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worksheets/sheet13.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Override PartName="/xl/externalLinks/externalLink239.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externalLinks/externalLink217.xml" ContentType="application/vnd.openxmlformats-officedocument.spreadsheetml.externalLink+xml"/>
  <Override PartName="/xl/externalLinks/externalLink228.xml" ContentType="application/vnd.openxmlformats-officedocument.spreadsheetml.externalLink+xml"/>
  <Override PartName="/xl/externalLinks/externalLink264.xml" ContentType="application/vnd.openxmlformats-officedocument.spreadsheetml.externalLink+xml"/>
  <Override PartName="/xl/externalLinks/externalLink275.xml" ContentType="application/vnd.openxmlformats-officedocument.spreadsheetml.externalLink+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206.xml" ContentType="application/vnd.openxmlformats-officedocument.spreadsheetml.externalLink+xml"/>
  <Override PartName="/xl/externalLinks/externalLink253.xml" ContentType="application/vnd.openxmlformats-officedocument.spreadsheetml.externalLink+xml"/>
  <Override PartName="/xl/externalLinks/externalLink30.xml" ContentType="application/vnd.openxmlformats-officedocument.spreadsheetml.externalLink+xml"/>
  <Override PartName="/xl/externalLinks/externalLink242.xml" ContentType="application/vnd.openxmlformats-officedocument.spreadsheetml.externalLink+xml"/>
  <Override PartName="/xl/worksheets/sheet29.xml" ContentType="application/vnd.openxmlformats-officedocument.spreadsheetml.worksheet+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externalLinks/externalLink231.xml" ContentType="application/vnd.openxmlformats-officedocument.spreadsheetml.externalLink+xml"/>
  <Override PartName="/xl/worksheets/sheet18.xml" ContentType="application/vnd.openxmlformats-officedocument.spreadsheetml.worksheet+xml"/>
  <Override PartName="/xl/externalLinks/externalLink157.xml" ContentType="application/vnd.openxmlformats-officedocument.spreadsheetml.externalLink+xml"/>
  <Override PartName="/xl/externalLinks/externalLink220.xml" ContentType="application/vnd.openxmlformats-officedocument.spreadsheetml.externalLink+xml"/>
  <Override PartName="/xl/worksheets/sheet43.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146.xml" ContentType="application/vnd.openxmlformats-officedocument.spreadsheetml.externalLink+xml"/>
  <Override PartName="/xl/externalLinks/externalLink193.xml" ContentType="application/vnd.openxmlformats-officedocument.spreadsheetml.externalLink+xml"/>
  <Override PartName="/xl/worksheets/sheet32.xml" ContentType="application/vnd.openxmlformats-officedocument.spreadsheetml.worksheet+xml"/>
  <Override PartName="/xl/externalLinks/externalLink57.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externalLinks/externalLink269.xml" ContentType="application/vnd.openxmlformats-officedocument.spreadsheetml.externalLink+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46.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60.xml" ContentType="application/vnd.openxmlformats-officedocument.spreadsheetml.externalLink+xml"/>
  <Override PartName="/xl/externalLinks/externalLink258.xml" ContentType="application/vnd.openxmlformats-officedocument.spreadsheetml.externalLink+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236.xml" ContentType="application/vnd.openxmlformats-officedocument.spreadsheetml.externalLink+xml"/>
  <Override PartName="/xl/externalLinks/externalLink247.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externalLinks/externalLink225.xml" ContentType="application/vnd.openxmlformats-officedocument.spreadsheetml.externalLink+xml"/>
  <Override PartName="/xl/externalLinks/externalLink272.xml" ContentType="application/vnd.openxmlformats-officedocument.spreadsheetml.externalLink+xml"/>
  <Override PartName="/xl/externalLinks/externalLink214.xml" ContentType="application/vnd.openxmlformats-officedocument.spreadsheetml.externalLink+xml"/>
  <Override PartName="/xl/externalLinks/externalLink261.xml" ContentType="application/vnd.openxmlformats-officedocument.spreadsheetml.externalLink+xml"/>
  <Override PartName="/xl/calcChain.xml" ContentType="application/vnd.openxmlformats-officedocument.spreadsheetml.calcChain+xml"/>
  <Override PartName="/xl/worksheets/sheet48.xml" ContentType="application/vnd.openxmlformats-officedocument.spreadsheetml.worksheet+xml"/>
  <Override PartName="/xl/externalLinks/externalLink187.xml" ContentType="application/vnd.openxmlformats-officedocument.spreadsheetml.externalLink+xml"/>
  <Override PartName="/xl/externalLinks/externalLink198.xml" ContentType="application/vnd.openxmlformats-officedocument.spreadsheetml.externalLink+xml"/>
  <Override PartName="/xl/externalLinks/externalLink203.xml" ContentType="application/vnd.openxmlformats-officedocument.spreadsheetml.externalLink+xml"/>
  <Override PartName="/xl/externalLinks/externalLink250.xml" ContentType="application/vnd.openxmlformats-officedocument.spreadsheetml.externalLink+xml"/>
  <Override PartName="/xl/worksheets/sheet26.xml" ContentType="application/vnd.openxmlformats-officedocument.spreadsheetml.worksheet+xml"/>
  <Override PartName="/xl/worksheets/sheet37.xml" ContentType="application/vnd.openxmlformats-officedocument.spreadsheetml.worksheet+xml"/>
  <Override PartName="/xl/externalLinks/externalLink129.xml" ContentType="application/vnd.openxmlformats-officedocument.spreadsheetml.externalLink+xml"/>
  <Override PartName="/xl/externalLinks/externalLink176.xml" ContentType="application/vnd.openxmlformats-officedocument.spreadsheetml.externalLink+xml"/>
  <Override PartName="/xl/worksheets/sheet15.xml" ContentType="application/vnd.openxmlformats-officedocument.spreadsheetml.worksheet+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65.xml" ContentType="application/vnd.openxmlformats-officedocument.spreadsheetml.externalLink+xml"/>
  <Override PartName="/xl/externalLinks/externalLink29.xml" ContentType="application/vnd.openxmlformats-officedocument.spreadsheetml.externalLink+xml"/>
  <Override PartName="/xl/externalLinks/externalLink76.xml" ContentType="application/vnd.openxmlformats-officedocument.spreadsheetml.externalLink+xml"/>
  <Override PartName="/xl/externalLinks/externalLink107.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90.xml" ContentType="application/vnd.openxmlformats-officedocument.spreadsheetml.externalLink+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65.xml" ContentType="application/vnd.openxmlformats-officedocument.spreadsheetml.externalLink+xml"/>
  <Override PartName="/xl/externalLinks/externalLink132.xml" ContentType="application/vnd.openxmlformats-officedocument.spreadsheetml.externalLink+xml"/>
  <Override PartName="/xl/externalLinks/externalLink277.xml" ContentType="application/vnd.openxmlformats-officedocument.spreadsheetml.externalLink+xml"/>
  <Override PartName="/xl/worksheets/sheet5.xml" ContentType="application/vnd.openxmlformats-officedocument.spreadsheetml.worksheet+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208.xml" ContentType="application/vnd.openxmlformats-officedocument.spreadsheetml.externalLink+xml"/>
  <Override PartName="/xl/externalLinks/externalLink219.xml" ContentType="application/vnd.openxmlformats-officedocument.spreadsheetml.externalLink+xml"/>
  <Override PartName="/xl/externalLinks/externalLink255.xml" ContentType="application/vnd.openxmlformats-officedocument.spreadsheetml.externalLink+xml"/>
  <Override PartName="/xl/externalLinks/externalLink266.xml" ContentType="application/vnd.openxmlformats-officedocument.spreadsheetml.externalLink+xml"/>
  <Override PartName="/xl/externalLinks/externalLink32.xml" ContentType="application/vnd.openxmlformats-officedocument.spreadsheetml.externalLink+xml"/>
  <Override PartName="/xl/externalLinks/externalLink110.xml" ContentType="application/vnd.openxmlformats-officedocument.spreadsheetml.externalLink+xml"/>
  <Override PartName="/xl/externalLinks/externalLink244.xml" ContentType="application/vnd.openxmlformats-officedocument.spreadsheetml.externalLink+xml"/>
  <Override PartName="/xl/comments2.xml" ContentType="application/vnd.openxmlformats-officedocument.spreadsheetml.comments+xml"/>
  <Override PartName="/xl/externalLinks/externalLink21.xml" ContentType="application/vnd.openxmlformats-officedocument.spreadsheetml.externalLink+xml"/>
  <Override PartName="/xl/externalLinks/externalLink233.xml" ContentType="application/vnd.openxmlformats-officedocument.spreadsheetml.externalLink+xml"/>
  <Override PartName="/xl/externalLinks/externalLink280.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211.xml" ContentType="application/vnd.openxmlformats-officedocument.spreadsheetml.externalLink+xml"/>
  <Override PartName="/xl/externalLinks/externalLink222.xml" ContentType="application/vnd.openxmlformats-officedocument.spreadsheetml.externalLink+xml"/>
  <Override PartName="/xl/worksheets/sheet45.xml" ContentType="application/vnd.openxmlformats-officedocument.spreadsheetml.worksheet+xml"/>
  <Override PartName="/xl/externalLinks/externalLink148.xml" ContentType="application/vnd.openxmlformats-officedocument.spreadsheetml.externalLink+xml"/>
  <Override PartName="/xl/externalLinks/externalLink195.xml" ContentType="application/vnd.openxmlformats-officedocument.spreadsheetml.externalLink+xml"/>
  <Override PartName="/xl/externalLinks/externalLink200.xml" ContentType="application/vnd.openxmlformats-officedocument.spreadsheetml.externalLink+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worksheets/sheet23.xml" ContentType="application/vnd.openxmlformats-officedocument.spreadsheetml.worksheet+xml"/>
  <Override PartName="/xl/externalLinks/externalLink48.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62.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238.xml" ContentType="application/vnd.openxmlformats-officedocument.spreadsheetml.externalLink+xml"/>
  <Override PartName="/xl/externalLinks/externalLink249.xml" ContentType="application/vnd.openxmlformats-officedocument.spreadsheetml.externalLink+xml"/>
  <Override PartName="/xl/externalLinks/externalLink267.xml" ContentType="application/vnd.openxmlformats-officedocument.spreadsheetml.externalLink+xml"/>
  <Default Extension="jpeg" ContentType="image/jpeg"/>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externalLinks/externalLink209.xml" ContentType="application/vnd.openxmlformats-officedocument.spreadsheetml.externalLink+xml"/>
  <Override PartName="/xl/externalLinks/externalLink227.xml" ContentType="application/vnd.openxmlformats-officedocument.spreadsheetml.externalLink+xml"/>
  <Override PartName="/xl/externalLinks/externalLink256.xml" ContentType="application/vnd.openxmlformats-officedocument.spreadsheetml.externalLink+xml"/>
  <Override PartName="/xl/externalLinks/externalLink274.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216.xml" ContentType="application/vnd.openxmlformats-officedocument.spreadsheetml.externalLink+xml"/>
  <Override PartName="/xl/externalLinks/externalLink234.xml" ContentType="application/vnd.openxmlformats-officedocument.spreadsheetml.externalLink+xml"/>
  <Override PartName="/xl/externalLinks/externalLink245.xml" ContentType="application/vnd.openxmlformats-officedocument.spreadsheetml.externalLink+xml"/>
  <Override PartName="/xl/externalLinks/externalLink263.xml" ContentType="application/vnd.openxmlformats-officedocument.spreadsheetml.externalLink+xml"/>
  <Override PartName="/xl/externalLinks/externalLink281.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externalLinks/externalLink205.xml" ContentType="application/vnd.openxmlformats-officedocument.spreadsheetml.externalLink+xml"/>
  <Override PartName="/xl/externalLinks/externalLink223.xml" ContentType="application/vnd.openxmlformats-officedocument.spreadsheetml.externalLink+xml"/>
  <Override PartName="/xl/externalLinks/externalLink241.xml" ContentType="application/vnd.openxmlformats-officedocument.spreadsheetml.externalLink+xml"/>
  <Override PartName="/xl/externalLinks/externalLink252.xml" ContentType="application/vnd.openxmlformats-officedocument.spreadsheetml.externalLink+xml"/>
  <Override PartName="/xl/externalLinks/externalLink270.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196.xml" ContentType="application/vnd.openxmlformats-officedocument.spreadsheetml.externalLink+xml"/>
  <Override PartName="/xl/externalLinks/externalLink212.xml" ContentType="application/vnd.openxmlformats-officedocument.spreadsheetml.externalLink+xml"/>
  <Override PartName="/xl/externalLinks/externalLink230.xml" ContentType="application/vnd.openxmlformats-officedocument.spreadsheetml.externalLink+xml"/>
  <Override PartName="/xl/worksheets/sheet17.xml" ContentType="application/vnd.openxmlformats-officedocument.spreadsheetml.worksheet+xml"/>
  <Override PartName="/xl/worksheets/sheet46.xml" ContentType="application/vnd.openxmlformats-officedocument.spreadsheetml.worksheet+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201.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externalLinks/externalLink279.xml" ContentType="application/vnd.openxmlformats-officedocument.spreadsheetml.externalLink+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257.xml" ContentType="application/vnd.openxmlformats-officedocument.spreadsheetml.externalLink+xml"/>
  <Override PartName="/xl/externalLinks/externalLink268.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46.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externalLinks/externalLink235.xml" ContentType="application/vnd.openxmlformats-officedocument.spreadsheetml.externalLink+xml"/>
  <Override PartName="/xl/externalLinks/externalLink282.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3.xml" ContentType="application/vnd.openxmlformats-officedocument.spreadsheetml.externalLink+xml"/>
  <Override PartName="/xl/externalLinks/externalLink224.xml" ContentType="application/vnd.openxmlformats-officedocument.spreadsheetml.externalLink+xml"/>
  <Override PartName="/xl/externalLinks/externalLink260.xml" ContentType="application/vnd.openxmlformats-officedocument.spreadsheetml.externalLink+xml"/>
  <Override PartName="/xl/externalLinks/externalLink271.xml" ContentType="application/vnd.openxmlformats-officedocument.spreadsheetml.externalLink+xml"/>
  <Override PartName="/xl/worksheets/sheet47.xml" ContentType="application/vnd.openxmlformats-officedocument.spreadsheetml.worksheet+xml"/>
  <Override PartName="/xl/externalLinks/externalLink197.xml" ContentType="application/vnd.openxmlformats-officedocument.spreadsheetml.externalLink+xml"/>
  <Override PartName="/xl/externalLinks/externalLink202.xml" ContentType="application/vnd.openxmlformats-officedocument.spreadsheetml.externalLink+xml"/>
  <Override PartName="/xl/sharedStrings.xml" ContentType="application/vnd.openxmlformats-officedocument.spreadsheetml.sharedStrings+xml"/>
  <Override PartName="/xl/worksheets/sheet36.xml" ContentType="application/vnd.openxmlformats-officedocument.spreadsheetml.worksheet+xml"/>
  <Override PartName="/xl/externalLinks/externalLink139.xml" ContentType="application/vnd.openxmlformats-officedocument.spreadsheetml.externalLink+xml"/>
  <Override PartName="/xl/externalLinks/externalLink186.xml" ContentType="application/vnd.openxmlformats-officedocument.spreadsheetml.externalLink+xml"/>
  <Override PartName="/xl/worksheets/sheet25.xml" ContentType="application/vnd.openxmlformats-officedocument.spreadsheetml.worksheet+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53.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142.xml" ContentType="application/vnd.openxmlformats-officedocument.spreadsheetml.externalLink+xml"/>
  <Override PartName="/xl/externalLinks/externalLink229.xml" ContentType="application/vnd.openxmlformats-officedocument.spreadsheetml.externalLink+xml"/>
  <Override PartName="/xl/externalLinks/externalLink27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externalLinks/externalLink53.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externalLinks/externalLink218.xml" ContentType="application/vnd.openxmlformats-officedocument.spreadsheetml.externalLink+xml"/>
  <Override PartName="/xl/externalLinks/externalLink265.xml" ContentType="application/vnd.openxmlformats-officedocument.spreadsheetml.externalLink+xml"/>
  <Override PartName="/xl/externalLinks/externalLink42.xml" ContentType="application/vnd.openxmlformats-officedocument.spreadsheetml.externalLink+xml"/>
  <Override PartName="/xl/externalLinks/externalLink207.xml" ContentType="application/vnd.openxmlformats-officedocument.spreadsheetml.externalLink+xml"/>
  <Override PartName="/xl/externalLinks/externalLink254.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232.xml" ContentType="application/vnd.openxmlformats-officedocument.spreadsheetml.externalLink+xml"/>
  <Override PartName="/xl/externalLinks/externalLink243.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worksheets/sheet19.xml" ContentType="application/vnd.openxmlformats-officedocument.spreadsheetml.worksheet+xml"/>
  <Override PartName="/xl/externalLinks/externalLink169.xml" ContentType="application/vnd.openxmlformats-officedocument.spreadsheetml.externalLink+xml"/>
  <Override PartName="/xl/externalLinks/externalLink221.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94.xml" ContentType="application/vnd.openxmlformats-officedocument.spreadsheetml.externalLink+xml"/>
  <Override PartName="/xl/externalLinks/externalLink210.xml" ContentType="application/vnd.openxmlformats-officedocument.spreadsheetml.externalLink+xml"/>
  <Override PartName="/docProps/core.xml" ContentType="application/vnd.openxmlformats-package.core-properties+xml"/>
  <Override PartName="/xl/worksheets/sheet44.xml" ContentType="application/vnd.openxmlformats-officedocument.spreadsheetml.worksheet+xml"/>
  <Override PartName="/xl/externalLinks/externalLink69.xml" ContentType="application/vnd.openxmlformats-officedocument.spreadsheetml.externalLink+xml"/>
  <Override PartName="/xl/externalLinks/externalLink136.xml" ContentType="application/vnd.openxmlformats-officedocument.spreadsheetml.externalLink+xml"/>
  <Override PartName="/xl/externalLinks/externalLink183.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94.xml" ContentType="application/vnd.openxmlformats-officedocument.spreadsheetml.externalLink+xml"/>
  <Override PartName="/xl/externalLinks/externalLink125.xml" ContentType="application/vnd.openxmlformats-officedocument.spreadsheetml.externalLink+xml"/>
  <Override PartName="/xl/externalLinks/externalLink172.xml" ContentType="application/vnd.openxmlformats-officedocument.spreadsheetml.externalLink+xml"/>
  <Override PartName="/xl/externalLinks/externalLink259.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36.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Override PartName="/xl/externalLinks/externalLink248.xml" ContentType="application/vnd.openxmlformats-officedocument.spreadsheetml.externalLink+xml"/>
  <Default Extension="rels" ContentType="application/vnd.openxmlformats-package.relationships+xml"/>
  <Override PartName="/xl/externalLinks/externalLink25.xml" ContentType="application/vnd.openxmlformats-officedocument.spreadsheetml.externalLink+xml"/>
  <Override PartName="/xl/externalLinks/externalLink72.xml" ContentType="application/vnd.openxmlformats-officedocument.spreadsheetml.externalLink+xml"/>
  <Override PartName="/xl/externalLinks/externalLink237.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61.xml" ContentType="application/vnd.openxmlformats-officedocument.spreadsheetml.externalLink+xml"/>
  <Override PartName="/xl/externalLinks/externalLink215.xml" ContentType="application/vnd.openxmlformats-officedocument.spreadsheetml.externalLink+xml"/>
  <Override PartName="/xl/externalLinks/externalLink226.xml" ContentType="application/vnd.openxmlformats-officedocument.spreadsheetml.externalLink+xml"/>
  <Override PartName="/xl/externalLinks/externalLink262.xml" ContentType="application/vnd.openxmlformats-officedocument.spreadsheetml.externalLink+xml"/>
  <Override PartName="/xl/externalLinks/externalLink27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50.xml" ContentType="application/vnd.openxmlformats-officedocument.spreadsheetml.externalLink+xml"/>
  <Override PartName="/xl/externalLinks/externalLink199.xml" ContentType="application/vnd.openxmlformats-officedocument.spreadsheetml.externalLink+xml"/>
  <Override PartName="/xl/externalLinks/externalLink204.xml" ContentType="application/vnd.openxmlformats-officedocument.spreadsheetml.externalLink+xml"/>
  <Override PartName="/xl/externalLinks/externalLink251.xml" ContentType="application/vnd.openxmlformats-officedocument.spreadsheetml.externalLink+xml"/>
  <Override PartName="/xl/worksheets/sheet38.xml" ContentType="application/vnd.openxmlformats-officedocument.spreadsheetml.worksheet+xml"/>
  <Override PartName="/xl/externalLinks/externalLink188.xml" ContentType="application/vnd.openxmlformats-officedocument.spreadsheetml.externalLink+xml"/>
  <Override PartName="/xl/externalLinks/externalLink240.xml" ContentType="application/vnd.openxmlformats-officedocument.spreadsheetml.externalLink+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worksheets/sheet16.xml" ContentType="application/vnd.openxmlformats-officedocument.spreadsheetml.worksheet+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55.xml" ContentType="application/vnd.openxmlformats-officedocument.spreadsheetml.externalLink+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144.xml" ContentType="application/vnd.openxmlformats-officedocument.spreadsheetml.externalLink+xml"/>
  <Override PartName="/xl/externalLinks/externalLink191.xml" ContentType="application/vnd.openxmlformats-officedocument.spreadsheetml.externalLink+xml"/>
  <Override PartName="/xl/externalLinks/externalLink278.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900" yWindow="165" windowWidth="11460" windowHeight="5580" tabRatio="851" firstSheet="37" activeTab="39"/>
  </bookViews>
  <sheets>
    <sheet name="0000" sheetId="38" state="veryHidden" r:id="rId1"/>
    <sheet name="foxz" sheetId="39" state="hidden" r:id="rId2"/>
    <sheet name="TGTSCD" sheetId="37" state="hidden" r:id="rId3"/>
    <sheet name="Ten " sheetId="4" state="hidden" r:id="rId4"/>
    <sheet name="BCDPS" sheetId="36" state="hidden" r:id="rId5"/>
    <sheet name="BTDC" sheetId="8" state="hidden" r:id="rId6"/>
    <sheet name="TH DC" sheetId="10" state="hidden" r:id="rId7"/>
    <sheet name="XXXXXXX" sheetId="43" state="veryHidden" r:id="rId8"/>
    <sheet name="XXXXXXXXX" sheetId="44" state="veryHidden" r:id="rId9"/>
    <sheet name="Recovered_Sheet1" sheetId="45" state="veryHidden" r:id="rId10"/>
    <sheet name="Recovered_Sheet2" sheetId="46" state="veryHidden" r:id="rId11"/>
    <sheet name="Recovered_Sheet3" sheetId="47" state="veryHidden" r:id="rId12"/>
    <sheet name="Recovered_Sheet4" sheetId="48" state="veryHidden" r:id="rId13"/>
    <sheet name="Recovered_Sheet5" sheetId="49" state="veryHidden" r:id="rId14"/>
    <sheet name="Recovered_Sheet6" sheetId="50" state="veryHidden" r:id="rId15"/>
    <sheet name="Recovered_Sheet7" sheetId="51" state="veryHidden" r:id="rId16"/>
    <sheet name="XXXXXXXXXX" sheetId="52" state="veryHidden" r:id="rId17"/>
    <sheet name="Recovered_Sheet8" sheetId="53" state="veryHidden" r:id="rId18"/>
    <sheet name="Recovered_Sheet9" sheetId="54" state="veryHidden" r:id="rId19"/>
    <sheet name="Recovered_Sheet10" sheetId="55" state="veryHidden" r:id="rId20"/>
    <sheet name="Recovered_Sheet11" sheetId="56" state="veryHidden" r:id="rId21"/>
    <sheet name="Recovered_Sheet12" sheetId="57" state="veryHidden" r:id="rId22"/>
    <sheet name="Recovered_Sheet13" sheetId="58" state="veryHidden" r:id="rId23"/>
    <sheet name="Recovered_Sheet14" sheetId="59" state="veryHidden" r:id="rId24"/>
    <sheet name="Recovered_Sheet15" sheetId="60" state="veryHidden" r:id="rId25"/>
    <sheet name="Recovered_Sheet16" sheetId="61" state="veryHidden" r:id="rId26"/>
    <sheet name="Recovered_Sheet17" sheetId="62" state="veryHidden" r:id="rId27"/>
    <sheet name="Recovered_Sheet18" sheetId="63" state="veryHidden" r:id="rId28"/>
    <sheet name="Recovered_Sheet19" sheetId="64" state="veryHidden" r:id="rId29"/>
    <sheet name="Recovered_Sheet20" sheetId="65" state="veryHidden" r:id="rId30"/>
    <sheet name="Recovered_Sheet21" sheetId="66" state="veryHidden" r:id="rId31"/>
    <sheet name="Recovered_Sheet22" sheetId="67" state="veryHidden" r:id="rId32"/>
    <sheet name="Recovered_Sheet23" sheetId="68" state="veryHidden" r:id="rId33"/>
    <sheet name="Recovered_Sheet24" sheetId="69" state="veryHidden" r:id="rId34"/>
    <sheet name="Recovered_Sheet25" sheetId="70" state="veryHidden" r:id="rId35"/>
    <sheet name="Recovered_Sheet26" sheetId="71" state="veryHidden" r:id="rId36"/>
    <sheet name="Recovered_Sheet27" sheetId="72" state="veryHidden" r:id="rId37"/>
    <sheet name="01-Bia" sheetId="31" r:id="rId38"/>
    <sheet name="LCTT&lt;GT&gt;" sheetId="33" state="hidden" r:id="rId39"/>
    <sheet name="BS " sheetId="73" r:id="rId40"/>
    <sheet name="PI" sheetId="40" r:id="rId41"/>
    <sheet name="LCTT&lt;TT&gt;" sheetId="41" r:id="rId42"/>
    <sheet name="Note 1_7" sheetId="11" r:id="rId43"/>
    <sheet name="Note 8_TSCD" sheetId="24" r:id="rId44"/>
    <sheet name="Note 9_21" sheetId="29" r:id="rId45"/>
    <sheet name="Note 22_NV" sheetId="27" r:id="rId46"/>
    <sheet name="Note 23_het " sheetId="30" r:id="rId47"/>
    <sheet name="Sheet1" sheetId="42" state="hidden" r:id="rId48"/>
    <sheet name="00000000" sheetId="21" state="very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s>
  <definedNames>
    <definedName name="\0" localSheetId="38">'[268]PNT-QUOT-#3'!#REF!</definedName>
    <definedName name="\0">'[17]PNT-QUOT-#3'!#REF!</definedName>
    <definedName name="\a">'[163]FA-LISTING'!#REF!</definedName>
    <definedName name="\d">'[13]??-BLDG'!#REF!</definedName>
    <definedName name="\e">'[13]??-BLDG'!#REF!</definedName>
    <definedName name="\f">'[13]??-BLDG'!#REF!</definedName>
    <definedName name="\g">'[13]??-BLDG'!#REF!</definedName>
    <definedName name="\h">'[13]??-BLDG'!#REF!</definedName>
    <definedName name="\i">'[13]??-BLDG'!#REF!</definedName>
    <definedName name="\j">'[13]??-BLDG'!#REF!</definedName>
    <definedName name="\k">'[13]??-BLDG'!#REF!</definedName>
    <definedName name="\l">'[13]??-BLDG'!#REF!</definedName>
    <definedName name="\m">'[13]??-BLDG'!#REF!</definedName>
    <definedName name="\n">'[13]??-BLDG'!#REF!</definedName>
    <definedName name="\o">'[13]??-BLDG'!#REF!</definedName>
    <definedName name="\p">'[163]FA-LISTING'!#REF!</definedName>
    <definedName name="\T">#REF!</definedName>
    <definedName name="\z" localSheetId="38">'[268]COAT&amp;WRAP-QIOT-#3'!#REF!</definedName>
    <definedName name="\z">'[17]COAT&amp;WRAP-QIOT-#3'!#REF!</definedName>
    <definedName name="__Count">9</definedName>
    <definedName name="_01_01_99">#REF!</definedName>
    <definedName name="_01_02_99">#REF!</definedName>
    <definedName name="_01_03_99">#REF!</definedName>
    <definedName name="_01_04_99">#REF!</definedName>
    <definedName name="_01_05_99">#REF!</definedName>
    <definedName name="_01_06_99">#REF!</definedName>
    <definedName name="_01_07_99">#REF!</definedName>
    <definedName name="_01_08_1999">#REF!</definedName>
    <definedName name="_01_11_2001">#N/A</definedName>
    <definedName name="_1" localSheetId="38">#REF!</definedName>
    <definedName name="_1">#REF!</definedName>
    <definedName name="_1000A01">#N/A</definedName>
    <definedName name="_1CAP002">[209]MTP!#REF!</definedName>
    <definedName name="_2" localSheetId="38">#REF!</definedName>
    <definedName name="_2">#REF!</definedName>
    <definedName name="_2STREO7">[207]MTP!#REF!</definedName>
    <definedName name="_4GOIC01">[210]MTP!#REF!</definedName>
    <definedName name="_4OSLCTT">[210]MTP!#REF!</definedName>
    <definedName name="_6BNTTTH">[207]MTP1!#REF!</definedName>
    <definedName name="_6DCTTBO">[207]MTP1!#REF!</definedName>
    <definedName name="_6DD24TT">[207]MTP1!#REF!</definedName>
    <definedName name="_6FCOTBU">[207]MTP1!#REF!</definedName>
    <definedName name="_6LATUBU">[207]MTP1!#REF!</definedName>
    <definedName name="_6SDTT24">[207]MTP1!#REF!</definedName>
    <definedName name="_6TBUDTT">[207]MTP1!#REF!</definedName>
    <definedName name="_6TDDDTT">[207]MTP1!#REF!</definedName>
    <definedName name="_6TLTTTH">[207]MTP1!#REF!</definedName>
    <definedName name="_6TUBUTT">[207]MTP1!#REF!</definedName>
    <definedName name="_6UCLVIS">[207]MTP1!#REF!</definedName>
    <definedName name="_7DNCABC">[207]MTP1!#REF!</definedName>
    <definedName name="_7HDCTBU">[207]MTP1!#REF!</definedName>
    <definedName name="_7PKTUBU">[207]MTP1!#REF!</definedName>
    <definedName name="_7TBHT20">[207]MTP1!#REF!</definedName>
    <definedName name="_7TBHT30">[207]MTP1!#REF!</definedName>
    <definedName name="_7TDCABC">[207]MTP1!#REF!</definedName>
    <definedName name="_B">'[58]Tai trong'!#REF!</definedName>
    <definedName name="_C_Lphi_4ab">#REF!</definedName>
    <definedName name="_Count">4</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d2">#REF!</definedName>
    <definedName name="_Fill" hidden="1">#REF!</definedName>
    <definedName name="_xlnm._FilterDatabase" localSheetId="39" hidden="1">'BS '!$A$9:$O$135</definedName>
    <definedName name="_xlnm._FilterDatabase" localSheetId="5" hidden="1">BTDC!$A$7:$N$18</definedName>
    <definedName name="_xlnm._FilterDatabase" localSheetId="43" hidden="1">'Note 8_TSCD'!#REF!</definedName>
    <definedName name="_xlnm._FilterDatabase" localSheetId="2" hidden="1">TGTSCD!$A$6:$R$76</definedName>
    <definedName name="_xlnm._FilterDatabase" localSheetId="6" hidden="1">'TH DC'!$A$5:$G$105</definedName>
    <definedName name="_xlnm._FilterDatabase" hidden="1">#REF!</definedName>
    <definedName name="_Key1" hidden="1">#REF!</definedName>
    <definedName name="_Key2" hidden="1">#REF!</definedName>
    <definedName name="_L">'[52]Tai trong'!#REF!</definedName>
    <definedName name="_Ls">'[52]Tai trong'!#REF!</definedName>
    <definedName name="_m">[57]Input!$H$29</definedName>
    <definedName name="_n">'[52]Tai trong'!#REF!</definedName>
    <definedName name="_Order1" hidden="1">255</definedName>
    <definedName name="_Order2" hidden="1">255</definedName>
    <definedName name="_Sort" hidden="1">#REF!</definedName>
    <definedName name="_V10">'[58]Tai trong'!#REF!</definedName>
    <definedName name="_W">'[52]Gioi thieu'!$H$48</definedName>
    <definedName name="_1_0DATA_DATA2_L">'[156]#REF'!#REF!</definedName>
    <definedName name="_2_0DATA_DATA2_L">'[156]#REF'!#REF!</definedName>
    <definedName name="A" localSheetId="38">#REF!</definedName>
    <definedName name="A">#REF!</definedName>
    <definedName name="a.">#REF!</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_a1" localSheetId="39" hidden="1">{"'Sheet1'!$L$16"}</definedName>
    <definedName name="_a1" localSheetId="46" hidden="1">{"'Sheet1'!$L$16"}</definedName>
    <definedName name="_a1" localSheetId="44" hidden="1">{"'Sheet1'!$L$16"}</definedName>
    <definedName name="_a1" localSheetId="2" hidden="1">{"'Sheet1'!$L$16"}</definedName>
    <definedName name="_a1" hidden="1">{"'Sheet1'!$L$16"}</definedName>
    <definedName name="a1.">'[61]Gioi thieu'!$D$83</definedName>
    <definedName name="a1.1">#REF!</definedName>
    <definedName name="a1_">'[42]Xuly Data'!#REF!</definedName>
    <definedName name="a10.">'[61]Gioi thieu'!$D$92</definedName>
    <definedName name="a11.">'[61]Gioi thieu'!$D$93</definedName>
    <definedName name="a12.">'[61]Gioi thieu'!$D$94</definedName>
    <definedName name="A120_" localSheetId="38">#REF!</definedName>
    <definedName name="A120_">#REF!</definedName>
    <definedName name="A1Xc7">#REF!</definedName>
    <definedName name="a2.">'[61]Gioi thieu'!$D$84</definedName>
    <definedName name="a2_">'[42]Xuly Data'!#REF!</definedName>
    <definedName name="a277Print_Titles" localSheetId="38">#REF!</definedName>
    <definedName name="a277Print_Titles">#REF!</definedName>
    <definedName name="a3.">'[61]Gioi thieu'!$D$85</definedName>
    <definedName name="a3_">'[42]Xuly Data'!#REF!</definedName>
    <definedName name="A35_" localSheetId="38">#REF!</definedName>
    <definedName name="A35_">#REF!</definedName>
    <definedName name="a4.">'[61]Gioi thieu'!$D$86</definedName>
    <definedName name="a4_">'[42]Xuly Data'!#REF!</definedName>
    <definedName name="a5.">'[61]Gioi thieu'!$D$87</definedName>
    <definedName name="a5_">'[42]Xuly Data'!#REF!</definedName>
    <definedName name="A50_" localSheetId="38">#REF!</definedName>
    <definedName name="A50_">#REF!</definedName>
    <definedName name="a6.">'[61]Gioi thieu'!$D$88</definedName>
    <definedName name="a6_">[41]Solieu!$C$84</definedName>
    <definedName name="_A65700">'[9]MTO REV.2(ARMOR)'!#REF!</definedName>
    <definedName name="_A65800">'[9]MTO REV.2(ARMOR)'!#REF!</definedName>
    <definedName name="_A66000">'[9]MTO REV.2(ARMOR)'!#REF!</definedName>
    <definedName name="_A67000">'[9]MTO REV.2(ARMOR)'!#REF!</definedName>
    <definedName name="_A68000">'[9]MTO REV.2(ARMOR)'!#REF!</definedName>
    <definedName name="A6N3">[168]A6!$A$3:$G$13</definedName>
    <definedName name="a7.">'[61]Gioi thieu'!$D$89</definedName>
    <definedName name="a7_">'[42]Xuly Data'!#REF!</definedName>
    <definedName name="A70_" localSheetId="38">#REF!</definedName>
    <definedName name="A70_">#REF!</definedName>
    <definedName name="_A70000">'[9]MTO REV.2(ARMOR)'!#REF!</definedName>
    <definedName name="_A75000">'[9]MTO REV.2(ARMOR)'!#REF!</definedName>
    <definedName name="a8.">'[61]Gioi thieu'!$D$90</definedName>
    <definedName name="_A85000">'[9]MTO REV.2(ARMOR)'!#REF!</definedName>
    <definedName name="a9.">'[61]Gioi thieu'!$D$91</definedName>
    <definedName name="A95_" localSheetId="38">#REF!</definedName>
    <definedName name="A95_">#REF!</definedName>
    <definedName name="AA" localSheetId="38">#REF!</definedName>
    <definedName name="AA">#REF!</definedName>
    <definedName name="AAA">'[11]MTL$-INTER'!#REF!</definedName>
    <definedName name="aAAA">#REF!</definedName>
    <definedName name="Ab">[55]Soil!$F$16</definedName>
    <definedName name="_abb91" localSheetId="38">[82]chitimc!#REF!</definedName>
    <definedName name="_abb91">[82]chitimc!#REF!</definedName>
    <definedName name="AC120_" localSheetId="38">#REF!</definedName>
    <definedName name="AC120_">#REF!</definedName>
    <definedName name="AC35_" localSheetId="38">#REF!</definedName>
    <definedName name="AC35_">#REF!</definedName>
    <definedName name="AC50_" localSheetId="38">#REF!</definedName>
    <definedName name="AC50_">#REF!</definedName>
    <definedName name="AC70_" localSheetId="38">#REF!</definedName>
    <definedName name="AC70_">#REF!</definedName>
    <definedName name="AC95_" localSheetId="38">#REF!</definedName>
    <definedName name="AC95_">#REF!</definedName>
    <definedName name="_adt1">#REF!</definedName>
    <definedName name="_adt2">#REF!</definedName>
    <definedName name="æ76" localSheetId="38">[83]chitiet!#REF!</definedName>
    <definedName name="æ76">[83]chitiet!#REF!</definedName>
    <definedName name="AG">#REF!</definedName>
    <definedName name="AG_Temp">#REF!</definedName>
    <definedName name="ag142X42" localSheetId="38">[82]chitimc!#REF!</definedName>
    <definedName name="ag142X42">[82]chitimc!#REF!</definedName>
    <definedName name="ag15F80" localSheetId="38">#REF!</definedName>
    <definedName name="ag15F80">#REF!</definedName>
    <definedName name="ag267N59" localSheetId="38">[82]chitimc!#REF!</definedName>
    <definedName name="ag267N59">[82]chitimc!#REF!</definedName>
    <definedName name="Aging_1_30">[227]Aging!$V$2:$V$2995</definedName>
    <definedName name="Aging_30_60">[227]Aging!$W$2:$W$2995</definedName>
    <definedName name="Aging_60_90">[227]Aging!$X$2:$X$2995</definedName>
    <definedName name="Aging_90_180">[227]Aging!$Y$2:$Y$2995</definedName>
    <definedName name="Aging_cust_id">[227]Aging!$U$2:$U$2995</definedName>
    <definedName name="All_Item" localSheetId="38">#REF!</definedName>
    <definedName name="All_Item">#REF!</definedName>
    <definedName name="ALPIN">#N/A</definedName>
    <definedName name="ALPJYOU">#N/A</definedName>
    <definedName name="ALPTOI">#N/A</definedName>
    <definedName name="amiang">[76]gvl!#REF!</definedName>
    <definedName name="anpha">#REF!</definedName>
    <definedName name="Antoan" localSheetId="39" hidden="1">{"'Sheet1'!$L$16"}</definedName>
    <definedName name="Antoan" localSheetId="46" hidden="1">{"'Sheet1'!$L$16"}</definedName>
    <definedName name="Antoan" localSheetId="44" hidden="1">{"'Sheet1'!$L$16"}</definedName>
    <definedName name="Antoan" localSheetId="2" hidden="1">{"'Sheet1'!$L$16"}</definedName>
    <definedName name="Antoan" hidden="1">{"'Sheet1'!$L$16"}</definedName>
    <definedName name="ap">[53]Abutment!$O$11</definedName>
    <definedName name="AppRoad">#REF!</definedName>
    <definedName name="ARA_Threshold">#REF!</definedName>
    <definedName name="Area">#REF!</definedName>
    <definedName name="ARP_Threshold">#REF!</definedName>
    <definedName name="as">'[58]KT(D-D)'!$H$30</definedName>
    <definedName name="AS2DocOpenMode" hidden="1">"AS2DocumentEdit"</definedName>
    <definedName name="asd">#REF!</definedName>
    <definedName name="At">'[58]Tai trong'!$H$103</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aù0">'[218]bang tien luong'!#REF!</definedName>
    <definedName name="Av">#REF!</definedName>
    <definedName name="B" localSheetId="38">'[268]PNT-QUOT-#3'!#REF!</definedName>
    <definedName name="B">'[17]PNT-QUOT-#3'!#REF!</definedName>
    <definedName name="b_240" localSheetId="38">'[272]THPDMoi  (2)'!#REF!</definedName>
    <definedName name="b_240">'[85]THPDMoi  (2)'!#REF!</definedName>
    <definedName name="b_280" localSheetId="38">'[272]THPDMoi  (2)'!#REF!</definedName>
    <definedName name="b_280">'[85]THPDMoi  (2)'!#REF!</definedName>
    <definedName name="b_320" localSheetId="38">'[272]THPDMoi  (2)'!#REF!</definedName>
    <definedName name="b_320">'[85]THPDMoi  (2)'!#REF!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LL">#REF!</definedName>
    <definedName name="b_ll1">#REF!</definedName>
    <definedName name="b_qd">[64]Ge!$E$65</definedName>
    <definedName name="b_tru">[64]Ge!$D$56</definedName>
    <definedName name="b_WL">#REF!</definedName>
    <definedName name="b_WL1">#REF!</definedName>
    <definedName name="b_WS">#REF!</definedName>
    <definedName name="b_ws1">#REF!</definedName>
    <definedName name="_b1" localSheetId="39">{"Thuxm2.xls","Sheet1"}</definedName>
    <definedName name="_b1" localSheetId="2">{"Thuxm2.xls","Sheet1"}</definedName>
    <definedName name="_b1">{"Thuxm2.xls","Sheet1"}</definedName>
    <definedName name="b1.">'[52]Gioi thieu'!$I$68</definedName>
    <definedName name="b1_">'[42]Xuly Data'!#REF!</definedName>
    <definedName name="b10.">'[61]Gioi thieu'!$G$92</definedName>
    <definedName name="b11.">'[61]Gioi thieu'!$G$93</definedName>
    <definedName name="b2.">'[52]Gioi thieu'!$I$81</definedName>
    <definedName name="b2_">'[42]Xuly Data'!#REF!</definedName>
    <definedName name="b2__">'[113]Coc 32 m(Cho mo)'!#REF!</definedName>
    <definedName name="b3.">'[61]Gioi thieu'!$G$85</definedName>
    <definedName name="b3_">'[42]Xuly Data'!#REF!</definedName>
    <definedName name="b3__">'[113]Coc 32 m(Cho mo)'!#REF!</definedName>
    <definedName name="b4.">'[61]Gioi thieu'!$G$86</definedName>
    <definedName name="b4_">'[42]Xuly Data'!#REF!</definedName>
    <definedName name="B4B1000">#REF!</definedName>
    <definedName name="b5.">'[61]Gioi thieu'!$G$87</definedName>
    <definedName name="b5_">'[42]Xuly Data'!#REF!</definedName>
    <definedName name="b6.">'[61]Gioi thieu'!$G$88</definedName>
    <definedName name="b6_">'[42]Xuly Data'!#REF!</definedName>
    <definedName name="b7.">'[61]Gioi thieu'!$G$89</definedName>
    <definedName name="b7_">'[42]Xuly Data'!#REF!</definedName>
    <definedName name="b8.">'[61]Gioi thieu'!$G$90</definedName>
    <definedName name="b9.">'[61]Gioi thieu'!$G$91</definedName>
    <definedName name="BacKan">#REF!</definedName>
    <definedName name="ban">#REF!</definedName>
    <definedName name="_ban1">'[266]Mau 02'!#REF!</definedName>
    <definedName name="BanForBcaothg">'[189]NhKy-Thg'!$CX$8:$DD$25</definedName>
    <definedName name="Bang">'[171]Bang gia tong hop'!$A$1:$J$745</definedName>
    <definedName name="Bang_cly">#REF!</definedName>
    <definedName name="Bang_CVC">#REF!</definedName>
    <definedName name="bang_gia">#REF!</definedName>
    <definedName name="Bang_travl">#REF!</definedName>
    <definedName name="bangchu">#REF!</definedName>
    <definedName name="bangciti" localSheetId="38">'[272]dongia (2)'!#REF!</definedName>
    <definedName name="bangciti">'[85]dongia (2)'!#REF!</definedName>
    <definedName name="BangGiaVL_Q">#REF!</definedName>
    <definedName name="bangkl">'[104]KHONG IN'!$F$4:$G$139</definedName>
    <definedName name="BangMa">#REF!</definedName>
    <definedName name="BangNhKy">'[189]NhKy-Thg'!$A$8:$BN$199</definedName>
    <definedName name="bangtinh">#REF!</definedName>
    <definedName name="banr">'[266]Mau 02'!#REF!</definedName>
    <definedName name="BAOGIATHANG">[26]BAOGIATHANG!$B$3:$E$119</definedName>
    <definedName name="Bar">'[44]B-B'!$B$65:$J$66</definedName>
    <definedName name="BarData">#REF!</definedName>
    <definedName name="Bay">#REF!</definedName>
    <definedName name="BB" localSheetId="38">#REF!</definedName>
    <definedName name="BB">#REF!</definedName>
    <definedName name="bc">'[52]Gioi thieu'!$I$73</definedName>
    <definedName name="_bc80105">#REF!</definedName>
    <definedName name="_bc80204">#REF!</definedName>
    <definedName name="_bc80205">#REF!</definedName>
    <definedName name="_bc80704">#REF!</definedName>
    <definedName name="_bc80705">#REF!</definedName>
    <definedName name="_bc80905">#REF!</definedName>
    <definedName name="BCDSPS">'[257]BCDTK '!$B$6:$I$134</definedName>
    <definedName name="_bco05">[232]BTDC2005!$D$8:$G$19</definedName>
    <definedName name="bd" localSheetId="38">[67]gVL!$Q$15</definedName>
    <definedName name="bD">'[56]ComA-A'!#REF!</definedName>
    <definedName name="Bdab">'[52]Tai trong'!$H$386</definedName>
    <definedName name="bDF_">'[56]ComA-A'!#REF!</definedName>
    <definedName name="BDHo">[246]BK04!#REF!</definedName>
    <definedName name="bdht15nc" localSheetId="38">[272]gtrinh!#REF!</definedName>
    <definedName name="bdht15nc">[85]gtrinh!#REF!</definedName>
    <definedName name="bdht15vl" localSheetId="38">[272]gtrinh!#REF!</definedName>
    <definedName name="bdht15vl">[85]gtrinh!#REF!</definedName>
    <definedName name="bdht25nc" localSheetId="38">[272]gtrinh!#REF!</definedName>
    <definedName name="bdht25nc">[85]gtrinh!#REF!</definedName>
    <definedName name="bdht25vl" localSheetId="38">[272]gtrinh!#REF!</definedName>
    <definedName name="bdht25vl">[85]gtrinh!#REF!</definedName>
    <definedName name="bdht325nc" localSheetId="38">[272]gtrinh!#REF!</definedName>
    <definedName name="bdht325nc">[85]gtrinh!#REF!</definedName>
    <definedName name="bdht325vl" localSheetId="38">[272]gtrinh!#REF!</definedName>
    <definedName name="bdht325vl">[85]gtrinh!#REF!</definedName>
    <definedName name="Bdib">'[52]Tai trong'!$H$383</definedName>
    <definedName name="bdn">'[61]Gioi thieu'!$O$42</definedName>
    <definedName name="BE100M">#REF!</definedName>
    <definedName name="BE150M">'[153]Ct- DZ35kV'!#REF!</definedName>
    <definedName name="BE200M">'[153]Ct- DZ35kV'!#REF!</definedName>
    <definedName name="BE50M">#REF!</definedName>
    <definedName name="bengam">#REF!</definedName>
    <definedName name="benuoc">#REF!</definedName>
    <definedName name="benuoc16">#REF!</definedName>
    <definedName name="benuoc4">#REF!</definedName>
    <definedName name="beta">#REF!</definedName>
    <definedName name="betong">[43]Sheet1!#REF!</definedName>
    <definedName name="betong200">'[253]TT-35KV+TBA'!#REF!</definedName>
    <definedName name="BetongM150">'[136]chiet tinh'!$B$18:$D$23,'[136]chiet tinh'!$F$18:$F$23</definedName>
    <definedName name="BetongM200">'[136]chiet tinh'!$B$35:$D$39,'[136]chiet tinh'!$F$35:$F$39</definedName>
    <definedName name="BetongM50">'[136]chiet tinh'!$B$6:$D$8,'[136]chiet tinh'!$F$6:$F$8</definedName>
    <definedName name="BeXa">#REF!</definedName>
    <definedName name="bh">'[52]Gioi thieu'!$I$67</definedName>
    <definedName name="bia">#REF!</definedName>
    <definedName name="bL">'[56]ComA-A'!#REF!</definedName>
    <definedName name="blang">#REF!</definedName>
    <definedName name="blcd">[150]Tonghop!#REF!</definedName>
    <definedName name="BLDG">'[163]FA-LISTING'!#REF!</definedName>
    <definedName name="BLDGIMP">'[163]FA-LISTING'!#REF!</definedName>
    <definedName name="BLDGREV">'[163]FA-LISTING'!#REF!</definedName>
    <definedName name="bLF_">'[56]ComA-A'!#REF!</definedName>
    <definedName name="BLOCK1">#REF!</definedName>
    <definedName name="BLOCK2">#REF!</definedName>
    <definedName name="BLOCK3">#REF!</definedName>
    <definedName name="blong">#REF!</definedName>
    <definedName name="blop">[134]sheet12!#REF!</definedName>
    <definedName name="_bn80105">#REF!</definedName>
    <definedName name="_bn80204">#REF!</definedName>
    <definedName name="_bn80205">#REF!</definedName>
    <definedName name="_bn80704">#REF!</definedName>
    <definedName name="_bn80705">#REF!</definedName>
    <definedName name="_bn80904">#REF!</definedName>
    <definedName name="_bn80905">#REF!</definedName>
    <definedName name="bng">'[58]Tai trong'!#REF!</definedName>
    <definedName name="_bno05">[232]BTDC2005!$C$8:$G$19</definedName>
    <definedName name="bnodk">[234]ADJ!#REF!</definedName>
    <definedName name="_boi1">#REF!</definedName>
    <definedName name="_boi2">#REF!</definedName>
    <definedName name="Bon">#REF!</definedName>
    <definedName name="Book2">#REF!</definedName>
    <definedName name="BookName">"Bao_cao_cua_NVTK_tai_NPP_bieu_mau_moi_4___Mau_moi.xls"</definedName>
    <definedName name="BOQ" localSheetId="38">#REF!</definedName>
    <definedName name="BOQ">#REF!</definedName>
    <definedName name="Botanical2">#REF!</definedName>
    <definedName name="Botanical2.Jun">#REF!</definedName>
    <definedName name="BP">#REF!</definedName>
    <definedName name="BPBCP">'[257]BPBchi phi'!$C$6:$I$35</definedName>
    <definedName name="BR">'[52]Tai trong'!$H$236</definedName>
    <definedName name="BR_373">#REF!</definedName>
    <definedName name="BrName">#REF!</definedName>
    <definedName name="bS">'[56]ComA-A'!#REF!</definedName>
    <definedName name="bs03co">[235]BTDC2003!$D$8:$G$21</definedName>
    <definedName name="bs03no">[235]BTDC2003!$C$8:$G$21</definedName>
    <definedName name="bs04co">[235]BTDC2004!$D$8:$G$18</definedName>
    <definedName name="bs04no">[235]BTDC2004!$C$8:$G$18</definedName>
    <definedName name="bSF_">'[56]ComA-A'!#REF!</definedName>
    <definedName name="bson">#REF!</definedName>
    <definedName name="bt">#REF!</definedName>
    <definedName name="bt250.0">[164]May!$E$52</definedName>
    <definedName name="btai">[76]gvl!$Q$63</definedName>
    <definedName name="BTC">'[204]Phan tho'!$J$10</definedName>
    <definedName name="btchiuaxitm300">#REF!</definedName>
    <definedName name="BTchiuaxm200">#REF!</definedName>
    <definedName name="btcocM400">#REF!</definedName>
    <definedName name="btd">'[61]Gioi thieu'!$O$44</definedName>
    <definedName name="btds">[111]DG!#REF!</definedName>
    <definedName name="btham">[112]gvl!$Q$46</definedName>
    <definedName name="BTlotm100">#REF!</definedName>
    <definedName name="_btm10">#REF!</definedName>
    <definedName name="_BTM150">#REF!</definedName>
    <definedName name="_BTM200">#REF!</definedName>
    <definedName name="_BTM250">#REF!</definedName>
    <definedName name="_BTM50">#REF!</definedName>
    <definedName name="bttc">[111]DG!#REF!</definedName>
    <definedName name="Bu_long">[128]Sheet3!#REF!</definedName>
    <definedName name="Bulongthepcoctiepdia">#REF!</definedName>
    <definedName name="buoc" localSheetId="38">#REF!</definedName>
    <definedName name="buoc">[141]TTDZ22!#REF!</definedName>
    <definedName name="Bust">#N/A</definedName>
    <definedName name="BUTTOAN">[258]NHAPLIEU!$J$4</definedName>
    <definedName name="BUTTOAN1">[258]NHAPLIEU!$L$5</definedName>
    <definedName name="BVCISUMMARY" localSheetId="38">#REF!</definedName>
    <definedName name="BVCISUMMARY">#REF!</definedName>
    <definedName name="bW">'[56]ComA-A'!#REF!</definedName>
    <definedName name="bw_">'[56]ComA-A'!#REF!</definedName>
    <definedName name="bWF_">'[56]ComA-A'!#REF!</definedName>
    <definedName name="bWL">'[56]ComA-A'!#REF!</definedName>
    <definedName name="bWLF_">'[56]ComA-A'!#REF!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_" localSheetId="38">#REF!</definedName>
    <definedName name="c_">#REF!</definedName>
    <definedName name="c1.">'[61]Gioi thieu'!$J$83</definedName>
    <definedName name="c2.">'[61]Gioi thieu'!$J$84</definedName>
    <definedName name="C2.7">#REF!</definedName>
    <definedName name="c3.">'[61]Gioi thieu'!$J$85</definedName>
    <definedName name="C3.0">#REF!</definedName>
    <definedName name="C3.5">#REF!</definedName>
    <definedName name="C3.7">#REF!</definedName>
    <definedName name="c4.">'[61]Gioi thieu'!$J$86</definedName>
    <definedName name="C4.0">#REF!</definedName>
    <definedName name="c5.">#REF!</definedName>
    <definedName name="Cã_TK">#REF!</definedName>
    <definedName name="CABLE2">'[8]MTO REV.0'!$A$1:$Q$570</definedName>
    <definedName name="Cachdienchuoi">#REF!</definedName>
    <definedName name="Cachdiendung">#REF!</definedName>
    <definedName name="Cachdienhaap">#REF!</definedName>
    <definedName name="cancu2">'[165]Page 3'!$A$17</definedName>
    <definedName name="cao">#REF!</definedName>
    <definedName name="_cao1">#REF!</definedName>
    <definedName name="_cao2">#REF!</definedName>
    <definedName name="_cao3">#REF!</definedName>
    <definedName name="_cao4">#REF!</definedName>
    <definedName name="_cao5">#REF!</definedName>
    <definedName name="_cao6">#REF!</definedName>
    <definedName name="cap">#REF!</definedName>
    <definedName name="Cấp_1">[231]Sheet1!#REF!</definedName>
    <definedName name="cap0.7">#REF!</definedName>
    <definedName name="_cap2">[231]Sheet1!#REF!</definedName>
    <definedName name="_cap3">[231]Sheet1!#REF!</definedName>
    <definedName name="_cap4">[231]Sheet1!#REF!</definedName>
    <definedName name="CAPDAT" localSheetId="38">[272]phuluc1!#REF!</definedName>
    <definedName name="CAPDAT">[85]phuluc1!#REF!</definedName>
    <definedName name="Case_Linkw_AT_211_Fdd">[175]DATA!#REF!</definedName>
    <definedName name="Case_Linkw_ATX">[175]DATA!#REF!</definedName>
    <definedName name="Case_Linkw_ATX_218_Fdd">[175]DATA!#REF!</definedName>
    <definedName name="CAT">#REF!</definedName>
    <definedName name="Category_All" localSheetId="38">#REF!</definedName>
    <definedName name="Category_All">#REF!</definedName>
    <definedName name="CATIN">#N/A</definedName>
    <definedName name="CATJYOU">#N/A</definedName>
    <definedName name="CATREC">#N/A</definedName>
    <definedName name="CATSYU">#N/A</definedName>
    <definedName name="catuon">[164]May!$E$73</definedName>
    <definedName name="catvang">[167]CPTNo!#REF!</definedName>
    <definedName name="CatVang_HamYen">[178]T.Tinh!#REF!</definedName>
    <definedName name="cau">#REF!</definedName>
    <definedName name="Cau_1">#REF!</definedName>
    <definedName name="cau_nho">#REF!</definedName>
    <definedName name="Cau_tam">#REF!</definedName>
    <definedName name="_Cau2">#REF!</definedName>
    <definedName name="Cb">[55]Soil!#REF!</definedName>
    <definedName name="CBE100M">'[153]Ct- DZ35kV'!#REF!</definedName>
    <definedName name="CBE150M">'[153]Ct- DZ35kV'!#REF!</definedName>
    <definedName name="CBE200M">'[153]Ct- DZ35kV'!#REF!</definedName>
    <definedName name="CBE50M">#REF!</definedName>
    <definedName name="CC" localSheetId="38">#REF!</definedName>
    <definedName name="CC">#REF!</definedName>
    <definedName name="CCNK">[208]QMCT!#REF!</definedName>
    <definedName name="CCS" localSheetId="38">#REF!</definedName>
    <definedName name="CCS">#REF!</definedName>
    <definedName name="Cd">'[52]Gioi thieu'!$G$35</definedName>
    <definedName name="CDA">#REF!</definedName>
    <definedName name="CDAM">'[52]Gioi thieu'!$G$61</definedName>
    <definedName name="CDD" localSheetId="38">#REF!</definedName>
    <definedName name="CDD">#REF!</definedName>
    <definedName name="CDDB">'[42]Xuly Data'!#REF!</definedName>
    <definedName name="CDDD" localSheetId="38">'[272]THPDMoi  (2)'!#REF!</definedName>
    <definedName name="CDDD">'[85]THPDMoi  (2)'!#REF!</definedName>
    <definedName name="cddd1p" localSheetId="38">'[272]TONG HOP VL-NC'!$C$3</definedName>
    <definedName name="cddd1p">'[85]TONG HOP VL-NC'!$C$3</definedName>
    <definedName name="cddd3p" localSheetId="38">'[272]TONG HOP VL-NC'!$C$2</definedName>
    <definedName name="cddd3p">'[85]TONG HOP VL-NC'!$C$2</definedName>
    <definedName name="CDDR_Acer40X_IDE">[175]DATA!#REF!</definedName>
    <definedName name="CDDR_Acer48X_IDE">[175]DATA!#REF!</definedName>
    <definedName name="CDDR_Acer50X_IDE">[175]DATA!#REF!</definedName>
    <definedName name="CDDT">'[42]Xuly Data'!#REF!</definedName>
    <definedName name="CDIM">'[52]Gioi thieu'!$G$60</definedName>
    <definedName name="CDMD">'[42]Xuly Data'!#REF!</definedName>
    <definedName name="cdn">#REF!</definedName>
    <definedName name="Cdnum">#REF!</definedName>
    <definedName name="CDTRAMD1">'[172]m doc'!$I$7:$I$118</definedName>
    <definedName name="CE">'[58]Tai trong'!$G$80</definedName>
    <definedName name="Céng">#REF!</definedName>
    <definedName name="cfk">#REF!</definedName>
    <definedName name="cgionc" localSheetId="38">'[272]lam-moi'!#REF!</definedName>
    <definedName name="cgionc">'[85]lam-moi'!#REF!</definedName>
    <definedName name="cgiovl" localSheetId="38">'[272]lam-moi'!#REF!</definedName>
    <definedName name="cgiovl">'[85]lam-moi'!#REF!</definedName>
    <definedName name="CH" localSheetId="38">#REF!</definedName>
    <definedName name="CH">[48]TN!#REF!</definedName>
    <definedName name="Ch_rong">#REF!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Dai">#REF!</definedName>
    <definedName name="chenhlech">#REF!</definedName>
    <definedName name="chhtnc" localSheetId="38">'[272]lam-moi'!#REF!</definedName>
    <definedName name="chhtnc">'[85]lam-moi'!#REF!</definedName>
    <definedName name="chhtvl" localSheetId="38">'[272]lam-moi'!#REF!</definedName>
    <definedName name="chhtvl">'[85]lam-moi'!#REF!</definedName>
    <definedName name="chiemhoa">[251]TTVanChuyen!#REF!</definedName>
    <definedName name="Chin">#REF!</definedName>
    <definedName name="ChiPhiKhac">#REF!</definedName>
    <definedName name="chnc" localSheetId="38">'[272]lam-moi'!#REF!</definedName>
    <definedName name="chnc">'[85]lam-moi'!#REF!</definedName>
    <definedName name="Chu">[48]ND!#REF!</definedName>
    <definedName name="Chupdaucapcongotnong">#REF!</definedName>
    <definedName name="chuyen" localSheetId="39" hidden="1">{"'Sheet1'!$L$16"}</definedName>
    <definedName name="chuyen" localSheetId="2" hidden="1">{"'Sheet1'!$L$16"}</definedName>
    <definedName name="chuyen" hidden="1">{"'Sheet1'!$L$16"}</definedName>
    <definedName name="chvl" localSheetId="38">'[272]lam-moi'!#REF!</definedName>
    <definedName name="chvl">'[85]lam-moi'!#REF!</definedName>
    <definedName name="citidd" localSheetId="38">'[272]dongia (2)'!#REF!</definedName>
    <definedName name="citidd">'[85]dongia (2)'!#REF!</definedName>
    <definedName name="CK" localSheetId="38">#REF!</definedName>
    <definedName name="CK">#REF!</definedName>
    <definedName name="cknc" localSheetId="38">'[272]lam-moi'!#REF!</definedName>
    <definedName name="cknc">'[85]lam-moi'!#REF!</definedName>
    <definedName name="ckvl" localSheetId="38">'[272]lam-moi'!#REF!</definedName>
    <definedName name="ckvl">'[85]lam-moi'!#REF!</definedName>
    <definedName name="CL">'[52]Tai trong'!$H$14</definedName>
    <definedName name="CLECT">#REF!</definedName>
    <definedName name="CLIEOS">#REF!</definedName>
    <definedName name="CLTMP">[208]QMCT!#REF!</definedName>
    <definedName name="CLVC">[206]CHITIET!$D$3</definedName>
    <definedName name="clvc1" localSheetId="38">[272]chitiet!$D$3</definedName>
    <definedName name="clvc1">[85]chitiet!$D$3</definedName>
    <definedName name="CLVC3">0.1</definedName>
    <definedName name="CLVCTB" localSheetId="38">#REF!</definedName>
    <definedName name="CLVCTB">#REF!</definedName>
    <definedName name="CLVL" localSheetId="38">#REF!</definedName>
    <definedName name="CLVL">#REF!</definedName>
    <definedName name="CN3p" localSheetId="38">'[272]TONGKE3p '!$X$295</definedName>
    <definedName name="CN3p">'[85]TONGKE3p '!$X$295</definedName>
    <definedName name="CNC">#REF!</definedName>
    <definedName name="CND">#REF!</definedName>
    <definedName name="CNG">#REF!</definedName>
    <definedName name="Co">#REF!</definedName>
    <definedName name="COAT" localSheetId="38">'[268]PNT-QUOT-#3'!#REF!</definedName>
    <definedName name="COAT">'[17]PNT-QUOT-#3'!#REF!</definedName>
    <definedName name="coc">#REF!</definedName>
    <definedName name="coc20x20">[111]DG!#REF!</definedName>
    <definedName name="Cocbetong">#REF!</definedName>
    <definedName name="cocbtct">#REF!</definedName>
    <definedName name="cocot">#REF!</definedName>
    <definedName name="cocott">#REF!</definedName>
    <definedName name="COCUOIKY">[258]NHAPLIEU!$AA$8:$AA$880</definedName>
    <definedName name="CODE">#REF!</definedName>
    <definedName name="CODE1">#REF!</definedName>
    <definedName name="CODE2">#REF!</definedName>
    <definedName name="CODE3">#REF!</definedName>
    <definedName name="Cöï_ly_vaän_chuyeãn" localSheetId="38">#REF!</definedName>
    <definedName name="Cöï_ly_vaän_chuyeãn">#REF!</definedName>
    <definedName name="CÖÏ_LY_VAÄN_CHUYEÅN" localSheetId="38">#REF!</definedName>
    <definedName name="CÖÏ_LY_VAÄN_CHUYEÅN">#REF!</definedName>
    <definedName name="CoKhi">#REF!</definedName>
    <definedName name="COMMON">#REF!</definedName>
    <definedName name="comong">#REF!</definedName>
    <definedName name="Comp">#REF!</definedName>
    <definedName name="CON_EQP_COS">#REF!</definedName>
    <definedName name="CON_EQP_COST" localSheetId="38">#REF!</definedName>
    <definedName name="CON_EQP_COST">#REF!</definedName>
    <definedName name="_CON1" localSheetId="38">#REF!</definedName>
    <definedName name="_CON1">#REF!</definedName>
    <definedName name="_CON2" localSheetId="38">#REF!</definedName>
    <definedName name="_CON2">#REF!</definedName>
    <definedName name="Concrete">'[202]DGchitiet '!#REF!</definedName>
    <definedName name="cong_bq">'[219]truc tiep'!#REF!</definedName>
    <definedName name="cong_bv">'[219]truc tiep'!#REF!</definedName>
    <definedName name="cong_ck">'[219]truc tiep'!#REF!</definedName>
    <definedName name="cong_d1">'[219]truc tiep'!#REF!</definedName>
    <definedName name="cong_d2">'[219]truc tiep'!#REF!</definedName>
    <definedName name="cong_d3">'[219]truc tiep'!#REF!</definedName>
    <definedName name="cong_dl">'[219]truc tiep'!#REF!</definedName>
    <definedName name="Cong_HM_DTCT">#REF!</definedName>
    <definedName name="cong_kcs">'[219]truc tiep'!#REF!</definedName>
    <definedName name="Cong_M_DTCT">#REF!</definedName>
    <definedName name="cong_nb">'[219]truc tiep'!#REF!</definedName>
    <definedName name="Cong_NC_DTCT">#REF!</definedName>
    <definedName name="cong_ngio">'[219]truc tiep'!#REF!</definedName>
    <definedName name="cong_nv">'[219]truc tiep'!#REF!</definedName>
    <definedName name="cong_t3">'[219]truc tiep'!#REF!</definedName>
    <definedName name="cong_t4">'[219]truc tiep'!#REF!</definedName>
    <definedName name="cong_t5">'[219]truc tiep'!#REF!</definedName>
    <definedName name="cong_t6">'[219]truc tiep'!#REF!</definedName>
    <definedName name="cong_tc">'[219]truc tiep'!#REF!</definedName>
    <definedName name="cong_tm">'[219]truc tiep'!#REF!</definedName>
    <definedName name="Cong_VL_DTCT">#REF!</definedName>
    <definedName name="cong_vs">'[219]truc tiep'!#REF!</definedName>
    <definedName name="cong_xh">'[219]truc tiep'!#REF!</definedName>
    <definedName name="cong1x15" localSheetId="38">[272]giathanh1!#REF!</definedName>
    <definedName name="cong1x15">[85]giathanh1!#REF!</definedName>
    <definedName name="congbengam">#REF!</definedName>
    <definedName name="congbenuoc">#REF!</definedName>
    <definedName name="congbenuoc16">#REF!</definedName>
    <definedName name="congbenuoc4">#REF!</definedName>
    <definedName name="congcoc">#REF!</definedName>
    <definedName name="congcocot">#REF!</definedName>
    <definedName name="congcocott">#REF!</definedName>
    <definedName name="congcomong">#REF!</definedName>
    <definedName name="congcottron">#REF!</definedName>
    <definedName name="congcottron16">#REF!</definedName>
    <definedName name="congcottron4">#REF!</definedName>
    <definedName name="congcotvuong">#REF!</definedName>
    <definedName name="congcotvuong16">#REF!</definedName>
    <definedName name="congcotvuong4">#REF!</definedName>
    <definedName name="congdam">#REF!</definedName>
    <definedName name="congdam16">#REF!</definedName>
    <definedName name="congdam4">#REF!</definedName>
    <definedName name="congdamds">#REF!</definedName>
    <definedName name="congdan1">#REF!</definedName>
    <definedName name="congdan116">#REF!</definedName>
    <definedName name="congdan14">#REF!</definedName>
    <definedName name="congdan2">#REF!</definedName>
    <definedName name="congdandusan">#REF!</definedName>
    <definedName name="Congdoc">'[165]Page 3'!$D$28</definedName>
    <definedName name="conglanhto">#REF!</definedName>
    <definedName name="congmong">#REF!</definedName>
    <definedName name="congmongbang">#REF!</definedName>
    <definedName name="congmongdon">#REF!</definedName>
    <definedName name="congpanen">#REF!</definedName>
    <definedName name="congsan">#REF!</definedName>
    <definedName name="congsan16">#REF!</definedName>
    <definedName name="congsan4">#REF!</definedName>
    <definedName name="congthang">#REF!</definedName>
    <definedName name="congthang16">#REF!</definedName>
    <definedName name="congthang4">#REF!</definedName>
    <definedName name="congthangxo">#REF!</definedName>
    <definedName name="congthangxo16">#REF!</definedName>
    <definedName name="congthangxo4">#REF!</definedName>
    <definedName name="congtuong">#REF!</definedName>
    <definedName name="congtuong16">#REF!</definedName>
    <definedName name="congtuong4">#REF!</definedName>
    <definedName name="CongVattu" localSheetId="38">#REF!</definedName>
    <definedName name="CongVattu">#REF!</definedName>
    <definedName name="CongXaQuaDe">#REF!</definedName>
    <definedName name="CONST_EQ" localSheetId="38">#REF!</definedName>
    <definedName name="CONST_EQ">#REF!</definedName>
    <definedName name="Continue">#N/A</definedName>
    <definedName name="coppha">#REF!</definedName>
    <definedName name="copy">[158]CANDOI!$B$15:$B$2514,[158]CANDOI!$D$15:$G$2514,[158]CANDOI!$N$15:$N$2514,[158]CANDOI!$P$15:$P$2514</definedName>
    <definedName name="copyl">[158]CANDOI!$B$15,[158]CANDOI!$B$15:$B$2514,[158]CANDOI!$D$15:$G$2514,[158]CANDOI!$N$15:$N$2514,[158]CANDOI!$P$15:$P$2514</definedName>
    <definedName name="cot">[80]gVL!$Q$64</definedName>
    <definedName name="Cot_thep">[28]Du_lieu!$C$19</definedName>
    <definedName name="Cot12b">#REF!</definedName>
    <definedName name="cot7.5">#REF!</definedName>
    <definedName name="cot8.5">#REF!</definedName>
    <definedName name="CotBTtronVuong">#REF!</definedName>
    <definedName name="cotcuoi">#REF!</definedName>
    <definedName name="cotpha">[252]TT_10KV!$H$323</definedName>
    <definedName name="cottron">#REF!</definedName>
    <definedName name="cottron16">#REF!</definedName>
    <definedName name="cottron4">#REF!</definedName>
    <definedName name="cotvuong">#REF!</definedName>
    <definedName name="cotvuong16">#REF!</definedName>
    <definedName name="cotvuong4">#REF!</definedName>
    <definedName name="Coù__4">#REF!</definedName>
    <definedName name="COVER" localSheetId="38">#REF!</definedName>
    <definedName name="COVER">#REF!</definedName>
    <definedName name="CP.M10.1a">'[148]Giai trinh'!#REF!</definedName>
    <definedName name="CP.M10.1b">'[148]Giai trinh'!#REF!</definedName>
    <definedName name="CP.M10.1c">'[148]Giai trinh'!#REF!</definedName>
    <definedName name="CP.M10.1d">'[148]Giai trinh'!#REF!</definedName>
    <definedName name="CP.M10.1e">'[148]Giai trinh'!#REF!</definedName>
    <definedName name="CP.M10.2a">'[148]Giai trinh'!#REF!</definedName>
    <definedName name="CP.M10.2b">'[148]Giai trinh'!#REF!</definedName>
    <definedName name="CP.M10.2c">'[148]Giai trinh'!#REF!</definedName>
    <definedName name="CP.M10.2d">'[148]Giai trinh'!#REF!</definedName>
    <definedName name="CP.M10.2e">'[148]Giai trinh'!#REF!</definedName>
    <definedName name="CP.MDTa">'[148]Giai trinh'!#REF!</definedName>
    <definedName name="CP.MDTb">'[148]Giai trinh'!#REF!</definedName>
    <definedName name="CP.MDTc">'[148]Giai trinh'!#REF!</definedName>
    <definedName name="CP.MDTd">'[148]Giai trinh'!#REF!</definedName>
    <definedName name="CP.MDTe">'[148]Giai trinh'!#REF!</definedName>
    <definedName name="CPC" localSheetId="38">#REF!</definedName>
    <definedName name="CPC">#REF!</definedName>
    <definedName name="cpd">[67]gVL!$Q$20</definedName>
    <definedName name="_cpd1">#REF!</definedName>
    <definedName name="_cpd2">#REF!</definedName>
    <definedName name="cpdd">[67]gVL!$Q$21</definedName>
    <definedName name="cpdd1">#REF!</definedName>
    <definedName name="cpdd2">[77]gVL!$P$19</definedName>
    <definedName name="CPDD22cm">'[165]Page 3'!$D$26</definedName>
    <definedName name="cpdd35cm">'[165]Page 3'!$D$27</definedName>
    <definedName name="CPHA">#REF!</definedName>
    <definedName name="CPK">#REF!</definedName>
    <definedName name="CPTB">#REF!</definedName>
    <definedName name="CPU_AMD_K6II_550">[175]DATA!#REF!</definedName>
    <definedName name="CPU_Intel_P4_1.7_256K_256RIMM">[175]DATA!#REF!</definedName>
    <definedName name="CPU_Intel_PIII500E_256Kdie_Copp">[175]DATA!#REF!</definedName>
    <definedName name="CPU_Intel_PIII550E_256Kdie_Copp">[175]DATA!#REF!</definedName>
    <definedName name="CPVC100" localSheetId="38">#REF!</definedName>
    <definedName name="CPVC100">#REF!</definedName>
    <definedName name="CPVC1KM" localSheetId="38">'[272]TH VL, NC, DDHT Thanhphuoc'!$J$19</definedName>
    <definedName name="CPVC1KM">'[85]TH VL, NC, DDHT Thanhphuoc'!$J$19</definedName>
    <definedName name="CPVCDN" localSheetId="38">'[272]#REF'!$K$33</definedName>
    <definedName name="CPVCDN">'[85]#REF'!$K$33</definedName>
    <definedName name="CR">'[52]Tai trong'!$H$16</definedName>
    <definedName name="CRD" localSheetId="38">#REF!</definedName>
    <definedName name="CRD">#REF!</definedName>
    <definedName name="Credit_Beg_bal">[227]Credit!$Z$2:$Z$2998</definedName>
    <definedName name="Credit_Cre">[227]Credit!$AB$2:$AB$2999</definedName>
    <definedName name="Credit_Cust_id">[227]Credit!$Y$2:$Y$2998</definedName>
    <definedName name="Credit_Deb">[227]Credit!$AA$2:$AA$2998</definedName>
    <definedName name="Credit_type">[227]Credit!$AC$2:$AC$2999</definedName>
    <definedName name="_xlnm.Criteria">[14]SILICATE!#REF!</definedName>
    <definedName name="CRITINST" localSheetId="38">#REF!</definedName>
    <definedName name="CRITINST">#REF!</definedName>
    <definedName name="CRITPURC" localSheetId="38">#REF!</definedName>
    <definedName name="CRITPURC">#REF!</definedName>
    <definedName name="CRS" localSheetId="38">#REF!</definedName>
    <definedName name="CRS">#REF!</definedName>
    <definedName name="CS" localSheetId="38">#REF!</definedName>
    <definedName name="CS">#REF!</definedName>
    <definedName name="CS_10" localSheetId="38">#REF!</definedName>
    <definedName name="CS_10">#REF!</definedName>
    <definedName name="CS_100" localSheetId="38">#REF!</definedName>
    <definedName name="CS_100">#REF!</definedName>
    <definedName name="CS_10S" localSheetId="38">#REF!</definedName>
    <definedName name="CS_10S">#REF!</definedName>
    <definedName name="CS_120" localSheetId="38">#REF!</definedName>
    <definedName name="CS_120">#REF!</definedName>
    <definedName name="CS_140" localSheetId="38">#REF!</definedName>
    <definedName name="CS_140">#REF!</definedName>
    <definedName name="CS_160" localSheetId="38">#REF!</definedName>
    <definedName name="CS_160">#REF!</definedName>
    <definedName name="CS_20" localSheetId="38">#REF!</definedName>
    <definedName name="CS_20">#REF!</definedName>
    <definedName name="CS_30" localSheetId="38">#REF!</definedName>
    <definedName name="CS_30">#REF!</definedName>
    <definedName name="CS_40" localSheetId="38">#REF!</definedName>
    <definedName name="CS_40">#REF!</definedName>
    <definedName name="CS_40S" localSheetId="38">#REF!</definedName>
    <definedName name="CS_40S">#REF!</definedName>
    <definedName name="CS_5S" localSheetId="38">#REF!</definedName>
    <definedName name="CS_5S">#REF!</definedName>
    <definedName name="CS_60" localSheetId="38">#REF!</definedName>
    <definedName name="CS_60">#REF!</definedName>
    <definedName name="CS_80" localSheetId="38">#REF!</definedName>
    <definedName name="CS_80">#REF!</definedName>
    <definedName name="CS_80S" localSheetId="38">#REF!</definedName>
    <definedName name="CS_80S">#REF!</definedName>
    <definedName name="CS_STD" localSheetId="38">#REF!</definedName>
    <definedName name="CS_STD">#REF!</definedName>
    <definedName name="CS_XS" localSheetId="38">#REF!</definedName>
    <definedName name="CS_XS">#REF!</definedName>
    <definedName name="CS_XXS" localSheetId="38">#REF!</definedName>
    <definedName name="CS_XXS">#REF!</definedName>
    <definedName name="csd3p" localSheetId="38">#REF!</definedName>
    <definedName name="csd3p">#REF!</definedName>
    <definedName name="csddg1p" localSheetId="38">#REF!</definedName>
    <definedName name="csddg1p">#REF!</definedName>
    <definedName name="csddt1p" localSheetId="38">#REF!</definedName>
    <definedName name="csddt1p">#REF!</definedName>
    <definedName name="csht3p" localSheetId="38">#REF!</definedName>
    <definedName name="csht3p">#REF!</definedName>
    <definedName name="CSMBA">#REF!</definedName>
    <definedName name="CT.M10.1">'[148]Giai trinh'!#REF!</definedName>
    <definedName name="CT.M10.2">'[148]Giai trinh'!#REF!</definedName>
    <definedName name="CT.MDT">'[148]Giai trinh'!#REF!</definedName>
    <definedName name="_CT250" localSheetId="38">'[272]dongia (2)'!#REF!</definedName>
    <definedName name="_CT250">'[85]dongia (2)'!#REF!</definedName>
    <definedName name="ct3_">[250]Gia!#REF!</definedName>
    <definedName name="ct5_">[250]Gia!#REF!</definedName>
    <definedName name="Ctb">'[38]Lç khoan LK1'!#REF!</definedName>
    <definedName name="CTBT">[255]CT35!#REF!</definedName>
    <definedName name="CTBT1">[255]CT35!#REF!</definedName>
    <definedName name="CTBT2">[255]CT35!#REF!</definedName>
    <definedName name="ctdg">[96]ctdg!#REF!</definedName>
    <definedName name="ctdn9697">#REF!</definedName>
    <definedName name="CTDZ">#REF!</definedName>
    <definedName name="CTHT">#REF!</definedName>
    <definedName name="cti3x15" localSheetId="38">[272]giathanh1!#REF!</definedName>
    <definedName name="cti3x15">[85]giathanh1!#REF!</definedName>
    <definedName name="ctiep">#REF!</definedName>
    <definedName name="ctinh">[135]ctinh!$B$8:$F$186</definedName>
    <definedName name="ctmai">#REF!</definedName>
    <definedName name="CTNC">[152]CTNC!$C$6:$K$66</definedName>
    <definedName name="cto" localSheetId="38">[274]THCT!#REF!</definedName>
    <definedName name="cto">#REF!</definedName>
    <definedName name="ctong">#REF!</definedName>
    <definedName name="ctre">#REF!</definedName>
    <definedName name="CTTra">[149]CTTra!$A:$IV</definedName>
    <definedName name="CTTraD">[149]CTTra!$A:$IV</definedName>
    <definedName name="CTTramDD">[149]CTTra!$A:$IV</definedName>
    <definedName name="CTVL">[152]CTVL!$B$6:$F$64</definedName>
    <definedName name="CU_LY">#REF!</definedName>
    <definedName name="cu_ly_1">'[73]tra-vat-lieu'!$A$219:$A$319</definedName>
    <definedName name="cui">#REF!</definedName>
    <definedName name="CuLy">#REF!</definedName>
    <definedName name="CuLy_Q">#REF!</definedName>
    <definedName name="culy1" localSheetId="38">[272]DONGIA!#REF!</definedName>
    <definedName name="culy1">[85]DONGIA!#REF!</definedName>
    <definedName name="culy2" localSheetId="38">[272]DONGIA!#REF!</definedName>
    <definedName name="culy2">[85]DONGIA!#REF!</definedName>
    <definedName name="culy3" localSheetId="38">[272]DONGIA!#REF!</definedName>
    <definedName name="culy3">[85]DONGIA!#REF!</definedName>
    <definedName name="culy4" localSheetId="38">[272]DONGIA!#REF!</definedName>
    <definedName name="culy4">[85]DONGIA!#REF!</definedName>
    <definedName name="culy5" localSheetId="38">[272]DONGIA!#REF!</definedName>
    <definedName name="culy5">[85]DONGIA!#REF!</definedName>
    <definedName name="cuoc" localSheetId="38">[272]DONGIA!#REF!</definedName>
    <definedName name="cuoc">[85]DONGIA!#REF!</definedName>
    <definedName name="cuoc_vc">#REF!</definedName>
    <definedName name="Cuoc_vc_1">'[73]tra-vat-lieu'!$B$219:$G$319</definedName>
    <definedName name="CuocVC">#REF!</definedName>
    <definedName name="CURRENCY" localSheetId="38">#REF!</definedName>
    <definedName name="CURRENCY">#REF!</definedName>
    <definedName name="CustList">[227]CustList!$A$1:$E$1001</definedName>
    <definedName name="cv">[27]gvl!$N$17</definedName>
    <definedName name="CV.M10.1">'[148]Giai trinh'!#REF!</definedName>
    <definedName name="CV.M10.2">'[148]Giai trinh'!#REF!</definedName>
    <definedName name="CV.MDT">'[148]Giai trinh'!#REF!</definedName>
    <definedName name="CVC_Q">#REF!</definedName>
    <definedName name="CX" localSheetId="38">#REF!</definedName>
    <definedName name="CX">#REF!</definedName>
    <definedName name="cxhtnc" localSheetId="38">'[272]lam-moi'!#REF!</definedName>
    <definedName name="cxhtnc">'[85]lam-moi'!#REF!</definedName>
    <definedName name="cxhtvl" localSheetId="38">'[272]lam-moi'!#REF!</definedName>
    <definedName name="cxhtvl">'[85]lam-moi'!#REF!</definedName>
    <definedName name="cxnc" localSheetId="38">'[272]lam-moi'!#REF!</definedName>
    <definedName name="cxnc">'[85]lam-moi'!#REF!</definedName>
    <definedName name="cxvl" localSheetId="38">'[272]lam-moi'!#REF!</definedName>
    <definedName name="cxvl">'[85]lam-moi'!#REF!</definedName>
    <definedName name="cxxnc" localSheetId="38">'[272]lam-moi'!#REF!</definedName>
    <definedName name="cxxnc">'[85]lam-moi'!#REF!</definedName>
    <definedName name="cxxvl" localSheetId="38">'[272]lam-moi'!#REF!</definedName>
    <definedName name="cxxvl">'[85]lam-moi'!#REF!</definedName>
    <definedName name="CY_Marketable_Sec">#REF!</definedName>
    <definedName name="d">'[52]Gioi thieu'!$I$79</definedName>
    <definedName name="D.M10.1a">'[148]Giai trinh'!#REF!</definedName>
    <definedName name="D.M10.1b">'[148]Giai trinh'!#REF!</definedName>
    <definedName name="D.M10.2a">'[148]Giai trinh'!#REF!</definedName>
    <definedName name="D.M10.2b">'[148]Giai trinh'!#REF!</definedName>
    <definedName name="D.MDTa">'[148]Giai trinh'!#REF!</definedName>
    <definedName name="D.MDTb">'[148]Giai trinh'!#REF!</definedName>
    <definedName name="d_1I">'[54]13.BANG CT'!#REF!</definedName>
    <definedName name="d_1II">'[54]13.BANG CT'!#REF!</definedName>
    <definedName name="d_1III">'[54]13.BANG CT'!#REF!</definedName>
    <definedName name="d_1IV">'[54]13.BANG CT'!#REF!</definedName>
    <definedName name="d_2I">'[54]13.BANG CT'!#REF!</definedName>
    <definedName name="d_2II">'[54]13.BANG CT'!#REF!</definedName>
    <definedName name="d_2III">'[54]13.BANG CT'!#REF!</definedName>
    <definedName name="d_2IV">'[54]13.BANG CT'!#REF!</definedName>
    <definedName name="d_3I">'[54]13.BANG CT'!#REF!</definedName>
    <definedName name="d_3II">'[54]13.BANG CT'!#REF!</definedName>
    <definedName name="d_3III">'[54]13.BANG CT'!#REF!</definedName>
    <definedName name="d_3IV">'[54]13.BANG CT'!#REF!</definedName>
    <definedName name="d_4I">'[54]13.BANG CT'!#REF!</definedName>
    <definedName name="d_4II">'[54]13.BANG CT'!#REF!</definedName>
    <definedName name="d_4III">'[54]13.BANG CT'!#REF!</definedName>
    <definedName name="d_4IV">'[54]13.BANG CT'!#REF!</definedName>
    <definedName name="D_7101A_B" localSheetId="38">#REF!</definedName>
    <definedName name="D_7101A_B">#REF!</definedName>
    <definedName name="d_9bI">'[54]13.BANG CT'!#REF!</definedName>
    <definedName name="d_9bII">'[54]13.BANG CT'!#REF!</definedName>
    <definedName name="d_9bIII">'[54]13.BANG CT'!#REF!</definedName>
    <definedName name="d_9bIV">'[54]13.BANG CT'!#REF!</definedName>
    <definedName name="d_9I">'[54]13.BANG CT'!#REF!</definedName>
    <definedName name="d_9II">'[54]13.BANG CT'!#REF!</definedName>
    <definedName name="d_9III">'[54]13.BANG CT'!#REF!</definedName>
    <definedName name="d_9IV">'[54]13.BANG CT'!#REF!</definedName>
    <definedName name="D_Gia">'[86]Don gia'!$A$3:$F$240</definedName>
    <definedName name="d1_">#REF!</definedName>
    <definedName name="D1x49" localSheetId="38">[82]chitimc!#REF!</definedName>
    <definedName name="D1x49">[82]chitimc!#REF!</definedName>
    <definedName name="D1x49x49" localSheetId="38">[82]chitimc!#REF!</definedName>
    <definedName name="D1x49x49">[82]chitimc!#REF!</definedName>
    <definedName name="d1x6">[134]sheet12!#REF!</definedName>
    <definedName name="D1Z">#REF!</definedName>
    <definedName name="d2.7">[164]NC!$E$14</definedName>
    <definedName name="d2_">#REF!</definedName>
    <definedName name="d24nc" localSheetId="38">'[272]lam-moi'!#REF!</definedName>
    <definedName name="d24nc">'[85]lam-moi'!#REF!</definedName>
    <definedName name="d24vl" localSheetId="38">'[272]lam-moi'!#REF!</definedName>
    <definedName name="d24vl">'[85]lam-moi'!#REF!</definedName>
    <definedName name="d3.0">[164]NC!$F$14</definedName>
    <definedName name="d3.5">[164]NC!$H$14</definedName>
    <definedName name="d3_">#REF!</definedName>
    <definedName name="D4.0">'[121]A6,MAY'!$C$10</definedName>
    <definedName name="d4_">[45]Loading!#REF!</definedName>
    <definedName name="D4Z">#REF!</definedName>
    <definedName name="d5_">[45]Loading!#REF!</definedName>
    <definedName name="DA">#REF!</definedName>
    <definedName name="da0.5x1">[265]ctbetong!#REF!</definedName>
    <definedName name="da1x2">[170]GiaVL!$F$8</definedName>
    <definedName name="Da2x4">'[145]CHIET TINH TBA'!#REF!</definedName>
    <definedName name="Da4x6">'[145]CHIET TINH TBA'!#REF!</definedName>
    <definedName name="da4x7">#REF!</definedName>
    <definedName name="dadas">'[44]B-B'!#REF!</definedName>
    <definedName name="_dai1">#REF!</definedName>
    <definedName name="_dai2">#REF!</definedName>
    <definedName name="_dai3">#REF!</definedName>
    <definedName name="_dai4">#REF!</definedName>
    <definedName name="_dai5">#REF!</definedName>
    <definedName name="_dai6">#REF!</definedName>
    <definedName name="Dalan">#REF!</definedName>
    <definedName name="DALANPASTE">#REF!</definedName>
    <definedName name="dam">#REF!</definedName>
    <definedName name="_dam16">#REF!</definedName>
    <definedName name="_dam4">#REF!</definedName>
    <definedName name="damds">#REF!</definedName>
    <definedName name="_dan1">#REF!</definedName>
    <definedName name="_dan116">#REF!</definedName>
    <definedName name="_dan14">#REF!</definedName>
    <definedName name="_dan2">#REF!</definedName>
    <definedName name="danducsan">#REF!</definedName>
    <definedName name="DANHMUC">'[259]DMKH-SXKD'!$A$6:$E$417</definedName>
    <definedName name="_dao1">'[186]CT Thang Mo'!$B$189:$H$189</definedName>
    <definedName name="_dao2">'[186]CT Thang Mo'!$B$161:$H$161</definedName>
    <definedName name="DAODAT">[26]DAODAT!$A$2:$Q$88</definedName>
    <definedName name="daotd">'[186]CT Thang Mo'!$B$323:$H$323</definedName>
    <definedName name="dap">'[186]CT Thang Mo'!$B$39:$H$39</definedName>
    <definedName name="_dap2">'[186]CT Thang Mo'!$B$162:$H$162</definedName>
    <definedName name="Dapcat">'[165]Page 3'!$D$24</definedName>
    <definedName name="dapdbm1">#REF!</definedName>
    <definedName name="dapdbm2">#REF!</definedName>
    <definedName name="daptd">'[186]CT Thang Mo'!$B$324:$H$324</definedName>
    <definedName name="Dat">#REF!</definedName>
    <definedName name="data">#REF!</definedName>
    <definedName name="DATA_DATA2_List">#REF!</definedName>
    <definedName name="Data11">#REF!</definedName>
    <definedName name="data2">#REF!</definedName>
    <definedName name="Data41">#REF!</definedName>
    <definedName name="_xlnm.Database" localSheetId="38">#REF!</definedName>
    <definedName name="_xlnm.Database">#REF!</definedName>
    <definedName name="DataFilter">[15]!DataFilter</definedName>
    <definedName name="datak">#REF!</definedName>
    <definedName name="datal">#REF!</definedName>
    <definedName name="DataSort">[15]!DataSort</definedName>
    <definedName name="DATDAO" localSheetId="38">#REF!</definedName>
    <definedName name="DATDAO">#REF!</definedName>
    <definedName name="Datdoi">'[165]Page 3'!$D$25</definedName>
    <definedName name="Date">#REF!</definedName>
    <definedName name="Dattt">#REF!</definedName>
    <definedName name="Datvv">#REF!</definedName>
    <definedName name="Daucapcongotnong">#REF!</definedName>
    <definedName name="Daucaplapdattrongvangoainha">#REF!</definedName>
    <definedName name="DaucotdongcuaUc">#REF!</definedName>
    <definedName name="Daucotdongnhom">#REF!</definedName>
    <definedName name="daunoi">#REF!</definedName>
    <definedName name="Daunoinhomdong">#REF!</definedName>
    <definedName name="_day1">'[194]Chiet tinh dz22'!#REF!</definedName>
    <definedName name="_day2">'[214]Chiet tinh dz35'!$H$3</definedName>
    <definedName name="dayAE35">#REF!</definedName>
    <definedName name="dayAE50">#REF!</definedName>
    <definedName name="dayAE70">#REF!</definedName>
    <definedName name="dayAE95">#REF!</definedName>
    <definedName name="DayCEV">#REF!</definedName>
    <definedName name="Daythep">'[164]Vat lieu'!$D$18</definedName>
    <definedName name="db">'[52]Gioi thieu'!$I$70</definedName>
    <definedName name="_dbu1">'[186]CT Thang Mo'!#REF!</definedName>
    <definedName name="_dbu2">'[186]CT Thang Mo'!$B$93:$F$93</definedName>
    <definedName name="dc">'[52]Gioi thieu'!$I$74</definedName>
    <definedName name="Dcap">'[56]ComA-A'!#REF!</definedName>
    <definedName name="dcc" localSheetId="38">[67]gVL!$Q$50</definedName>
    <definedName name="DCc">'[52]Tai trong'!$H$11</definedName>
    <definedName name="DCda">'[52]Tai trong'!$G$54</definedName>
    <definedName name="DCdi">'[52]Tai trong'!$E$54</definedName>
    <definedName name="Dch">'[56]ComA-A'!#REF!</definedName>
    <definedName name="dche">#REF!</definedName>
    <definedName name="DCKT">[124]Sodu!$E1</definedName>
    <definedName name="dcl">[67]gVL!$Q$40</definedName>
    <definedName name="DCm">'[52]Tai trong'!$I$54</definedName>
    <definedName name="Dcol">'[56]ComA-A'!#REF!</definedName>
    <definedName name="DCp">'[52]Tai trong'!$H$8</definedName>
    <definedName name="DD" localSheetId="38">#REF!</definedName>
    <definedName name="dd">'[36]g-vl'!$N$33</definedName>
    <definedName name="dd0.5x1">[67]gVL!$Q$10</definedName>
    <definedName name="dd1pnc" localSheetId="38">[272]chitiet!$G$404</definedName>
    <definedName name="dd1pnc">[85]chitiet!$G$404</definedName>
    <definedName name="dd1pvl" localSheetId="38">[272]chitiet!$G$383</definedName>
    <definedName name="dd1pvl">[85]chitiet!$G$383</definedName>
    <definedName name="dd1x2">[27]gvl!$N$9</definedName>
    <definedName name="dd2x4">[67]gVL!$Q$12</definedName>
    <definedName name="dd3pctnc" localSheetId="38">'[272]lam-moi'!#REF!</definedName>
    <definedName name="dd3pctnc">'[85]lam-moi'!#REF!</definedName>
    <definedName name="dd3pctvl" localSheetId="38">'[272]lam-moi'!#REF!</definedName>
    <definedName name="dd3pctvl">'[85]lam-moi'!#REF!</definedName>
    <definedName name="dd3plmvl" localSheetId="38">'[272]lam-moi'!#REF!</definedName>
    <definedName name="dd3plmvl">'[85]lam-moi'!#REF!</definedName>
    <definedName name="dd3pnc" localSheetId="38">'[272]lam-moi'!#REF!</definedName>
    <definedName name="dd3pnc">'[85]lam-moi'!#REF!</definedName>
    <definedName name="dd3pvl" localSheetId="38">'[272]lam-moi'!#REF!</definedName>
    <definedName name="dd3pvl">'[85]lam-moi'!#REF!</definedName>
    <definedName name="dd4x6">#REF!</definedName>
    <definedName name="ddabm">#REF!</definedName>
    <definedName name="dday">#REF!</definedName>
    <definedName name="ddbm500">#REF!</definedName>
    <definedName name="ddd" localSheetId="39" hidden="1">{"'Sheet1'!$L$16"}</definedName>
    <definedName name="ddd" localSheetId="2" hidden="1">{"'Sheet1'!$L$16"}</definedName>
    <definedName name="ddd" hidden="1">{"'Sheet1'!$L$16"}</definedName>
    <definedName name="dden">#REF!</definedName>
    <definedName name="ddhtnc" localSheetId="38">'[272]lam-moi'!#REF!</definedName>
    <definedName name="ddhtnc">'[85]lam-moi'!#REF!</definedName>
    <definedName name="ddhtvl" localSheetId="38">'[272]lam-moi'!#REF!</definedName>
    <definedName name="ddhtvl">'[85]lam-moi'!#REF!</definedName>
    <definedName name="ddia">#REF!</definedName>
    <definedName name="ddien">[67]gVL!$Q$51</definedName>
    <definedName name="DDK">'[248]CT-35'!$A$2:$N$1399</definedName>
    <definedName name="_ddn400" localSheetId="38">#REF!</definedName>
    <definedName name="_ddn400">#REF!</definedName>
    <definedName name="_ddn600" localSheetId="38">#REF!</definedName>
    <definedName name="_ddn600">#REF!</definedName>
    <definedName name="ddt2nc" localSheetId="38">[272]gtrinh!#REF!</definedName>
    <definedName name="ddt2nc">[85]gtrinh!#REF!</definedName>
    <definedName name="ddt2vl" localSheetId="38">[272]gtrinh!#REF!</definedName>
    <definedName name="ddt2vl">[85]gtrinh!#REF!</definedName>
    <definedName name="ddtd3pnc" localSheetId="38">'[272]thao-go'!#REF!</definedName>
    <definedName name="ddtd3pnc">'[85]thao-go'!#REF!</definedName>
    <definedName name="ddtt1pnc" localSheetId="38">[272]gtrinh!#REF!</definedName>
    <definedName name="ddtt1pnc">[85]gtrinh!#REF!</definedName>
    <definedName name="ddtt1pvl" localSheetId="38">[272]gtrinh!#REF!</definedName>
    <definedName name="ddtt1pvl">[85]gtrinh!#REF!</definedName>
    <definedName name="ddtt3pnc" localSheetId="38">[272]gtrinh!#REF!</definedName>
    <definedName name="ddtt3pnc">[85]gtrinh!#REF!</definedName>
    <definedName name="ddtt3pvl" localSheetId="38">[272]gtrinh!#REF!</definedName>
    <definedName name="ddtt3pvl">[85]gtrinh!#REF!</definedName>
    <definedName name="de">#REF!</definedName>
    <definedName name="den_bu">#REF!</definedName>
    <definedName name="denbu">#REF!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det">'[220]Bang chiet tinh TBA'!#REF!</definedName>
    <definedName name="Det32x3">#REF!</definedName>
    <definedName name="Det35x3">#REF!</definedName>
    <definedName name="Det40x4">#REF!</definedName>
    <definedName name="Det50x5">#REF!</definedName>
    <definedName name="Det63x6">#REF!</definedName>
    <definedName name="Det75x6">#REF!</definedName>
    <definedName name="Detour">#REF!</definedName>
    <definedName name="df">#REF!</definedName>
    <definedName name="dfgh">'[69]XD(ct)'!$A$11:$G$1057</definedName>
    <definedName name="DG" localSheetId="38">'[86]Don gia'!$B$3:$G$195</definedName>
    <definedName name="DG">#REF!</definedName>
    <definedName name="dg_duong">[37]dgth!#REF!</definedName>
    <definedName name="DG1M3BETONG">#REF!</definedName>
    <definedName name="dgbdII">#REF!</definedName>
    <definedName name="DGCANTHO">'[21]DG CANTHO'!$A$3:$F$212</definedName>
    <definedName name="DGCT_L.SON1">[89]DGCT!$A$8:$J$1532</definedName>
    <definedName name="DGCTI592">#REF!</definedName>
    <definedName name="DGia">#REF!</definedName>
    <definedName name="DGM" localSheetId="38">[272]DONGIA!$A$453:$F$459</definedName>
    <definedName name="DGM">[85]DONGIA!$A$453:$F$459</definedName>
    <definedName name="dgnc" localSheetId="38">#REF!</definedName>
    <definedName name="dgnc">#REF!</definedName>
    <definedName name="dgqndn">#REF!</definedName>
    <definedName name="_dgt100" localSheetId="38">'[272]dongia (2)'!#REF!</definedName>
    <definedName name="_dgt100">'[85]dongia (2)'!#REF!</definedName>
    <definedName name="DGTH" localSheetId="38">[272]DONGIA!#REF!</definedName>
    <definedName name="DGTH">[85]DONGIA!#REF!</definedName>
    <definedName name="DGTH1" localSheetId="38">[272]DONGIA!$A$414:$G$452</definedName>
    <definedName name="DGTH1">[85]DONGIA!$A$414:$G$452</definedName>
    <definedName name="dgth2" localSheetId="38">[272]DONGIA!$A$414:$G$439</definedName>
    <definedName name="dgth2">[85]DONGIA!$A$414:$G$439</definedName>
    <definedName name="DGTR" localSheetId="38">[272]DONGIA!$A$472:$I$521</definedName>
    <definedName name="DGTR">[85]DONGIA!$A$472:$I$521</definedName>
    <definedName name="dgvl" localSheetId="38">#REF!</definedName>
    <definedName name="dgvl">#REF!</definedName>
    <definedName name="DGVL1" localSheetId="38">[272]DONGIA!$A$5:$F$235</definedName>
    <definedName name="DGVL1">[85]DONGIA!$A$5:$F$235</definedName>
    <definedName name="DGVT" localSheetId="38">'[272]DON GIA'!$C$5:$G$137</definedName>
    <definedName name="DGVT">'[85]DON GIA'!$C$5:$G$137</definedName>
    <definedName name="dgXDCB_dd">[24]DGXDCB_DD!$A$1:$H$8939</definedName>
    <definedName name="dh">'[52]Gioi thieu'!$I$69</definedName>
    <definedName name="dhom">#REF!</definedName>
    <definedName name="dien">#REF!</definedName>
    <definedName name="DienCaoThe">#REF!</definedName>
    <definedName name="DienHaThe">#REF!</definedName>
    <definedName name="dientichck">#REF!</definedName>
    <definedName name="dim">#REF!</definedName>
    <definedName name="DIMM_64MB_ECC_PC133">[175]DATA!#REF!</definedName>
    <definedName name="dinh">#REF!</definedName>
    <definedName name="dinh2">#REF!</definedName>
    <definedName name="dinhdia">[170]GiaVL!$F$58</definedName>
    <definedName name="DINHKHOAN">[258]MCT!$F$2:$F$11</definedName>
    <definedName name="Dinhmuc">#REF!</definedName>
    <definedName name="DiÔn_gi_i">#REF!</definedName>
    <definedName name="dkcotn">#REF!</definedName>
    <definedName name="dkcots">#REF!</definedName>
    <definedName name="dknotn">#REF!</definedName>
    <definedName name="dknots">#REF!</definedName>
    <definedName name="DL">'[107]D÷ liÖu'!$A$6:$D$52</definedName>
    <definedName name="DL15HT" localSheetId="38">'[272]TONGKE-HT'!#REF!</definedName>
    <definedName name="DL15HT">'[85]TONGKE-HT'!#REF!</definedName>
    <definedName name="DL16HT" localSheetId="38">'[272]TONGKE-HT'!#REF!</definedName>
    <definedName name="DL16HT">'[85]TONGKE-HT'!#REF!</definedName>
    <definedName name="DL19HT" localSheetId="38">'[272]TONGKE-HT'!#REF!</definedName>
    <definedName name="DL19HT">'[85]TONGKE-HT'!#REF!</definedName>
    <definedName name="DL20HT" localSheetId="38">'[272]TONGKE-HT'!#REF!</definedName>
    <definedName name="DL20HT">'[85]TONGKE-HT'!#REF!</definedName>
    <definedName name="DLCT">[258]DLCT!$A$3:$X$10</definedName>
    <definedName name="DLCTG">[258]DLCTG!$A$3:$X$10</definedName>
    <definedName name="DLSE">[57]Input!$H$69</definedName>
    <definedName name="DLST">[57]Input!$H$70</definedName>
    <definedName name="DM">#REF!</definedName>
    <definedName name="dm56bxd">#REF!</definedName>
    <definedName name="dmat">#REF!</definedName>
    <definedName name="dmbn20">#REF!</definedName>
    <definedName name="dmbth">#REF!</definedName>
    <definedName name="DMDT">[241]DMDT!$A$2:$C$169</definedName>
    <definedName name="DMDTTS">[260]DANHMUC!$A$473:$D$693</definedName>
    <definedName name="DMDTTU">[260]DANHMUC!$A$424:$D$471</definedName>
    <definedName name="dmdv">#REF!</definedName>
    <definedName name="DMHH">#REF!</definedName>
    <definedName name="DMKH">[260]DANHMUC!$A$3:$C$421</definedName>
    <definedName name="DMlapdatxa">#REF!</definedName>
    <definedName name="dmoi">#REF!</definedName>
    <definedName name="dmz">[67]gVL!$Q$45</definedName>
    <definedName name="dn">'[36]g-vl'!$N$37</definedName>
    <definedName name="dno">[67]gVL!$Q$49</definedName>
    <definedName name="DÑt45x4">#REF!</definedName>
    <definedName name="Do_tim">#REF!</definedName>
    <definedName name="doan1">#REF!</definedName>
    <definedName name="doan2">#REF!</definedName>
    <definedName name="doan3">#REF!</definedName>
    <definedName name="doan4">#REF!</definedName>
    <definedName name="doan5">#REF!</definedName>
    <definedName name="doan6">#REF!</definedName>
    <definedName name="DOANH_SO">[34]NHATKY!#REF!</definedName>
    <definedName name="dobt">#REF!</definedName>
    <definedName name="Document_array" localSheetId="39">{"Thuxm2.xls","Sheet1"}</definedName>
    <definedName name="Document_array" localSheetId="38">{"Thuxm2.xls","Sheet1"}</definedName>
    <definedName name="Document_array" localSheetId="41">{"Thuxm2.xls","Sheet1"}</definedName>
    <definedName name="Document_array" localSheetId="46">{"Thuxm2.xls","Sheet1"}</definedName>
    <definedName name="Document_array" localSheetId="44">{"Thuxm2.xls","Sheet1"}</definedName>
    <definedName name="Document_array" localSheetId="2">{"Thuxm2.xls","Sheet1"}</definedName>
    <definedName name="Document_array" localSheetId="6">{"Thuxm2.xls","Sheet1"}</definedName>
    <definedName name="Document_array">{"Thuxm2.xls","Sheet1"}</definedName>
    <definedName name="Documents_array" localSheetId="38">#REF!</definedName>
    <definedName name="Documents_array">#N/A</definedName>
    <definedName name="_doi3">'[219]truc tiep'!#REF!</definedName>
    <definedName name="dongdongia">[102]!dongdongia</definedName>
    <definedName name="dongia" localSheetId="38">#REF!</definedName>
    <definedName name="dongia">#REF!</definedName>
    <definedName name="dongia1" localSheetId="38">[272]DG!$A$4:$H$606</definedName>
    <definedName name="dongia1">[85]DG!$A$4:$H$606</definedName>
    <definedName name="DongiaPA1">#REF!</definedName>
    <definedName name="DongiaPA2">#REF!</definedName>
    <definedName name="DONGIATRAM">'[23]DON GIA TRAM (3)'!$C$4:$L$611</definedName>
    <definedName name="dongiavanchuyen">#REF!</definedName>
    <definedName name="DONVI">OFFSET([215]DONVIBAN!$A$1,1,0,COUNTA([215]DONVIBAN!$A$1:$A$65536)-1,5)</definedName>
    <definedName name="DONVIDG">OFFSET([215]NGUON!$D$1:$D$65536,COUNTIF([215]NGUON!$D$1:$D$65536,"&lt;&gt;0")-1,0,1)</definedName>
    <definedName name="DoorWindow">'[202]DGchitiet '!#REF!</definedName>
    <definedName name="Dp">[53]Abutment!$O$10</definedName>
    <definedName name="DR" localSheetId="39">{"Thuxm2.xls","Sheet1"}</definedName>
    <definedName name="DR" localSheetId="2">{"Thuxm2.xls","Sheet1"}</definedName>
    <definedName name="DR">{"Thuxm2.xls","Sheet1"}</definedName>
    <definedName name="drda">#REF!</definedName>
    <definedName name="drdat">#REF!</definedName>
    <definedName name="ds">'[58]Tai trong'!$L$148</definedName>
    <definedName name="DS_2">#REF!</definedName>
    <definedName name="DS_305">#REF!</definedName>
    <definedName name="DS_381">#REF!</definedName>
    <definedName name="ds1pnc" localSheetId="38">#REF!</definedName>
    <definedName name="ds1pnc">#REF!</definedName>
    <definedName name="ds1pvl" localSheetId="38">#REF!</definedName>
    <definedName name="ds1pvl">#REF!</definedName>
    <definedName name="ds3pnc" localSheetId="38">#REF!</definedName>
    <definedName name="ds3pnc">#REF!</definedName>
    <definedName name="ds3pvl" localSheetId="38">#REF!</definedName>
    <definedName name="ds3pvl">#REF!</definedName>
    <definedName name="dsb">'[266]Mau 02'!#REF!</definedName>
    <definedName name="dsct3pnc" localSheetId="38">'[272]#REF'!#REF!</definedName>
    <definedName name="dsct3pnc">'[85]#REF'!#REF!</definedName>
    <definedName name="dsct3pvl" localSheetId="38">'[272]#REF'!#REF!</definedName>
    <definedName name="dsct3pvl">'[85]#REF'!#REF!</definedName>
    <definedName name="dskhu">#REF!</definedName>
    <definedName name="dsm">#REF!</definedName>
    <definedName name="Dsoil">'[56]ComA-A'!#REF!</definedName>
    <definedName name="DSTinh">#REF!</definedName>
    <definedName name="DSUMDATA" localSheetId="38">#REF!</definedName>
    <definedName name="DSUMDATA">#REF!</definedName>
    <definedName name="Dsup">'[56]ComA-A'!#REF!</definedName>
    <definedName name="dt">'[36]g-vl'!$N$21</definedName>
    <definedName name="DT_VKHNN">#REF!</definedName>
    <definedName name="_dt1" localSheetId="39" hidden="1">{"'Sheet1'!$L$16"}</definedName>
    <definedName name="_dt1" localSheetId="2" hidden="1">{"'Sheet1'!$L$16"}</definedName>
    <definedName name="_dt1" hidden="1">{"'Sheet1'!$L$16"}</definedName>
    <definedName name="DTBH">#REF!</definedName>
    <definedName name="DTCTANG_BD">#REF!</definedName>
    <definedName name="DTCTANG_HT_BD">#REF!</definedName>
    <definedName name="DTCTANG_HT_KT">#REF!</definedName>
    <definedName name="DTCTANG_KT">#REF!</definedName>
    <definedName name="dtdt">#REF!</definedName>
    <definedName name="dtg">'[64]ComA-A'!$L$48:$L$53</definedName>
    <definedName name="dtich1">#REF!</definedName>
    <definedName name="dtich2">#REF!</definedName>
    <definedName name="dtich3">#REF!</definedName>
    <definedName name="dtich4">#REF!</definedName>
    <definedName name="dtich5">#REF!</definedName>
    <definedName name="dtich6">#REF!</definedName>
    <definedName name="DTKL">'[21]Dutoan KL'!$A$5:$F$580</definedName>
    <definedName name="DTTS">'[261]DANH MUC DT'!$B$69:$D$75</definedName>
    <definedName name="DUCKY_CO_CD">[34]CANDOI!$H$7:$H$59</definedName>
    <definedName name="DUCKY_NO_CD">[34]CANDOI!$G$7:$G$59</definedName>
    <definedName name="DUDAUCO">#REF!</definedName>
    <definedName name="DUDAUNO">#REF!</definedName>
    <definedName name="DUDKY_CO_CD">[34]CANDOI!$D$7:$D$59</definedName>
    <definedName name="DUDKY_NO_CD">[34]CANDOI!$C$7:$C$59</definedName>
    <definedName name="dui1.5">[164]May!$E$58</definedName>
    <definedName name="duong">#REF!</definedName>
    <definedName name="Duong_373">#REF!</definedName>
    <definedName name="Duong_tam">#REF!</definedName>
    <definedName name="duong04" localSheetId="38">'[274]THDZ0,4'!#REF!</definedName>
    <definedName name="duong04">'[154]THDZ0,4'!#REF!</definedName>
    <definedName name="duong1" localSheetId="38">[272]DONGIA!#REF!</definedName>
    <definedName name="duong1">[85]DONGIA!#REF!</definedName>
    <definedName name="duong2" localSheetId="38">[272]DONGIA!#REF!</definedName>
    <definedName name="duong2">[85]DONGIA!#REF!</definedName>
    <definedName name="duong3" localSheetId="38">[272]DONGIA!#REF!</definedName>
    <definedName name="duong3">[85]DONGIA!#REF!</definedName>
    <definedName name="duong35" localSheetId="38">'[274]TH DZ35'!#REF!</definedName>
    <definedName name="duong35">'[154]TH DZ35'!#REF!</definedName>
    <definedName name="duong4" localSheetId="38">[272]DONGIA!#REF!</definedName>
    <definedName name="duong4">[85]DONGIA!#REF!</definedName>
    <definedName name="duong5" localSheetId="38">[272]DONGIA!#REF!</definedName>
    <definedName name="duong5">[85]DONGIA!#REF!</definedName>
    <definedName name="DutoanDongmo">#REF!</definedName>
    <definedName name="dvql">#REF!</definedName>
    <definedName name="DW">'[52]Tai trong'!$H$26</definedName>
    <definedName name="DWc">'[52]Tai trong'!$H$25</definedName>
    <definedName name="DWp">'[52]Tai trong'!$H$23</definedName>
    <definedName name="dxd">#REF!</definedName>
    <definedName name="dz">'[151]COAT&amp;WRAP-QIOT-#3'!#REF!</definedName>
    <definedName name="Dz_35">'[155]DZ 35'!$O$28</definedName>
    <definedName name="DZ0.4">'[248]CT-0.4KV'!$A$6:$H$1316</definedName>
    <definedName name="ë" localSheetId="38">[83]chitiet!#REF!</definedName>
    <definedName name="ë">[83]chitiet!#REF!</definedName>
    <definedName name="E1.000">[160]Sheet2!#REF!</definedName>
    <definedName name="E1.010">[160]Sheet2!#REF!</definedName>
    <definedName name="E1.020">[160]Sheet2!#REF!</definedName>
    <definedName name="E1.200">[160]Sheet2!#REF!</definedName>
    <definedName name="E1.210">[160]Sheet2!#REF!</definedName>
    <definedName name="E1.220">[160]Sheet2!#REF!</definedName>
    <definedName name="E1.300">[160]Sheet2!#REF!</definedName>
    <definedName name="E1.310">[160]Sheet2!#REF!</definedName>
    <definedName name="E1.320">[160]Sheet2!#REF!</definedName>
    <definedName name="E1.400">[160]Sheet2!#REF!</definedName>
    <definedName name="E1.410">[160]Sheet2!#REF!</definedName>
    <definedName name="E1.420">[160]Sheet2!#REF!</definedName>
    <definedName name="E1.500">[160]Sheet2!#REF!</definedName>
    <definedName name="E1.510">[160]Sheet2!#REF!</definedName>
    <definedName name="E1.520">[160]Sheet2!#REF!</definedName>
    <definedName name="E1.600">[160]Sheet2!#REF!</definedName>
    <definedName name="E1.611">[160]Sheet2!#REF!</definedName>
    <definedName name="E1.631">[160]Sheet2!#REF!</definedName>
    <definedName name="E2.000">[160]Sheet2!#REF!</definedName>
    <definedName name="E2.000A">[160]Sheet2!#REF!</definedName>
    <definedName name="E2.010">[160]Sheet2!#REF!</definedName>
    <definedName name="E2.010A">[160]Sheet2!#REF!</definedName>
    <definedName name="E2.020">[160]Sheet2!#REF!</definedName>
    <definedName name="E2.020A">[160]Sheet2!#REF!</definedName>
    <definedName name="E2.100">[160]Sheet2!#REF!</definedName>
    <definedName name="E2.100A">[160]Sheet2!#REF!</definedName>
    <definedName name="E2.110">[160]Sheet2!#REF!</definedName>
    <definedName name="E2.110A">[160]Sheet2!#REF!</definedName>
    <definedName name="E2.120">[160]Sheet2!#REF!</definedName>
    <definedName name="E2.120A">[160]Sheet2!#REF!</definedName>
    <definedName name="E3.000">[160]Sheet2!#REF!</definedName>
    <definedName name="E3.010">[160]Sheet2!#REF!</definedName>
    <definedName name="E3.020">[160]Sheet2!#REF!</definedName>
    <definedName name="E3.031">[160]Sheet2!#REF!</definedName>
    <definedName name="E3.032">[160]Sheet2!#REF!</definedName>
    <definedName name="E3.033">[160]Sheet2!#REF!</definedName>
    <definedName name="E4.001">[160]Sheet2!#REF!</definedName>
    <definedName name="E4.011">[160]Sheet2!#REF!</definedName>
    <definedName name="E4.021">[160]Sheet2!#REF!</definedName>
    <definedName name="E4.101">[160]Sheet2!#REF!</definedName>
    <definedName name="E4.111">[160]Sheet2!#REF!</definedName>
    <definedName name="E4.121">[160]Sheet2!#REF!</definedName>
    <definedName name="E5.010">[160]Sheet2!#REF!</definedName>
    <definedName name="E5.020">[160]Sheet2!#REF!</definedName>
    <definedName name="E5.030">[160]Sheet2!#REF!</definedName>
    <definedName name="E6.001">[160]Sheet2!#REF!</definedName>
    <definedName name="E6.002">[160]Sheet2!#REF!</definedName>
    <definedName name="E6.011">[160]Sheet2!#REF!</definedName>
    <definedName name="E6.012">[160]Sheet2!#REF!</definedName>
    <definedName name="ë74" localSheetId="38">[83]chitiet!#REF!</definedName>
    <definedName name="ë74">[83]chitiet!#REF!</definedName>
    <definedName name="_E99999">#REF!</definedName>
    <definedName name="Earthwork">'[202]DGchitiet '!#REF!</definedName>
    <definedName name="Ec">[53]Abutment!#REF!</definedName>
    <definedName name="EL1_">[64]Ge!$H$12</definedName>
    <definedName name="EL2_">'[42]Xuly Data'!#REF!</definedName>
    <definedName name="EL3_">'[42]Xuly Data'!#REF!</definedName>
    <definedName name="EL4_">'[42]Xuly Data'!#REF!</definedName>
    <definedName name="EL5_">'[42]Xuly Data'!#REF!</definedName>
    <definedName name="EL6_">[41]Solieu!$I$84</definedName>
    <definedName name="ELb">'[56]ComA-A'!#REF!</definedName>
    <definedName name="ELc">'[56]ComA-A'!#REF!</definedName>
    <definedName name="elev1">'[64]A-A'!$B$13</definedName>
    <definedName name="elev2">'[64]A-A'!$D$13</definedName>
    <definedName name="elev3">'[64]A-A'!$E$13</definedName>
    <definedName name="elp">[53]Abutment!#REF!</definedName>
    <definedName name="ELsf">'[56]ComA-A'!#REF!</definedName>
    <definedName name="ELso">'[56]ComA-A'!#REF!</definedName>
    <definedName name="en">[51]Sheet3!#REF!</definedName>
    <definedName name="end">#REF!</definedName>
    <definedName name="End_1" localSheetId="38">#REF!</definedName>
    <definedName name="End_1">#REF!</definedName>
    <definedName name="End_10" localSheetId="38">#REF!</definedName>
    <definedName name="End_10">#REF!</definedName>
    <definedName name="End_11" localSheetId="38">#REF!</definedName>
    <definedName name="End_11">#REF!</definedName>
    <definedName name="End_12" localSheetId="38">#REF!</definedName>
    <definedName name="End_12">#REF!</definedName>
    <definedName name="End_13" localSheetId="38">#REF!</definedName>
    <definedName name="End_13">#REF!</definedName>
    <definedName name="End_2" localSheetId="38">#REF!</definedName>
    <definedName name="End_2">#REF!</definedName>
    <definedName name="End_3" localSheetId="38">#REF!</definedName>
    <definedName name="End_3">#REF!</definedName>
    <definedName name="End_4" localSheetId="38">#REF!</definedName>
    <definedName name="End_4">#REF!</definedName>
    <definedName name="End_5" localSheetId="38">#REF!</definedName>
    <definedName name="End_5">#REF!</definedName>
    <definedName name="End_6" localSheetId="38">#REF!</definedName>
    <definedName name="End_6">#REF!</definedName>
    <definedName name="End_7" localSheetId="38">#REF!</definedName>
    <definedName name="End_7">#REF!</definedName>
    <definedName name="End_8" localSheetId="38">#REF!</definedName>
    <definedName name="End_8">#REF!</definedName>
    <definedName name="End_9" localSheetId="38">#REF!</definedName>
    <definedName name="End_9">#REF!</definedName>
    <definedName name="Es">'[52]Gioi thieu'!$H$94</definedName>
    <definedName name="ex">#REF!</definedName>
    <definedName name="Ex_L">#REF!</definedName>
    <definedName name="EX_Length_373">#REF!</definedName>
    <definedName name="_xlnm.Extract">#REF!</definedName>
    <definedName name="ey">#REF!</definedName>
    <definedName name="f" localSheetId="38">#REF!</definedName>
    <definedName name="f">'[38]Lç khoan LK1'!#REF!</definedName>
    <definedName name="f_2">'[54]13.BANG CT'!#REF!</definedName>
    <definedName name="f_21">'[54]13.BANG CT'!#REF!</definedName>
    <definedName name="f_22">'[54]13.BANG CT'!#REF!</definedName>
    <definedName name="f_23">'[54]13.BANG CT'!#REF!</definedName>
    <definedName name="f_24">'[54]13.BANG CT'!#REF!</definedName>
    <definedName name="f_3">'[54]13.BANG CT'!#REF!</definedName>
    <definedName name="f_31">'[54]13.BANG CT'!#REF!</definedName>
    <definedName name="f_32">'[54]13.BANG CT'!#REF!</definedName>
    <definedName name="F_33">'[54]13.BANG CT'!#REF!</definedName>
    <definedName name="f_34">'[54]13.BANG CT'!#REF!</definedName>
    <definedName name="f_4">'[54]13.BANG CT'!#REF!</definedName>
    <definedName name="f_41">'[54]13.BANG CT'!#REF!</definedName>
    <definedName name="f_42">'[54]13.BANG CT'!#REF!</definedName>
    <definedName name="f_43">'[54]13.BANG CT'!#REF!</definedName>
    <definedName name="f_44">'[54]13.BANG CT'!#REF!</definedName>
    <definedName name="f_9a1">'[54]13.BANG CT'!#REF!</definedName>
    <definedName name="f_9a2">'[54]13.BANG CT'!#REF!</definedName>
    <definedName name="f_9a3">'[54]13.BANG CT'!#REF!</definedName>
    <definedName name="f_9a4">'[54]13.BANG CT'!#REF!</definedName>
    <definedName name="f_9b1">'[54]13.BANG CT'!#REF!</definedName>
    <definedName name="f_9b2">'[54]13.BANG CT'!#REF!</definedName>
    <definedName name="f_9b3">'[54]13.BANG CT'!#REF!</definedName>
    <definedName name="f_9b4">'[54]13.BANG CT'!#REF!</definedName>
    <definedName name="F0.000">[160]Sheet2!#REF!</definedName>
    <definedName name="F0.010">[160]Sheet2!#REF!</definedName>
    <definedName name="F0.020">[160]Sheet2!#REF!</definedName>
    <definedName name="F0.100">[160]Sheet2!#REF!</definedName>
    <definedName name="F0.110">[160]Sheet2!#REF!</definedName>
    <definedName name="F0.120">[160]Sheet2!#REF!</definedName>
    <definedName name="F0.200">[160]Sheet2!#REF!</definedName>
    <definedName name="F0.210">[160]Sheet2!#REF!</definedName>
    <definedName name="F0.220">[160]Sheet2!#REF!</definedName>
    <definedName name="F0.300">[160]Sheet2!#REF!</definedName>
    <definedName name="F0.310">[160]Sheet2!#REF!</definedName>
    <definedName name="F0.320">[160]Sheet2!#REF!</definedName>
    <definedName name="F1.000">[160]Sheet2!#REF!</definedName>
    <definedName name="F1.010">[160]Sheet2!#REF!</definedName>
    <definedName name="F1.020">[160]Sheet2!#REF!</definedName>
    <definedName name="F1.100">[160]Sheet2!#REF!</definedName>
    <definedName name="F1.110">[160]Sheet2!#REF!</definedName>
    <definedName name="F1.120">[160]Sheet2!#REF!</definedName>
    <definedName name="F1.130">[160]Sheet2!#REF!</definedName>
    <definedName name="F1.140">[160]Sheet2!#REF!</definedName>
    <definedName name="F1.150">[160]Sheet2!#REF!</definedName>
    <definedName name="F2.001">[160]Sheet2!#REF!</definedName>
    <definedName name="F2.011">[160]Sheet2!#REF!</definedName>
    <definedName name="F2.021">[160]Sheet2!#REF!</definedName>
    <definedName name="F2.031">[160]Sheet2!#REF!</definedName>
    <definedName name="F2.041">[160]Sheet2!#REF!</definedName>
    <definedName name="F2.051">[160]Sheet2!#REF!</definedName>
    <definedName name="F2.052">[160]Sheet2!#REF!</definedName>
    <definedName name="F2.061">[160]Sheet2!#REF!</definedName>
    <definedName name="F2.071">[160]Sheet2!#REF!</definedName>
    <definedName name="F2.101">[160]Sheet2!#REF!</definedName>
    <definedName name="F2.111">[160]Sheet2!#REF!</definedName>
    <definedName name="F2.121">[160]Sheet2!#REF!</definedName>
    <definedName name="F2.131">[160]Sheet2!#REF!</definedName>
    <definedName name="F2.141">[160]Sheet2!#REF!</definedName>
    <definedName name="F2.200">[160]Sheet2!#REF!</definedName>
    <definedName name="F2.210">[160]Sheet2!#REF!</definedName>
    <definedName name="F2.220">[160]Sheet2!#REF!</definedName>
    <definedName name="F2.230">[160]Sheet2!#REF!</definedName>
    <definedName name="F2.240">[160]Sheet2!#REF!</definedName>
    <definedName name="F2.250">[160]Sheet2!#REF!</definedName>
    <definedName name="F2.300">[160]Sheet2!#REF!</definedName>
    <definedName name="F2.310">[160]Sheet2!#REF!</definedName>
    <definedName name="F2.320">[160]Sheet2!#REF!</definedName>
    <definedName name="F3.000">[160]Sheet2!#REF!</definedName>
    <definedName name="F3.010">[160]Sheet2!#REF!</definedName>
    <definedName name="F3.020">[160]Sheet2!#REF!</definedName>
    <definedName name="F3.030">[160]Sheet2!#REF!</definedName>
    <definedName name="F3.100">[160]Sheet2!#REF!</definedName>
    <definedName name="F3.110">[160]Sheet2!#REF!</definedName>
    <definedName name="F3.120">[160]Sheet2!#REF!</definedName>
    <definedName name="F3.130">[160]Sheet2!#REF!</definedName>
    <definedName name="F4.000">[160]Sheet2!#REF!</definedName>
    <definedName name="F4.010">[160]Sheet2!#REF!</definedName>
    <definedName name="F4.020">[160]Sheet2!#REF!</definedName>
    <definedName name="F4.030">[160]Sheet2!#REF!</definedName>
    <definedName name="F4.100">[160]Sheet2!#REF!</definedName>
    <definedName name="F4.120">[160]Sheet2!#REF!</definedName>
    <definedName name="F4.140">[160]Sheet2!#REF!</definedName>
    <definedName name="F4.160">[160]Sheet2!#REF!</definedName>
    <definedName name="F4.200">[160]Sheet2!#REF!</definedName>
    <definedName name="F4.220">[160]Sheet2!#REF!</definedName>
    <definedName name="F4.240">[160]Sheet2!#REF!</definedName>
    <definedName name="F4.260">[160]Sheet2!#REF!</definedName>
    <definedName name="F4.300">[160]Sheet2!#REF!</definedName>
    <definedName name="F4.320">[160]Sheet2!#REF!</definedName>
    <definedName name="F4.340">[160]Sheet2!#REF!</definedName>
    <definedName name="F4.400">[160]Sheet2!#REF!</definedName>
    <definedName name="F4.420">[160]Sheet2!#REF!</definedName>
    <definedName name="F4.440">[160]Sheet2!#REF!</definedName>
    <definedName name="F4.500">[160]Sheet2!#REF!</definedName>
    <definedName name="F4.530">[160]Sheet2!#REF!</definedName>
    <definedName name="F4.550">[160]Sheet2!#REF!</definedName>
    <definedName name="F4.570">[160]Sheet2!#REF!</definedName>
    <definedName name="F4.600">[160]Sheet2!#REF!</definedName>
    <definedName name="F4.610">[160]Sheet2!#REF!</definedName>
    <definedName name="F4.620">[160]Sheet2!#REF!</definedName>
    <definedName name="F4.700">[160]Sheet2!#REF!</definedName>
    <definedName name="F4.730">[160]Sheet2!#REF!</definedName>
    <definedName name="F4.740">[160]Sheet2!#REF!</definedName>
    <definedName name="F4.800">[160]Sheet2!#REF!</definedName>
    <definedName name="F4.830">[160]Sheet2!#REF!</definedName>
    <definedName name="F4.840">[160]Sheet2!#REF!</definedName>
    <definedName name="_f5" localSheetId="39" hidden="1">{"'Sheet1'!$L$16"}</definedName>
    <definedName name="_f5" localSheetId="2" hidden="1">{"'Sheet1'!$L$16"}</definedName>
    <definedName name="_f5" hidden="1">{"'Sheet1'!$L$16"}</definedName>
    <definedName name="F5.01">[160]Sheet2!#REF!</definedName>
    <definedName name="F5.02">[160]Sheet2!#REF!</definedName>
    <definedName name="F5.03">[160]Sheet2!#REF!</definedName>
    <definedName name="F5.04">[160]Sheet2!#REF!</definedName>
    <definedName name="F5.05">[160]Sheet2!#REF!</definedName>
    <definedName name="F5.11">[160]Sheet2!#REF!</definedName>
    <definedName name="F5.12">[160]Sheet2!#REF!</definedName>
    <definedName name="F5.13">[160]Sheet2!#REF!</definedName>
    <definedName name="F5.14">[160]Sheet2!#REF!</definedName>
    <definedName name="F5.15">[160]Sheet2!#REF!</definedName>
    <definedName name="F6.001">[160]Sheet2!#REF!</definedName>
    <definedName name="F6.002">[160]Sheet2!#REF!</definedName>
    <definedName name="F6.003">[160]Sheet2!#REF!</definedName>
    <definedName name="F6.004">[160]Sheet2!#REF!</definedName>
    <definedName name="f92F56" localSheetId="38">#REF!</definedName>
    <definedName name="f92F56">#REF!</definedName>
    <definedName name="FACTOR" localSheetId="38">#REF!</definedName>
    <definedName name="FACTOR">#REF!</definedName>
    <definedName name="Fax">#REF!</definedName>
    <definedName name="Fay">#REF!</definedName>
    <definedName name="fb">[44]Analysis!$I$45</definedName>
    <definedName name="fc">'[52]Gioi thieu'!$H$88</definedName>
    <definedName name="FC_TOTAL">'[71]BOQ-1'!#REF!</definedName>
    <definedName name="FC5_total">#REF!</definedName>
    <definedName name="FC6_total">#REF!</definedName>
    <definedName name="FF">'[163]FA-LISTING'!#REF!</definedName>
    <definedName name="fff">[34]MATK!$A$6:$C$292</definedName>
    <definedName name="Fg">#REF!</definedName>
    <definedName name="fgfdggd">[223]XL4Poppy!$B$1:$B$16</definedName>
    <definedName name="fghghgh">'[58]KT(E-E)'!$H$22</definedName>
    <definedName name="Fi">#REF!</definedName>
    <definedName name="FinishWork">'[202]DGchitiet '!#REF!</definedName>
    <definedName name="Fitb">'[38]Lç khoan LK1'!#REF!</definedName>
    <definedName name="Flc">'[61]Gioi thieu'!$O$43</definedName>
    <definedName name="FlexZZ">#REF!</definedName>
    <definedName name="FORK">'[163]FA-LISTING'!#REF!</definedName>
    <definedName name="FP" localSheetId="38">'[268]COAT&amp;WRAP-QIOT-#3'!#REF!</definedName>
    <definedName name="FP">'[17]COAT&amp;WRAP-QIOT-#3'!#REF!</definedName>
    <definedName name="fpc">[53]Abutment!#REF!</definedName>
    <definedName name="fpu">'[52]Gioi thieu'!#REF!</definedName>
    <definedName name="fpy">'[52]Gioi thieu'!#REF!</definedName>
    <definedName name="fs" localSheetId="38">#REF!</definedName>
    <definedName name="FS">[55]Soil!#REF!</definedName>
    <definedName name="fuji">#REF!</definedName>
    <definedName name="Full">[208]QMCT!#REF!</definedName>
    <definedName name="fv">#REF!</definedName>
    <definedName name="fy">[53]Abutment!#REF!</definedName>
    <definedName name="g" localSheetId="38">'[277]DG '!#REF!</definedName>
    <definedName name="g">#REF!</definedName>
    <definedName name="G_C">[201]Sum!$F$2</definedName>
    <definedName name="G_ME">#REF!</definedName>
    <definedName name="G0.000">[160]Sheet2!#REF!</definedName>
    <definedName name="G0.010">[160]Sheet2!#REF!</definedName>
    <definedName name="G0.020">[160]Sheet2!#REF!</definedName>
    <definedName name="G0.100">[160]Sheet2!#REF!</definedName>
    <definedName name="G0.110">[160]Sheet2!#REF!</definedName>
    <definedName name="G0.120">[160]Sheet2!#REF!</definedName>
    <definedName name="G1.000">[160]Sheet2!#REF!</definedName>
    <definedName name="G1.011">[160]Sheet2!#REF!</definedName>
    <definedName name="G1.021">[160]Sheet2!#REF!</definedName>
    <definedName name="G1.031">[160]Sheet2!#REF!</definedName>
    <definedName name="G1.041">[160]Sheet2!#REF!</definedName>
    <definedName name="G1.051">[160]Sheet2!#REF!</definedName>
    <definedName name="G2.000">[160]Sheet2!#REF!</definedName>
    <definedName name="G2.010">[160]Sheet2!#REF!</definedName>
    <definedName name="G2.020">[160]Sheet2!#REF!</definedName>
    <definedName name="G2.030">[160]Sheet2!#REF!</definedName>
    <definedName name="G3.000">[160]Sheet2!#REF!</definedName>
    <definedName name="G3.011">[160]Sheet2!#REF!</definedName>
    <definedName name="G3.021">[160]Sheet2!#REF!</definedName>
    <definedName name="G3.031">[160]Sheet2!#REF!</definedName>
    <definedName name="G3.041">[160]Sheet2!#REF!</definedName>
    <definedName name="G3.100">[160]Sheet2!#REF!</definedName>
    <definedName name="G3.111">[160]Sheet2!#REF!</definedName>
    <definedName name="G3.121">[160]Sheet2!#REF!</definedName>
    <definedName name="G3.131">[160]Sheet2!#REF!</definedName>
    <definedName name="G3.141">[160]Sheet2!#REF!</definedName>
    <definedName name="G3.201">[160]Sheet2!#REF!</definedName>
    <definedName name="G3.211">[160]Sheet2!#REF!</definedName>
    <definedName name="G3.221">[160]Sheet2!#REF!</definedName>
    <definedName name="G3.231">[160]Sheet2!#REF!</definedName>
    <definedName name="G3.241">[160]Sheet2!#REF!</definedName>
    <definedName name="G3.301">[160]Sheet2!#REF!</definedName>
    <definedName name="G3.311">[160]Sheet2!#REF!</definedName>
    <definedName name="G3.321">[160]Sheet2!#REF!</definedName>
    <definedName name="G3.331">[160]Sheet2!#REF!</definedName>
    <definedName name="G3.341">[160]Sheet2!#REF!</definedName>
    <definedName name="G4.000">[160]Sheet2!#REF!</definedName>
    <definedName name="G4.010">[160]Sheet2!#REF!</definedName>
    <definedName name="G4.020">[160]Sheet2!#REF!</definedName>
    <definedName name="G4.030">[160]Sheet2!#REF!</definedName>
    <definedName name="G4.040">[160]Sheet2!#REF!</definedName>
    <definedName name="G4.101">[160]Sheet2!#REF!</definedName>
    <definedName name="G4.111">[160]Sheet2!#REF!</definedName>
    <definedName name="G4.121">[160]Sheet2!#REF!</definedName>
    <definedName name="G4.131">[160]Sheet2!#REF!</definedName>
    <definedName name="G4.141">[160]Sheet2!#REF!</definedName>
    <definedName name="G4.151">[160]Sheet2!#REF!</definedName>
    <definedName name="G4.161">[160]Sheet2!#REF!</definedName>
    <definedName name="G4.171">[160]Sheet2!#REF!</definedName>
    <definedName name="G4.200">[160]Sheet2!#REF!</definedName>
    <definedName name="G4.210">[160]Sheet2!#REF!</definedName>
    <definedName name="G4.220">[160]Sheet2!#REF!</definedName>
    <definedName name="g40g40" localSheetId="38">[276]tuong!#REF!</definedName>
    <definedName name="g40g40">[65]tuong!#REF!</definedName>
    <definedName name="gach">[117]gVL!$Q$60</definedName>
    <definedName name="Gachxay75">#REF!</definedName>
    <definedName name="GaicapbocCuXLPEPVCPVCloaiCEVV18den35kV">#REF!</definedName>
    <definedName name="gamatc">'[118]DO AM DT'!$AD$84</definedName>
    <definedName name="gas">#REF!</definedName>
    <definedName name="gc">'[52]Gioi thieu'!$H$87</definedName>
    <definedName name="GC_CT">[181]Gia_GC_Satthep!$C$7</definedName>
    <definedName name="GC_CT1">[179]Gia_GC_Satthep!$C$7</definedName>
    <definedName name="gchi">#REF!</definedName>
    <definedName name="gcHT">[176]TT04!$J$37</definedName>
    <definedName name="gcl">'[64]ComA-A'!$Q$48:$Q$53</definedName>
    <definedName name="gcm">'[262]gia vt,nc,may'!$H$7:$I$17</definedName>
    <definedName name="GCS">#REF!</definedName>
    <definedName name="gcv">'[64]ComA-A'!$P$48:$P$53</definedName>
    <definedName name="gd">#REF!</definedName>
    <definedName name="gd.">#REF!</definedName>
    <definedName name="GD_1">#REF!</definedName>
    <definedName name="GD_2">#REF!</definedName>
    <definedName name="gDC">[52]Tohoptaitrong!$C$75:$C$78</definedName>
    <definedName name="_gdc1">'[56]ComA-A'!#REF!</definedName>
    <definedName name="gdcf">'[52]Tai trong'!$C$157:$C$159</definedName>
    <definedName name="gdcf1">'[56]ComA-A'!#REF!</definedName>
    <definedName name="gdcs">'[52]Tai trong'!$C$148:$C$150</definedName>
    <definedName name="gdkcn">'[52]Tai trong'!$G$323</definedName>
    <definedName name="gdkcn25">'[52]Tai trong'!$G$357</definedName>
    <definedName name="gdlc">'[52]Tai trong'!$G$324</definedName>
    <definedName name="gdlc25">'[52]Tai trong'!$G$358</definedName>
    <definedName name="GDTD">#REF!</definedName>
    <definedName name="gdtt">'[52]Tai trong'!$G$326</definedName>
    <definedName name="gdtt25">'[52]Tai trong'!$G$360</definedName>
    <definedName name="gDW">[52]Tohoptaitrong!$D$75:$D$78</definedName>
    <definedName name="_gdw2">'[56]ComA-A'!#REF!</definedName>
    <definedName name="gdwf">'[56]ComA-A'!#REF!</definedName>
    <definedName name="gdxm">'[52]Tai trong'!$G$325</definedName>
    <definedName name="gdxm25">'[52]Tai trong'!$G$359</definedName>
    <definedName name="geff">[55]Soil!$F$20</definedName>
    <definedName name="geq">'[64]ComA-A'!$O$48:$O$53</definedName>
    <definedName name="ges">[59]Comb!$D$38:$D$40</definedName>
    <definedName name="gesf">'[56]ComA-A'!#REF!</definedName>
    <definedName name="gfr">'[64]ComA-A'!$J$48:$J$53</definedName>
    <definedName name="ghip">#REF!</definedName>
    <definedName name="GIA_LANGSON">'[90]VL-NC-M'!$B$9:$S$229</definedName>
    <definedName name="gia_tien">#REF!</definedName>
    <definedName name="gia_tien_BTN">#REF!</definedName>
    <definedName name="giaca">'[211]dg-VTu'!$C$6:$F$55</definedName>
    <definedName name="GiacapAvanxoanLVABCXLPE">#REF!</definedName>
    <definedName name="GiacapbocCuXLPEPVCDSTAPVCloaiCEVVST">#REF!</definedName>
    <definedName name="GiacapbocCuXLPEPVCDSTPVCloaiCEVVST12den24kV">#REF!</definedName>
    <definedName name="GiacapbocCuXLPEPVCDSTPVCloaiCEVVST18den35kV">#REF!</definedName>
    <definedName name="GiacapbocCuXLPEPVCloaiCEV">#REF!</definedName>
    <definedName name="GiacapbocCuXLPEPVCloaiCEV12den24kV">#REF!</definedName>
    <definedName name="GiacapbocCuXLPEPVCloaiCEV18den35kV">#REF!</definedName>
    <definedName name="GiacapbocCuXLPEPVCPVCloaiCEVV12den24kV">#REF!</definedName>
    <definedName name="GiacapbocCuXLPEPVCSWPVCloaiCEVVSW12den24kV">#REF!</definedName>
    <definedName name="GiacapbocCuXLPEPVCSWPVCloaiCEVVSW18den35kV">#REF!</definedName>
    <definedName name="giacong">'[220]Bang chiet tinh TBA'!#REF!</definedName>
    <definedName name="GiadayACbocPVC">#REF!</definedName>
    <definedName name="GiadayAS">#REF!</definedName>
    <definedName name="GiadayAtran">#REF!</definedName>
    <definedName name="GiadayAV">#REF!</definedName>
    <definedName name="GiadayAXLPE1kVlkyhieuAE">#REF!</definedName>
    <definedName name="GiadaycapCEV">#REF!</definedName>
    <definedName name="GiadaycapCuPVC600V">#REF!</definedName>
    <definedName name="GiadayCVV">#REF!</definedName>
    <definedName name="GiadayMtran">#REF!</definedName>
    <definedName name="GiaHaNoiT2_2002_Q">[88]GVL!$B$7:$S$235</definedName>
    <definedName name="Giai_doan">#REF!</definedName>
    <definedName name="Giasatthep">#REF!</definedName>
    <definedName name="giathau">#REF!</definedName>
    <definedName name="Giavatlieukhac">#REF!</definedName>
    <definedName name="GIAVT">'[21]Dutoan KL'!$A$7:$F$581</definedName>
    <definedName name="gica_bq">'[219]truc tiep'!#REF!</definedName>
    <definedName name="gica_bv">'[219]truc tiep'!#REF!</definedName>
    <definedName name="gica_ck">'[219]truc tiep'!#REF!</definedName>
    <definedName name="gica_d1">'[219]truc tiep'!#REF!</definedName>
    <definedName name="gica_d2">'[219]truc tiep'!#REF!</definedName>
    <definedName name="gica_d3">'[219]truc tiep'!#REF!</definedName>
    <definedName name="gica_dl">'[219]truc tiep'!#REF!</definedName>
    <definedName name="gica_kcs">'[219]truc tiep'!#REF!</definedName>
    <definedName name="gica_nb">'[219]truc tiep'!#REF!</definedName>
    <definedName name="gica_ngio">'[219]truc tiep'!#REF!</definedName>
    <definedName name="gica_nv">'[219]truc tiep'!#REF!</definedName>
    <definedName name="gica_t3">'[219]truc tiep'!#REF!</definedName>
    <definedName name="gica_t4">'[219]truc tiep'!#REF!</definedName>
    <definedName name="gica_t5">'[219]truc tiep'!#REF!</definedName>
    <definedName name="gica_t6">'[219]truc tiep'!#REF!</definedName>
    <definedName name="gica_tc">'[219]truc tiep'!#REF!</definedName>
    <definedName name="gica_tm">'[219]truc tiep'!#REF!</definedName>
    <definedName name="gica_vs">'[219]truc tiep'!#REF!</definedName>
    <definedName name="gica_xh">'[219]truc tiep'!#REF!</definedName>
    <definedName name="_GID1" localSheetId="38">'[272]LKVL-CK-HT-GD1'!$A$4</definedName>
    <definedName name="_GID1">'[85]LKVL-CK-HT-GD1'!$A$4</definedName>
    <definedName name="gio_bq">'[219]truc tiep'!#REF!</definedName>
    <definedName name="gio_d1">'[219]truc tiep'!#REF!</definedName>
    <definedName name="gio_d2">'[219]truc tiep'!#REF!</definedName>
    <definedName name="gio_d3">'[219]truc tiep'!#REF!</definedName>
    <definedName name="gio_dl">'[219]truc tiep'!#REF!</definedName>
    <definedName name="gio_kcs">'[219]truc tiep'!#REF!</definedName>
    <definedName name="gio_ngio">'[219]truc tiep'!#REF!</definedName>
    <definedName name="gio_t3">'[219]truc tiep'!#REF!</definedName>
    <definedName name="gio_t4">'[219]truc tiep'!#REF!</definedName>
    <definedName name="gio_t5">'[219]truc tiep'!#REF!</definedName>
    <definedName name="gio_t6">'[219]truc tiep'!#REF!</definedName>
    <definedName name="gio_vs">'[219]truc tiep'!#REF!</definedName>
    <definedName name="gio_xh">'[219]truc tiep'!#REF!</definedName>
    <definedName name="Giocong">#REF!</definedName>
    <definedName name="gipa5">[134]sheet12!#REF!</definedName>
    <definedName name="gkcnc">'[52]Tai trong'!$H$313</definedName>
    <definedName name="GL">[64]Ge!$H$13</definedName>
    <definedName name="gl3p" localSheetId="38">#REF!</definedName>
    <definedName name="gl3p">#REF!</definedName>
    <definedName name="Glazing">'[202]DGchitiet '!#REF!</definedName>
    <definedName name="gld">#REF!</definedName>
    <definedName name="gLL">[52]Tohoptaitrong!$E$75:$E$78</definedName>
    <definedName name="gllf">'[52]Tai trong'!$D$157:$D$159</definedName>
    <definedName name="glls">'[52]Tai trong'!$D$148:$D$150</definedName>
    <definedName name="gnc">'[262]gia vt,nc,may'!$E$7:$F$12</definedName>
    <definedName name="gnkcn">'[52]Tai trong'!$G$306</definedName>
    <definedName name="gnkcn25">'[52]Tai trong'!$G$340</definedName>
    <definedName name="gnkcnc25">'[52]Tai trong'!$H$347</definedName>
    <definedName name="gnlc">'[52]Tai trong'!$G$307</definedName>
    <definedName name="gnlc25">'[52]Tai trong'!$G$341</definedName>
    <definedName name="gntt">'[52]Tai trong'!$G$309</definedName>
    <definedName name="gntt25">'[52]Tai trong'!$G$343</definedName>
    <definedName name="gnxm">'[52]Tai trong'!$G$308</definedName>
    <definedName name="gnxm25">'[52]Tai trong'!$G$342</definedName>
    <definedName name="Go">[178]T.Tinh!#REF!</definedName>
    <definedName name="GoBack">[15]KLHT!GoBack</definedName>
    <definedName name="goc" localSheetId="38">'[220]Bang chiet tinh TBA'!#REF!</definedName>
    <definedName name="goc">[177]ctTBA!#REF!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ong">[170]GiaVL!$F$22</definedName>
    <definedName name="_gon4">#REF!</definedName>
    <definedName name="GP">#REF!</definedName>
    <definedName name="gpt">'[64]ComA-A'!$N$48:$N$53</definedName>
    <definedName name="GPT_GROUNDING_PT">'[6]NEW-PANEL'!#REF!</definedName>
    <definedName name="grC">'[44]C-C'!$J$11</definedName>
    <definedName name="grD">'[44]D-D'!$J$11</definedName>
    <definedName name="GRFICM">#REF!</definedName>
    <definedName name="grst">'[56]ComA-A'!#REF!</definedName>
    <definedName name="grstf">'[56]ComA-A'!#REF!</definedName>
    <definedName name="gs">'[56]ComA-A'!#REF!</definedName>
    <definedName name="gse">'[64]ComA-A'!$M$48:$M$53</definedName>
    <definedName name="gSH">[52]Tohoptaitrong!$J$75:$J$78</definedName>
    <definedName name="GT">[110]Name!$C$8</definedName>
    <definedName name="gtb">'[38]Lç khoan LK1'!#REF!</definedName>
    <definedName name="gtc">#REF!</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G">[52]Tohoptaitrong!$I$75:$I$78</definedName>
    <definedName name="Gthe">#REF!</definedName>
    <definedName name="gTL">[52]Tohoptaitrong!$K$75:$K$78</definedName>
    <definedName name="GTRI">#REF!</definedName>
    <definedName name="GTXL">#REF!</definedName>
    <definedName name="gv">[67]gVL!$Q$28</definedName>
    <definedName name="gvl" localSheetId="38">[278]GVL!$A$6:$F$131</definedName>
    <definedName name="gvl">[49]GVL!$A$6:$F$131</definedName>
    <definedName name="gvt">[242]gvt!$B$1:$E$1132</definedName>
    <definedName name="gWA">[52]Tohoptaitrong!$H$75:$H$78</definedName>
    <definedName name="gwaf">'[52]Tai trong'!$G$157:$G$159</definedName>
    <definedName name="gwas">'[52]Tai trong'!$G$148:$G$150</definedName>
    <definedName name="gwc">'[64]ComA-A'!$S$48:$S$53</definedName>
    <definedName name="gWL">[52]Tohoptaitrong!$G$75:$G$78</definedName>
    <definedName name="gwlf">'[52]Tai trong'!$F$157:$F$159</definedName>
    <definedName name="gwls">'[52]Tai trong'!$F$148:$F$150</definedName>
    <definedName name="gWS">[52]Tohoptaitrong!$F$75:$F$78</definedName>
    <definedName name="gwsf">'[52]Tai trong'!$E$157:$E$159</definedName>
    <definedName name="gwss">'[52]Tai trong'!$E$148:$E$150</definedName>
    <definedName name="gxm">#REF!</definedName>
    <definedName name="h" localSheetId="39" hidden="1">{"'Sheet1'!$L$16"}</definedName>
    <definedName name="h" localSheetId="38" hidden="1">{"'Sheet1'!$L$16"}</definedName>
    <definedName name="h" localSheetId="41" hidden="1">{"'Sheet1'!$L$16"}</definedName>
    <definedName name="h" localSheetId="46" hidden="1">{"'Sheet1'!$L$16"}</definedName>
    <definedName name="h" localSheetId="43" hidden="1">{"'Sheet1'!$L$16"}</definedName>
    <definedName name="h" localSheetId="44" hidden="1">{"'Sheet1'!$L$16"}</definedName>
    <definedName name="h" localSheetId="2" hidden="1">{"'Sheet1'!$L$16"}</definedName>
    <definedName name="h" localSheetId="6" hidden="1">{"'Sheet1'!$L$16"}</definedName>
    <definedName name="h" hidden="1">{"'Sheet1'!$L$16"}</definedName>
    <definedName name="H.">'[130]CHIET TINH DZ 10 KV'!$H$17</definedName>
    <definedName name="h.2">[40]Sheet1!#REF!</definedName>
    <definedName name="h_qd">[64]Ge!$E$66</definedName>
    <definedName name="h_tru">[64]Ge!$B$56</definedName>
    <definedName name="H0.001">[160]Sheet2!#REF!</definedName>
    <definedName name="H0.011">[160]Sheet2!#REF!</definedName>
    <definedName name="H0.021">[160]Sheet2!#REF!</definedName>
    <definedName name="H0.031">[160]Sheet2!#REF!</definedName>
    <definedName name="h1.">'[52]Gioi thieu'!$I$71</definedName>
    <definedName name="h1_">'[42]Xuly Data'!#REF!</definedName>
    <definedName name="h2.">'[52]Gioi thieu'!$I$72</definedName>
    <definedName name="h2_">'[42]Xuly Data'!#REF!</definedName>
    <definedName name="h3.">'[52]Gioi thieu'!$I$83</definedName>
    <definedName name="h3_">'[42]Xuly Data'!#REF!</definedName>
    <definedName name="h4.">'[52]Gioi thieu'!$I$82</definedName>
    <definedName name="h4_">'[42]Xuly Data'!#REF!</definedName>
    <definedName name="h5_">'[42]Xuly Data'!#REF!</definedName>
    <definedName name="h6_">'[42]Xuly Data'!#REF!</definedName>
    <definedName name="h7.5">[134]sheet12!#REF!</definedName>
    <definedName name="h7_">'[42]Xuly Data'!#REF!</definedName>
    <definedName name="h8.5">[134]sheet12!#REF!</definedName>
    <definedName name="Ha">'[38]Lç khoan LK1'!$G$227</definedName>
    <definedName name="ha.">#REF!</definedName>
    <definedName name="Hamyen">[251]TTVanChuyen!#REF!</definedName>
    <definedName name="_han23">[164]May!$E$72</definedName>
    <definedName name="hangmuc">#REF!</definedName>
    <definedName name="hap">'[58]Tai trong'!#REF!</definedName>
    <definedName name="Hb">'[38]Lç khoan LK1'!$E$17</definedName>
    <definedName name="hb.">#REF!</definedName>
    <definedName name="hbr">'[52]Tai trong'!$H$235</definedName>
    <definedName name="hc">'[52]Gioi thieu'!$I$75</definedName>
    <definedName name="hc.">#REF!</definedName>
    <definedName name="hcb">[57]Input!$H$152</definedName>
    <definedName name="hcg">'[56]ComA-A'!#REF!</definedName>
    <definedName name="Hch">[57]Input!$E$202</definedName>
    <definedName name="HCM">#REF!</definedName>
    <definedName name="hd">'[52]Gioi thieu'!$I$76</definedName>
    <definedName name="HDCCT">[208]QMCT!#REF!</definedName>
    <definedName name="HDCD">[208]QMCT!#REF!</definedName>
    <definedName name="he">'[103]Hµ Néi'!$B$7</definedName>
    <definedName name="Heä_soá_laép_xaø_H">1.7</definedName>
    <definedName name="heä_soá_sình_laày" localSheetId="38">#REF!</definedName>
    <definedName name="heä_soá_sình_laày">#REF!</definedName>
    <definedName name="Hello">#N/A</definedName>
    <definedName name="Heso1">'[109]HE SO'!$F$15</definedName>
    <definedName name="hg">#REF!</definedName>
    <definedName name="HH">#REF!</definedName>
    <definedName name="HH15HT" localSheetId="38">'[272]TONGKE-HT'!#REF!</definedName>
    <definedName name="HH15HT">'[85]TONGKE-HT'!#REF!</definedName>
    <definedName name="HH16HT" localSheetId="38">'[272]TONGKE-HT'!#REF!</definedName>
    <definedName name="HH16HT">'[85]TONGKE-HT'!#REF!</definedName>
    <definedName name="HH19HT" localSheetId="38">'[272]TONGKE-HT'!#REF!</definedName>
    <definedName name="HH19HT">'[85]TONGKE-HT'!#REF!</definedName>
    <definedName name="HH20HT" localSheetId="38">'[272]TONGKE-HT'!#REF!</definedName>
    <definedName name="HH20HT">'[85]TONGKE-HT'!#REF!</definedName>
    <definedName name="HHcat">#REF!</definedName>
    <definedName name="hhcv">'[126]CHIET TINH TBA '!#REF!</definedName>
    <definedName name="HHda">#REF!</definedName>
    <definedName name="hhda4x6">'[126]CHIET TINH TBA '!#REF!</definedName>
    <definedName name="hhhh">#REF!</definedName>
    <definedName name="hhsc">[139]TT35!#REF!</definedName>
    <definedName name="hhtd">[139]TT35!#REF!</definedName>
    <definedName name="hhxm">'[126]CHIET TINH TBA '!#REF!</definedName>
    <definedName name="hien">#REF!</definedName>
    <definedName name="Hiep" localSheetId="39">{"Thuxm2.xls","Sheet1"}</definedName>
    <definedName name="Hiep" localSheetId="46">{"Thuxm2.xls","Sheet1"}</definedName>
    <definedName name="Hiep" localSheetId="44">{"Thuxm2.xls","Sheet1"}</definedName>
    <definedName name="Hiep" localSheetId="2">{"Thuxm2.xls","Sheet1"}</definedName>
    <definedName name="Hiep">{"Thuxm2.xls","Sheet1"}</definedName>
    <definedName name="hjjkl" localSheetId="39" hidden="1">{"'Sheet1'!$L$16"}</definedName>
    <definedName name="hjjkl" localSheetId="2" hidden="1">{"'Sheet1'!$L$16"}</definedName>
    <definedName name="hjjkl" hidden="1">{"'Sheet1'!$L$16"}</definedName>
    <definedName name="_HKy2">[245]BK04!#REF!</definedName>
    <definedName name="hl">'[58]KT(D-D)'!$H$19</definedName>
    <definedName name="HLL">[57]Input!$E$224</definedName>
    <definedName name="HM">#REF!</definedName>
    <definedName name="hmax">'[64]A-A'!$C$62</definedName>
    <definedName name="hmin">'[64]A-A'!$C$65</definedName>
    <definedName name="hn">'[52]Gioi thieu'!$I$77</definedName>
    <definedName name="ho">#REF!</definedName>
    <definedName name="Hoabinh">[246]BK04!#REF!</definedName>
    <definedName name="HoKY1">[246]BK04!#REF!</definedName>
    <definedName name="HoKy2">[246]BK04!#REF!</definedName>
    <definedName name="_hom2">#REF!</definedName>
    <definedName name="_hom4">[134]sheet12!#REF!</definedName>
    <definedName name="HOME_MANP">#REF!</definedName>
    <definedName name="HOMEOFFICE_COST">#REF!</definedName>
    <definedName name="Hopnoicap">#REF!</definedName>
    <definedName name="Hoten">#REF!</definedName>
    <definedName name="House">#REF!</definedName>
    <definedName name="hpa">'[58]Tai trong'!#REF!</definedName>
    <definedName name="Hpc">'[58]Tai trong'!#REF!</definedName>
    <definedName name="hpier">[57]Input!$E$217</definedName>
    <definedName name="Hpl">'[38]Lç khoan LK1'!$D$215</definedName>
    <definedName name="hs" localSheetId="38">[275]BD!#REF!</definedName>
    <definedName name="hs">[57]Input!$H$150</definedName>
    <definedName name="HSCT3">0.1</definedName>
    <definedName name="hsdc">#REF!</definedName>
    <definedName name="hsdc1" localSheetId="38">#REF!</definedName>
    <definedName name="hsdc1">#REF!</definedName>
    <definedName name="HSDD" localSheetId="38">[272]phuluc1!#REF!</definedName>
    <definedName name="HSDD">[85]phuluc1!#REF!</definedName>
    <definedName name="HSDN">2.5</definedName>
    <definedName name="HSDNmay">[263]BTH!#REF!</definedName>
    <definedName name="HSDNnc">[263]BTH!#REF!</definedName>
    <definedName name="HSDNvl">[263]BTH!#REF!</definedName>
    <definedName name="hSF">[57]Input!$H$158</definedName>
    <definedName name="HSHH" localSheetId="38">#REF!</definedName>
    <definedName name="HSHH">#REF!</definedName>
    <definedName name="HSHHUT" localSheetId="38">#REF!</definedName>
    <definedName name="HSHHUT">#REF!</definedName>
    <definedName name="hsk">#REF!</definedName>
    <definedName name="HSKK">[206]CHITIET!$D$4</definedName>
    <definedName name="hskk1" localSheetId="38">[272]chitiet!$D$4</definedName>
    <definedName name="hskk1">[85]chitiet!$D$4</definedName>
    <definedName name="HSlanxe">[41]Solieu!$D$15</definedName>
    <definedName name="HSMay">[263]BTH!#REF!</definedName>
    <definedName name="HSNC">[28]Du_lieu!$C$6</definedName>
    <definedName name="hso">[57]Input!$H$159</definedName>
    <definedName name="Hsp">[57]Input!$E$187</definedName>
    <definedName name="HSSL" localSheetId="38">#REF!</definedName>
    <definedName name="HSSL">#REF!</definedName>
    <definedName name="hßm4">#REF!</definedName>
    <definedName name="HSVC1" localSheetId="38">#REF!</definedName>
    <definedName name="HSVC1">#REF!</definedName>
    <definedName name="HSVC2" localSheetId="38">#REF!</definedName>
    <definedName name="HSVC2">#REF!</definedName>
    <definedName name="HSVC3" localSheetId="38">#REF!</definedName>
    <definedName name="HSVC3">#REF!</definedName>
    <definedName name="HsVCVLTH">[142]PhaDoMong!#REF!</definedName>
    <definedName name="HSvl">[263]BTH!#REF!</definedName>
    <definedName name="Ht">#REF!</definedName>
    <definedName name="ht25nc" localSheetId="38">'[272]lam-moi'!#REF!</definedName>
    <definedName name="ht25nc">'[85]lam-moi'!#REF!</definedName>
    <definedName name="ht25vl" localSheetId="38">'[272]lam-moi'!#REF!</definedName>
    <definedName name="ht25vl">'[85]lam-moi'!#REF!</definedName>
    <definedName name="ht325nc" localSheetId="38">'[272]lam-moi'!#REF!</definedName>
    <definedName name="ht325nc">'[85]lam-moi'!#REF!</definedName>
    <definedName name="ht325vl" localSheetId="38">'[272]lam-moi'!#REF!</definedName>
    <definedName name="ht325vl">'[85]lam-moi'!#REF!</definedName>
    <definedName name="ht37k" localSheetId="38">'[272]lam-moi'!#REF!</definedName>
    <definedName name="ht37k">'[85]lam-moi'!#REF!</definedName>
    <definedName name="ht37nc" localSheetId="38">'[272]lam-moi'!#REF!</definedName>
    <definedName name="ht37nc">'[85]lam-moi'!#REF!</definedName>
    <definedName name="ht50nc" localSheetId="38">'[272]lam-moi'!#REF!</definedName>
    <definedName name="ht50nc">'[85]lam-moi'!#REF!</definedName>
    <definedName name="ht50vl" localSheetId="38">'[272]lam-moi'!#REF!</definedName>
    <definedName name="ht50vl">'[85]lam-moi'!#REF!</definedName>
    <definedName name="htb">'[64]A-A'!$G$112</definedName>
    <definedName name="_htb1">'[56]A-A'!#REF!</definedName>
    <definedName name="htc">[64]Ge!$H$19</definedName>
    <definedName name="HTML_CodePage" hidden="1">950</definedName>
    <definedName name="HTML_Control" localSheetId="39" hidden="1">{"'Sheet1'!$L$16"}</definedName>
    <definedName name="HTML_Control" localSheetId="38" hidden="1">{"'Sheet1'!$L$16"}</definedName>
    <definedName name="HTML_Control" localSheetId="41" hidden="1">{"'Sheet1'!$L$16"}</definedName>
    <definedName name="HTML_Control" localSheetId="46" hidden="1">{"'Sheet1'!$L$16"}</definedName>
    <definedName name="HTML_Control" localSheetId="43" hidden="1">{"'Sheet1'!$L$16"}</definedName>
    <definedName name="HTML_Control" localSheetId="44" hidden="1">{"'Sheet1'!$L$16"}</definedName>
    <definedName name="HTML_Control" localSheetId="2" hidden="1">{"'Sheet1'!$L$16"}</definedName>
    <definedName name="HTML_Control" localSheetId="6"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38">#REF!</definedName>
    <definedName name="HTNC">#REF!</definedName>
    <definedName name="HTVL" localSheetId="38">#REF!</definedName>
    <definedName name="HTVL">#REF!</definedName>
    <definedName name="huong">[94]XL4Poppy!$C$31</definedName>
    <definedName name="huy" localSheetId="39" hidden="1">{"'Sheet1'!$L$16"}</definedName>
    <definedName name="huy" localSheetId="38" hidden="1">{"'Sheet1'!$L$16"}</definedName>
    <definedName name="huy" localSheetId="41" hidden="1">{"'Sheet1'!$L$16"}</definedName>
    <definedName name="huy" localSheetId="46" hidden="1">{"'Sheet1'!$L$16"}</definedName>
    <definedName name="huy" localSheetId="43" hidden="1">{"'Sheet1'!$L$16"}</definedName>
    <definedName name="huy" localSheetId="44" hidden="1">{"'Sheet1'!$L$16"}</definedName>
    <definedName name="huy" localSheetId="2" hidden="1">{"'Sheet1'!$L$16"}</definedName>
    <definedName name="huy" localSheetId="6" hidden="1">{"'Sheet1'!$L$16"}</definedName>
    <definedName name="huy" hidden="1">{"'Sheet1'!$L$16"}</definedName>
    <definedName name="_huy1" localSheetId="39" hidden="1">{"'Sheet1'!$L$16"}</definedName>
    <definedName name="_huy1" localSheetId="2" hidden="1">{"'Sheet1'!$L$16"}</definedName>
    <definedName name="_huy1" hidden="1">{"'Sheet1'!$L$16"}</definedName>
    <definedName name="hw">'[56]ComA-A'!#REF!</definedName>
    <definedName name="Hy">'[38]Lç khoan LK1'!#REF!</definedName>
    <definedName name="I" localSheetId="38">#REF!</definedName>
    <definedName name="I">[64]Ge!$F$56</definedName>
    <definedName name="I2É6" localSheetId="38">[82]chitimc!#REF!</definedName>
    <definedName name="I2É6">[82]chitimc!#REF!</definedName>
    <definedName name="iCount">3</definedName>
    <definedName name="IDLAB_COST">#REF!</definedName>
    <definedName name="IM">[57]Input!$H$30</definedName>
    <definedName name="IM2.">'[52]Tai trong'!$H$143</definedName>
    <definedName name="IM21.">'[52]Tai trong'!$I$107</definedName>
    <definedName name="IM22.">'[52]Tai trong'!$H$138</definedName>
    <definedName name="IND_LAB" localSheetId="38">#REF!</definedName>
    <definedName name="IND_LAB">#REF!</definedName>
    <definedName name="index">#REF!</definedName>
    <definedName name="INDMANP">#REF!</definedName>
    <definedName name="Interim">[238]XL4Poppy!$A$15</definedName>
    <definedName name="InteriorWork">'[202]DGchitiet '!#REF!</definedName>
    <definedName name="Inthu">#REF!</definedName>
    <definedName name="Inthu1">#REF!</definedName>
    <definedName name="IO" localSheetId="38">'[268]COAT&amp;WRAP-QIOT-#3'!#REF!</definedName>
    <definedName name="IO">'[17]COAT&amp;WRAP-QIOT-#3'!#REF!</definedName>
    <definedName name="Ip">#REF!</definedName>
    <definedName name="ixy">#REF!</definedName>
    <definedName name="j" localSheetId="38">#REF!</definedName>
    <definedName name="j">#REF!</definedName>
    <definedName name="J.O">#REF!</definedName>
    <definedName name="J.O_GT">#REF!</definedName>
    <definedName name="j356C8">#REF!</definedName>
    <definedName name="JPYVND1">#REF!</definedName>
    <definedName name="JPYVND2">'[108]Gtable(19)'!$C$5</definedName>
    <definedName name="js">'[58]Tai trong'!$L$147</definedName>
    <definedName name="k" localSheetId="38">#REF!</definedName>
    <definedName name="k">#REF!</definedName>
    <definedName name="k..">#REF!</definedName>
    <definedName name="K_1">[213]!K_1</definedName>
    <definedName name="K_2">[213]!K_2</definedName>
    <definedName name="K0.001">[160]Sheet2!#REF!</definedName>
    <definedName name="K0.011">[160]Sheet2!#REF!</definedName>
    <definedName name="K0.101">[160]Sheet2!#REF!</definedName>
    <definedName name="K0.111">[160]Sheet2!#REF!</definedName>
    <definedName name="K0.201">[160]Sheet2!#REF!</definedName>
    <definedName name="K0.211">[160]Sheet2!#REF!</definedName>
    <definedName name="K0.301">[160]Sheet2!#REF!</definedName>
    <definedName name="K0.311">[160]Sheet2!#REF!</definedName>
    <definedName name="K0.400">[160]Sheet2!#REF!</definedName>
    <definedName name="K0.410">[160]Sheet2!#REF!</definedName>
    <definedName name="K0.501">[160]Sheet2!#REF!</definedName>
    <definedName name="K0.511">[160]Sheet2!#REF!</definedName>
    <definedName name="K0.61">[160]Sheet2!#REF!</definedName>
    <definedName name="K0.71">[160]Sheet2!#REF!</definedName>
    <definedName name="K1.001">[160]Sheet2!#REF!</definedName>
    <definedName name="K1.021">[160]Sheet2!#REF!</definedName>
    <definedName name="K1.041">[160]Sheet2!#REF!</definedName>
    <definedName name="K1.121">[160]Sheet2!#REF!</definedName>
    <definedName name="K1.201">[160]Sheet2!#REF!</definedName>
    <definedName name="K1.211">[160]Sheet2!#REF!</definedName>
    <definedName name="K1.221">[160]Sheet2!#REF!</definedName>
    <definedName name="K1.301">[160]Sheet2!#REF!</definedName>
    <definedName name="K1.321">[160]Sheet2!#REF!</definedName>
    <definedName name="K1.331">[160]Sheet2!#REF!</definedName>
    <definedName name="K1.341">[160]Sheet2!#REF!</definedName>
    <definedName name="K1.401">[160]Sheet2!#REF!</definedName>
    <definedName name="K1.411">[160]Sheet2!#REF!</definedName>
    <definedName name="K1.421">[160]Sheet2!#REF!</definedName>
    <definedName name="K1.431">[160]Sheet2!#REF!</definedName>
    <definedName name="K1.441">[160]Sheet2!#REF!</definedName>
    <definedName name="K2.001">[160]Sheet2!#REF!</definedName>
    <definedName name="K2.011">[160]Sheet2!#REF!</definedName>
    <definedName name="K2.021">[160]Sheet2!#REF!</definedName>
    <definedName name="K2.031">[160]Sheet2!#REF!</definedName>
    <definedName name="K2.041">[160]Sheet2!#REF!</definedName>
    <definedName name="K2.101">[160]Sheet2!#REF!</definedName>
    <definedName name="K2.111">[160]Sheet2!#REF!</definedName>
    <definedName name="K2.121">[160]Sheet2!#REF!</definedName>
    <definedName name="K2.131">[160]Sheet2!#REF!</definedName>
    <definedName name="K2.141">[160]Sheet2!#REF!</definedName>
    <definedName name="K2.201">[160]Sheet2!#REF!</definedName>
    <definedName name="K2.211">[160]Sheet2!#REF!</definedName>
    <definedName name="K2.221">[160]Sheet2!#REF!</definedName>
    <definedName name="K2.231">[160]Sheet2!#REF!</definedName>
    <definedName name="K2.241">[160]Sheet2!#REF!</definedName>
    <definedName name="K2.301">[160]Sheet2!#REF!</definedName>
    <definedName name="K2.321">[160]Sheet2!#REF!</definedName>
    <definedName name="K2.341">[160]Sheet2!#REF!</definedName>
    <definedName name="K2.400">[160]Sheet2!#REF!</definedName>
    <definedName name="K2.420">[160]Sheet2!#REF!</definedName>
    <definedName name="K2.440">[160]Sheet2!#REF!</definedName>
    <definedName name="K2.500">[160]Sheet2!#REF!</definedName>
    <definedName name="K2.520">[160]Sheet2!#REF!</definedName>
    <definedName name="K2.540">[160]Sheet2!#REF!</definedName>
    <definedName name="k2b" localSheetId="38">'[272]THPDMoi  (2)'!#REF!</definedName>
    <definedName name="k2b">'[85]THPDMoi  (2)'!#REF!</definedName>
    <definedName name="K3.210">[160]Sheet2!#REF!</definedName>
    <definedName name="K3.220">[160]Sheet2!#REF!</definedName>
    <definedName name="K3.230">[160]Sheet2!#REF!</definedName>
    <definedName name="K3.310">[160]Sheet2!#REF!</definedName>
    <definedName name="K3.320">[160]Sheet2!#REF!</definedName>
    <definedName name="K3.330">[160]Sheet2!#REF!</definedName>
    <definedName name="K3.410">[160]Sheet2!#REF!</definedName>
    <definedName name="K3.430">[160]Sheet2!#REF!</definedName>
    <definedName name="K3.450">[160]Sheet2!#REF!</definedName>
    <definedName name="K4.010">[160]Sheet2!#REF!</definedName>
    <definedName name="K4.020">[160]Sheet2!#REF!</definedName>
    <definedName name="K4.110">[160]Sheet2!#REF!</definedName>
    <definedName name="K4.120">[160]Sheet2!#REF!</definedName>
    <definedName name="K4.210">[160]Sheet2!#REF!</definedName>
    <definedName name="K4.220">[160]Sheet2!#REF!</definedName>
    <definedName name="K4.230">[160]Sheet2!#REF!</definedName>
    <definedName name="K4.240">[160]Sheet2!#REF!</definedName>
    <definedName name="KA">#REF!</definedName>
    <definedName name="ka.">#REF!</definedName>
    <definedName name="KAE">#REF!</definedName>
    <definedName name="Kc">'[110]Bid Price Schedule'!$N$6</definedName>
    <definedName name="kcong">#REF!</definedName>
    <definedName name="Kd">'[110]Bid Price Schedule'!$P$6</definedName>
    <definedName name="KDC">#REF!</definedName>
    <definedName name="kdien">#REF!</definedName>
    <definedName name="KE_HOACH_VON_PHU_THU">#REF!</definedName>
    <definedName name="KenhDan">#REF!</definedName>
    <definedName name="KenhTuoi">#REF!</definedName>
    <definedName name="Kepcapcacloai">#REF!</definedName>
    <definedName name="Kf">[53]Abutment!$O$14</definedName>
    <definedName name="KgBM">#REF!</definedName>
    <definedName name="Kgcot">#REF!</definedName>
    <definedName name="KgCTd4">#REF!</definedName>
    <definedName name="KgCTt4">#REF!</definedName>
    <definedName name="Kgdamd4">#REF!</definedName>
    <definedName name="Kgdamt4">#REF!</definedName>
    <definedName name="Kgmong">#REF!</definedName>
    <definedName name="KgNXOLdk">#REF!</definedName>
    <definedName name="Kgsan">#REF!</definedName>
    <definedName name="Kh">#REF!</definedName>
    <definedName name="Khanhdonnoitrunggiannoidieuchinh">#REF!</definedName>
    <definedName name="khbn20">#REF!</definedName>
    <definedName name="KHCT">[258]MCT!$B$2:$B$11</definedName>
    <definedName name="Khocau">'[42]Xuly Data'!#REF!</definedName>
    <definedName name="_khu7">#REF!</definedName>
    <definedName name="KhuyenmaiUPS">"AutoShape 264"</definedName>
    <definedName name="Kiem_tra_trung_ten">#REF!</definedName>
    <definedName name="kkk">#REF!</definedName>
    <definedName name="KL">'[21]Dutoan KL'!$E$5:$E$580</definedName>
    <definedName name="KL_C">[201]Sum!$F$1</definedName>
    <definedName name="kl_ME">#REF!</definedName>
    <definedName name="_kl1">#REF!</definedName>
    <definedName name="kldd1p" localSheetId="38">'[272]#REF'!#REF!</definedName>
    <definedName name="kldd1p">'[85]#REF'!#REF!</definedName>
    <definedName name="kldd3p" localSheetId="38">'[272]lam-moi'!#REF!</definedName>
    <definedName name="kldd3p">'[85]lam-moi'!#REF!</definedName>
    <definedName name="kldmbth">#REF!</definedName>
    <definedName name="KLGT1">[245]BK04!#REF!</definedName>
    <definedName name="KLGT2">[245]BK04!#REF!</definedName>
    <definedName name="KLGT3">[245]BK04!#REF!</definedName>
    <definedName name="kll">#REF!</definedName>
    <definedName name="_Km36">#REF!</definedName>
    <definedName name="Kmb">'[52]Tai trong'!$H$439</definedName>
    <definedName name="kmong" localSheetId="38">[272]giathanh1!#REF!</definedName>
    <definedName name="kmong">[85]giathanh1!#REF!</definedName>
    <definedName name="Kmt">'[52]Tai trong'!$H$432</definedName>
    <definedName name="kn">'[36]g-vl'!$N$36</definedName>
    <definedName name="_Knc1">'[247]149-2'!$C$133</definedName>
    <definedName name="_Knc36">#REF!</definedName>
    <definedName name="_Knc57">#REF!</definedName>
    <definedName name="kno">[67]gVL!$Q$48</definedName>
    <definedName name="KP">#REF!</definedName>
    <definedName name="kp1ph" localSheetId="38">#REF!</definedName>
    <definedName name="kp1ph">#REF!</definedName>
    <definedName name="kq">#REF!</definedName>
    <definedName name="Kqb">'[52]Tai trong'!$H$451</definedName>
    <definedName name="Kqt">'[52]Tai trong'!$H$445</definedName>
    <definedName name="KS">#REF!</definedName>
    <definedName name="KS_1">#REF!</definedName>
    <definedName name="KS_2">#REF!</definedName>
    <definedName name="Ksp">[62]coctuatrenda!$C$22</definedName>
    <definedName name="KTHD">'[101]khung ten TD'!#REF!</definedName>
    <definedName name="KTTRAMD1">'[172]m doc'!$B$7:$B$118</definedName>
    <definedName name="KVC">#REF!</definedName>
    <definedName name="_Kvl36">#REF!</definedName>
    <definedName name="Ký_nép">#REF!</definedName>
    <definedName name="l" localSheetId="38">#REF!</definedName>
    <definedName name="L">'[38]Lç khoan LK1'!$E$16</definedName>
    <definedName name="l_1">#REF!</definedName>
    <definedName name="L_2">#REF!</definedName>
    <definedName name="la">'[110]Bid Price Schedule'!$J$7</definedName>
    <definedName name="LAMTUBE">#REF!</definedName>
    <definedName name="Lan" localSheetId="39">{"Thuxm2.xls","Sheet1"}</definedName>
    <definedName name="Lan" localSheetId="38">{"Thuxm2.xls","Sheet1"}</definedName>
    <definedName name="Lan" localSheetId="46">{"Thuxm2.xls","Sheet1"}</definedName>
    <definedName name="Lan" localSheetId="44">{"Thuxm2.xls","Sheet1"}</definedName>
    <definedName name="Lan" localSheetId="2">{"Thuxm2.xls","Sheet1"}</definedName>
    <definedName name="Lan">{"Thuxm2.xls","Sheet1"}</definedName>
    <definedName name="_Lan1" localSheetId="39">{"Thuxm2.xls","Sheet1"}</definedName>
    <definedName name="_Lan1" localSheetId="38" hidden="1">{"'Sheet1'!$L$16"}</definedName>
    <definedName name="_Lan1" localSheetId="46">{"Thuxm2.xls","Sheet1"}</definedName>
    <definedName name="_Lan1" localSheetId="44">{"Thuxm2.xls","Sheet1"}</definedName>
    <definedName name="_Lan1" localSheetId="2">{"Thuxm2.xls","Sheet1"}</definedName>
    <definedName name="_Lan1">{"Thuxm2.xls","Sheet1"}</definedName>
    <definedName name="Land">#REF!</definedName>
    <definedName name="LANDIMP">'[163]FA-LISTING'!#REF!</definedName>
    <definedName name="LANDREV">'[163]FA-LISTING'!#REF!</definedName>
    <definedName name="Lane">[57]Input!$H$28</definedName>
    <definedName name="lanh_bq">'[219]truc tiep'!#REF!</definedName>
    <definedName name="lanh_bv">'[219]truc tiep'!#REF!</definedName>
    <definedName name="lanh_ck">'[219]truc tiep'!#REF!</definedName>
    <definedName name="lanh_d1">'[219]truc tiep'!#REF!</definedName>
    <definedName name="lanh_d2">'[219]truc tiep'!#REF!</definedName>
    <definedName name="lanh_d3">'[219]truc tiep'!#REF!</definedName>
    <definedName name="lanh_dl">'[219]truc tiep'!#REF!</definedName>
    <definedName name="lanh_kcs">'[219]truc tiep'!#REF!</definedName>
    <definedName name="lanh_nb">'[219]truc tiep'!#REF!</definedName>
    <definedName name="lanh_ngio">'[219]truc tiep'!#REF!</definedName>
    <definedName name="lanh_nv">'[219]truc tiep'!#REF!</definedName>
    <definedName name="lanh_t3">'[219]truc tiep'!#REF!</definedName>
    <definedName name="lanh_t4">'[219]truc tiep'!#REF!</definedName>
    <definedName name="lanh_t5">'[219]truc tiep'!#REF!</definedName>
    <definedName name="lanh_t6">'[219]truc tiep'!#REF!</definedName>
    <definedName name="lanh_tc">'[219]truc tiep'!#REF!</definedName>
    <definedName name="lanh_tm">'[219]truc tiep'!#REF!</definedName>
    <definedName name="lanh_vs">'[219]truc tiep'!#REF!</definedName>
    <definedName name="lanh_xh">'[219]truc tiep'!#REF!</definedName>
    <definedName name="lanhto">#REF!</definedName>
    <definedName name="_lap1">#REF!</definedName>
    <definedName name="_lap2">#REF!</definedName>
    <definedName name="lapa">'[186]CT Thang Mo'!$B$350:$H$350</definedName>
    <definedName name="lapb">'[186]CT Thang Mo'!$B$370:$H$370</definedName>
    <definedName name="lapc">'[186]CT Thang Mo'!$B$390:$H$390</definedName>
    <definedName name="LapDungDam">#REF!</definedName>
    <definedName name="Lb">#REF!</definedName>
    <definedName name="lc">'[110]Bid Price Schedule'!$N$7</definedName>
    <definedName name="LC_TOTAL">'[71]BOQ-1'!#REF!</definedName>
    <definedName name="LC5_total">#REF!</definedName>
    <definedName name="LC6_total">#REF!</definedName>
    <definedName name="lcb_bq">'[219]truc tiep'!#REF!</definedName>
    <definedName name="lcb_bv">'[219]truc tiep'!#REF!</definedName>
    <definedName name="lcb_ck">'[219]truc tiep'!#REF!</definedName>
    <definedName name="lcb_d1">'[219]truc tiep'!#REF!</definedName>
    <definedName name="lcb_d2">'[219]truc tiep'!#REF!</definedName>
    <definedName name="lcb_d3">'[219]truc tiep'!#REF!</definedName>
    <definedName name="lcb_dl">'[219]truc tiep'!#REF!</definedName>
    <definedName name="lcb_kcs">'[219]truc tiep'!#REF!</definedName>
    <definedName name="lcb_nb">'[219]truc tiep'!#REF!</definedName>
    <definedName name="lcb_ngio">'[219]truc tiep'!#REF!</definedName>
    <definedName name="lcb_nv">'[219]truc tiep'!#REF!</definedName>
    <definedName name="lcb_t3">'[219]truc tiep'!#REF!</definedName>
    <definedName name="lcb_t4">'[219]truc tiep'!#REF!</definedName>
    <definedName name="lcb_t5">'[219]truc tiep'!#REF!</definedName>
    <definedName name="lcb_t6">'[219]truc tiep'!#REF!</definedName>
    <definedName name="lcb_tc">'[219]truc tiep'!#REF!</definedName>
    <definedName name="lcb_tm">'[219]truc tiep'!#REF!</definedName>
    <definedName name="lcb_vs">'[219]truc tiep'!#REF!</definedName>
    <definedName name="lcb_xh">'[219]truc tiep'!#REF!</definedName>
    <definedName name="ld">'[110]Bid Price Schedule'!$P$7</definedName>
    <definedName name="le_bq">'[219]truc tiep'!#REF!</definedName>
    <definedName name="le_bv">'[219]truc tiep'!#REF!</definedName>
    <definedName name="le_ck">'[219]truc tiep'!#REF!</definedName>
    <definedName name="le_d1">'[219]truc tiep'!#REF!</definedName>
    <definedName name="le_d2">'[219]truc tiep'!#REF!</definedName>
    <definedName name="le_d3">'[219]truc tiep'!#REF!</definedName>
    <definedName name="le_dl">'[219]truc tiep'!#REF!</definedName>
    <definedName name="le_kcs">'[219]truc tiep'!#REF!</definedName>
    <definedName name="le_nb">'[219]truc tiep'!#REF!</definedName>
    <definedName name="le_ngio">'[219]truc tiep'!#REF!</definedName>
    <definedName name="le_nv">'[219]truc tiep'!#REF!</definedName>
    <definedName name="le_t3">'[219]truc tiep'!#REF!</definedName>
    <definedName name="le_t4">'[219]truc tiep'!#REF!</definedName>
    <definedName name="le_t5">'[219]truc tiep'!#REF!</definedName>
    <definedName name="le_t6">'[219]truc tiep'!#REF!</definedName>
    <definedName name="le_tc">'[219]truc tiep'!#REF!</definedName>
    <definedName name="le_tm">'[219]truc tiep'!#REF!</definedName>
    <definedName name="le_vs">'[219]truc tiep'!#REF!</definedName>
    <definedName name="le_xh">'[219]truc tiep'!#REF!</definedName>
    <definedName name="Lf">'[45]Check C'!#REF!</definedName>
    <definedName name="lh">#REF!</definedName>
    <definedName name="LI">'[56]ComA-A'!#REF!</definedName>
    <definedName name="list">#REF!</definedName>
    <definedName name="LKPS">[124]Sodu!A1</definedName>
    <definedName name="_LL2">'[52]Tai trong'!$H$142</definedName>
    <definedName name="_LL21">'[52]Tai trong'!$I$106</definedName>
    <definedName name="_LL22">'[52]Tai trong'!$H$137</definedName>
    <definedName name="LLs">'[58]F-F'!$E$114</definedName>
    <definedName name="Lmk" localSheetId="38">#REF!</definedName>
    <definedName name="Lmk">#REF!</definedName>
    <definedName name="LN" localSheetId="38">#REF!</definedName>
    <definedName name="LN">#REF!</definedName>
    <definedName name="Lo" localSheetId="38">#REF!</definedName>
    <definedName name="lo">'[58]Tai trong'!#REF!</definedName>
    <definedName name="LOAI_BM">[34]NHATKY!#REF!</definedName>
    <definedName name="LOAI_DUONG">#REF!</definedName>
    <definedName name="LOAI_MB">[34]NHATKY!#REF!</definedName>
    <definedName name="loai1">[231]Sheet1!#REF!</definedName>
    <definedName name="loai2">[231]Sheet1!#REF!</definedName>
    <definedName name="loai3">[231]Sheet1!#REF!</definedName>
    <definedName name="loai4">[231]Sheet1!#REF!</definedName>
    <definedName name="LOAICHUNGTU">[258]MCT!$D$2:$D$11</definedName>
    <definedName name="LOAÏI_CHÖÙNG_TÖØ">[258]MCT!$C$2:$C$11</definedName>
    <definedName name="lomo">'[52]Tai trong'!$G$164</definedName>
    <definedName name="long">#REF!</definedName>
    <definedName name="Lp">[53]Abutment!$O$9</definedName>
    <definedName name="Ls">[53]Abutment!#REF!</definedName>
    <definedName name="lsl">'[60]Bearing Capacity'!#REF!</definedName>
    <definedName name="lsp">[53]Abutment!#REF!</definedName>
    <definedName name="lsr">[53]Abutment!#REF!</definedName>
    <definedName name="lss">[53]Abutment!#REF!</definedName>
    <definedName name="Lt">'[52]Tai trong'!#REF!</definedName>
    <definedName name="LT_TB">[147]TBA!#REF!</definedName>
    <definedName name="ltre">#REF!</definedName>
    <definedName name="Ltt">'[42]Xuly Data'!#REF!</definedName>
    <definedName name="luongsh">'[226]#REF'!$A$1:$H$39</definedName>
    <definedName name="luuthong">#REF!</definedName>
    <definedName name="lVC">#REF!</definedName>
    <definedName name="m" localSheetId="38">#REF!</definedName>
    <definedName name="m">'[38]Lç khoan LK1'!$E$14</definedName>
    <definedName name="M_1">#REF!</definedName>
    <definedName name="M_2">#REF!</definedName>
    <definedName name="M0.4">#REF!</definedName>
    <definedName name="M10.1">'[148]Giai trinh'!#REF!</definedName>
    <definedName name="M10.1a">'[148]Giai trinh'!#REF!</definedName>
    <definedName name="M10.2">'[148]Giai trinh'!#REF!</definedName>
    <definedName name="M10.2a">'[148]Giai trinh'!#REF!</definedName>
    <definedName name="m102bnnc" localSheetId="38">'[272]lam-moi'!#REF!</definedName>
    <definedName name="m102bnnc">'[85]lam-moi'!#REF!</definedName>
    <definedName name="m102bnvl" localSheetId="38">'[272]lam-moi'!#REF!</definedName>
    <definedName name="m102bnvl">'[85]lam-moi'!#REF!</definedName>
    <definedName name="m10aamtc" localSheetId="38">'[272]t-h HA THE'!#REF!</definedName>
    <definedName name="m10aamtc">'[85]t-h HA THE'!#REF!</definedName>
    <definedName name="m10aanc" localSheetId="38">'[272]lam-moi'!#REF!</definedName>
    <definedName name="m10aanc">'[85]lam-moi'!#REF!</definedName>
    <definedName name="m10aavl" localSheetId="38">'[272]lam-moi'!#REF!</definedName>
    <definedName name="m10aavl">'[85]lam-moi'!#REF!</definedName>
    <definedName name="m10anc" localSheetId="38">'[272]lam-moi'!#REF!</definedName>
    <definedName name="m10anc">'[85]lam-moi'!#REF!</definedName>
    <definedName name="m10avl" localSheetId="38">'[272]lam-moi'!#REF!</definedName>
    <definedName name="m10avl">'[85]lam-moi'!#REF!</definedName>
    <definedName name="m10banc" localSheetId="38">'[272]lam-moi'!#REF!</definedName>
    <definedName name="m10banc">'[85]lam-moi'!#REF!</definedName>
    <definedName name="m10bavl" localSheetId="38">'[272]lam-moi'!#REF!</definedName>
    <definedName name="m10bavl">'[85]lam-moi'!#REF!</definedName>
    <definedName name="m122bnnc" localSheetId="38">'[272]lam-moi'!#REF!</definedName>
    <definedName name="m122bnnc">'[85]lam-moi'!#REF!</definedName>
    <definedName name="m122bnvl" localSheetId="38">'[272]lam-moi'!#REF!</definedName>
    <definedName name="m122bnvl">'[85]lam-moi'!#REF!</definedName>
    <definedName name="m12aanc" localSheetId="38">'[272]lam-moi'!#REF!</definedName>
    <definedName name="m12aanc">'[85]lam-moi'!#REF!</definedName>
    <definedName name="m12aavl" localSheetId="38">'[272]lam-moi'!#REF!</definedName>
    <definedName name="m12aavl">'[85]lam-moi'!#REF!</definedName>
    <definedName name="m12anc" localSheetId="38">'[272]lam-moi'!#REF!</definedName>
    <definedName name="m12anc">'[85]lam-moi'!#REF!</definedName>
    <definedName name="m12avl" localSheetId="38">'[272]lam-moi'!#REF!</definedName>
    <definedName name="m12avl">'[85]lam-moi'!#REF!</definedName>
    <definedName name="M12ba3p" localSheetId="38">#REF!</definedName>
    <definedName name="M12ba3p">#REF!</definedName>
    <definedName name="m12banc" localSheetId="38">'[272]lam-moi'!#REF!</definedName>
    <definedName name="m12banc">'[85]lam-moi'!#REF!</definedName>
    <definedName name="m12bavl" localSheetId="38">'[272]lam-moi'!#REF!</definedName>
    <definedName name="m12bavl">'[85]lam-moi'!#REF!</definedName>
    <definedName name="M12bb1p" localSheetId="38">#REF!</definedName>
    <definedName name="M12bb1p">#REF!</definedName>
    <definedName name="m12bbnc" localSheetId="38">'[272]lam-moi'!#REF!</definedName>
    <definedName name="m12bbnc">'[85]lam-moi'!#REF!</definedName>
    <definedName name="m12bbvl" localSheetId="38">'[272]lam-moi'!#REF!</definedName>
    <definedName name="m12bbvl">'[85]lam-moi'!#REF!</definedName>
    <definedName name="M12bnnc" localSheetId="38">'[272]#REF'!#REF!</definedName>
    <definedName name="M12bnnc">'[85]#REF'!#REF!</definedName>
    <definedName name="M12bnvl" localSheetId="38">'[272]#REF'!#REF!</definedName>
    <definedName name="M12bnvl">'[85]#REF'!#REF!</definedName>
    <definedName name="M12cbnc" localSheetId="38">#REF!</definedName>
    <definedName name="M12cbnc">#REF!</definedName>
    <definedName name="M12cbvl" localSheetId="38">#REF!</definedName>
    <definedName name="M12cbvl">#REF!</definedName>
    <definedName name="m142bnnc" localSheetId="38">'[272]lam-moi'!#REF!</definedName>
    <definedName name="m142bnnc">'[85]lam-moi'!#REF!</definedName>
    <definedName name="m142bnvl" localSheetId="38">'[272]lam-moi'!#REF!</definedName>
    <definedName name="m142bnvl">'[85]lam-moi'!#REF!</definedName>
    <definedName name="M14bb1p" localSheetId="38">#REF!</definedName>
    <definedName name="M14bb1p">#REF!</definedName>
    <definedName name="m14bbnc" localSheetId="38">'[272]lam-moi'!#REF!</definedName>
    <definedName name="m14bbnc">'[85]lam-moi'!#REF!</definedName>
    <definedName name="M14bbvc" localSheetId="38">'[272]CHITIET VL-NC-TT -1p'!#REF!</definedName>
    <definedName name="M14bbvc">'[85]CHITIET VL-NC-TT -1p'!#REF!</definedName>
    <definedName name="m14bbvl" localSheetId="38">'[272]lam-moi'!#REF!</definedName>
    <definedName name="m14bbvl">'[85]lam-moi'!#REF!</definedName>
    <definedName name="M8a" localSheetId="38">'[272]THPDMoi  (2)'!#REF!</definedName>
    <definedName name="M8a">'[85]THPDMoi  (2)'!#REF!</definedName>
    <definedName name="M8aa" localSheetId="38">'[272]THPDMoi  (2)'!#REF!</definedName>
    <definedName name="M8aa">'[85]THPDMoi  (2)'!#REF!</definedName>
    <definedName name="m8aanc" localSheetId="38">#REF!</definedName>
    <definedName name="m8aanc">#REF!</definedName>
    <definedName name="m8aavl" localSheetId="38">#REF!</definedName>
    <definedName name="m8aavl">#REF!</definedName>
    <definedName name="m8amtc" localSheetId="38">'[272]t-h HA THE'!#REF!</definedName>
    <definedName name="m8amtc">'[85]t-h HA THE'!#REF!</definedName>
    <definedName name="m8anc" localSheetId="38">'[272]lam-moi'!#REF!</definedName>
    <definedName name="m8anc">'[85]lam-moi'!#REF!</definedName>
    <definedName name="m8avl" localSheetId="38">'[272]lam-moi'!#REF!</definedName>
    <definedName name="m8avl">'[85]lam-moi'!#REF!</definedName>
    <definedName name="ma">'[110]Bid Price Schedule'!$J$8</definedName>
    <definedName name="Ma3pnc" localSheetId="38">#REF!</definedName>
    <definedName name="Ma3pnc">#REF!</definedName>
    <definedName name="Ma3pvl" localSheetId="38">#REF!</definedName>
    <definedName name="Ma3pvl">#REF!</definedName>
    <definedName name="Maa3pnc" localSheetId="38">#REF!</definedName>
    <definedName name="Maa3pnc">#REF!</definedName>
    <definedName name="Maa3pvl" localSheetId="38">#REF!</definedName>
    <definedName name="Maa3pvl">#REF!</definedName>
    <definedName name="_MAC12" localSheetId="38">#REF!</definedName>
    <definedName name="_MAC12">#REF!</definedName>
    <definedName name="_MAC46" localSheetId="38">#REF!</definedName>
    <definedName name="_MAC46">#REF!</definedName>
    <definedName name="MACTANG_BD">#REF!</definedName>
    <definedName name="MACTANG_HT_BD">#REF!</definedName>
    <definedName name="MACTANG_HT_KT">#REF!</definedName>
    <definedName name="MACTANG_KT">#REF!</definedName>
    <definedName name="MADONVI">OFFSET([215]NGUON!$C$1:$C$65536,COUNTA([215]NGUON!$C$1:$C$65536)-1,0,1)</definedName>
    <definedName name="mahang_k_n">#REF!</definedName>
    <definedName name="mahang_th">#REF!</definedName>
    <definedName name="MAJ_CON_EQP">#REF!</definedName>
    <definedName name="Maõ">[258]NHAPLIEU!$C$8:$C$879</definedName>
    <definedName name="_3MAÕ_HAØNG">#REF!</definedName>
    <definedName name="_4MAÕ_SOÁ_THUEÁ">#REF!</definedName>
    <definedName name="Masonry">'[202]DGchitiet '!#REF!</definedName>
    <definedName name="MAT" localSheetId="38">'[268]COAT&amp;WRAP-QIOT-#3'!#REF!</definedName>
    <definedName name="MAT">'[17]COAT&amp;WRAP-QIOT-#3'!#REF!</definedName>
    <definedName name="matit">[76]gvl!$Q$69</definedName>
    <definedName name="MATK_CD">[34]CANDOI!$A$7:$H$59</definedName>
    <definedName name="MATK_M" localSheetId="38">#REF!</definedName>
    <definedName name="MATK_M">#REF!</definedName>
    <definedName name="MAVL">'[21]PT VATTU'!$G$4:$G$451</definedName>
    <definedName name="MAVTTT">'[21]Dutoan KL'!$A$5:$A$580</definedName>
    <definedName name="MAY">#REF!</definedName>
    <definedName name="MB_Intel_Server_C440GX_Dual_Sl2_ATX">[175]DATA!#REF!</definedName>
    <definedName name="MB_Tomato_810B_Twin">[175]DATA!#REF!</definedName>
    <definedName name="_MB1">#REF!</definedName>
    <definedName name="_MB2">#REF!</definedName>
    <definedName name="Mba1p" localSheetId="38">#REF!</definedName>
    <definedName name="Mba1p">#REF!</definedName>
    <definedName name="Mba3p" localSheetId="38">#REF!</definedName>
    <definedName name="Mba3p">#REF!</definedName>
    <definedName name="Mbb3p" localSheetId="38">#REF!</definedName>
    <definedName name="Mbb3p">#REF!</definedName>
    <definedName name="mbm" localSheetId="39" hidden="1">{"'Sheet1'!$L$16"}</definedName>
    <definedName name="mbm" localSheetId="2" hidden="1">{"'Sheet1'!$L$16"}</definedName>
    <definedName name="mbm" hidden="1">{"'Sheet1'!$L$16"}</definedName>
    <definedName name="Mbn1p" localSheetId="38">#REF!</definedName>
    <definedName name="Mbn1p">#REF!</definedName>
    <definedName name="mbnc" localSheetId="38">'[272]lam-moi'!#REF!</definedName>
    <definedName name="mbnc">'[85]lam-moi'!#REF!</definedName>
    <definedName name="mbvl" localSheetId="38">'[272]lam-moi'!#REF!</definedName>
    <definedName name="mbvl">'[85]lam-moi'!#REF!</definedName>
    <definedName name="mc">#REF!</definedName>
    <definedName name="md">'[110]Bid Price Schedule'!$P$8</definedName>
    <definedName name="MDT">'[148]Giai trinh'!#REF!</definedName>
    <definedName name="MDTa">'[148]Giai trinh'!#REF!</definedName>
    <definedName name="MDTN">'[52]Gioi thieu'!$G$57</definedName>
    <definedName name="me">#REF!</definedName>
    <definedName name="Mè_A1">#REF!</definedName>
    <definedName name="Mè_A2">#REF!</definedName>
    <definedName name="MetalWork">'[202]DGchitiet '!#REF!</definedName>
    <definedName name="MF" localSheetId="38">'[268]COAT&amp;WRAP-QIOT-#3'!#REF!</definedName>
    <definedName name="MF">'[17]COAT&amp;WRAP-QIOT-#3'!#REF!</definedName>
    <definedName name="MG_A" localSheetId="38">#REF!</definedName>
    <definedName name="MG_A">#REF!</definedName>
    <definedName name="mgh">[93]dtxl!#REF!</definedName>
    <definedName name="mhang">[230]code!$A$2:$B$92</definedName>
    <definedName name="MiscellaneousWork">'[202]DGchitiet '!#REF!</definedName>
    <definedName name="mL">'[52]Gioi thieu'!$G$41</definedName>
    <definedName name="mmm" localSheetId="38">[272]giathanh1!#REF!</definedName>
    <definedName name="mmm">[85]giathanh1!#REF!</definedName>
    <definedName name="mn">#REF!</definedName>
    <definedName name="_MN1">#REF!</definedName>
    <definedName name="_MN2">#REF!</definedName>
    <definedName name="MNTB">[64]Ge!$H$18</definedName>
    <definedName name="MNTC">'[52]Gioi thieu'!$G$55</definedName>
    <definedName name="MNTHTH">[41]Solieu!$E$27</definedName>
    <definedName name="MNTN">'[42]Xuly Data'!#REF!</definedName>
    <definedName name="MNTT">'[42]Xuly Data'!#REF!</definedName>
    <definedName name="Module1.giagoc">[102]!Module1.giagoc</definedName>
    <definedName name="Module1.giatamtinh">[102]!Module1.giatamtinh</definedName>
    <definedName name="MONG">#REF!</definedName>
    <definedName name="mongbang">#REF!</definedName>
    <definedName name="mongdon">#REF!</definedName>
    <definedName name="month">#REF!</definedName>
    <definedName name="mp1x25" localSheetId="38">'[272]dongia (2)'!#REF!</definedName>
    <definedName name="mp1x25">'[85]dongia (2)'!#REF!</definedName>
    <definedName name="Mpld">'[52]Tai trong'!$H$175</definedName>
    <definedName name="Mr">#REF!</definedName>
    <definedName name="ms">#REF!</definedName>
    <definedName name="mt">[162]Sheet2!$D$2</definedName>
    <definedName name="_MT1">#REF!</definedName>
    <definedName name="_MT2">#REF!</definedName>
    <definedName name="MTC1P" localSheetId="38">'[272]TONG HOP VL-NC TT'!#REF!</definedName>
    <definedName name="MTC1P">'[85]TONG HOP VL-NC TT'!#REF!</definedName>
    <definedName name="MTC3P" localSheetId="38">'[272]TONG HOP VL-NC TT'!#REF!</definedName>
    <definedName name="MTC3P">'[85]TONG HOP VL-NC TT'!#REF!</definedName>
    <definedName name="MTCHC" localSheetId="38">[272]TNHCHINH!$K$38</definedName>
    <definedName name="MTCHC">[85]TNHCHINH!$K$38</definedName>
    <definedName name="MTCMB" localSheetId="38">'[272]#REF'!#REF!</definedName>
    <definedName name="MTCMB">'[85]#REF'!#REF!</definedName>
    <definedName name="MTMAC12" localSheetId="38">#REF!</definedName>
    <definedName name="MTMAC12">#REF!</definedName>
    <definedName name="mtr" localSheetId="38">'[272]TH XL'!#REF!</definedName>
    <definedName name="mtr">'[85]TH XL'!#REF!</definedName>
    <definedName name="mtram" localSheetId="38">#REF!</definedName>
    <definedName name="mtram">#REF!</definedName>
    <definedName name="mucluong">144000</definedName>
    <definedName name="MV">'[163]FA-LISTING'!#REF!</definedName>
    <definedName name="myle">#REF!</definedName>
    <definedName name="n" localSheetId="38">#REF!</definedName>
    <definedName name="N">[55]Soil!#REF!</definedName>
    <definedName name="N1IN" localSheetId="38">'[272]TONGKE3p '!$U$295</definedName>
    <definedName name="N1IN">'[85]TONGKE3p '!$U$295</definedName>
    <definedName name="n1pig" localSheetId="38">#REF!</definedName>
    <definedName name="n1pig">#REF!</definedName>
    <definedName name="n1pignc" localSheetId="38">'[272]lam-moi'!#REF!</definedName>
    <definedName name="n1pignc">'[85]lam-moi'!#REF!</definedName>
    <definedName name="n1pigvl" localSheetId="38">'[272]lam-moi'!#REF!</definedName>
    <definedName name="n1pigvl">'[85]lam-moi'!#REF!</definedName>
    <definedName name="n1pind" localSheetId="38">#REF!</definedName>
    <definedName name="n1pind">#REF!</definedName>
    <definedName name="n1pindnc" localSheetId="38">'[272]lam-moi'!#REF!</definedName>
    <definedName name="n1pindnc">'[85]lam-moi'!#REF!</definedName>
    <definedName name="n1pindvl" localSheetId="38">'[272]lam-moi'!#REF!</definedName>
    <definedName name="n1pindvl">'[85]lam-moi'!#REF!</definedName>
    <definedName name="n1ping" localSheetId="38">#REF!</definedName>
    <definedName name="n1ping">#REF!</definedName>
    <definedName name="n1pingnc" localSheetId="38">'[272]lam-moi'!#REF!</definedName>
    <definedName name="n1pingnc">'[85]lam-moi'!#REF!</definedName>
    <definedName name="n1pingvl" localSheetId="38">'[272]lam-moi'!#REF!</definedName>
    <definedName name="n1pingvl">'[85]lam-moi'!#REF!</definedName>
    <definedName name="n1pint" localSheetId="38">#REF!</definedName>
    <definedName name="n1pint">#REF!</definedName>
    <definedName name="n1pintnc" localSheetId="38">'[272]lam-moi'!#REF!</definedName>
    <definedName name="n1pintnc">'[85]lam-moi'!#REF!</definedName>
    <definedName name="n1pintvl" localSheetId="38">'[272]lam-moi'!#REF!</definedName>
    <definedName name="n1pintvl">'[85]lam-moi'!#REF!</definedName>
    <definedName name="n24nc" localSheetId="38">'[272]lam-moi'!#REF!</definedName>
    <definedName name="n24nc">'[85]lam-moi'!#REF!</definedName>
    <definedName name="n24vl" localSheetId="38">'[272]lam-moi'!#REF!</definedName>
    <definedName name="n24vl">'[85]lam-moi'!#REF!</definedName>
    <definedName name="n2mignc" localSheetId="38">'[272]lam-moi'!#REF!</definedName>
    <definedName name="n2mignc">'[85]lam-moi'!#REF!</definedName>
    <definedName name="n2migvl" localSheetId="38">'[272]lam-moi'!#REF!</definedName>
    <definedName name="n2migvl">'[85]lam-moi'!#REF!</definedName>
    <definedName name="n2min1nc" localSheetId="38">'[272]lam-moi'!#REF!</definedName>
    <definedName name="n2min1nc">'[85]lam-moi'!#REF!</definedName>
    <definedName name="n2min1vl" localSheetId="38">'[272]lam-moi'!#REF!</definedName>
    <definedName name="n2min1vl">'[85]lam-moi'!#REF!</definedName>
    <definedName name="Nam">#REF!</definedName>
    <definedName name="Name">#REF!</definedName>
    <definedName name="Nc">'[38]Lç khoan LK1'!#REF!</definedName>
    <definedName name="NC.M10.1">'[148]Giai trinh'!#REF!</definedName>
    <definedName name="NC.M10.2">'[148]Giai trinh'!#REF!</definedName>
    <definedName name="NC.MDT">'[148]Giai trinh'!#REF!</definedName>
    <definedName name="nc_betong200">'[253]TT-35KV+TBA'!#REF!</definedName>
    <definedName name="nc_btm10">#REF!</definedName>
    <definedName name="nc_cotpha">[252]TT_10KV!$H$329</definedName>
    <definedName name="_NC100">'[131]Chiet tinh BS'!#REF!</definedName>
    <definedName name="nc12m250" localSheetId="38">[270]Giathanh1m3BT!$H$22</definedName>
    <definedName name="nc12m250">[22]Giathanh1m3BT!$H$22</definedName>
    <definedName name="_NC150">'[126]CHIET TINH DZ 0,4 KV '!#REF!</definedName>
    <definedName name="_nc151">#REF!</definedName>
    <definedName name="nc1nc" localSheetId="38">'[272]lam-moi'!#REF!</definedName>
    <definedName name="nc1nc">'[85]lam-moi'!#REF!</definedName>
    <definedName name="nc1p" localSheetId="38">#REF!</definedName>
    <definedName name="nc1p">#REF!</definedName>
    <definedName name="nc1vl" localSheetId="38">'[272]lam-moi'!#REF!</definedName>
    <definedName name="nc1vl">'[85]lam-moi'!#REF!</definedName>
    <definedName name="nc2.1I">#REF!</definedName>
    <definedName name="nc2.1II">#REF!</definedName>
    <definedName name="nc2.1III">#REF!</definedName>
    <definedName name="nc2.1IV">#REF!</definedName>
    <definedName name="nc2.2I">#REF!</definedName>
    <definedName name="nc2.2II">#REF!</definedName>
    <definedName name="nc2.2III">#REF!</definedName>
    <definedName name="nc2.2IV">#REF!</definedName>
    <definedName name="nc2.3I">#REF!</definedName>
    <definedName name="nc2.3II">#REF!</definedName>
    <definedName name="nc2.3III">#REF!</definedName>
    <definedName name="nc2.3IV">#REF!</definedName>
    <definedName name="nc2.4I">#REF!</definedName>
    <definedName name="nc2.4II">#REF!</definedName>
    <definedName name="nc2.4III">#REF!</definedName>
    <definedName name="nc2.4IV">#REF!</definedName>
    <definedName name="nc2.5I">#REF!</definedName>
    <definedName name="nc2.5II">#REF!</definedName>
    <definedName name="nc2.5III">#REF!</definedName>
    <definedName name="nc2.5IV">#REF!</definedName>
    <definedName name="nc2.6I">#REF!</definedName>
    <definedName name="nc2.6II">#REF!</definedName>
    <definedName name="nc2.6III">#REF!</definedName>
    <definedName name="nc2.6IV">#REF!</definedName>
    <definedName name="nc2.7I">#REF!</definedName>
    <definedName name="nc2.7II">#REF!</definedName>
    <definedName name="nc2.7III">#REF!</definedName>
    <definedName name="nc2.7IV">#REF!</definedName>
    <definedName name="nc2.8I">#REF!</definedName>
    <definedName name="nc2.8II">#REF!</definedName>
    <definedName name="nc2.8III">#REF!</definedName>
    <definedName name="nc2.8IV">#REF!</definedName>
    <definedName name="nc2.9I">#REF!</definedName>
    <definedName name="nc2.9II">#REF!</definedName>
    <definedName name="nc2.9III">#REF!</definedName>
    <definedName name="nc2.9IV">#REF!</definedName>
    <definedName name="_NC200">'[126]CHIET TINH DZ 0,4 KV '!#REF!</definedName>
    <definedName name="nc24nc" localSheetId="38">'[272]lam-moi'!#REF!</definedName>
    <definedName name="nc24nc">'[85]lam-moi'!#REF!</definedName>
    <definedName name="nc24vl" localSheetId="38">'[272]lam-moi'!#REF!</definedName>
    <definedName name="nc24vl">'[85]lam-moi'!#REF!</definedName>
    <definedName name="_nc27">'[161]DG '!#REF!</definedName>
    <definedName name="nc2I">#REF!</definedName>
    <definedName name="nc2II">#REF!</definedName>
    <definedName name="nc2III">#REF!</definedName>
    <definedName name="nc2IV">#REF!</definedName>
    <definedName name="nc3.1I">#REF!</definedName>
    <definedName name="nc3.1II">#REF!</definedName>
    <definedName name="nc3.1III">#REF!</definedName>
    <definedName name="nc3.1IV">#REF!</definedName>
    <definedName name="nc3.2I">#REF!</definedName>
    <definedName name="nc3.2II">#REF!</definedName>
    <definedName name="nc3.2III">#REF!</definedName>
    <definedName name="nc3.2IV">#REF!</definedName>
    <definedName name="nc3.3I">#REF!</definedName>
    <definedName name="nc3.3II">#REF!</definedName>
    <definedName name="nc3.3III">#REF!</definedName>
    <definedName name="nc3.3IV">#REF!</definedName>
    <definedName name="nc3.4I">#REF!</definedName>
    <definedName name="nc3.4II">#REF!</definedName>
    <definedName name="nc3.4III">#REF!</definedName>
    <definedName name="nc3.4IV">#REF!</definedName>
    <definedName name="nc3.5I">#REF!</definedName>
    <definedName name="nc3.5II">#REF!</definedName>
    <definedName name="nc3.5III">#REF!</definedName>
    <definedName name="nc3.5IV">#REF!</definedName>
    <definedName name="nc3.6I">#REF!</definedName>
    <definedName name="nc3.6II">#REF!</definedName>
    <definedName name="nc3.6III">#REF!</definedName>
    <definedName name="nc3.6IV">#REF!</definedName>
    <definedName name="nc3.7I">#REF!</definedName>
    <definedName name="nc3.7II">#REF!</definedName>
    <definedName name="nc3.7III">#REF!</definedName>
    <definedName name="nc3.7IV">#REF!</definedName>
    <definedName name="nc3.8I">#REF!</definedName>
    <definedName name="nc3.8II">#REF!</definedName>
    <definedName name="nc3.8III">#REF!</definedName>
    <definedName name="nc3.8IV">#REF!</definedName>
    <definedName name="nc3.9I">#REF!</definedName>
    <definedName name="nc3.9II">#REF!</definedName>
    <definedName name="nc3.9III">#REF!</definedName>
    <definedName name="nc3.9IV">#REF!</definedName>
    <definedName name="nc3I">#REF!</definedName>
    <definedName name="nc3II">#REF!</definedName>
    <definedName name="nc3III">#REF!</definedName>
    <definedName name="nc3IV">#REF!</definedName>
    <definedName name="nc3p" localSheetId="38">#REF!</definedName>
    <definedName name="nc3p">#REF!</definedName>
    <definedName name="nc4.1I">#REF!</definedName>
    <definedName name="nc4.1II">#REF!</definedName>
    <definedName name="nc4.1III">#REF!</definedName>
    <definedName name="nc4.1IV">#REF!</definedName>
    <definedName name="nc4.2I">#REF!</definedName>
    <definedName name="nc4.2II">#REF!</definedName>
    <definedName name="nc4.2III">#REF!</definedName>
    <definedName name="nc4.2IV">#REF!</definedName>
    <definedName name="nc4.3I">#REF!</definedName>
    <definedName name="nc4.3II">#REF!</definedName>
    <definedName name="nc4.3III">#REF!</definedName>
    <definedName name="nc4.3IV">#REF!</definedName>
    <definedName name="nc4.4I">#REF!</definedName>
    <definedName name="nc4.4II">#REF!</definedName>
    <definedName name="nc4.4III">#REF!</definedName>
    <definedName name="nc4.4IV">#REF!</definedName>
    <definedName name="nc4.5I">#REF!</definedName>
    <definedName name="nc4.5II">#REF!</definedName>
    <definedName name="nc4.5III">#REF!</definedName>
    <definedName name="nc4.5IV">#REF!</definedName>
    <definedName name="nc4.6I">#REF!</definedName>
    <definedName name="nc4.6II">#REF!</definedName>
    <definedName name="nc4.6III">#REF!</definedName>
    <definedName name="nc4.6IV">#REF!</definedName>
    <definedName name="nc4.7I">#REF!</definedName>
    <definedName name="nc4.7II">#REF!</definedName>
    <definedName name="nc4.7III">#REF!</definedName>
    <definedName name="nc4.7IV">#REF!</definedName>
    <definedName name="nc4.8I">#REF!</definedName>
    <definedName name="nc4.8II">#REF!</definedName>
    <definedName name="nc4.8III">#REF!</definedName>
    <definedName name="nc4.8IV">#REF!</definedName>
    <definedName name="nc4.9I">#REF!</definedName>
    <definedName name="nc4.9II">#REF!</definedName>
    <definedName name="nc4.9III">#REF!</definedName>
    <definedName name="nc4.9IV">#REF!</definedName>
    <definedName name="_nc46" localSheetId="38">[270]Giathanh1m3BT!$H$12</definedName>
    <definedName name="_nc46">[22]Giathanh1m3BT!$H$12</definedName>
    <definedName name="nc4I">#REF!</definedName>
    <definedName name="nc4II">#REF!</definedName>
    <definedName name="nc4III">#REF!</definedName>
    <definedName name="nc4IV">#REF!</definedName>
    <definedName name="_nc50">'[126]CHIET TINH DZ 35 KV'!#REF!</definedName>
    <definedName name="nc5I">#REF!</definedName>
    <definedName name="nc5II">#REF!</definedName>
    <definedName name="nc5III">#REF!</definedName>
    <definedName name="nc5IV">#REF!</definedName>
    <definedName name="NCBD100" localSheetId="38">#REF!</definedName>
    <definedName name="NCBD100">#REF!</definedName>
    <definedName name="NCBD200" localSheetId="38">#REF!</definedName>
    <definedName name="NCBD200">#REF!</definedName>
    <definedName name="NCBD250" localSheetId="38">#REF!</definedName>
    <definedName name="NCBD250">#REF!</definedName>
    <definedName name="ncbt">'[146]CHIET TINH TBA '!#REF!</definedName>
    <definedName name="NCcap0.7">#REF!</definedName>
    <definedName name="NCcap1">#REF!</definedName>
    <definedName name="nccc2">'[120]nhan cong'!#REF!</definedName>
    <definedName name="ncday35">#REF!</definedName>
    <definedName name="ncday50">#REF!</definedName>
    <definedName name="ncday70">#REF!</definedName>
    <definedName name="ncday95">#REF!</definedName>
    <definedName name="ncdd" localSheetId="38">'[272]TH XL'!#REF!</definedName>
    <definedName name="ncdd">'[85]TH XL'!#REF!</definedName>
    <definedName name="NCDD2" localSheetId="38">'[272]TH XL'!#REF!</definedName>
    <definedName name="NCDD2">'[85]TH XL'!#REF!</definedName>
    <definedName name="NCHC" localSheetId="38">[272]TNHCHINH!$J$38</definedName>
    <definedName name="NCHC">[85]TNHCHINH!$J$38</definedName>
    <definedName name="NCKT">#REF!</definedName>
    <definedName name="_NCL100" localSheetId="38">#REF!</definedName>
    <definedName name="_NCL100">#REF!</definedName>
    <definedName name="_NCL200" localSheetId="38">#REF!</definedName>
    <definedName name="_NCL200">#REF!</definedName>
    <definedName name="_NCL250" localSheetId="38">#REF!</definedName>
    <definedName name="_NCL250">#REF!</definedName>
    <definedName name="ncm100lv" localSheetId="38">[270]Giathanh1m3BT!$H$41</definedName>
    <definedName name="ncm100lv">[22]Giathanh1m3BT!$H$41</definedName>
    <definedName name="_ncm200">#REF!</definedName>
    <definedName name="Ncol">'[52]Tai trong'!#REF!</definedName>
    <definedName name="nctr" localSheetId="38">'[272]TH XL'!#REF!</definedName>
    <definedName name="nctr">'[85]TH XL'!#REF!</definedName>
    <definedName name="nctram" localSheetId="38">#REF!</definedName>
    <definedName name="nctram">#REF!</definedName>
    <definedName name="NCVC100" localSheetId="38">#REF!</definedName>
    <definedName name="NCVC100">#REF!</definedName>
    <definedName name="NCVC200" localSheetId="38">#REF!</definedName>
    <definedName name="NCVC200">#REF!</definedName>
    <definedName name="NCVC250" localSheetId="38">#REF!</definedName>
    <definedName name="NCVC250">#REF!</definedName>
    <definedName name="NCVC3P" localSheetId="38">#REF!</definedName>
    <definedName name="NCVC3P">#REF!</definedName>
    <definedName name="nd" localSheetId="38">[67]gVL!$Q$30</definedName>
    <definedName name="nd">'[52]Gioi thieu'!$G$30</definedName>
    <definedName name="nd_8">'[54]14.MMUS GIUA NHIP'!#REF!</definedName>
    <definedName name="nd_9">'[54]14.MMUS GIUA NHIP'!#REF!</definedName>
    <definedName name="Ndn">'[61]Gioi thieu'!$O$40</definedName>
    <definedName name="NET">#REF!</definedName>
    <definedName name="NET_1">#REF!</definedName>
    <definedName name="NET_ANA">#REF!</definedName>
    <definedName name="NET_ANA_1">#REF!</definedName>
    <definedName name="NET_ANA_2">#REF!</definedName>
    <definedName name="_NET2">#REF!</definedName>
    <definedName name="new">[192]NewPOS!$A:$IV</definedName>
    <definedName name="New_L">#REF!</definedName>
    <definedName name="NewPOS">#REF!</definedName>
    <definedName name="Ng">#REF!</definedName>
    <definedName name="ng.">'[61]Gioi thieu'!$J$87</definedName>
    <definedName name="Ng_y">#REF!</definedName>
    <definedName name="_nga3">[173]gvl!$N$17</definedName>
    <definedName name="ngan" localSheetId="39">{"Thuxm2.xls","Sheet1"}</definedName>
    <definedName name="ngan" localSheetId="2">{"Thuxm2.xls","Sheet1"}</definedName>
    <definedName name="ngan">{"Thuxm2.xls","Sheet1"}</definedName>
    <definedName name="NGANHANG">OFFSET([215]NGUON!$F$1:$F$65536,COUNTIF([215]NGUON!$F$1:$F$65536,"&lt;&gt;0")-1,0,1)</definedName>
    <definedName name="NGAØY">#REF!</definedName>
    <definedName name="ngau">#REF!</definedName>
    <definedName name="Ngay">#REF!</definedName>
    <definedName name="nghi_bq">'[219]truc tiep'!#REF!</definedName>
    <definedName name="nghi_bv">'[219]truc tiep'!#REF!</definedName>
    <definedName name="nghi_ck">'[219]truc tiep'!#REF!</definedName>
    <definedName name="nghi_d1">'[219]truc tiep'!#REF!</definedName>
    <definedName name="nghi_d2">'[219]truc tiep'!#REF!</definedName>
    <definedName name="nghi_d3">'[219]truc tiep'!#REF!</definedName>
    <definedName name="nghi_dl">'[219]truc tiep'!#REF!</definedName>
    <definedName name="nghi_kcs">'[219]truc tiep'!#REF!</definedName>
    <definedName name="nghi_nb">'[219]truc tiep'!#REF!</definedName>
    <definedName name="nghi_ngio">'[219]truc tiep'!#REF!</definedName>
    <definedName name="nghi_nv">'[219]truc tiep'!#REF!</definedName>
    <definedName name="nghi_t3">'[219]truc tiep'!#REF!</definedName>
    <definedName name="nghi_t4">'[219]truc tiep'!#REF!</definedName>
    <definedName name="nghi_t5">'[219]truc tiep'!#REF!</definedName>
    <definedName name="nghi_t6">'[219]truc tiep'!#REF!</definedName>
    <definedName name="nghi_tc">'[219]truc tiep'!#REF!</definedName>
    <definedName name="nghi_tm">'[219]truc tiep'!#REF!</definedName>
    <definedName name="nghi_vs">'[219]truc tiep'!#REF!</definedName>
    <definedName name="nghi_xh">'[219]truc tiep'!#REF!</definedName>
    <definedName name="NH">#REF!</definedName>
    <definedName name="Nha">#REF!</definedName>
    <definedName name="NHATKY">[258]MCT!$E$2:$E$11</definedName>
    <definedName name="nhn" localSheetId="38">#REF!</definedName>
    <definedName name="nhn">#REF!</definedName>
    <definedName name="nhnnc" localSheetId="38">'[272]lam-moi'!#REF!</definedName>
    <definedName name="nhnnc">'[85]lam-moi'!#REF!</definedName>
    <definedName name="nhnvl" localSheetId="38">'[272]lam-moi'!#REF!</definedName>
    <definedName name="nhnvl">'[85]lam-moi'!#REF!</definedName>
    <definedName name="nhom">#REF!</definedName>
    <definedName name="NHot">#REF!</definedName>
    <definedName name="nhua">#REF!</definedName>
    <definedName name="Nî_TK">#REF!</definedName>
    <definedName name="nig" localSheetId="38">#REF!</definedName>
    <definedName name="nig">#REF!</definedName>
    <definedName name="NIG13p" localSheetId="38">'[272]TONGKE3p '!$T$295</definedName>
    <definedName name="NIG13p">'[85]TONGKE3p '!$T$295</definedName>
    <definedName name="nig1p" localSheetId="38">#REF!</definedName>
    <definedName name="nig1p">#REF!</definedName>
    <definedName name="nig3p" localSheetId="38">#REF!</definedName>
    <definedName name="nig3p">#REF!</definedName>
    <definedName name="nightnc" localSheetId="38">[272]gtrinh!#REF!</definedName>
    <definedName name="nightnc">[85]gtrinh!#REF!</definedName>
    <definedName name="nightvl" localSheetId="38">[272]gtrinh!#REF!</definedName>
    <definedName name="nightvl">[85]gtrinh!#REF!</definedName>
    <definedName name="nignc1p" localSheetId="38">#REF!</definedName>
    <definedName name="nignc1p">#REF!</definedName>
    <definedName name="nignc3p" localSheetId="38">'[272]CHITIET VL-NC'!$G$107</definedName>
    <definedName name="nignc3p">'[85]CHITIET VL-NC'!$G$107</definedName>
    <definedName name="nigvl1p" localSheetId="38">#REF!</definedName>
    <definedName name="nigvl1p">#REF!</definedName>
    <definedName name="nigvl3p" localSheetId="38">'[272]CHITIET VL-NC'!$G$99</definedName>
    <definedName name="nigvl3p">'[85]CHITIET VL-NC'!$G$99</definedName>
    <definedName name="nin" localSheetId="38">#REF!</definedName>
    <definedName name="nin">#REF!</definedName>
    <definedName name="nin14nc3p" localSheetId="38">#REF!</definedName>
    <definedName name="nin14nc3p">#REF!</definedName>
    <definedName name="nin14vl3p" localSheetId="38">#REF!</definedName>
    <definedName name="nin14vl3p">#REF!</definedName>
    <definedName name="_nin190" localSheetId="38">#REF!</definedName>
    <definedName name="_nin190">#REF!</definedName>
    <definedName name="nin1903p" localSheetId="38">#REF!</definedName>
    <definedName name="nin1903p">#REF!</definedName>
    <definedName name="nin190nc" localSheetId="38">'[272]lam-moi'!#REF!</definedName>
    <definedName name="nin190nc">'[85]lam-moi'!#REF!</definedName>
    <definedName name="nin190nc3p" localSheetId="38">#REF!</definedName>
    <definedName name="nin190nc3p">#REF!</definedName>
    <definedName name="nin190vl" localSheetId="38">'[272]lam-moi'!#REF!</definedName>
    <definedName name="nin190vl">'[85]lam-moi'!#REF!</definedName>
    <definedName name="nin190vl3p" localSheetId="38">#REF!</definedName>
    <definedName name="nin190vl3p">#REF!</definedName>
    <definedName name="nin1pnc" localSheetId="38">'[272]lam-moi'!#REF!</definedName>
    <definedName name="nin1pnc">'[85]lam-moi'!#REF!</definedName>
    <definedName name="nin1pvl" localSheetId="38">'[272]lam-moi'!#REF!</definedName>
    <definedName name="nin1pvl">'[85]lam-moi'!#REF!</definedName>
    <definedName name="nin2903p" localSheetId="38">#REF!</definedName>
    <definedName name="nin2903p">#REF!</definedName>
    <definedName name="nin290nc3p" localSheetId="38">#REF!</definedName>
    <definedName name="nin290nc3p">#REF!</definedName>
    <definedName name="nin290vl3p" localSheetId="38">#REF!</definedName>
    <definedName name="nin290vl3p">#REF!</definedName>
    <definedName name="nin3p" localSheetId="38">#REF!</definedName>
    <definedName name="nin3p">#REF!</definedName>
    <definedName name="nind" localSheetId="38">#REF!</definedName>
    <definedName name="nind">#REF!</definedName>
    <definedName name="nind1p" localSheetId="38">#REF!</definedName>
    <definedName name="nind1p">#REF!</definedName>
    <definedName name="nind3p" localSheetId="38">#REF!</definedName>
    <definedName name="nind3p">#REF!</definedName>
    <definedName name="nindnc" localSheetId="38">'[272]lam-moi'!#REF!</definedName>
    <definedName name="nindnc">'[85]lam-moi'!#REF!</definedName>
    <definedName name="nindnc1p" localSheetId="38">#REF!</definedName>
    <definedName name="nindnc1p">#REF!</definedName>
    <definedName name="nindnc3p" localSheetId="38">#REF!</definedName>
    <definedName name="nindnc3p">#REF!</definedName>
    <definedName name="nindvl" localSheetId="38">'[272]lam-moi'!#REF!</definedName>
    <definedName name="nindvl">'[85]lam-moi'!#REF!</definedName>
    <definedName name="nindvl1p" localSheetId="38">#REF!</definedName>
    <definedName name="nindvl1p">#REF!</definedName>
    <definedName name="nindvl3p" localSheetId="38">#REF!</definedName>
    <definedName name="nindvl3p">#REF!</definedName>
    <definedName name="ning1p" localSheetId="38">#REF!</definedName>
    <definedName name="ning1p">#REF!</definedName>
    <definedName name="ningnc1p" localSheetId="38">#REF!</definedName>
    <definedName name="ningnc1p">#REF!</definedName>
    <definedName name="ningvl1p" localSheetId="38">#REF!</definedName>
    <definedName name="ningvl1p">#REF!</definedName>
    <definedName name="ninnc" localSheetId="38">'[272]lam-moi'!#REF!</definedName>
    <definedName name="ninnc">'[85]lam-moi'!#REF!</definedName>
    <definedName name="ninnc3p" localSheetId="38">#REF!</definedName>
    <definedName name="ninnc3p">#REF!</definedName>
    <definedName name="nint1p" localSheetId="38">#REF!</definedName>
    <definedName name="nint1p">#REF!</definedName>
    <definedName name="nintnc1p" localSheetId="38">#REF!</definedName>
    <definedName name="nintnc1p">#REF!</definedName>
    <definedName name="nintvl1p" localSheetId="38">#REF!</definedName>
    <definedName name="nintvl1p">#REF!</definedName>
    <definedName name="ninvl" localSheetId="38">'[272]lam-moi'!#REF!</definedName>
    <definedName name="ninvl">'[85]lam-moi'!#REF!</definedName>
    <definedName name="ninvl3p" localSheetId="38">#REF!</definedName>
    <definedName name="ninvl3p">#REF!</definedName>
    <definedName name="nl" localSheetId="38">#REF!</definedName>
    <definedName name="nL">'[52]Gioi thieu'!$G$40</definedName>
    <definedName name="NL12nc" localSheetId="38">'[272]#REF'!#REF!</definedName>
    <definedName name="NL12nc">'[85]#REF'!#REF!</definedName>
    <definedName name="NL12vl" localSheetId="38">'[272]#REF'!#REF!</definedName>
    <definedName name="NL12vl">'[85]#REF'!#REF!</definedName>
    <definedName name="nl1p" localSheetId="38">#REF!</definedName>
    <definedName name="nl1p">#REF!</definedName>
    <definedName name="nl3p" localSheetId="38">#REF!</definedName>
    <definedName name="nl3p">#REF!</definedName>
    <definedName name="NLDLCTG">[258]NHAPLIEU!$A$1:$X$1</definedName>
    <definedName name="nlht" localSheetId="38">'[272]THPDMoi  (2)'!#REF!</definedName>
    <definedName name="nlht">'[85]THPDMoi  (2)'!#REF!</definedName>
    <definedName name="nlmtc" localSheetId="38">'[272]t-h HA THE'!#REF!</definedName>
    <definedName name="nlmtc">'[85]t-h HA THE'!#REF!</definedName>
    <definedName name="nlnc" localSheetId="38">'[272]lam-moi'!#REF!</definedName>
    <definedName name="nlnc">'[85]lam-moi'!#REF!</definedName>
    <definedName name="nlnc3p" localSheetId="38">#REF!</definedName>
    <definedName name="nlnc3p">#REF!</definedName>
    <definedName name="nlnc3pha" localSheetId="38">#REF!</definedName>
    <definedName name="nlnc3pha">#REF!</definedName>
    <definedName name="NLSCTG">[258]NHAPLIEU!$I$3</definedName>
    <definedName name="NLTK1p" localSheetId="38">#REF!</definedName>
    <definedName name="NLTK1p">#REF!</definedName>
    <definedName name="nlvl" localSheetId="38">'[272]lam-moi'!#REF!</definedName>
    <definedName name="nlvl">'[85]lam-moi'!#REF!</definedName>
    <definedName name="nlvl1" localSheetId="38">[272]chitiet!$G$302</definedName>
    <definedName name="nlvl1">[85]chitiet!$G$302</definedName>
    <definedName name="nlvl3p" localSheetId="38">#REF!</definedName>
    <definedName name="nlvl3p">#REF!</definedName>
    <definedName name="Nmn">'[61]Gioi thieu'!$O$38</definedName>
    <definedName name="nn" localSheetId="38">#REF!</definedName>
    <definedName name="nn">#REF!</definedName>
    <definedName name="nn1p" localSheetId="38">#REF!</definedName>
    <definedName name="nn1p">#REF!</definedName>
    <definedName name="nn3p" localSheetId="38">#REF!</definedName>
    <definedName name="nn3p">#REF!</definedName>
    <definedName name="nng">'[58]Tai trong'!#REF!</definedName>
    <definedName name="nnn" localSheetId="39" hidden="1">{"'Sheet1'!$L$16"}</definedName>
    <definedName name="nnn" localSheetId="2" hidden="1">{"'Sheet1'!$L$16"}</definedName>
    <definedName name="nnn" hidden="1">{"'Sheet1'!$L$16"}</definedName>
    <definedName name="nnnc" localSheetId="38">'[272]lam-moi'!#REF!</definedName>
    <definedName name="nnnc">'[85]lam-moi'!#REF!</definedName>
    <definedName name="nnnc3p" localSheetId="38">#REF!</definedName>
    <definedName name="nnnc3p">#REF!</definedName>
    <definedName name="nnvl" localSheetId="38">'[272]lam-moi'!#REF!</definedName>
    <definedName name="nnvl">'[85]lam-moi'!#REF!</definedName>
    <definedName name="nnvl3p" localSheetId="38">#REF!</definedName>
    <definedName name="nnvl3p">#REF!</definedName>
    <definedName name="No">#REF!</definedName>
    <definedName name="_no05">[237]NKC!$H$2:$J$3436</definedName>
    <definedName name="NOIDUNG">OFFSET([215]NGUON!$H$1:$H$65536,COUNTA([215]NGUON!$H$1:$H$65536)-1,0,1)</definedName>
    <definedName name="_5ÑÔN_GIAÙ">#REF!</definedName>
    <definedName name="Notes">#REF!</definedName>
    <definedName name="Np">#REF!</definedName>
    <definedName name="Nq">[55]Soil!#REF!</definedName>
    <definedName name="NR">#REF!</definedName>
    <definedName name="ns">[239]Package1!$C$35</definedName>
    <definedName name="_NSO2" localSheetId="39" hidden="1">{"'Sheet1'!$L$16"}</definedName>
    <definedName name="_NSO2" localSheetId="2" hidden="1">{"'Sheet1'!$L$16"}</definedName>
    <definedName name="_NSO2" hidden="1">{"'Sheet1'!$L$16"}</definedName>
    <definedName name="NToS">'[212]VP-MM'!NToS</definedName>
    <definedName name="nuoc">[27]gvl!$N$38</definedName>
    <definedName name="nx" localSheetId="38">'[272]THPDMoi  (2)'!#REF!</definedName>
    <definedName name="nx">'[85]THPDMoi  (2)'!#REF!</definedName>
    <definedName name="nxmtc" localSheetId="38">'[272]t-h HA THE'!#REF!</definedName>
    <definedName name="nxmtc">'[85]t-h HA THE'!#REF!</definedName>
    <definedName name="o">#REF!</definedName>
    <definedName name="o_n_phÝ_1__thu_nhËp_th_ng">#REF!</definedName>
    <definedName name="oc">[162]Sheet2!$C$2</definedName>
    <definedName name="OE">'[163]FA-LISTING'!#REF!</definedName>
    <definedName name="ol">'[58]KT(E-E)'!$H$18</definedName>
    <definedName name="ong">[40]Sheet1!#REF!</definedName>
    <definedName name="Ongbaovecap">#REF!</definedName>
    <definedName name="Ongnoiday">#REF!</definedName>
    <definedName name="Ongnoidaybulongtachongrungtabu">#REF!</definedName>
    <definedName name="OngPVC">#REF!</definedName>
    <definedName name="ophom">#REF!</definedName>
    <definedName name="osc" localSheetId="38">'[272]THPDMoi  (2)'!#REF!</definedName>
    <definedName name="osc">'[85]THPDMoi  (2)'!#REF!</definedName>
    <definedName name="OTHER_PANEL">'[6]NEW-PANEL'!#REF!</definedName>
    <definedName name="OtherWork">'[202]DGchitiet '!#REF!</definedName>
    <definedName name="_oto10">[48]VL!#REF!</definedName>
    <definedName name="Óu75" localSheetId="38">[83]chitiet!#REF!</definedName>
    <definedName name="Óu75">[83]chitiet!#REF!</definedName>
    <definedName name="oxy">#REF!</definedName>
    <definedName name="P" localSheetId="38">'[268]PNT-QUOT-#3'!#REF!</definedName>
    <definedName name="P">'[17]PNT-QUOT-#3'!#REF!</definedName>
    <definedName name="P_M">'[163]FA-LISTING'!#REF!</definedName>
    <definedName name="p1_">#REF!</definedName>
    <definedName name="p2_">#REF!</definedName>
    <definedName name="PA">#REF!</definedName>
    <definedName name="PA1_1">#REF!</definedName>
    <definedName name="Painting">'[202]DGchitiet '!#REF!</definedName>
    <definedName name="panen">#REF!</definedName>
    <definedName name="Parem">[199]Parem!$A$4:$C$22</definedName>
    <definedName name="paremÞ">'[200]Sat tron'!$A$3:$C$21</definedName>
    <definedName name="PB">'[58]Tai trong'!#REF!</definedName>
    <definedName name="_pc30">[169]GiaVL!$F$14</definedName>
    <definedName name="_pc40">[169]GiaVL!$F$13</definedName>
    <definedName name="_pc80105">#REF!</definedName>
    <definedName name="_pc80205">#REF!</definedName>
    <definedName name="_pc80704">#REF!</definedName>
    <definedName name="_pc80705">#REF!</definedName>
    <definedName name="_pc80905">#REF!</definedName>
    <definedName name="PChe">#REF!</definedName>
    <definedName name="_pco05">[232]BTDC2005!$F$8:$G$19</definedName>
    <definedName name="Pd">[55]Soil!$F$21</definedName>
    <definedName name="Pda">'[52]Tai trong'!$H$402</definedName>
    <definedName name="Pdi">'[52]Tai trong'!$H$398</definedName>
    <definedName name="PEJM" localSheetId="38">'[268]COAT&amp;WRAP-QIOT-#3'!#REF!</definedName>
    <definedName name="PEJM">'[17]COAT&amp;WRAP-QIOT-#3'!#REF!</definedName>
    <definedName name="PF" localSheetId="38">'[268]PNT-QUOT-#3'!#REF!</definedName>
    <definedName name="PF">'[17]PNT-QUOT-#3'!#REF!</definedName>
    <definedName name="pgia">#REF!</definedName>
    <definedName name="phanbtct">[102]!phanbtct</definedName>
    <definedName name="phandien">[102]!phandien</definedName>
    <definedName name="phanhoanthien">[102]!phanhoanthien</definedName>
    <definedName name="phannuoc">[102]!phannuoc</definedName>
    <definedName name="phanxay">[102]!phanxay</definedName>
    <definedName name="Pheuhopgang">#REF!</definedName>
    <definedName name="_phi10">#REF!</definedName>
    <definedName name="_phi12">#REF!</definedName>
    <definedName name="_phi14">#REF!</definedName>
    <definedName name="_phi16">#REF!</definedName>
    <definedName name="_phi18">#REF!</definedName>
    <definedName name="_phi20">#REF!</definedName>
    <definedName name="_phi22">#REF!</definedName>
    <definedName name="_phi25">#REF!</definedName>
    <definedName name="_phi28">#REF!</definedName>
    <definedName name="_phi6">#REF!</definedName>
    <definedName name="_phi8">#REF!</definedName>
    <definedName name="phtuyen">#REF!</definedName>
    <definedName name="phu_luc_vua">#REF!</definedName>
    <definedName name="phugia">[169]GiaVL!$F$28</definedName>
    <definedName name="Phukienduongday">#REF!</definedName>
    <definedName name="phuong">'[137]Ct- DZ35kV'!#REF!</definedName>
    <definedName name="PileSize">[55]Soil!$F$13</definedName>
    <definedName name="PileType">[55]Soil!#REF!</definedName>
    <definedName name="PK" localSheetId="38">#REF!</definedName>
    <definedName name="PK">#REF!</definedName>
    <definedName name="pl">'[58]KT(E-E)'!$I$83</definedName>
    <definedName name="PL_???___P.B.___REST_P.B._????">'[6]NEW-PANEL'!#REF!</definedName>
    <definedName name="PL_指示燈___P.B.___REST_P.B._壓扣開關">'[6]NEW-PANEL'!#REF!</definedName>
    <definedName name="pl04co">[235]BTDC2004!$F$8:$G$18</definedName>
    <definedName name="pl04no">[235]BTDC2004!$E$8:$G$18</definedName>
    <definedName name="Plaster">'[202]DGchitiet '!#REF!</definedName>
    <definedName name="PLp">'[52]Tai trong'!$H$170</definedName>
    <definedName name="PLt">'[52]Tai trong'!$H$166</definedName>
    <definedName name="PM">[18]IBASE!$AH$16:$AV$110</definedName>
    <definedName name="_pn80105">#REF!</definedName>
    <definedName name="_pn80205">#REF!</definedName>
    <definedName name="_pn80704">#REF!</definedName>
    <definedName name="_pn80705">#REF!</definedName>
    <definedName name="_pn80905">#REF!</definedName>
    <definedName name="_pno05">[232]BTDC2005!$E$8:$G$19</definedName>
    <definedName name="Position">#REF!</definedName>
    <definedName name="PowerCord">[175]DATA!#REF!</definedName>
    <definedName name="PR">#REF!</definedName>
    <definedName name="PRICE" localSheetId="38">#REF!</definedName>
    <definedName name="PRICE">#REF!</definedName>
    <definedName name="PRICE1" localSheetId="38">#REF!</definedName>
    <definedName name="PRICE1">#REF!</definedName>
    <definedName name="prin_area">[55]Soil!$A$7:$L$66</definedName>
    <definedName name="Prin1">#REF!</definedName>
    <definedName name="Prin10">#REF!</definedName>
    <definedName name="Prin11">#REF!</definedName>
    <definedName name="Prin12">#REF!</definedName>
    <definedName name="Prin13">#REF!</definedName>
    <definedName name="Prin14">#REF!</definedName>
    <definedName name="Prin15">#REF!</definedName>
    <definedName name="Prin16">#REF!</definedName>
    <definedName name="Prin17">#REF!</definedName>
    <definedName name="Prin18">#REF!</definedName>
    <definedName name="Prin19">#REF!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_xlnm.Print_Area" localSheetId="37">'01-Bia'!$A$1:$I$52</definedName>
    <definedName name="_xlnm.Print_Area" localSheetId="39">'BS '!$A$1:$N$135</definedName>
    <definedName name="_xlnm.Print_Area" localSheetId="5">BTDC!$B$1:$K$44</definedName>
    <definedName name="_xlnm.Print_Area" localSheetId="41">'LCTT&lt;TT&gt;'!$A$1:$I$54</definedName>
    <definedName name="_xlnm.Print_Area" localSheetId="42">'Note 1_7'!$A$1:$J$325</definedName>
    <definedName name="_xlnm.Print_Area" localSheetId="45">'Note 22_NV'!$A$1:$K$28</definedName>
    <definedName name="_xlnm.Print_Area" localSheetId="43">'Note 8_TSCD'!$A$1:$I$48</definedName>
    <definedName name="_xlnm.Print_Area" localSheetId="44">'Note 9_21'!$A$1:$J$337</definedName>
    <definedName name="_xlnm.Print_Area" localSheetId="40">PI!$A$1:$Q$42</definedName>
    <definedName name="_xlnm.Print_Area" localSheetId="2">TGTSCD!$A$1:$I$98</definedName>
    <definedName name="_xlnm.Print_Area" localSheetId="6">'TH DC'!$A$1:$F$108</definedName>
    <definedName name="_xlnm.Print_Area">#REF!</definedName>
    <definedName name="PRINT_AREA_MI">#REF!</definedName>
    <definedName name="_xlnm.Print_Titles" localSheetId="37">'01-Bia'!$1:$3</definedName>
    <definedName name="_xlnm.Print_Titles" localSheetId="39">'BS '!$1:$7</definedName>
    <definedName name="_xlnm.Print_Titles" localSheetId="5">BTDC!$6:$28</definedName>
    <definedName name="_xlnm.Print_Titles" localSheetId="42">'Note 1_7'!$1:$4</definedName>
    <definedName name="_xlnm.Print_Titles" localSheetId="46">'Note 23_het '!$1:$3</definedName>
    <definedName name="_xlnm.Print_Titles" localSheetId="43">'Note 8_TSCD'!$1:$3</definedName>
    <definedName name="_xlnm.Print_Titles" localSheetId="44">'Note 9_21'!$1:$3</definedName>
    <definedName name="_xlnm.Print_Titles" localSheetId="40">PI!$9:$11</definedName>
    <definedName name="_xlnm.Print_Titles" localSheetId="2">TGTSCD!$1:$3</definedName>
    <definedName name="_xlnm.Print_Titles" localSheetId="6">'TH DC'!$1:$6</definedName>
    <definedName name="_xlnm.Print_Titles">#N/A</definedName>
    <definedName name="PRINT_TITLES_MI">#REF!</definedName>
    <definedName name="PRINTA">#REF!</definedName>
    <definedName name="PRINTB">#REF!</definedName>
    <definedName name="PRINTC">#REF!</definedName>
    <definedName name="priority">'[115]SPL4-TOTAL'!$C$7:$D$67</definedName>
    <definedName name="PROPOSAL" localSheetId="38">#REF!</definedName>
    <definedName name="PROPOSAL">#REF!</definedName>
    <definedName name="Protex">#REF!</definedName>
    <definedName name="Province">#REF!</definedName>
    <definedName name="psco">#REF!</definedName>
    <definedName name="PSCO_CD">[34]CANDOI!$F$7:$F$59</definedName>
    <definedName name="pscotn">#REF!</definedName>
    <definedName name="pscots">#REF!</definedName>
    <definedName name="psno">#REF!</definedName>
    <definedName name="PSNO_CD">[34]CANDOI!$E$7:$E$59</definedName>
    <definedName name="psnotn">#REF!</definedName>
    <definedName name="psnots">#REF!</definedName>
    <definedName name="PST">#REF!</definedName>
    <definedName name="PT">'[52]Tai trong'!$H$15</definedName>
    <definedName name="PT_Duong">#REF!</definedName>
    <definedName name="ptdg">#REF!</definedName>
    <definedName name="PTDG_cau">#REF!</definedName>
    <definedName name="ptdg_cong">#REF!</definedName>
    <definedName name="ptdg_duong">#REF!</definedName>
    <definedName name="PTNC" localSheetId="38">'[272]DON GIA'!$G$227</definedName>
    <definedName name="PTNC">'[85]DON GIA'!$G$227</definedName>
    <definedName name="PTST">[98]sat!$A$6:$K$38</definedName>
    <definedName name="PTVT">[98]ptvt!$A$6:$X$128</definedName>
    <definedName name="Pvc">'[52]Tai trong'!$H$364</definedName>
    <definedName name="Pvd">'[52]Tai trong'!$H$365</definedName>
    <definedName name="Px">'[56]ComA-A'!#REF!</definedName>
    <definedName name="Py">'[56]ComA-A'!#REF!</definedName>
    <definedName name="PY_Marketable_Sec">#REF!</definedName>
    <definedName name="PY2_Administration">#REF!</definedName>
    <definedName name="PY2_Cost_of_Sales">#REF!</definedName>
    <definedName name="PY2_Depreciation">#REF!</definedName>
    <definedName name="PY2_Gross_Profit">#REF!</definedName>
    <definedName name="PY2_Inc_Bef_Tax">#REF!</definedName>
    <definedName name="PY2_Interest_Expense">#REF!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Exp.">#REF!</definedName>
    <definedName name="PY2_Selling">#REF!</definedName>
    <definedName name="PY2_Tangible_Net_Worth">#REF!</definedName>
    <definedName name="PY2_Taxes">#REF!</definedName>
    <definedName name="PY2_Working_Capital">#REF!</definedName>
    <definedName name="Q" localSheetId="38">[272]giathanh1!#REF!</definedName>
    <definedName name="q">'[58]Tai trong'!#REF!</definedName>
    <definedName name="QDD">#REF!</definedName>
    <definedName name="qh">#REF!</definedName>
    <definedName name="ql">#REF!</definedName>
    <definedName name="qp">#REF!</definedName>
    <definedName name="qSF">'[56]ComA-A'!#REF!</definedName>
    <definedName name="qtdm">#REF!</definedName>
    <definedName name="QTthaWC">[70]XL4Poppy!$B$1:$B$16</definedName>
    <definedName name="qu">[55]Soil!#REF!</definedName>
    <definedName name="Quanly">#REF!</definedName>
    <definedName name="Quantities">#REF!</definedName>
    <definedName name="quehan">'[164]Vat lieu'!$D$28</definedName>
    <definedName name="QUYLUONG">'[219]truc tiep'!#REF!</definedName>
    <definedName name="qx">#REF!</definedName>
    <definedName name="qy">#REF!</definedName>
    <definedName name="r_">#REF!</definedName>
    <definedName name="R0_1">'[54]4.HSPBngang'!#REF!</definedName>
    <definedName name="R0_2">'[54]4.HSPBngang'!#REF!</definedName>
    <definedName name="R00">'[54]4.HSPBngang'!#REF!</definedName>
    <definedName name="R00t">'[54]4.HSPBngang'!#REF!</definedName>
    <definedName name="ra11p" localSheetId="38">#REF!</definedName>
    <definedName name="ra11p">#REF!</definedName>
    <definedName name="ra13p" localSheetId="38">#REF!</definedName>
    <definedName name="ra13p">#REF!</definedName>
    <definedName name="rack1" localSheetId="38">'[272]THPDMoi  (2)'!#REF!</definedName>
    <definedName name="rack1">'[85]THPDMoi  (2)'!#REF!</definedName>
    <definedName name="rack2" localSheetId="38">'[272]THPDMoi  (2)'!#REF!</definedName>
    <definedName name="rack2">'[85]THPDMoi  (2)'!#REF!</definedName>
    <definedName name="rack3" localSheetId="38">'[272]THPDMoi  (2)'!#REF!</definedName>
    <definedName name="rack3">'[85]THPDMoi  (2)'!#REF!</definedName>
    <definedName name="rack4" localSheetId="38">'[272]THPDMoi  (2)'!#REF!</definedName>
    <definedName name="rack4">'[85]THPDMoi  (2)'!#REF!</definedName>
    <definedName name="Ranhxay" localSheetId="39" hidden="1">{"'Sheet1'!$L$16"}</definedName>
    <definedName name="Ranhxay" localSheetId="46" hidden="1">{"'Sheet1'!$L$16"}</definedName>
    <definedName name="Ranhxay" localSheetId="44" hidden="1">{"'Sheet1'!$L$16"}</definedName>
    <definedName name="Ranhxay" localSheetId="2" hidden="1">{"'Sheet1'!$L$16"}</definedName>
    <definedName name="Ranhxay" hidden="1">{"'Sheet1'!$L$16"}</definedName>
    <definedName name="RATE">'[190]FX FWD KS'!$AQ$3</definedName>
    <definedName name="Rdtc">'[54]14.MMUS GIUA NHIP'!#REF!</definedName>
    <definedName name="RECOUT">#N/A</definedName>
    <definedName name="Region">#REF!</definedName>
    <definedName name="RFP003A" localSheetId="38">#REF!</definedName>
    <definedName name="RFP003A">#REF!</definedName>
    <definedName name="RFP003B" localSheetId="38">#REF!</definedName>
    <definedName name="RFP003B">#REF!</definedName>
    <definedName name="RFP003C" localSheetId="38">#REF!</definedName>
    <definedName name="RFP003C">#REF!</definedName>
    <definedName name="RFP003D" localSheetId="38">#REF!</definedName>
    <definedName name="RFP003D">#REF!</definedName>
    <definedName name="RFP003E" localSheetId="38">#REF!</definedName>
    <definedName name="RFP003E">#REF!</definedName>
    <definedName name="RFP003F" localSheetId="38">#REF!</definedName>
    <definedName name="RFP003F">#REF!</definedName>
    <definedName name="ri">'[54]6.Tinh tai'!#REF!</definedName>
    <definedName name="River">#REF!</definedName>
    <definedName name="River_Code">#REF!</definedName>
    <definedName name="Road_Code">#REF!</definedName>
    <definedName name="Road_Name">#REF!</definedName>
    <definedName name="RoadNo_373">#REF!</definedName>
    <definedName name="rong1">#REF!</definedName>
    <definedName name="rong2">#REF!</definedName>
    <definedName name="rong3">#REF!</definedName>
    <definedName name="rong4">#REF!</definedName>
    <definedName name="rong5">#REF!</definedName>
    <definedName name="rong6">#REF!</definedName>
    <definedName name="RoofingWork">'[202]DGchitiet '!#REF!</definedName>
    <definedName name="Round">'[56]ComA-A'!#REF!</definedName>
    <definedName name="RT" localSheetId="38">'[268]COAT&amp;WRAP-QIOT-#3'!#REF!</definedName>
    <definedName name="RT">'[17]COAT&amp;WRAP-QIOT-#3'!#REF!</definedName>
    <definedName name="Rtd">'[54]2 NSl'!#REF!</definedName>
    <definedName name="rung25">[164]May!$E$26</definedName>
    <definedName name="s">#REF!</definedName>
    <definedName name="s_0">'[38]Lç khoan LK1'!#REF!</definedName>
    <definedName name="s_0cd">'[54]17.US CHU tho a_b'!#REF!</definedName>
    <definedName name="s_1">'[38]Lç khoan LK1'!#REF!</definedName>
    <definedName name="S_2">#REF!</definedName>
    <definedName name="s_58">'[54]14.MMUS GIUA NHIP'!#REF!</definedName>
    <definedName name="s_58g">'[54]15.MMUS GOI'!#REF!</definedName>
    <definedName name="s_59">'[54]14.MMUS GIUA NHIP'!#REF!</definedName>
    <definedName name="s_59g">'[54]15.MMUS GOI'!#REF!</definedName>
    <definedName name="s_Icd">'[54]17.US CHU tho a_b'!#REF!</definedName>
    <definedName name="s4_">'[58]C-C'!$I$34</definedName>
    <definedName name="s75F29" localSheetId="38">[83]chitiet!#REF!</definedName>
    <definedName name="s75F29">[83]chitiet!#REF!</definedName>
    <definedName name="san">#REF!</definedName>
    <definedName name="San_truoc">[95]tienluong!#REF!</definedName>
    <definedName name="_san110">[164]May!$E$16</definedName>
    <definedName name="_san16">#REF!</definedName>
    <definedName name="_san4">#REF!</definedName>
    <definedName name="sat">'[126]CHIET TINH TBA '!#REF!</definedName>
    <definedName name="_sat10" localSheetId="38">'[220]Bang chiet tinh TBA'!#REF!</definedName>
    <definedName name="_sat10">#REF!</definedName>
    <definedName name="_sat12" localSheetId="38">'[220]Bang chiet tinh TBA'!#REF!</definedName>
    <definedName name="_sat12">#REF!</definedName>
    <definedName name="_sat14" localSheetId="38">'[220]Bang chiet tinh TBA'!#REF!</definedName>
    <definedName name="_sat14">#REF!</definedName>
    <definedName name="_sat16" localSheetId="38">'[220]Bang chiet tinh TBA'!#REF!</definedName>
    <definedName name="_sat16">#REF!</definedName>
    <definedName name="_sat20" localSheetId="38">'[220]Bang chiet tinh TBA'!#REF!</definedName>
    <definedName name="_sat20">#REF!</definedName>
    <definedName name="_Sat27" localSheetId="38">#REF!</definedName>
    <definedName name="_Sat27">[141]TTDZ22!#REF!</definedName>
    <definedName name="_Sat6" localSheetId="38">#REF!</definedName>
    <definedName name="_Sat6">[141]TTDZ22!#REF!</definedName>
    <definedName name="_sat8" localSheetId="38">'[220]Bang chiet tinh TBA'!#REF!</definedName>
    <definedName name="_sat8">#REF!</definedName>
    <definedName name="satt">'[138]Ctinh 10kV'!#REF!</definedName>
    <definedName name="satu" localSheetId="38">'[220]Bang chiet tinh TBA'!#REF!</definedName>
    <definedName name="satu">[127]ctTBA!#REF!</definedName>
    <definedName name="Sau">#REF!</definedName>
    <definedName name="SB">[18]IBASE!$AH$7:$AL$14</definedName>
    <definedName name="sb_8">'[54]14.MMUS GIUA NHIP'!#REF!</definedName>
    <definedName name="sb_8g">'[54]15.MMUS GOI'!#REF!</definedName>
    <definedName name="sb_9">'[54]14.MMUS GIUA NHIP'!#REF!</definedName>
    <definedName name="sb_9g">'[54]15.MMUS GOI'!#REF!</definedName>
    <definedName name="sc">'[38]Lç khoan LK1'!$K$8</definedName>
    <definedName name="_sc1" localSheetId="38">#REF!</definedName>
    <definedName name="_sc1">#REF!</definedName>
    <definedName name="_SC2" localSheetId="38">#REF!</definedName>
    <definedName name="_SC2">#REF!</definedName>
    <definedName name="_sc3" localSheetId="38">#REF!</definedName>
    <definedName name="_sc3">#REF!</definedName>
    <definedName name="SCH" localSheetId="38">#REF!</definedName>
    <definedName name="SCH">#REF!</definedName>
    <definedName name="scm">'[120]nhan cong'!#REF!</definedName>
    <definedName name="scr">[79]gVL!$Q$33</definedName>
    <definedName name="SCT">#REF!</definedName>
    <definedName name="sd3p" localSheetId="38">'[272]lam-moi'!#REF!</definedName>
    <definedName name="sd3p">'[85]lam-moi'!#REF!</definedName>
    <definedName name="_Sdd33">'[61]Bang tt mot so chi tiet'!$L$4</definedName>
    <definedName name="SDDL">[208]QMCT!#REF!</definedName>
    <definedName name="sdfs">'[120]nhan cong'!#REF!</definedName>
    <definedName name="Sdh">[63]Sheet1!$G$12</definedName>
    <definedName name="_Sdh33">'[61]Bang tt mot so chi tiet'!$L$3</definedName>
    <definedName name="SDMONG" localSheetId="38">#REF!</definedName>
    <definedName name="SDMONG">#REF!</definedName>
    <definedName name="Sdnn">'[61]Bang tt mot so chi tiet'!$L$7</definedName>
    <definedName name="Sdnt">'[61]Bang tt mot so chi tiet'!$L$6</definedName>
    <definedName name="Sdntb">'[61]Gioi thieu'!$O$41</definedName>
    <definedName name="sdo">[78]gvl!$N$35</definedName>
    <definedName name="Sè_tiÒn">#REF!</definedName>
    <definedName name="Sensation">#REF!</definedName>
    <definedName name="sgnc" localSheetId="38">[272]gtrinh!#REF!</definedName>
    <definedName name="sgnc">[85]gtrinh!#REF!</definedName>
    <definedName name="sgvl" localSheetId="38">[272]gtrinh!#REF!</definedName>
    <definedName name="sgvl">[85]gtrinh!#REF!</definedName>
    <definedName name="Sheet1">#REF!</definedName>
    <definedName name="SheetName">"[Bao_cao_cua_NVTK_tai_NPP_bieu_mau_moi_4___Mau_moi.xls]~         "</definedName>
    <definedName name="shn">'[36]g-vl'!$N$25</definedName>
    <definedName name="sho">#REF!</definedName>
    <definedName name="sht" localSheetId="38">'[272]THPDMoi  (2)'!#REF!</definedName>
    <definedName name="sht">'[85]THPDMoi  (2)'!#REF!</definedName>
    <definedName name="sht3p" localSheetId="38">'[272]lam-moi'!#REF!</definedName>
    <definedName name="sht3p">'[85]lam-moi'!#REF!</definedName>
    <definedName name="SIZE" localSheetId="38">#REF!</definedName>
    <definedName name="SIZE">#REF!</definedName>
    <definedName name="skd" localSheetId="38">[67]gVL!$Q$37</definedName>
    <definedName name="skd">[35]gVL!$Q$31</definedName>
    <definedName name="SKUcoverage">#REF!</definedName>
    <definedName name="SL_CRD" localSheetId="38">#REF!</definedName>
    <definedName name="SL_CRD">#REF!</definedName>
    <definedName name="SL_CRS" localSheetId="38">#REF!</definedName>
    <definedName name="SL_CRS">#REF!</definedName>
    <definedName name="SL_CS" localSheetId="38">#REF!</definedName>
    <definedName name="SL_CS">#REF!</definedName>
    <definedName name="SL_DD" localSheetId="38">#REF!</definedName>
    <definedName name="SL_DD">#REF!</definedName>
    <definedName name="slg">#REF!</definedName>
    <definedName name="_slg1">#REF!</definedName>
    <definedName name="_slg2">#REF!</definedName>
    <definedName name="_slg3">#REF!</definedName>
    <definedName name="_slg4">#REF!</definedName>
    <definedName name="_slg5">#REF!</definedName>
    <definedName name="_slg6">#REF!</definedName>
    <definedName name="slk">#REF!</definedName>
    <definedName name="sll">#REF!</definedName>
    <definedName name="SMBA">#REF!</definedName>
    <definedName name="Smn">'[61]Gioi thieu'!$O$39</definedName>
    <definedName name="_SN3" localSheetId="38">#REF!</definedName>
    <definedName name="_SN3">#REF!</definedName>
    <definedName name="SO">OFFSET([215]NGUON!$A$1:$A$65536,COUNTA([215]NGUON!$A$1:$A$65536)-1,0,1)</definedName>
    <definedName name="_6SOÁ_CTÖØ">#REF!</definedName>
    <definedName name="_7SOÁ_LÖÔÏNG">#REF!</definedName>
    <definedName name="soc3p" localSheetId="38">#REF!</definedName>
    <definedName name="soc3p">#REF!</definedName>
    <definedName name="SOHIEUTK">[236]DMTK!$A$6:$A$249</definedName>
    <definedName name="soho">[134]sheet12!#REF!</definedName>
    <definedName name="Soi">#REF!</definedName>
    <definedName name="Soi_HamYen">[178]T.Tinh!#REF!</definedName>
    <definedName name="soichon12">#REF!</definedName>
    <definedName name="soichon24">#REF!</definedName>
    <definedName name="soichon46">#REF!</definedName>
    <definedName name="SoilType">[55]Soil!$E$50</definedName>
    <definedName name="Solan">'[42]Xuly Data'!#REF!</definedName>
    <definedName name="solieu">#REF!</definedName>
    <definedName name="SOLUONG">'[21]PT VATTU'!$I$4:$I$451</definedName>
    <definedName name="SOMADT">[236]DMDT!$A$7:$A$207</definedName>
    <definedName name="sonduong">[251]TTVanChuyen!#REF!</definedName>
    <definedName name="Sonth">'[164]Vat lieu'!$D$31</definedName>
    <definedName name="SOPHIEU">[258]MCT!$G$2:$G$11</definedName>
    <definedName name="SORT" localSheetId="38">#REF!</definedName>
    <definedName name="SORT">#REF!</definedName>
    <definedName name="SORT_AREA">'[12]DI-ESTI'!$A$8:$R$489</definedName>
    <definedName name="Sothutu">#REF!</definedName>
    <definedName name="SOTIEN">OFFSET([215]NGUON!$I$1:$I$65536,COUNTA([215]NGUON!$I$1:$I$65536)-1,0,1)</definedName>
    <definedName name="SOTIEN_CO_NK">[34]NHATKY!$H$7:$H$195</definedName>
    <definedName name="SP" localSheetId="38">'[268]PNT-QUOT-#3'!#REF!</definedName>
    <definedName name="SP">'[17]PNT-QUOT-#3'!#REF!</definedName>
    <definedName name="sp_bq">'[219]truc tiep'!#REF!</definedName>
    <definedName name="sp_bv">'[219]truc tiep'!#REF!</definedName>
    <definedName name="sp_ck">'[219]truc tiep'!#REF!</definedName>
    <definedName name="sp_d1">'[219]truc tiep'!#REF!</definedName>
    <definedName name="sp_d2">'[219]truc tiep'!#REF!</definedName>
    <definedName name="sp_d3">'[219]truc tiep'!#REF!</definedName>
    <definedName name="sp_dl">'[219]truc tiep'!#REF!</definedName>
    <definedName name="sp_kcs">'[219]truc tiep'!#REF!</definedName>
    <definedName name="sp_nb">'[219]truc tiep'!#REF!</definedName>
    <definedName name="sp_ngio">'[219]truc tiep'!#REF!</definedName>
    <definedName name="sp_nv">'[219]truc tiep'!#REF!</definedName>
    <definedName name="sp_t3">'[219]truc tiep'!#REF!</definedName>
    <definedName name="sp_t4">'[219]truc tiep'!#REF!</definedName>
    <definedName name="sp_t5">'[219]truc tiep'!#REF!</definedName>
    <definedName name="sp_t6">'[219]truc tiep'!#REF!</definedName>
    <definedName name="sp_tc">'[219]truc tiep'!#REF!</definedName>
    <definedName name="sp_tm">'[219]truc tiep'!#REF!</definedName>
    <definedName name="sp_vs">'[219]truc tiep'!#REF!</definedName>
    <definedName name="sp_xh">'[219]truc tiep'!#REF!</definedName>
    <definedName name="SPAN">#REF!</definedName>
    <definedName name="SPAN_No">#REF!</definedName>
    <definedName name="SPEC" localSheetId="38">#REF!</definedName>
    <definedName name="SPEC">#REF!</definedName>
    <definedName name="SPECSUMMARY" localSheetId="38">#REF!</definedName>
    <definedName name="SPECSUMMARY">#REF!</definedName>
    <definedName name="spk1p" localSheetId="38">'[272]#REF'!#REF!</definedName>
    <definedName name="spk1p">'[85]#REF'!#REF!</definedName>
    <definedName name="spk3p" localSheetId="38">'[272]lam-moi'!#REF!</definedName>
    <definedName name="spk3p">'[85]lam-moi'!#REF!</definedName>
    <definedName name="_SPL4">[116]SPL4!$C$7:$D$67</definedName>
    <definedName name="SPSCO">#REF!</definedName>
    <definedName name="SPSNO">#REF!</definedName>
    <definedName name="_st03">[235]BTDC2003!$G$8:$G$21</definedName>
    <definedName name="_st04">[235]BTDC2004!$G$8:$G$18</definedName>
    <definedName name="_st05">[232]BTDC2005!$G$8:$G$19</definedName>
    <definedName name="st3p" localSheetId="38">'[272]lam-moi'!#REF!</definedName>
    <definedName name="st3p">'[85]lam-moi'!#REF!</definedName>
    <definedName name="_st80105">#REF!</definedName>
    <definedName name="_st80204">#REF!</definedName>
    <definedName name="_st80205">#REF!</definedName>
    <definedName name="_st80704">#REF!</definedName>
    <definedName name="_st80705">#REF!</definedName>
    <definedName name="_st80905">#REF!</definedName>
    <definedName name="start">#REF!</definedName>
    <definedName name="Start_1" localSheetId="38">#REF!</definedName>
    <definedName name="Start_1">#REF!</definedName>
    <definedName name="Start_10" localSheetId="38">#REF!</definedName>
    <definedName name="Start_10">#REF!</definedName>
    <definedName name="Start_11" localSheetId="38">#REF!</definedName>
    <definedName name="Start_11">#REF!</definedName>
    <definedName name="Start_12" localSheetId="38">#REF!</definedName>
    <definedName name="Start_12">#REF!</definedName>
    <definedName name="Start_13" localSheetId="38">#REF!</definedName>
    <definedName name="Start_13">#REF!</definedName>
    <definedName name="Start_2" localSheetId="38">#REF!</definedName>
    <definedName name="Start_2">#REF!</definedName>
    <definedName name="Start_3" localSheetId="38">#REF!</definedName>
    <definedName name="Start_3">#REF!</definedName>
    <definedName name="Start_4" localSheetId="38">#REF!</definedName>
    <definedName name="Start_4">#REF!</definedName>
    <definedName name="Start_5" localSheetId="38">#REF!</definedName>
    <definedName name="Start_5">#REF!</definedName>
    <definedName name="Start_6" localSheetId="38">#REF!</definedName>
    <definedName name="Start_6">#REF!</definedName>
    <definedName name="Start_7" localSheetId="38">#REF!</definedName>
    <definedName name="Start_7">#REF!</definedName>
    <definedName name="Start_8" localSheetId="38">#REF!</definedName>
    <definedName name="Start_8">#REF!</definedName>
    <definedName name="Start_9" localSheetId="38">#REF!</definedName>
    <definedName name="Start_9">#REF!</definedName>
    <definedName name="_Stb33">'[61]Bang tt mot so chi tiet'!$L$5</definedName>
    <definedName name="STBCCT1">[258]CTDK!$B$23</definedName>
    <definedName name="STBCCT2">[258]CTDK!$B$24</definedName>
    <definedName name="STBCHDUSD1">[258]HDUSD!$C$25</definedName>
    <definedName name="STBCHDUSD2">[258]HDUSD!$C$26</definedName>
    <definedName name="STBCHDXK1">[258]HDXK!$C$25</definedName>
    <definedName name="STBCHDXK2">[258]HDXK!$C$26</definedName>
    <definedName name="STBCPC1">#REF!</definedName>
    <definedName name="STBCPC2">#REF!</definedName>
    <definedName name="STBCPT1">#REF!</definedName>
    <definedName name="STBCPT2">#REF!</definedName>
    <definedName name="STBCTU1">[258]TTTU!$B$23</definedName>
    <definedName name="STBCTU2">[258]TTTU!$B$24</definedName>
    <definedName name="STD">#REF!</definedName>
    <definedName name="std.">#REF!</definedName>
    <definedName name="_STD0898">#REF!</definedName>
    <definedName name="str">[78]gvl!$N$34</definedName>
    <definedName name="Stt">#REF!</definedName>
    <definedName name="STT_PH">[34]NHATKY!#REF!</definedName>
    <definedName name="STTPHIEU">[258]MCT!$H$2:$H$11</definedName>
    <definedName name="SU">#REF!</definedName>
    <definedName name="_su12">[128]Sheet3!#REF!</definedName>
    <definedName name="_Su70">[128]Sheet3!#REF!</definedName>
    <definedName name="_sua20">#REF!</definedName>
    <definedName name="_sua30">#REF!</definedName>
    <definedName name="SUMITOMO">#REF!</definedName>
    <definedName name="SUMITOMO_GT">#REF!</definedName>
    <definedName name="SUMMARY">#REF!</definedName>
    <definedName name="T" localSheetId="38">#REF!</definedName>
    <definedName name="t">[45]Loading!#REF!</definedName>
    <definedName name="T.">'[130]CHIET TINH DZ 10 KV'!$L$16</definedName>
    <definedName name="T.nhËp">#REF!</definedName>
    <definedName name="t_1">'[38]Lç khoan LK1'!#REF!</definedName>
    <definedName name="_t1" localSheetId="39">{"Thuxm2.xls","Sheet1"}</definedName>
    <definedName name="_t1" localSheetId="2">{"Thuxm2.xls","Sheet1"}</definedName>
    <definedName name="_t1">{"Thuxm2.xls","Sheet1"}</definedName>
    <definedName name="t101p" localSheetId="38">#REF!</definedName>
    <definedName name="t101p">#REF!</definedName>
    <definedName name="t103p" localSheetId="38">#REF!</definedName>
    <definedName name="t103p">#REF!</definedName>
    <definedName name="t105mnc" localSheetId="38">'[272]thao-go'!#REF!</definedName>
    <definedName name="t105mnc">'[85]thao-go'!#REF!</definedName>
    <definedName name="t10m" localSheetId="38">'[272]lam-moi'!#REF!</definedName>
    <definedName name="t10m">'[85]lam-moi'!#REF!</definedName>
    <definedName name="t10nc" localSheetId="38">'[272]lam-moi'!#REF!</definedName>
    <definedName name="t10nc">'[85]lam-moi'!#REF!</definedName>
    <definedName name="t10nc1p" localSheetId="38">#REF!</definedName>
    <definedName name="t10nc1p">#REF!</definedName>
    <definedName name="t10ncm" localSheetId="38">'[272]lam-moi'!#REF!</definedName>
    <definedName name="t10ncm">'[85]lam-moi'!#REF!</definedName>
    <definedName name="t10vl" localSheetId="38">'[272]lam-moi'!#REF!</definedName>
    <definedName name="t10vl">'[85]lam-moi'!#REF!</definedName>
    <definedName name="t10vl1p" localSheetId="38">#REF!</definedName>
    <definedName name="t10vl1p">#REF!</definedName>
    <definedName name="t121p" localSheetId="38">#REF!</definedName>
    <definedName name="t121p">#REF!</definedName>
    <definedName name="t123p" localSheetId="38">#REF!</definedName>
    <definedName name="t123p">#REF!</definedName>
    <definedName name="t12m" localSheetId="38">'[272]lam-moi'!#REF!</definedName>
    <definedName name="t12m">'[85]lam-moi'!#REF!</definedName>
    <definedName name="t12mnc" localSheetId="38">'[272]thao-go'!#REF!</definedName>
    <definedName name="t12mnc">'[85]thao-go'!#REF!</definedName>
    <definedName name="t12nc" localSheetId="38">'[272]lam-moi'!#REF!</definedName>
    <definedName name="t12nc">'[85]lam-moi'!#REF!</definedName>
    <definedName name="t12nc3p" localSheetId="38">'[272]CHITIET VL-NC'!$G$38</definedName>
    <definedName name="t12nc3p">'[85]CHITIET VL-NC'!$G$38</definedName>
    <definedName name="t12ncm" localSheetId="38">'[272]lam-moi'!#REF!</definedName>
    <definedName name="t12ncm">'[85]lam-moi'!#REF!</definedName>
    <definedName name="t12vl" localSheetId="38">'[272]lam-moi'!#REF!</definedName>
    <definedName name="t12vl">'[85]lam-moi'!#REF!</definedName>
    <definedName name="t12vl3p" localSheetId="38">'[272]CHITIET VL-NC'!$G$34</definedName>
    <definedName name="t12vl3p">'[85]CHITIET VL-NC'!$G$34</definedName>
    <definedName name="t141p" localSheetId="38">#REF!</definedName>
    <definedName name="t141p">#REF!</definedName>
    <definedName name="t143p" localSheetId="38">#REF!</definedName>
    <definedName name="t143p">#REF!</definedName>
    <definedName name="t14m" localSheetId="38">'[272]lam-moi'!#REF!</definedName>
    <definedName name="t14m">'[85]lam-moi'!#REF!</definedName>
    <definedName name="t14mnc" localSheetId="38">'[272]thao-go'!#REF!</definedName>
    <definedName name="t14mnc">'[85]thao-go'!#REF!</definedName>
    <definedName name="t14nc" localSheetId="38">'[272]lam-moi'!#REF!</definedName>
    <definedName name="t14nc">'[85]lam-moi'!#REF!</definedName>
    <definedName name="t14nc3p" localSheetId="38">#REF!</definedName>
    <definedName name="t14nc3p">#REF!</definedName>
    <definedName name="t14ncm" localSheetId="38">'[272]lam-moi'!#REF!</definedName>
    <definedName name="t14ncm">'[85]lam-moi'!#REF!</definedName>
    <definedName name="T14vc" localSheetId="38">'[272]CHITIET VL-NC-TT -1p'!#REF!</definedName>
    <definedName name="T14vc">'[85]CHITIET VL-NC-TT -1p'!#REF!</definedName>
    <definedName name="t14vl" localSheetId="38">'[272]lam-moi'!#REF!</definedName>
    <definedName name="t14vl">'[85]lam-moi'!#REF!</definedName>
    <definedName name="t14vl3p" localSheetId="38">#REF!</definedName>
    <definedName name="t14vl3p">#REF!</definedName>
    <definedName name="_T2" localSheetId="39" hidden="1">{"'Sheet1'!$L$16"}</definedName>
    <definedName name="_T2" localSheetId="2" hidden="1">{"'Sheet1'!$L$16"}</definedName>
    <definedName name="_T2" hidden="1">{"'Sheet1'!$L$16"}</definedName>
    <definedName name="T203P" localSheetId="38">[272]VC!#REF!</definedName>
    <definedName name="T203P">[85]VC!#REF!</definedName>
    <definedName name="t20m" localSheetId="38">'[272]lam-moi'!#REF!</definedName>
    <definedName name="t20m">'[85]lam-moi'!#REF!</definedName>
    <definedName name="t20ncm" localSheetId="38">'[272]lam-moi'!#REF!</definedName>
    <definedName name="t20ncm">'[85]lam-moi'!#REF!</definedName>
    <definedName name="t7m" localSheetId="38">'[272]THPDMoi  (2)'!#REF!</definedName>
    <definedName name="t7m">'[85]THPDMoi  (2)'!#REF!</definedName>
    <definedName name="t7nc" localSheetId="38">'[272]lam-moi'!#REF!</definedName>
    <definedName name="t7nc">'[85]lam-moi'!#REF!</definedName>
    <definedName name="t7vl" localSheetId="38">'[272]lam-moi'!#REF!</definedName>
    <definedName name="t7vl">'[85]lam-moi'!#REF!</definedName>
    <definedName name="t84mnc" localSheetId="38">'[272]thao-go'!#REF!</definedName>
    <definedName name="t84mnc">'[85]thao-go'!#REF!</definedName>
    <definedName name="t8m" localSheetId="38">'[272]THPDMoi  (2)'!#REF!</definedName>
    <definedName name="t8m">'[85]THPDMoi  (2)'!#REF!</definedName>
    <definedName name="t8nc" localSheetId="38">'[272]lam-moi'!#REF!</definedName>
    <definedName name="t8nc">'[85]lam-moi'!#REF!</definedName>
    <definedName name="t8vl" localSheetId="38">'[272]lam-moi'!#REF!</definedName>
    <definedName name="t8vl">'[85]lam-moi'!#REF!</definedName>
    <definedName name="tadao">#REF!</definedName>
    <definedName name="Tai_trong">#REF!</definedName>
    <definedName name="Taikhoan">'[50]Tai khoan'!$A$3:$C$93</definedName>
    <definedName name="taluydac2">#REF!</definedName>
    <definedName name="taluydc1">#REF!</definedName>
    <definedName name="taluydc2">#REF!</definedName>
    <definedName name="taluydc3">#REF!</definedName>
    <definedName name="taluydc4">#REF!</definedName>
    <definedName name="Tam">#REF!</definedName>
    <definedName name="_tam1">[196]XL4Poppy!$C$31</definedName>
    <definedName name="TamBom">#REF!</definedName>
    <definedName name="TAMTINH">#REF!</definedName>
    <definedName name="TaPLoc">[246]BK04!#REF!</definedName>
    <definedName name="TaxTV">10%</definedName>
    <definedName name="TaxXL">5%</definedName>
    <definedName name="tb">[67]gVL!$Q$29</definedName>
    <definedName name="TB_CTO">[144]Cto!$O$6</definedName>
    <definedName name="_tb06">#REF!</definedName>
    <definedName name="TBA">#REF!</definedName>
    <definedName name="tbckco">#REF!</definedName>
    <definedName name="tbckno">#REF!</definedName>
    <definedName name="tbdd1p" localSheetId="38">'[272]lam-moi'!#REF!</definedName>
    <definedName name="tbdd1p">'[85]lam-moi'!#REF!</definedName>
    <definedName name="tbdd3p" localSheetId="38">'[272]lam-moi'!#REF!</definedName>
    <definedName name="tbdd3p">'[85]lam-moi'!#REF!</definedName>
    <definedName name="tbddsdl" localSheetId="38">'[272]lam-moi'!#REF!</definedName>
    <definedName name="tbddsdl">'[85]lam-moi'!#REF!</definedName>
    <definedName name="tbdkco">#REF!</definedName>
    <definedName name="tbdkno">#REF!</definedName>
    <definedName name="TBI" localSheetId="38">'[272]TH XL'!#REF!</definedName>
    <definedName name="TBI">'[85]TH XL'!#REF!</definedName>
    <definedName name="TBSGP">#REF!</definedName>
    <definedName name="tbtn">#REF!</definedName>
    <definedName name="tbtr" localSheetId="38">'[272]TH XL'!#REF!</definedName>
    <definedName name="tbtr">'[85]TH XL'!#REF!</definedName>
    <definedName name="tbtram" localSheetId="38">#REF!</definedName>
    <definedName name="tbtram">#REF!</definedName>
    <definedName name="tbts">#REF!</definedName>
    <definedName name="TC" localSheetId="38">#REF!</definedName>
    <definedName name="tc">#REF!</definedName>
    <definedName name="TC_NHANH1" localSheetId="38">#REF!</definedName>
    <definedName name="TC_NHANH1">#REF!</definedName>
    <definedName name="_tct3">[67]gVL!$Q$23</definedName>
    <definedName name="_tct5">#REF!</definedName>
    <definedName name="tcxxnc" localSheetId="38">'[272]thao-go'!#REF!</definedName>
    <definedName name="tcxxnc">'[85]thao-go'!#REF!</definedName>
    <definedName name="td" localSheetId="38">'[272]THPDMoi  (2)'!#REF!</definedName>
    <definedName name="td">'[85]THPDMoi  (2)'!#REF!</definedName>
    <definedName name="td10vl" localSheetId="38">'[272]#REF'!#REF!</definedName>
    <definedName name="td10vl">'[85]#REF'!#REF!</definedName>
    <definedName name="td12nc" localSheetId="38">'[272]#REF'!#REF!</definedName>
    <definedName name="td12nc">'[85]#REF'!#REF!</definedName>
    <definedName name="td1cnc" localSheetId="38">'[272]lam-moi'!#REF!</definedName>
    <definedName name="td1cnc">'[85]lam-moi'!#REF!</definedName>
    <definedName name="td1cvl" localSheetId="38">'[272]lam-moi'!#REF!</definedName>
    <definedName name="td1cvl">'[85]lam-moi'!#REF!</definedName>
    <definedName name="td1p" localSheetId="38">#REF!</definedName>
    <definedName name="td1p">#REF!</definedName>
    <definedName name="TD1pnc" localSheetId="38">'[272]CHITIET VL-NC-TT -1p'!#REF!</definedName>
    <definedName name="TD1pnc">'[85]CHITIET VL-NC-TT -1p'!#REF!</definedName>
    <definedName name="TD1pvl" localSheetId="38">'[272]CHITIET VL-NC-TT -1p'!#REF!</definedName>
    <definedName name="TD1pvl">'[85]CHITIET VL-NC-TT -1p'!#REF!</definedName>
    <definedName name="td3p" localSheetId="38">#REF!</definedName>
    <definedName name="td3p">#REF!</definedName>
    <definedName name="tdc84nc" localSheetId="38">'[272]thao-go'!#REF!</definedName>
    <definedName name="tdc84nc">'[85]thao-go'!#REF!</definedName>
    <definedName name="tdcnc" localSheetId="38">'[272]thao-go'!#REF!</definedName>
    <definedName name="tdcnc">'[85]thao-go'!#REF!</definedName>
    <definedName name="tdgnc" localSheetId="38">'[272]lam-moi'!#REF!</definedName>
    <definedName name="tdgnc">'[85]lam-moi'!#REF!</definedName>
    <definedName name="tdgvl" localSheetId="38">'[272]lam-moi'!#REF!</definedName>
    <definedName name="tdgvl">'[85]lam-moi'!#REF!</definedName>
    <definedName name="tdhtnc" localSheetId="38">'[272]lam-moi'!#REF!</definedName>
    <definedName name="tdhtnc">'[85]lam-moi'!#REF!</definedName>
    <definedName name="tdhtvl" localSheetId="38">'[272]lam-moi'!#REF!</definedName>
    <definedName name="tdhtvl">'[85]lam-moi'!#REF!</definedName>
    <definedName name="tdia">#REF!</definedName>
    <definedName name="tdnc" localSheetId="38">[272]gtrinh!#REF!</definedName>
    <definedName name="tdnc">[85]gtrinh!#REF!</definedName>
    <definedName name="tdnc1p" localSheetId="38">#REF!</definedName>
    <definedName name="tdnc1p">#REF!</definedName>
    <definedName name="tdnc3p" localSheetId="38">'[272]CHITIET VL-NC'!$G$28</definedName>
    <definedName name="tdnc3p">'[85]CHITIET VL-NC'!$G$28</definedName>
    <definedName name="tdo">#REF!</definedName>
    <definedName name="tdt">#REF!</definedName>
    <definedName name="tdt1pnc" localSheetId="38">[272]gtrinh!#REF!</definedName>
    <definedName name="tdt1pnc">[85]gtrinh!#REF!</definedName>
    <definedName name="tdt1pvl" localSheetId="38">[272]gtrinh!#REF!</definedName>
    <definedName name="tdt1pvl">[85]gtrinh!#REF!</definedName>
    <definedName name="tdt2cnc" localSheetId="38">'[272]lam-moi'!#REF!</definedName>
    <definedName name="tdt2cnc">'[85]lam-moi'!#REF!</definedName>
    <definedName name="tdt2cvl" localSheetId="38">[272]chitiet!#REF!</definedName>
    <definedName name="tdt2cvl">[85]chitiet!#REF!</definedName>
    <definedName name="tdtr2cnc" localSheetId="38">#REF!</definedName>
    <definedName name="tdtr2cnc">#REF!</definedName>
    <definedName name="tdtr2cvl" localSheetId="38">#REF!</definedName>
    <definedName name="tdtr2cvl">#REF!</definedName>
    <definedName name="tdtrnc" localSheetId="38">[272]gtrinh!#REF!</definedName>
    <definedName name="tdtrnc">[85]gtrinh!#REF!</definedName>
    <definedName name="tdtrvl" localSheetId="38">[272]gtrinh!#REF!</definedName>
    <definedName name="tdtrvl">[85]gtrinh!#REF!</definedName>
    <definedName name="tdvl" localSheetId="38">[272]gtrinh!#REF!</definedName>
    <definedName name="tdvl">[85]gtrinh!#REF!</definedName>
    <definedName name="tdvl1p" localSheetId="38">#REF!</definedName>
    <definedName name="tdvl1p">#REF!</definedName>
    <definedName name="tdvl3p" localSheetId="38">'[272]CHITIET VL-NC'!$G$23</definedName>
    <definedName name="tdvl3p">'[85]CHITIET VL-NC'!$G$23</definedName>
    <definedName name="TDVT">[256]TD!$A$3:$D$749</definedName>
    <definedName name="_8TEÂN_HAØNG">#REF!</definedName>
    <definedName name="_9TEÂN_KHAÙCH_HAØ">#REF!</definedName>
    <definedName name="temp">#REF!</definedName>
    <definedName name="Temp_Br">#REF!</definedName>
    <definedName name="TEMPBR">#REF!</definedName>
    <definedName name="TemporaryWork">'[202]DGchitiet '!#REF!</definedName>
    <definedName name="tenck">#REF!</definedName>
    <definedName name="Tengoi">#REF!</definedName>
    <definedName name="tenvung">#REF!</definedName>
    <definedName name="TG">[110]Name!$C$4</definedName>
    <definedName name="_tg427">#REF!</definedName>
    <definedName name="TGLS">#REF!</definedName>
    <definedName name="TH">#REF!</definedName>
    <definedName name="TH.tinh">#REF!</definedName>
    <definedName name="TH_VKHNN">#REF!</definedName>
    <definedName name="_th100" localSheetId="38">'[272]dongia (2)'!#REF!</definedName>
    <definedName name="_th100">'[85]dongia (2)'!#REF!</definedName>
    <definedName name="_TH160" localSheetId="38">'[272]dongia (2)'!#REF!</definedName>
    <definedName name="_TH160">'[85]dongia (2)'!#REF!</definedName>
    <definedName name="_TH20">#REF!</definedName>
    <definedName name="th3x15" localSheetId="38">[272]giathanh1!#REF!</definedName>
    <definedName name="th3x15">[85]giathanh1!#REF!</definedName>
    <definedName name="tha" localSheetId="39" hidden="1">{"'Sheet1'!$L$16"}</definedName>
    <definedName name="tha" localSheetId="46" hidden="1">{"'Sheet1'!$L$16"}</definedName>
    <definedName name="tha" localSheetId="44" hidden="1">{"'Sheet1'!$L$16"}</definedName>
    <definedName name="tha" localSheetId="2" hidden="1">{"'Sheet1'!$L$16"}</definedName>
    <definedName name="tha" hidden="1">{"'Sheet1'!$L$16"}</definedName>
    <definedName name="thai">'[132]MTL$-INTER'!#REF!</definedName>
    <definedName name="thang">#REF!</definedName>
    <definedName name="Thang_Long">#REF!</definedName>
    <definedName name="Thang_Long_GT">#REF!</definedName>
    <definedName name="thang16">#REF!</definedName>
    <definedName name="thang4">#REF!</definedName>
    <definedName name="thangxo">#REF!</definedName>
    <definedName name="thangxo16">#REF!</definedName>
    <definedName name="thangxo4">#REF!</definedName>
    <definedName name="thanh">#REF!</definedName>
    <definedName name="thanhtien" localSheetId="38">#REF!</definedName>
    <definedName name="thanhtien">#REF!</definedName>
    <definedName name="ThanhXuan110">'[29]KH-Q1,Q2,01'!#REF!</definedName>
    <definedName name="ThaoCauCu">#REF!</definedName>
    <definedName name="_10THAØNH_TIEÀN">#REF!</definedName>
    <definedName name="Thautinh">#REF!</definedName>
    <definedName name="Þcot">#REF!</definedName>
    <definedName name="ÞCTd4">#REF!</definedName>
    <definedName name="ÞCTt4">#REF!</definedName>
    <definedName name="Þdamd4">#REF!</definedName>
    <definedName name="Þdamt4">#REF!</definedName>
    <definedName name="THDS">#REF!</definedName>
    <definedName name="thdt">#REF!</definedName>
    <definedName name="THDT_CT_XOM_NOI">'[105]Du Toan'!#REF!</definedName>
    <definedName name="THDT_HT_DAO_THUONG">#REF!</definedName>
    <definedName name="THDT_HT_XOM_NOI">#REF!</definedName>
    <definedName name="THDT_NPP_XOM_NOI">#REF!</definedName>
    <definedName name="THDT_TBA_XOM_NOI">#REF!</definedName>
    <definedName name="Thep">#REF!</definedName>
    <definedName name="thepban">#REF!</definedName>
    <definedName name="thepbuoc">[170]GiaVL!$F$20</definedName>
    <definedName name="thepck">#REF!</definedName>
    <definedName name="ThepCT3">'[164]Vat lieu'!$D$16</definedName>
    <definedName name="thepCT5">'[164]Vat lieu'!$D$17</definedName>
    <definedName name="ThepDet32x3">[178]T.Tinh!#REF!</definedName>
    <definedName name="ThepDet35x3">[178]T.Tinh!#REF!</definedName>
    <definedName name="ThepDet40x4">[178]T.Tinh!#REF!</definedName>
    <definedName name="ThepDet45x4">[178]T.Tinh!#REF!</definedName>
    <definedName name="ThepDet50x5">[178]T.Tinh!#REF!</definedName>
    <definedName name="ThepDet63x6">[178]T.Tinh!#REF!</definedName>
    <definedName name="ThepDet75x6">[178]T.Tinh!#REF!</definedName>
    <definedName name="thepDet75x7">'[180]4'!$K$23</definedName>
    <definedName name="ThepDinh">#REF!</definedName>
    <definedName name="thepgoc25_60">#REF!</definedName>
    <definedName name="ThepGoc32x32x3">[178]T.Tinh!#REF!</definedName>
    <definedName name="ThepGoc35x35x3">[178]T.Tinh!#REF!</definedName>
    <definedName name="ThepGoc40x40x4">[178]T.Tinh!#REF!</definedName>
    <definedName name="ThepGoc45x45x4">[178]T.Tinh!#REF!</definedName>
    <definedName name="ThepGoc50x50x5">[178]T.Tinh!#REF!</definedName>
    <definedName name="thepgoc63_75">#REF!</definedName>
    <definedName name="ThepGoc63x63x6">[178]T.Tinh!#REF!</definedName>
    <definedName name="ThepGoc75x6">'[180]4'!$K$16</definedName>
    <definedName name="ThepGoc75x75x6">[178]T.Tinh!#REF!</definedName>
    <definedName name="thepgoc80_100">#REF!</definedName>
    <definedName name="thephinh">[170]GiaVL!$F$18</definedName>
    <definedName name="theptam">[170]GiaVL!$F$19</definedName>
    <definedName name="theptron12">#REF!</definedName>
    <definedName name="theptron14_22">#REF!</definedName>
    <definedName name="theptron6_8">#REF!</definedName>
    <definedName name="ThepTronD10D18">[178]T.Tinh!#REF!</definedName>
    <definedName name="ThepTronD6D8">[178]T.Tinh!#REF!</definedName>
    <definedName name="thepU" localSheetId="38">[273]TTDZ22!#REF!</definedName>
    <definedName name="thepU">[141]TTDZ22!#REF!</definedName>
    <definedName name="thetichck">#REF!</definedName>
    <definedName name="thgian_bq">'[219]truc tiep'!#REF!</definedName>
    <definedName name="thgian_bv">'[219]truc tiep'!#REF!</definedName>
    <definedName name="thgian_ck">'[219]truc tiep'!#REF!</definedName>
    <definedName name="thgian_d1">'[219]truc tiep'!#REF!</definedName>
    <definedName name="thgian_d2">'[219]truc tiep'!#REF!</definedName>
    <definedName name="thgian_d3">'[219]truc tiep'!#REF!</definedName>
    <definedName name="thgian_dl">'[219]truc tiep'!#REF!</definedName>
    <definedName name="thgian_kcs">'[219]truc tiep'!#REF!</definedName>
    <definedName name="thgian_nb">'[219]truc tiep'!#REF!</definedName>
    <definedName name="thgian_ngio">'[219]truc tiep'!#REF!</definedName>
    <definedName name="thgian_nv">'[219]truc tiep'!#REF!</definedName>
    <definedName name="thgian_t3">'[219]truc tiep'!#REF!</definedName>
    <definedName name="thgian_t4">'[219]truc tiep'!#REF!</definedName>
    <definedName name="thgian_t5">'[219]truc tiep'!#REF!</definedName>
    <definedName name="thgian_t6">'[219]truc tiep'!#REF!</definedName>
    <definedName name="thgian_tc">'[219]truc tiep'!#REF!</definedName>
    <definedName name="thgian_tm">'[219]truc tiep'!#REF!</definedName>
    <definedName name="thgian_vs">'[219]truc tiep'!#REF!</definedName>
    <definedName name="thgian_xh">'[219]truc tiep'!#REF!</definedName>
    <definedName name="thgio_bq">'[219]truc tiep'!#REF!</definedName>
    <definedName name="thgio_bv">'[219]truc tiep'!#REF!</definedName>
    <definedName name="thgio_ck">'[219]truc tiep'!#REF!</definedName>
    <definedName name="thgio_d1">'[219]truc tiep'!#REF!</definedName>
    <definedName name="thgio_d2">'[219]truc tiep'!#REF!</definedName>
    <definedName name="thgio_d3">'[219]truc tiep'!#REF!</definedName>
    <definedName name="thgio_dl">'[219]truc tiep'!#REF!</definedName>
    <definedName name="thgio_kcs">'[219]truc tiep'!#REF!</definedName>
    <definedName name="thgio_nb">'[219]truc tiep'!#REF!</definedName>
    <definedName name="thgio_ngio">'[219]truc tiep'!#REF!</definedName>
    <definedName name="thgio_nv">'[219]truc tiep'!#REF!</definedName>
    <definedName name="thgio_t3">'[219]truc tiep'!#REF!</definedName>
    <definedName name="thgio_t4">'[219]truc tiep'!#REF!</definedName>
    <definedName name="thgio_t5">'[219]truc tiep'!#REF!</definedName>
    <definedName name="thgio_t6">'[219]truc tiep'!#REF!</definedName>
    <definedName name="thgio_tc">'[219]truc tiep'!#REF!</definedName>
    <definedName name="thgio_tm">'[219]truc tiep'!#REF!</definedName>
    <definedName name="thgio_vs">'[219]truc tiep'!#REF!</definedName>
    <definedName name="thgio_xh">'[219]truc tiep'!#REF!</definedName>
    <definedName name="THGO1pnc" localSheetId="38">#REF!</definedName>
    <definedName name="THGO1pnc">#REF!</definedName>
    <definedName name="THGT" localSheetId="39" hidden="1">{"'Sheet1'!$L$16"}</definedName>
    <definedName name="THGT" localSheetId="2" hidden="1">{"'Sheet1'!$L$16"}</definedName>
    <definedName name="THGT" hidden="1">{"'Sheet1'!$L$16"}</definedName>
    <definedName name="thht" localSheetId="38">#REF!</definedName>
    <definedName name="thht">#REF!</definedName>
    <definedName name="THI" localSheetId="38">#REF!</definedName>
    <definedName name="THI">#REF!</definedName>
    <definedName name="thinh">[78]gvl!$N$23</definedName>
    <definedName name="THK" localSheetId="38">'[268]COAT&amp;WRAP-QIOT-#3'!#REF!</definedName>
    <definedName name="THK">'[17]COAT&amp;WRAP-QIOT-#3'!#REF!</definedName>
    <definedName name="THKP160" localSheetId="38">'[272]dongia (2)'!#REF!</definedName>
    <definedName name="THKP160">'[85]dongia (2)'!#REF!</definedName>
    <definedName name="thkp3" localSheetId="38">#REF!</definedName>
    <definedName name="thkp3">#REF!</definedName>
    <definedName name="Þmong">#REF!</definedName>
    <definedName name="ÞNXoldk">#REF!</definedName>
    <definedName name="Thop">#REF!</definedName>
    <definedName name="THop2">#REF!</definedName>
    <definedName name="thopkd">#REF!</definedName>
    <definedName name="THQT">'[129]CHIET TINH TBA'!#REF!</definedName>
    <definedName name="Þsan">#REF!</definedName>
    <definedName name="THthaWC">[70]XL4Poppy!$C$9</definedName>
    <definedName name="thtich1">#REF!</definedName>
    <definedName name="thtich2">#REF!</definedName>
    <definedName name="thtich3">#REF!</definedName>
    <definedName name="thtich4">#REF!</definedName>
    <definedName name="thtich5">#REF!</definedName>
    <definedName name="thtich6">#REF!</definedName>
    <definedName name="THToanBo">#REF!</definedName>
    <definedName name="THtoanbo2">#REF!</definedName>
    <definedName name="thtr15" localSheetId="38">[272]giathanh1!#REF!</definedName>
    <definedName name="thtr15">[85]giathanh1!#REF!</definedName>
    <definedName name="thtt" localSheetId="38">#REF!</definedName>
    <definedName name="thtt">#REF!</definedName>
    <definedName name="THU">[255]CT35!#REF!</definedName>
    <definedName name="thucthanh">'[68]Thuc thanh'!$E$29</definedName>
    <definedName name="THUE_GTGT">[34]NHATKY!#REF!</definedName>
    <definedName name="thue1">'[266]Mau 02'!#REF!</definedName>
    <definedName name="thuera">'[266]Mau 02'!#REF!</definedName>
    <definedName name="THUYETMINH">[99]ptvt!$A$6:$X$128</definedName>
    <definedName name="thvl">[149]CTTra!$A:$IV</definedName>
    <definedName name="TI">#REF!</definedName>
    <definedName name="Tien">#REF!</definedName>
    <definedName name="TIENLUONG">#REF!</definedName>
    <definedName name="Tiep_dia">[128]Sheet3!#REF!</definedName>
    <definedName name="Tiepdia" localSheetId="38">[272]Tiepdia!$A:$IV</definedName>
    <definedName name="Tiepdia">[85]Tiepdia!$A:$IV</definedName>
    <definedName name="TileStone">'[202]DGchitiet '!#REF!</definedName>
    <definedName name="Tim_cong">#REF!</definedName>
    <definedName name="Tim_lan_xuat_hien">[87]PTDG!$E$19:$E$1524</definedName>
    <definedName name="tim_xuat_hien">#REF!</definedName>
    <definedName name="TINHTP">OFFSET([215]NGUON!$G$1:$G$65536,COUNTIF([215]NGUON!$G$1:$G$65536,"&lt;&gt;0")-1,0,1)</definedName>
    <definedName name="TIT">#REF!</definedName>
    <definedName name="TITAN">#REF!</definedName>
    <definedName name="TK" localSheetId="38">#REF!</definedName>
    <definedName name="TK">#REF!</definedName>
    <definedName name="_TK155">#REF!</definedName>
    <definedName name="_TK422">#REF!</definedName>
    <definedName name="TKCO_NK">[34]NHATKY!$F$7:$F$195</definedName>
    <definedName name="tkct">#REF!</definedName>
    <definedName name="TkCto">[106]Tong_ke!$Q$5:$R$133</definedName>
    <definedName name="TKNO_NK">[34]NHATKY!$E$7:$E$195</definedName>
    <definedName name="TKP">#REF!</definedName>
    <definedName name="TL">[48]ND!#REF!</definedName>
    <definedName name="_TL1" localSheetId="38">#REF!</definedName>
    <definedName name="_TL1">#REF!</definedName>
    <definedName name="_TL2" localSheetId="38">#REF!</definedName>
    <definedName name="_TL2">#REF!</definedName>
    <definedName name="_TL3" localSheetId="38">#REF!</definedName>
    <definedName name="_TL3">#REF!</definedName>
    <definedName name="_TLA120" localSheetId="38">#REF!</definedName>
    <definedName name="_TLA120">#REF!</definedName>
    <definedName name="_TLA35" localSheetId="38">#REF!</definedName>
    <definedName name="_TLA35">#REF!</definedName>
    <definedName name="_TLA50" localSheetId="38">#REF!</definedName>
    <definedName name="_TLA50">#REF!</definedName>
    <definedName name="_TLA70" localSheetId="38">#REF!</definedName>
    <definedName name="_TLA70">#REF!</definedName>
    <definedName name="_TLA95" localSheetId="38">#REF!</definedName>
    <definedName name="_TLA95">#REF!</definedName>
    <definedName name="TLAC120" localSheetId="38">#REF!</definedName>
    <definedName name="TLAC120">#REF!</definedName>
    <definedName name="TLAC35" localSheetId="38">#REF!</definedName>
    <definedName name="TLAC35">#REF!</definedName>
    <definedName name="TLAC50" localSheetId="38">#REF!</definedName>
    <definedName name="TLAC50">#REF!</definedName>
    <definedName name="TLAC70" localSheetId="38">#REF!</definedName>
    <definedName name="TLAC70">#REF!</definedName>
    <definedName name="TLAC95" localSheetId="38">#REF!</definedName>
    <definedName name="TLAC95">#REF!</definedName>
    <definedName name="TLDa">[128]Sheet3!#REF!</definedName>
    <definedName name="TLdat">[128]Sheet3!#REF!</definedName>
    <definedName name="TLDM">[128]Sheet3!#REF!</definedName>
    <definedName name="Tle">#REF!</definedName>
    <definedName name="tluong">#REF!</definedName>
    <definedName name="TM">#REF!</definedName>
    <definedName name="TMProtection">'[202]DGchitiet '!#REF!</definedName>
    <definedName name="tn">'[36]g-vl'!$N$35</definedName>
    <definedName name="TN_b_qu_n">#REF!</definedName>
    <definedName name="TN_CTO">[144]Cto!$O$21</definedName>
    <definedName name="tn1pinnc" localSheetId="38">'[272]thao-go'!#REF!</definedName>
    <definedName name="tn1pinnc">'[85]thao-go'!#REF!</definedName>
    <definedName name="tn2mhnnc" localSheetId="38">'[272]thao-go'!#REF!</definedName>
    <definedName name="tn2mhnnc">'[85]thao-go'!#REF!</definedName>
    <definedName name="TNCM" localSheetId="38">'[272]CHITIET VL-NC-TT-3p'!#REF!</definedName>
    <definedName name="TNCM">'[85]CHITIET VL-NC-TT-3p'!#REF!</definedName>
    <definedName name="tnh_bq">'[219]truc tiep'!#REF!</definedName>
    <definedName name="tnh_bv">'[219]truc tiep'!#REF!</definedName>
    <definedName name="tnh_ck">'[219]truc tiep'!#REF!</definedName>
    <definedName name="tnh_d1">'[219]truc tiep'!#REF!</definedName>
    <definedName name="tnh_d2">'[219]truc tiep'!#REF!</definedName>
    <definedName name="tnh_d3">'[219]truc tiep'!#REF!</definedName>
    <definedName name="tnh_dl">'[219]truc tiep'!#REF!</definedName>
    <definedName name="tnh_kcs">'[219]truc tiep'!#REF!</definedName>
    <definedName name="tnh_nb">'[219]truc tiep'!#REF!</definedName>
    <definedName name="tnh_ngio">'[219]truc tiep'!#REF!</definedName>
    <definedName name="tnh_nv">'[219]truc tiep'!#REF!</definedName>
    <definedName name="tnh_t3">'[219]truc tiep'!#REF!</definedName>
    <definedName name="tnh_t4">'[219]truc tiep'!#REF!</definedName>
    <definedName name="tnh_t5">'[219]truc tiep'!#REF!</definedName>
    <definedName name="tnh_t6">'[219]truc tiep'!#REF!</definedName>
    <definedName name="tnh_tc">'[219]truc tiep'!#REF!</definedName>
    <definedName name="tnh_tm">'[219]truc tiep'!#REF!</definedName>
    <definedName name="tnh_vs">'[219]truc tiep'!#REF!</definedName>
    <definedName name="tnh_xh">'[219]truc tiep'!#REF!</definedName>
    <definedName name="tnhnnc" localSheetId="38">'[272]thao-go'!#REF!</definedName>
    <definedName name="tnhnnc">'[85]thao-go'!#REF!</definedName>
    <definedName name="tnignc" localSheetId="38">'[272]thao-go'!#REF!</definedName>
    <definedName name="tnignc">'[85]thao-go'!#REF!</definedName>
    <definedName name="tnin190nc" localSheetId="38">'[272]thao-go'!#REF!</definedName>
    <definedName name="tnin190nc">'[85]thao-go'!#REF!</definedName>
    <definedName name="tnlnc" localSheetId="38">'[272]thao-go'!#REF!</definedName>
    <definedName name="tnlnc">'[85]thao-go'!#REF!</definedName>
    <definedName name="tnnnc" localSheetId="38">'[272]thao-go'!#REF!</definedName>
    <definedName name="tnnnc">'[85]thao-go'!#REF!</definedName>
    <definedName name="tno">[67]gVL!$Q$47</definedName>
    <definedName name="Toanbo">#REF!</definedName>
    <definedName name="ton">#REF!</definedName>
    <definedName name="Tong">#REF!</definedName>
    <definedName name="Tong_co">#REF!</definedName>
    <definedName name="Tong_no">#REF!</definedName>
    <definedName name="tongbt">#REF!</definedName>
    <definedName name="tongcong">#REF!</definedName>
    <definedName name="tongdientich">#REF!</definedName>
    <definedName name="tongdt">'[54]5.BANG I'!$J$4,'[54]5.BANG I'!$M$1:$M$65536</definedName>
    <definedName name="tonghop_t5">#REF!</definedName>
    <definedName name="TonghopHtxH">#REF!</definedName>
    <definedName name="TonghopHtxT">#REF!</definedName>
    <definedName name="TONGKHOILUONG">'[198]PTVT (MAU)'!$G$9:$G$2662</definedName>
    <definedName name="tongthep">#REF!</definedName>
    <definedName name="tongthetich">#REF!</definedName>
    <definedName name="TONGVATTU">'[198]PTVT (MAU)'!$C$9:$C$2662</definedName>
    <definedName name="TOP">#REF!</definedName>
    <definedName name="totb">'[118]DO AM DT'!#REF!</definedName>
    <definedName name="totb1">'[118]DO AM DT'!#REF!</definedName>
    <definedName name="totb2">'[118]DO AM DT'!#REF!</definedName>
    <definedName name="totb3">'[118]DO AM DT'!#REF!</definedName>
    <definedName name="totb4">'[118]DO AM DT'!#REF!</definedName>
    <definedName name="totb5">'[118]DO AM DT'!#REF!</definedName>
    <definedName name="totb6">'[118]DO AM DT'!#REF!</definedName>
    <definedName name="TPcaphe">[246]BK04!#REF!</definedName>
    <definedName name="TPLRP" localSheetId="38">#REF!</definedName>
    <definedName name="TPLRP">#REF!</definedName>
    <definedName name="TR15HT" localSheetId="38">'[272]TONGKE-HT'!#REF!</definedName>
    <definedName name="TR15HT">'[85]TONGKE-HT'!#REF!</definedName>
    <definedName name="TR16HT" localSheetId="38">'[272]TONGKE-HT'!#REF!</definedName>
    <definedName name="TR16HT">'[85]TONGKE-HT'!#REF!</definedName>
    <definedName name="TR19HT" localSheetId="38">'[272]TONGKE-HT'!#REF!</definedName>
    <definedName name="TR19HT">'[85]TONGKE-HT'!#REF!</definedName>
    <definedName name="tr1x15" localSheetId="38">[272]giathanh1!#REF!</definedName>
    <definedName name="tr1x15">[85]giathanh1!#REF!</definedName>
    <definedName name="TR20HT" localSheetId="38">'[272]TONGKE-HT'!#REF!</definedName>
    <definedName name="TR20HT">'[85]TONGKE-HT'!#REF!</definedName>
    <definedName name="_TR250" localSheetId="38">'[272]dongia (2)'!#REF!</definedName>
    <definedName name="_TR250">'[85]dongia (2)'!#REF!</definedName>
    <definedName name="_tr375" localSheetId="38">[272]giathanh1!#REF!</definedName>
    <definedName name="_tr375">[85]giathanh1!#REF!</definedName>
    <definedName name="tr3x100" localSheetId="38">'[272]dongia (2)'!#REF!</definedName>
    <definedName name="tr3x100">'[85]dongia (2)'!#REF!</definedName>
    <definedName name="Tra_DM_su_dung">#REF!</definedName>
    <definedName name="Tra_don_gia_KS">#REF!</definedName>
    <definedName name="Tra_DTCT">#REF!</definedName>
    <definedName name="Tra_gtxl_cong">#REF!</definedName>
    <definedName name="Tra_GTXLST">[72]DTCT!$C$10:$J$438</definedName>
    <definedName name="Tra_phan_tram">[47]Tra_bang!#REF!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at_lieu1">'[75]tra-vat-lieu'!$G$4:$J$193</definedName>
    <definedName name="TRA_VL">#REF!</definedName>
    <definedName name="tra_VL_1">'[73]tra-vat-lieu'!$A$201:$H$215</definedName>
    <definedName name="TRADE2" localSheetId="38">#REF!</definedName>
    <definedName name="TRADE2">#REF!</definedName>
    <definedName name="tram" localSheetId="38">[274]THTram!#REF!</definedName>
    <definedName name="TRAM">#REF!</definedName>
    <definedName name="tram100" localSheetId="38">'[272]dongia (2)'!#REF!</definedName>
    <definedName name="tram100">'[85]dongia (2)'!#REF!</definedName>
    <definedName name="tram1x25" localSheetId="38">'[272]dongia (2)'!#REF!</definedName>
    <definedName name="tram1x25">'[85]dongia (2)'!#REF!</definedName>
    <definedName name="TRANSFORMER">'[6]NEW-PANEL'!#REF!</definedName>
    <definedName name="TRaRu">[246]BK04!#REF!</definedName>
    <definedName name="TraTH">'[74]dtct cong'!$A$9:$A$649</definedName>
    <definedName name="TRAvH">#REF!</definedName>
    <definedName name="TRAVL">#REF!</definedName>
    <definedName name="TRISO">#REF!</definedName>
    <definedName name="_11TRÒ_GIAÙ">#REF!</definedName>
    <definedName name="_12TRÒ_GIAÙ__VAT">#REF!</definedName>
    <definedName name="Trô_P1">#REF!</definedName>
    <definedName name="Trô_P10">#REF!</definedName>
    <definedName name="Trô_P11">#REF!</definedName>
    <definedName name="Trô_P2">#REF!</definedName>
    <definedName name="Trô_P3">#REF!</definedName>
    <definedName name="Trô_P4">#REF!</definedName>
    <definedName name="Trô_P5">#REF!</definedName>
    <definedName name="Trô_P6">#REF!</definedName>
    <definedName name="Trô_P7">#REF!</definedName>
    <definedName name="Trô_P8">#REF!</definedName>
    <definedName name="Trô_P9">#REF!</definedName>
    <definedName name="TronD10D18">'[180]4'!$K$14</definedName>
    <definedName name="TronD6D8">'[180]4'!$K$13</definedName>
    <definedName name="trt">#REF!</definedName>
    <definedName name="tru10mtc" localSheetId="38">'[272]t-h HA THE'!#REF!</definedName>
    <definedName name="tru10mtc">'[85]t-h HA THE'!#REF!</definedName>
    <definedName name="tru8mtc" localSheetId="38">'[272]t-h HA THE'!#REF!</definedName>
    <definedName name="tru8mtc">'[85]t-h HA THE'!#REF!</definedName>
    <definedName name="ts">#REF!</definedName>
    <definedName name="tsI">#REF!</definedName>
    <definedName name="TT">#REF!</definedName>
    <definedName name="TT_1P" localSheetId="38">#REF!</definedName>
    <definedName name="TT_1P">#REF!</definedName>
    <definedName name="TT_3p" localSheetId="38">#REF!</definedName>
    <definedName name="TT_3p">#REF!</definedName>
    <definedName name="tt1pnc" localSheetId="38">'[272]lam-moi'!#REF!</definedName>
    <definedName name="tt1pnc">'[85]lam-moi'!#REF!</definedName>
    <definedName name="tt1pvl" localSheetId="38">'[272]lam-moi'!#REF!</definedName>
    <definedName name="tt1pvl">'[85]lam-moi'!#REF!</definedName>
    <definedName name="_tt3" localSheetId="39" hidden="1">{"'Sheet1'!$L$16"}</definedName>
    <definedName name="_tt3" localSheetId="38" hidden="1">{"'Sheet1'!$L$16"}</definedName>
    <definedName name="_tt3" localSheetId="46" hidden="1">{"'Sheet1'!$L$16"}</definedName>
    <definedName name="_tt3" localSheetId="44" hidden="1">{"'Sheet1'!$L$16"}</definedName>
    <definedName name="_tt3" localSheetId="2" hidden="1">{"'Sheet1'!$L$16"}</definedName>
    <definedName name="_tt3" hidden="1">{"'Sheet1'!$L$16"}</definedName>
    <definedName name="tt3pnc" localSheetId="38">'[272]lam-moi'!#REF!</definedName>
    <definedName name="tt3pnc">'[85]lam-moi'!#REF!</definedName>
    <definedName name="tt3pvl" localSheetId="38">'[272]lam-moi'!#REF!</definedName>
    <definedName name="tt3pvl">'[85]lam-moi'!#REF!</definedName>
    <definedName name="ttam">#REF!</definedName>
    <definedName name="ttao">#REF!</definedName>
    <definedName name="ttbt">#REF!</definedName>
    <definedName name="TTDD" localSheetId="38">[272]TDTKP!$E$44+[272]TDTKP!$F$44+[272]TDTKP!$G$44</definedName>
    <definedName name="TTDD">[85]TDTKP!$E$44+[85]TDTKP!$F$44+[85]TDTKP!$G$44</definedName>
    <definedName name="TTDD1P">[222]TDTKP!$F$46</definedName>
    <definedName name="TTDD3P" localSheetId="38">[272]TDTKP1!#REF!</definedName>
    <definedName name="TTDD3P">[85]TDTKP1!#REF!</definedName>
    <definedName name="ttdd3pct">[222]TDTKP!$E$46</definedName>
    <definedName name="TTDDCT3p" localSheetId="38">[272]TDTKP1!#REF!</definedName>
    <definedName name="TTDDCT3p">[85]TDTKP1!#REF!</definedName>
    <definedName name="TTDKKH">'[222]DK-KH'!$F$9</definedName>
    <definedName name="TTDZ">#REF!</definedName>
    <definedName name="TTDZ35">#REF!</definedName>
    <definedName name="tthi">#REF!</definedName>
    <definedName name="TTK3p" localSheetId="38">'[272]TONGKE3p '!$C$295</definedName>
    <definedName name="TTK3p">'[85]TONGKE3p '!$C$295</definedName>
    <definedName name="TTLo62">[254]XL4Poppy!$A$15</definedName>
    <definedName name="ttronmk" localSheetId="38">#REF!</definedName>
    <definedName name="ttronmk">#REF!</definedName>
    <definedName name="ttt">'[186]CT Thang Mo'!$B$309:$M$309</definedName>
    <definedName name="tttb">'[186]CT Thang Mo'!$B$431:$I$431</definedName>
    <definedName name="TTTR">[222]TDTKP!$H$46</definedName>
    <definedName name="tttt">#REF!</definedName>
    <definedName name="TTVAn5">#REF!</definedName>
    <definedName name="tuong">#REF!</definedName>
    <definedName name="tuong16">#REF!</definedName>
    <definedName name="tuong4">#REF!</definedName>
    <definedName name="TuVan">#REF!</definedName>
    <definedName name="TV">#REF!</definedName>
    <definedName name="tv75nc" localSheetId="38">#REF!</definedName>
    <definedName name="tv75nc">#REF!</definedName>
    <definedName name="tv75vl" localSheetId="38">#REF!</definedName>
    <definedName name="tv75vl">#REF!</definedName>
    <definedName name="Twister">#REF!</definedName>
    <definedName name="tx1pignc" localSheetId="38">'[272]thao-go'!#REF!</definedName>
    <definedName name="tx1pignc">'[85]thao-go'!#REF!</definedName>
    <definedName name="tx1pindnc" localSheetId="38">'[272]thao-go'!#REF!</definedName>
    <definedName name="tx1pindnc">'[85]thao-go'!#REF!</definedName>
    <definedName name="tx1pingnc" localSheetId="38">'[272]thao-go'!#REF!</definedName>
    <definedName name="tx1pingnc">'[85]thao-go'!#REF!</definedName>
    <definedName name="tx1pintnc" localSheetId="38">'[272]thao-go'!#REF!</definedName>
    <definedName name="tx1pintnc">'[85]thao-go'!#REF!</definedName>
    <definedName name="tx1pitnc" localSheetId="38">'[272]thao-go'!#REF!</definedName>
    <definedName name="tx1pitnc">'[85]thao-go'!#REF!</definedName>
    <definedName name="tx2mhnnc" localSheetId="38">'[272]thao-go'!#REF!</definedName>
    <definedName name="tx2mhnnc">'[85]thao-go'!#REF!</definedName>
    <definedName name="tx2mitnc" localSheetId="38">'[272]thao-go'!#REF!</definedName>
    <definedName name="tx2mitnc">'[85]thao-go'!#REF!</definedName>
    <definedName name="txhnnc" localSheetId="38">'[272]thao-go'!#REF!</definedName>
    <definedName name="txhnnc">'[85]thao-go'!#REF!</definedName>
    <definedName name="txig1nc" localSheetId="38">'[272]thao-go'!#REF!</definedName>
    <definedName name="txig1nc">'[85]thao-go'!#REF!</definedName>
    <definedName name="txin190nc" localSheetId="38">'[272]thao-go'!#REF!</definedName>
    <definedName name="txin190nc">'[85]thao-go'!#REF!</definedName>
    <definedName name="txinnc" localSheetId="38">'[272]thao-go'!#REF!</definedName>
    <definedName name="txinnc">'[85]thao-go'!#REF!</definedName>
    <definedName name="txit1nc" localSheetId="38">'[272]thao-go'!#REF!</definedName>
    <definedName name="txit1nc">'[85]thao-go'!#REF!</definedName>
    <definedName name="ty">[133]ESTI.!$A$1:$U$52</definedName>
    <definedName name="ty_le">#REF!</definedName>
    <definedName name="ty_le_BTN">#REF!</definedName>
    <definedName name="Ty_le1">#REF!</definedName>
    <definedName name="Type_1">#REF!</definedName>
    <definedName name="Type_2">#REF!</definedName>
    <definedName name="_tz593" localSheetId="38">#REF!</definedName>
    <definedName name="_tz593">#REF!</definedName>
    <definedName name="u">#REF!</definedName>
    <definedName name="U_tien">#REF!</definedName>
    <definedName name="ui">'[109]HE SO'!$F$15</definedName>
    <definedName name="_ui110">[164]May!$E$13</definedName>
    <definedName name="USD">[128]Sheet3!#REF!</definedName>
    <definedName name="ut">#REF!</definedName>
    <definedName name="UT_1">#REF!</definedName>
    <definedName name="UT1_373">#REF!</definedName>
    <definedName name="_UT2">#REF!</definedName>
    <definedName name="v">'[180]4'!$K$24</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25">'[58]Tai trong'!$L$92</definedName>
    <definedName name="V0">'[58]Tai trong'!#REF!</definedName>
    <definedName name="VA">[48]ND!#REF!</definedName>
    <definedName name="VAÄT_LIEÄU">"nhandongia"</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N">[255]CT35!#REF!</definedName>
    <definedName name="_VAN1">[255]CT35!#REF!</definedName>
    <definedName name="vanchuyen" localSheetId="38">#REF!</definedName>
    <definedName name="vanchuyen">#REF!</definedName>
    <definedName name="VanChuyenDam">#REF!</definedName>
    <definedName name="VANCHUYENTHUCONG">'[26]vanchuyen TC'!$B$5:$I$30</definedName>
    <definedName name="VANKHUON">[30]VANKHUON!$A$2:$V$38</definedName>
    <definedName name="vao">#REF!</definedName>
    <definedName name="VARIINST" localSheetId="38">#REF!</definedName>
    <definedName name="VARIINST">#REF!</definedName>
    <definedName name="VARIPURC" localSheetId="38">#REF!</definedName>
    <definedName name="VARIPURC">#REF!</definedName>
    <definedName name="VAT">#REF!</definedName>
    <definedName name="VAT_22">[147]DZ22!#REF!</definedName>
    <definedName name="vat_lieu_KVIII" localSheetId="38">#REF!</definedName>
    <definedName name="vat_lieu_KVIII">#REF!</definedName>
    <definedName name="vatlieu">#REF!</definedName>
    <definedName name="Vattu" localSheetId="38">#REF!</definedName>
    <definedName name="Vattu">#REF!</definedName>
    <definedName name="VB">'[58]Tai trong'!#REF!</definedName>
    <definedName name="vbtchongnuocm300">#REF!</definedName>
    <definedName name="vbtm150">#REF!</definedName>
    <definedName name="vbtm300">#REF!</definedName>
    <definedName name="vbtm400">#REF!</definedName>
    <definedName name="Vc">#REF!</definedName>
    <definedName name="_vc1">'[186]CT Thang Mo'!$B$34:$H$34</definedName>
    <definedName name="_vc2">'[186]CT Thang Mo'!$B$35:$H$35</definedName>
    <definedName name="_vc3">'[186]CT Thang Mo'!$B$36:$H$36</definedName>
    <definedName name="vc3.">'[186]CT  PL'!$B$125:$H$125</definedName>
    <definedName name="vca">'[186]CT  PL'!$B$25:$H$25</definedName>
    <definedName name="vcbt35">'[130]CHIET TINH DZ 10 KV'!$I$5</definedName>
    <definedName name="VCC">#REF!</definedName>
    <definedName name="vccat">'[145]CHIET TINH DZ 0,4'!#REF!</definedName>
    <definedName name="vccat35">'[130]CHIET TINH DZ 10 KV'!$L$14</definedName>
    <definedName name="vccatv">#REF!</definedName>
    <definedName name="vccot">'[145]CHIET TINH DZ 0,4'!#REF!</definedName>
    <definedName name="vccot.">'[186]CT  PL'!$B$8:$H$8</definedName>
    <definedName name="vccot35">#REF!</definedName>
    <definedName name="vccott">#REF!</definedName>
    <definedName name="vccottt">#REF!</definedName>
    <definedName name="VCD">#REF!</definedName>
    <definedName name="vcda">'[145]CHIET TINH DZ 0,4'!#REF!</definedName>
    <definedName name="vcda35">'[130]CHIET TINH DZ 10 KV'!$L$15</definedName>
    <definedName name="vcdatc2">#REF!</definedName>
    <definedName name="vcdatc3">#REF!</definedName>
    <definedName name="vcdatd">#REF!</definedName>
    <definedName name="vcday">#REF!</definedName>
    <definedName name="vcdayct">'[126]CHIET TINH CCT '!#REF!</definedName>
    <definedName name="vcdbt">'[186]CT Thang Mo'!$B$220:$I$220</definedName>
    <definedName name="vcdc">'[130]CHIET TINH DZ 10 KV'!$L$17</definedName>
    <definedName name="vcdc.">'[187]Chi tiet'!#REF!</definedName>
    <definedName name="vcdctc">#REF!</definedName>
    <definedName name="vcdd">'[186]CT Thang Mo'!$B$182:$H$182</definedName>
    <definedName name="VCDD3p" localSheetId="38">'[272]KPVC-BD '!#REF!</definedName>
    <definedName name="VCDD3p">'[85]KPVC-BD '!#REF!</definedName>
    <definedName name="vcddx">#REF!</definedName>
    <definedName name="vcdt">'[186]CT Thang Mo'!$B$406:$I$406</definedName>
    <definedName name="vcdtb">'[186]CT Thang Mo'!$B$432:$I$432</definedName>
    <definedName name="vcdungcu35">'[126]CHIET TINH DZ 35 KV'!#REF!</definedName>
    <definedName name="vcg">#REF!</definedName>
    <definedName name="vcgo">#REF!</definedName>
    <definedName name="VCHT" localSheetId="38">#REF!</definedName>
    <definedName name="VCHT">#REF!</definedName>
    <definedName name="vcn">#REF!</definedName>
    <definedName name="VCP">#REF!</definedName>
    <definedName name="vcpk">#REF!</definedName>
    <definedName name="vcsat">'[145]CHIET TINH CCT'!#REF!</definedName>
    <definedName name="vcsat35">'[126]CHIET TINH DZ 35 KV'!#REF!</definedName>
    <definedName name="vcsatct">'[126]CHIET TINH CCT '!#REF!</definedName>
    <definedName name="vcsu">#REF!</definedName>
    <definedName name="vcsuct">'[126]CHIET TINH CCT '!#REF!</definedName>
    <definedName name="vctb">#REF!</definedName>
    <definedName name="vctmong">#REF!</definedName>
    <definedName name="vctre">'[143]CHITIET-DZ04'!#REF!</definedName>
    <definedName name="VCTT" localSheetId="38">#REF!</definedName>
    <definedName name="VCTT">#REF!</definedName>
    <definedName name="VCVBT1" localSheetId="38">'[272]VCV-BE-TONG'!$G$11</definedName>
    <definedName name="VCVBT1">'[85]VCV-BE-TONG'!$G$11</definedName>
    <definedName name="VCVBT2" localSheetId="38">'[272]VCV-BE-TONG'!$G$17</definedName>
    <definedName name="VCVBT2">'[85]VCV-BE-TONG'!$G$17</definedName>
    <definedName name="vcxa">'[145]CHIET TINH DZ 0,4'!#REF!</definedName>
    <definedName name="vcxa35">'[130]CHIET TINH DZ 10 KV'!$L$18</definedName>
    <definedName name="vcxm">'[145]CHIET TINH DZ 0,4'!#REF!</definedName>
    <definedName name="vcxm35">'[130]CHIET TINH DZ 10 KV'!$L$13</definedName>
    <definedName name="vd3p" localSheetId="38">#REF!</definedName>
    <definedName name="vd3p">#REF!</definedName>
    <definedName name="VDCLY">[208]QMCT!#REF!</definedName>
    <definedName name="vdkt">[67]gVL!$Q$55</definedName>
    <definedName name="VDZ">'[58]Tai trong'!#REF!</definedName>
    <definedName name="vgio">'[58]Tai trong'!$L$91</definedName>
    <definedName name="vidu">#REF!</definedName>
    <definedName name="Vietri">[251]TTVanChuyen!#REF!</definedName>
    <definedName name="vkcauthang">#REF!</definedName>
    <definedName name="vkds">[111]DG!#REF!</definedName>
    <definedName name="vkh">[264]chiettinh!$I$11</definedName>
    <definedName name="vksan">#REF!</definedName>
    <definedName name="vktc">[111]DG!#REF!</definedName>
    <definedName name="vl">#REF!</definedName>
    <definedName name="VL.M10.1">'[148]Giai trinh'!#REF!</definedName>
    <definedName name="VL.M10.2">'[148]Giai trinh'!#REF!</definedName>
    <definedName name="VL.MDT">'[148]Giai trinh'!#REF!</definedName>
    <definedName name="_VL100" localSheetId="38">#REF!</definedName>
    <definedName name="_VL100">#REF!</definedName>
    <definedName name="_VL150">#REF!</definedName>
    <definedName name="vl1p" localSheetId="38">#REF!</definedName>
    <definedName name="vl1p">#REF!</definedName>
    <definedName name="_VL200" localSheetId="38">#REF!</definedName>
    <definedName name="_VL200">#REF!</definedName>
    <definedName name="_VL250" localSheetId="38">#REF!</definedName>
    <definedName name="_VL250">#REF!</definedName>
    <definedName name="vl3p" localSheetId="38">#REF!</definedName>
    <definedName name="vl3p">#REF!</definedName>
    <definedName name="_VL50">#REF!</definedName>
    <definedName name="VLBETONG">'[25]Gia thanh'!#REF!</definedName>
    <definedName name="VLBS">#N/A</definedName>
    <definedName name="Vlcap0.7">#REF!</definedName>
    <definedName name="VLcap1">#REF!</definedName>
    <definedName name="vldd" localSheetId="38">'[272]TH XL'!#REF!</definedName>
    <definedName name="vldd">'[85]TH XL'!#REF!</definedName>
    <definedName name="vldn400" localSheetId="38">#REF!</definedName>
    <definedName name="vldn400">#REF!</definedName>
    <definedName name="vldn600" localSheetId="38">#REF!</definedName>
    <definedName name="vldn600">#REF!</definedName>
    <definedName name="VLHC" localSheetId="38">[272]TNHCHINH!$I$38</definedName>
    <definedName name="VLHC">[85]TNHCHINH!$I$38</definedName>
    <definedName name="VLIEU">#REF!</definedName>
    <definedName name="vlo">[244]VL!$A$1:$G$1483</definedName>
    <definedName name="vltco">[159]DGduong!#REF!</definedName>
    <definedName name="vltr" localSheetId="38">'[272]TH XL'!#REF!</definedName>
    <definedName name="vltr">'[85]TH XL'!#REF!</definedName>
    <definedName name="vltram" localSheetId="38">#REF!</definedName>
    <definedName name="vltram">#REF!</definedName>
    <definedName name="vltt">[243]VL!$A$1:$F$100</definedName>
    <definedName name="VLxaydung">#REF!</definedName>
    <definedName name="voi">'[203]Gia vat tu'!#REF!</definedName>
    <definedName name="Von.KL">#REF!</definedName>
    <definedName name="Vr">'[44]B-B'!$F$59</definedName>
    <definedName name="vr3p" localSheetId="38">#REF!</definedName>
    <definedName name="vr3p">#REF!</definedName>
    <definedName name="Vs">#REF!</definedName>
    <definedName name="VT">#REF!</definedName>
    <definedName name="VT_1">'[182]Vat tu'!#REF!</definedName>
    <definedName name="vt1pbs" localSheetId="38">'[272]lam-moi'!#REF!</definedName>
    <definedName name="vt1pbs">'[85]lam-moi'!#REF!</definedName>
    <definedName name="vtbs" localSheetId="38">'[272]lam-moi'!#REF!</definedName>
    <definedName name="vtbs">'[85]lam-moi'!#REF!</definedName>
    <definedName name="Vu">#REF!</definedName>
    <definedName name="Vua" localSheetId="38">#REF!</definedName>
    <definedName name="Vua">#REF!</definedName>
    <definedName name="VuaBT">#REF!</definedName>
    <definedName name="VuaBT200">[164]vua!$G$11</definedName>
    <definedName name="vuatrat">#REF!</definedName>
    <definedName name="vung">#REF!</definedName>
    <definedName name="vungdcd">#REF!</definedName>
    <definedName name="vungdcl">#REF!</definedName>
    <definedName name="vungnhapk">#REF!</definedName>
    <definedName name="vungnhapl">#REF!</definedName>
    <definedName name="vungxuatk">#REF!</definedName>
    <definedName name="vungxuatl">#REF!</definedName>
    <definedName name="vxuan">#REF!</definedName>
    <definedName name="W" localSheetId="38">#REF!</definedName>
    <definedName name="W">#REF!</definedName>
    <definedName name="wb">#REF!</definedName>
    <definedName name="WC">'[52]Tai trong'!$H$12</definedName>
    <definedName name="WL">'[52]Tai trong'!$H$371</definedName>
    <definedName name="WLd">'[52]Tai trong'!$H$375</definedName>
    <definedName name="WLL">'[58]Tai trong'!#REF!</definedName>
    <definedName name="wrn.chi._.tiÆt." localSheetId="39" hidden="1">{#N/A,#N/A,FALSE,"Chi tiÆt"}</definedName>
    <definedName name="wrn.chi._.tiÆt." localSheetId="38" hidden="1">{#N/A,#N/A,FALSE,"Chi tiÆt"}</definedName>
    <definedName name="wrn.chi._.tiÆt." localSheetId="41" hidden="1">{#N/A,#N/A,FALSE,"Chi tiÆt"}</definedName>
    <definedName name="wrn.chi._.tiÆt." localSheetId="46" hidden="1">{#N/A,#N/A,FALSE,"Chi tiÆt"}</definedName>
    <definedName name="wrn.chi._.tiÆt." localSheetId="43" hidden="1">{#N/A,#N/A,FALSE,"Chi tiÆt"}</definedName>
    <definedName name="wrn.chi._.tiÆt." localSheetId="44" hidden="1">{#N/A,#N/A,FALSE,"Chi tiÆt"}</definedName>
    <definedName name="wrn.chi._.tiÆt." localSheetId="2" hidden="1">{#N/A,#N/A,FALSE,"Chi tiÆt"}</definedName>
    <definedName name="wrn.chi._.tiÆt." localSheetId="6" hidden="1">{#N/A,#N/A,FALSE,"Chi tiÆt"}</definedName>
    <definedName name="wrn.chi._.tiÆt." hidden="1">{#N/A,#N/A,FALSE,"Chi tiÆt"}</definedName>
    <definedName name="wup">#REF!</definedName>
    <definedName name="X" localSheetId="38">#REF!</definedName>
    <definedName name="X">#REF!</definedName>
    <definedName name="x_1">'[54]13.BANG CT'!#REF!</definedName>
    <definedName name="x_2">'[54]13.BANG CT'!#REF!</definedName>
    <definedName name="x_3">'[54]13.BANG CT'!#REF!</definedName>
    <definedName name="x_4">'[54]13.BANG CT'!#REF!</definedName>
    <definedName name="x_8I">'[54]15.MMUS GOI'!#REF!</definedName>
    <definedName name="x_8IV">'[54]14.MMUS GIUA NHIP'!#REF!</definedName>
    <definedName name="x_9I">'[54]15.MMUS GOI'!#REF!</definedName>
    <definedName name="x_9IV">'[54]14.MMUS GIUA NHIP'!#REF!</definedName>
    <definedName name="x_list">#REF!</definedName>
    <definedName name="x1_">#REF!</definedName>
    <definedName name="x17dnc" localSheetId="38">[272]chitiet!#REF!</definedName>
    <definedName name="x17dnc">[85]chitiet!#REF!</definedName>
    <definedName name="x17dvl" localSheetId="38">[272]chitiet!#REF!</definedName>
    <definedName name="x17dvl">[85]chitiet!#REF!</definedName>
    <definedName name="x17knc" localSheetId="38">[272]chitiet!#REF!</definedName>
    <definedName name="x17knc">[85]chitiet!#REF!</definedName>
    <definedName name="x17kvl" localSheetId="38">[272]chitiet!#REF!</definedName>
    <definedName name="x17kvl">[85]chitiet!#REF!</definedName>
    <definedName name="X1pFCOnc" localSheetId="38">'[272]CHITIET VL-NC-TT -1p'!#REF!</definedName>
    <definedName name="X1pFCOnc">'[85]CHITIET VL-NC-TT -1p'!#REF!</definedName>
    <definedName name="X1pFCOvc" localSheetId="38">'[272]CHITIET VL-NC-TT -1p'!#REF!</definedName>
    <definedName name="X1pFCOvc">'[85]CHITIET VL-NC-TT -1p'!#REF!</definedName>
    <definedName name="X1pFCOvl" localSheetId="38">'[272]CHITIET VL-NC-TT -1p'!#REF!</definedName>
    <definedName name="X1pFCOvl">'[85]CHITIET VL-NC-TT -1p'!#REF!</definedName>
    <definedName name="x1pignc" localSheetId="38">'[272]lam-moi'!#REF!</definedName>
    <definedName name="x1pignc">'[85]lam-moi'!#REF!</definedName>
    <definedName name="X1pIGvc" localSheetId="38">'[272]CHITIET VL-NC-TT -1p'!#REF!</definedName>
    <definedName name="X1pIGvc">'[85]CHITIET VL-NC-TT -1p'!#REF!</definedName>
    <definedName name="x1pigvl" localSheetId="38">'[272]lam-moi'!#REF!</definedName>
    <definedName name="x1pigvl">'[85]lam-moi'!#REF!</definedName>
    <definedName name="x1pind" localSheetId="38">#REF!</definedName>
    <definedName name="x1pind">#REF!</definedName>
    <definedName name="x1pindnc" localSheetId="38">'[272]lam-moi'!#REF!</definedName>
    <definedName name="x1pindnc">'[85]lam-moi'!#REF!</definedName>
    <definedName name="x1pindvl" localSheetId="38">'[272]lam-moi'!#REF!</definedName>
    <definedName name="x1pindvl">'[85]lam-moi'!#REF!</definedName>
    <definedName name="x1ping" localSheetId="38">#REF!</definedName>
    <definedName name="x1ping">#REF!</definedName>
    <definedName name="x1pingnc" localSheetId="38">'[272]lam-moi'!#REF!</definedName>
    <definedName name="x1pingnc">'[85]lam-moi'!#REF!</definedName>
    <definedName name="x1pingvl" localSheetId="38">'[272]lam-moi'!#REF!</definedName>
    <definedName name="x1pingvl">'[85]lam-moi'!#REF!</definedName>
    <definedName name="x1pint" localSheetId="38">#REF!</definedName>
    <definedName name="x1pint">#REF!</definedName>
    <definedName name="x1pintnc" localSheetId="38">'[272]lam-moi'!#REF!</definedName>
    <definedName name="x1pintnc">'[85]lam-moi'!#REF!</definedName>
    <definedName name="X1pINTvc" localSheetId="38">'[272]CHITIET VL-NC-TT -1p'!#REF!</definedName>
    <definedName name="X1pINTvc">'[85]CHITIET VL-NC-TT -1p'!#REF!</definedName>
    <definedName name="x1pintvl" localSheetId="38">'[272]lam-moi'!#REF!</definedName>
    <definedName name="x1pintvl">'[85]lam-moi'!#REF!</definedName>
    <definedName name="x1pitnc" localSheetId="38">'[272]lam-moi'!#REF!</definedName>
    <definedName name="x1pitnc">'[85]lam-moi'!#REF!</definedName>
    <definedName name="X1pITvc" localSheetId="38">'[272]CHITIET VL-NC-TT -1p'!#REF!</definedName>
    <definedName name="X1pITvc">'[85]CHITIET VL-NC-TT -1p'!#REF!</definedName>
    <definedName name="x1pitvl" localSheetId="38">'[272]lam-moi'!#REF!</definedName>
    <definedName name="x1pitvl">'[85]lam-moi'!#REF!</definedName>
    <definedName name="x2_">#REF!</definedName>
    <definedName name="x20knc" localSheetId="38">[272]chitiet!#REF!</definedName>
    <definedName name="x20knc">[85]chitiet!#REF!</definedName>
    <definedName name="x20kvl" localSheetId="38">[272]chitiet!#REF!</definedName>
    <definedName name="x20kvl">[85]chitiet!#REF!</definedName>
    <definedName name="x22knc" localSheetId="38">[272]chitiet!#REF!</definedName>
    <definedName name="x22knc">[85]chitiet!#REF!</definedName>
    <definedName name="x22kvl" localSheetId="38">[272]chitiet!#REF!</definedName>
    <definedName name="x22kvl">[85]chitiet!#REF!</definedName>
    <definedName name="x2mig1nc" localSheetId="38">'[272]lam-moi'!#REF!</definedName>
    <definedName name="x2mig1nc">'[85]lam-moi'!#REF!</definedName>
    <definedName name="x2mig1vl" localSheetId="38">'[272]lam-moi'!#REF!</definedName>
    <definedName name="x2mig1vl">'[85]lam-moi'!#REF!</definedName>
    <definedName name="x2min1nc" localSheetId="38">'[272]lam-moi'!#REF!</definedName>
    <definedName name="x2min1nc">'[85]lam-moi'!#REF!</definedName>
    <definedName name="x2min1vl" localSheetId="38">'[272]lam-moi'!#REF!</definedName>
    <definedName name="x2min1vl">'[85]lam-moi'!#REF!</definedName>
    <definedName name="x2mit1vl" localSheetId="38">'[272]lam-moi'!#REF!</definedName>
    <definedName name="x2mit1vl">'[85]lam-moi'!#REF!</definedName>
    <definedName name="x2mitnc" localSheetId="38">'[272]lam-moi'!#REF!</definedName>
    <definedName name="x2mitnc">'[85]lam-moi'!#REF!</definedName>
    <definedName name="x4.1.1">'[91]4.1.1'!$G$46</definedName>
    <definedName name="x4.3.21">'[91]4.3.2'!$E$45</definedName>
    <definedName name="x4.3.22">'[91]4.3.2'!$F$45</definedName>
    <definedName name="xa">'[126]CHIET TINH TBA '!#REF!</definedName>
    <definedName name="xaydung">[249]XL4Poppy!$B$1:$B$16</definedName>
    <definedName name="xaylap">#REF!</definedName>
    <definedName name="XCCT">0.5</definedName>
    <definedName name="xcp">#REF!</definedName>
    <definedName name="xd0.6">#REF!</definedName>
    <definedName name="xd1.3">#REF!</definedName>
    <definedName name="xd1.5">#REF!</definedName>
    <definedName name="xdd">#REF!</definedName>
    <definedName name="XDDHT">#REF!</definedName>
    <definedName name="xdra">[134]sheet12!#REF!</definedName>
    <definedName name="xdsnc" localSheetId="38">[272]gtrinh!#REF!</definedName>
    <definedName name="xdsnc">[85]gtrinh!#REF!</definedName>
    <definedName name="xdsvl" localSheetId="38">[272]gtrinh!#REF!</definedName>
    <definedName name="xdsvl">[85]gtrinh!#REF!</definedName>
    <definedName name="xe">#REF!</definedName>
    <definedName name="xfco" localSheetId="38">#REF!</definedName>
    <definedName name="xfco">#REF!</definedName>
    <definedName name="xfco3p" localSheetId="38">#REF!</definedName>
    <definedName name="xfco3p">#REF!</definedName>
    <definedName name="xfconc" localSheetId="38">'[272]lam-moi'!#REF!</definedName>
    <definedName name="xfconc">'[85]lam-moi'!#REF!</definedName>
    <definedName name="xfconc3p" localSheetId="38">'[272]CHITIET VL-NC'!$G$94</definedName>
    <definedName name="xfconc3p">'[85]CHITIET VL-NC'!$G$94</definedName>
    <definedName name="xfcotnc" localSheetId="38">#REF!</definedName>
    <definedName name="xfcotnc">#REF!</definedName>
    <definedName name="xfcotvl" localSheetId="38">#REF!</definedName>
    <definedName name="xfcotvl">#REF!</definedName>
    <definedName name="xfcovl" localSheetId="38">'[272]lam-moi'!#REF!</definedName>
    <definedName name="xfcovl">'[85]lam-moi'!#REF!</definedName>
    <definedName name="xfcovl3p" localSheetId="38">'[272]CHITIET VL-NC'!$G$90</definedName>
    <definedName name="xfcovl3p">'[85]CHITIET VL-NC'!$G$90</definedName>
    <definedName name="xfnc" localSheetId="38">'[272]lam-moi'!#REF!</definedName>
    <definedName name="xfnc">'[85]lam-moi'!#REF!</definedName>
    <definedName name="xfvl" localSheetId="38">'[272]lam-moi'!#REF!</definedName>
    <definedName name="xfvl">'[85]lam-moi'!#REF!</definedName>
    <definedName name="xh">#REF!</definedName>
    <definedName name="xh_bq">'[219]truc tiep'!#REF!</definedName>
    <definedName name="xh_bv">'[219]truc tiep'!#REF!</definedName>
    <definedName name="xh_ck">'[219]truc tiep'!#REF!</definedName>
    <definedName name="xh_d1">'[219]truc tiep'!#REF!</definedName>
    <definedName name="xh_d2">'[219]truc tiep'!#REF!</definedName>
    <definedName name="xh_d3">'[219]truc tiep'!#REF!</definedName>
    <definedName name="xh_dl">'[219]truc tiep'!#REF!</definedName>
    <definedName name="xh_kcs">'[219]truc tiep'!#REF!</definedName>
    <definedName name="xh_nb">'[219]truc tiep'!#REF!</definedName>
    <definedName name="xh_ngio">'[219]truc tiep'!#REF!</definedName>
    <definedName name="xh_nv">'[219]truc tiep'!#REF!</definedName>
    <definedName name="xh_t3">'[219]truc tiep'!#REF!</definedName>
    <definedName name="xh_t4">'[219]truc tiep'!#REF!</definedName>
    <definedName name="xh_t5">'[219]truc tiep'!#REF!</definedName>
    <definedName name="xh_t6">'[219]truc tiep'!#REF!</definedName>
    <definedName name="xh_tc">'[219]truc tiep'!#REF!</definedName>
    <definedName name="xh_tm">'[219]truc tiep'!#REF!</definedName>
    <definedName name="xh_vs">'[219]truc tiep'!#REF!</definedName>
    <definedName name="xh_xh">'[219]truc tiep'!#REF!</definedName>
    <definedName name="xhn" localSheetId="38">#REF!</definedName>
    <definedName name="xhn">#REF!</definedName>
    <definedName name="xhnnc" localSheetId="38">'[272]lam-moi'!#REF!</definedName>
    <definedName name="xhnnc">'[85]lam-moi'!#REF!</definedName>
    <definedName name="xhnvl" localSheetId="38">'[272]lam-moi'!#REF!</definedName>
    <definedName name="xhnvl">'[85]lam-moi'!#REF!</definedName>
    <definedName name="Xi_m_ng_PC30">'[161]DG '!#REF!</definedName>
    <definedName name="xig" localSheetId="38">#REF!</definedName>
    <definedName name="xig">#REF!</definedName>
    <definedName name="xig1" localSheetId="38">#REF!</definedName>
    <definedName name="xig1">#REF!</definedName>
    <definedName name="xig1nc" localSheetId="38">'[272]lam-moi'!#REF!</definedName>
    <definedName name="xig1nc">'[85]lam-moi'!#REF!</definedName>
    <definedName name="xig1p" localSheetId="38">#REF!</definedName>
    <definedName name="xig1p">#REF!</definedName>
    <definedName name="xig1pnc" localSheetId="38">'[272]lam-moi'!#REF!</definedName>
    <definedName name="xig1pnc">'[85]lam-moi'!#REF!</definedName>
    <definedName name="xig1pvl" localSheetId="38">'[272]lam-moi'!#REF!</definedName>
    <definedName name="xig1pvl">'[85]lam-moi'!#REF!</definedName>
    <definedName name="xig1vl" localSheetId="38">'[272]lam-moi'!#REF!</definedName>
    <definedName name="xig1vl">'[85]lam-moi'!#REF!</definedName>
    <definedName name="xig2nc" localSheetId="38">'[272]lam-moi'!#REF!</definedName>
    <definedName name="xig2nc">'[85]lam-moi'!#REF!</definedName>
    <definedName name="xig2vl" localSheetId="38">'[272]lam-moi'!#REF!</definedName>
    <definedName name="xig2vl">'[85]lam-moi'!#REF!</definedName>
    <definedName name="xig3p" localSheetId="38">#REF!</definedName>
    <definedName name="xig3p">#REF!</definedName>
    <definedName name="xiggnc" localSheetId="38">'[272]CHITIET VL-NC'!$G$57</definedName>
    <definedName name="xiggnc">'[85]CHITIET VL-NC'!$G$57</definedName>
    <definedName name="xiggvl" localSheetId="38">'[272]CHITIET VL-NC'!$G$53</definedName>
    <definedName name="xiggvl">'[85]CHITIET VL-NC'!$G$53</definedName>
    <definedName name="xignc" localSheetId="38">'[272]lam-moi'!#REF!</definedName>
    <definedName name="xignc">'[85]lam-moi'!#REF!</definedName>
    <definedName name="xignc3p" localSheetId="38">#REF!</definedName>
    <definedName name="xignc3p">#REF!</definedName>
    <definedName name="xigvl" localSheetId="38">'[272]lam-moi'!#REF!</definedName>
    <definedName name="xigvl">'[85]lam-moi'!#REF!</definedName>
    <definedName name="xigvl3p" localSheetId="38">#REF!</definedName>
    <definedName name="xigvl3p">#REF!</definedName>
    <definedName name="ximang">[136]Sheet1!#REF!,[136]Sheet1!#REF!,[136]Sheet1!#REF!,[136]Sheet1!#REF!,[136]Sheet1!#REF!</definedName>
    <definedName name="XiMangPCB30">[178]T.Tinh!#REF!</definedName>
    <definedName name="xin" localSheetId="38">#REF!</definedName>
    <definedName name="xin">#REF!</definedName>
    <definedName name="xin190" localSheetId="38">#REF!</definedName>
    <definedName name="xin190">#REF!</definedName>
    <definedName name="xin1903p" localSheetId="38">#REF!</definedName>
    <definedName name="xin1903p">#REF!</definedName>
    <definedName name="xin190nc" localSheetId="38">'[272]lam-moi'!#REF!</definedName>
    <definedName name="xin190nc">'[85]lam-moi'!#REF!</definedName>
    <definedName name="xin190nc3p" localSheetId="38">'[272]CHITIET VL-NC'!$G$76</definedName>
    <definedName name="xin190nc3p">'[85]CHITIET VL-NC'!$G$76</definedName>
    <definedName name="xin190vl" localSheetId="38">'[272]lam-moi'!#REF!</definedName>
    <definedName name="xin190vl">'[85]lam-moi'!#REF!</definedName>
    <definedName name="xin190vl3p" localSheetId="38">'[272]CHITIET VL-NC'!$G$72</definedName>
    <definedName name="xin190vl3p">'[85]CHITIET VL-NC'!$G$72</definedName>
    <definedName name="xin2903p" localSheetId="38">#REF!</definedName>
    <definedName name="xin2903p">#REF!</definedName>
    <definedName name="xin290nc3p" localSheetId="38">#REF!</definedName>
    <definedName name="xin290nc3p">#REF!</definedName>
    <definedName name="xin290vl3p" localSheetId="38">#REF!</definedName>
    <definedName name="xin290vl3p">#REF!</definedName>
    <definedName name="xin3p" localSheetId="38">#REF!</definedName>
    <definedName name="xin3p">#REF!</definedName>
    <definedName name="xin901nc" localSheetId="38">'[272]lam-moi'!#REF!</definedName>
    <definedName name="xin901nc">'[85]lam-moi'!#REF!</definedName>
    <definedName name="xin901vl" localSheetId="38">'[272]lam-moi'!#REF!</definedName>
    <definedName name="xin901vl">'[85]lam-moi'!#REF!</definedName>
    <definedName name="xind" localSheetId="38">#REF!</definedName>
    <definedName name="xind">#REF!</definedName>
    <definedName name="xind1p" localSheetId="38">#REF!</definedName>
    <definedName name="xind1p">#REF!</definedName>
    <definedName name="xind1pnc" localSheetId="38">'[272]lam-moi'!#REF!</definedName>
    <definedName name="xind1pnc">'[85]lam-moi'!#REF!</definedName>
    <definedName name="xind1pvl" localSheetId="38">'[272]lam-moi'!#REF!</definedName>
    <definedName name="xind1pvl">'[85]lam-moi'!#REF!</definedName>
    <definedName name="xind3p" localSheetId="38">#REF!</definedName>
    <definedName name="xind3p">#REF!</definedName>
    <definedName name="xindnc" localSheetId="38">'[272]lam-moi'!#REF!</definedName>
    <definedName name="xindnc">'[85]lam-moi'!#REF!</definedName>
    <definedName name="xindnc1p" localSheetId="38">#REF!</definedName>
    <definedName name="xindnc1p">#REF!</definedName>
    <definedName name="xindnc3p" localSheetId="38">'[272]CHITIET VL-NC'!$G$85</definedName>
    <definedName name="xindnc3p">'[85]CHITIET VL-NC'!$G$85</definedName>
    <definedName name="xindvl" localSheetId="38">'[272]lam-moi'!#REF!</definedName>
    <definedName name="xindvl">'[85]lam-moi'!#REF!</definedName>
    <definedName name="xindvl1p" localSheetId="38">#REF!</definedName>
    <definedName name="xindvl1p">#REF!</definedName>
    <definedName name="xindvl3p" localSheetId="38">'[272]CHITIET VL-NC'!$G$80</definedName>
    <definedName name="xindvl3p">'[85]CHITIET VL-NC'!$G$80</definedName>
    <definedName name="xing1p" localSheetId="38">#REF!</definedName>
    <definedName name="xing1p">#REF!</definedName>
    <definedName name="xing1pnc" localSheetId="38">'[272]lam-moi'!#REF!</definedName>
    <definedName name="xing1pnc">'[85]lam-moi'!#REF!</definedName>
    <definedName name="xing1pvl" localSheetId="38">'[272]lam-moi'!#REF!</definedName>
    <definedName name="xing1pvl">'[85]lam-moi'!#REF!</definedName>
    <definedName name="xingnc1p" localSheetId="38">#REF!</definedName>
    <definedName name="xingnc1p">#REF!</definedName>
    <definedName name="xingvl1p" localSheetId="38">#REF!</definedName>
    <definedName name="xingvl1p">#REF!</definedName>
    <definedName name="xinnc" localSheetId="38">'[272]lam-moi'!#REF!</definedName>
    <definedName name="xinnc">'[85]lam-moi'!#REF!</definedName>
    <definedName name="xinnc3p" localSheetId="38">#REF!</definedName>
    <definedName name="xinnc3p">#REF!</definedName>
    <definedName name="xint1p" localSheetId="38">#REF!</definedName>
    <definedName name="xint1p">#REF!</definedName>
    <definedName name="xinvl" localSheetId="38">'[272]lam-moi'!#REF!</definedName>
    <definedName name="xinvl">'[85]lam-moi'!#REF!</definedName>
    <definedName name="xinvl3p" localSheetId="38">#REF!</definedName>
    <definedName name="xinvl3p">#REF!</definedName>
    <definedName name="xit" localSheetId="38">#REF!</definedName>
    <definedName name="xit">#REF!</definedName>
    <definedName name="xit1" localSheetId="38">#REF!</definedName>
    <definedName name="xit1">#REF!</definedName>
    <definedName name="xit1nc" localSheetId="38">'[272]lam-moi'!#REF!</definedName>
    <definedName name="xit1nc">'[85]lam-moi'!#REF!</definedName>
    <definedName name="xit1p" localSheetId="38">#REF!</definedName>
    <definedName name="xit1p">#REF!</definedName>
    <definedName name="xit1pnc" localSheetId="38">'[272]lam-moi'!#REF!</definedName>
    <definedName name="xit1pnc">'[85]lam-moi'!#REF!</definedName>
    <definedName name="xit1pvl" localSheetId="38">'[272]lam-moi'!#REF!</definedName>
    <definedName name="xit1pvl">'[85]lam-moi'!#REF!</definedName>
    <definedName name="xit1vl" localSheetId="38">'[272]lam-moi'!#REF!</definedName>
    <definedName name="xit1vl">'[85]lam-moi'!#REF!</definedName>
    <definedName name="xit2nc" localSheetId="38">'[272]lam-moi'!#REF!</definedName>
    <definedName name="xit2nc">'[85]lam-moi'!#REF!</definedName>
    <definedName name="xit2nc3p" localSheetId="38">#REF!</definedName>
    <definedName name="xit2nc3p">#REF!</definedName>
    <definedName name="xit2vl" localSheetId="38">'[272]lam-moi'!#REF!</definedName>
    <definedName name="xit2vl">'[85]lam-moi'!#REF!</definedName>
    <definedName name="xit2vl3p" localSheetId="38">#REF!</definedName>
    <definedName name="xit2vl3p">#REF!</definedName>
    <definedName name="xit3p" localSheetId="38">#REF!</definedName>
    <definedName name="xit3p">#REF!</definedName>
    <definedName name="xitnc" localSheetId="38">'[272]lam-moi'!#REF!</definedName>
    <definedName name="xitnc">'[85]lam-moi'!#REF!</definedName>
    <definedName name="xitnc3p" localSheetId="38">#REF!</definedName>
    <definedName name="xitnc3p">#REF!</definedName>
    <definedName name="xittnc" localSheetId="38">'[272]CHITIET VL-NC'!$G$48</definedName>
    <definedName name="xittnc">'[85]CHITIET VL-NC'!$G$48</definedName>
    <definedName name="xittvl" localSheetId="38">'[272]CHITIET VL-NC'!$G$44</definedName>
    <definedName name="xittvl">'[85]CHITIET VL-NC'!$G$44</definedName>
    <definedName name="xitvl" localSheetId="38">'[272]lam-moi'!#REF!</definedName>
    <definedName name="xitvl">'[85]lam-moi'!#REF!</definedName>
    <definedName name="xitvl3p" localSheetId="38">#REF!</definedName>
    <definedName name="xitvl3p">#REF!</definedName>
    <definedName name="xk0.6">#REF!</definedName>
    <definedName name="xk1.3">#REF!</definedName>
    <definedName name="xk1.5">#REF!</definedName>
    <definedName name="xl">#REF!</definedName>
    <definedName name="Xl_CTO">[144]Cto!$O$8</definedName>
    <definedName name="xl0.5x150">#REF!</definedName>
    <definedName name="_XL140">#REF!</definedName>
    <definedName name="_xl150">#REF!</definedName>
    <definedName name="xl3x250">#REF!</definedName>
    <definedName name="XL3X400">#REF!</definedName>
    <definedName name="xlc">#REF!</definedName>
    <definedName name="xld1.4">#REF!</definedName>
    <definedName name="xlk">#REF!</definedName>
    <definedName name="xlk1.4">#REF!</definedName>
    <definedName name="XLxa">#REF!</definedName>
    <definedName name="xm">[27]gvl!$N$16</definedName>
    <definedName name="XM.M10.1">'[148]Giai trinh'!#REF!</definedName>
    <definedName name="XM.M10.2">'[148]Giai trinh'!#REF!</definedName>
    <definedName name="XM.MDT">'[148]Giai trinh'!#REF!</definedName>
    <definedName name="_XM30">'[161]DG '!#REF!</definedName>
    <definedName name="XMBT">#REF!</definedName>
    <definedName name="xmcax">#REF!</definedName>
    <definedName name="xmp40">#REF!</definedName>
    <definedName name="xn">#REF!</definedName>
    <definedName name="XOANHAP">'[158]Nhap VT oto'!$D$2237:$E$2835,'[158]Nhap VT oto'!$G$2237:$O$2835</definedName>
    <definedName name="xoanhapk">#REF!,#REF!</definedName>
    <definedName name="xoanhapl">#REF!,#REF!</definedName>
    <definedName name="xoaxuatk">#REF!</definedName>
    <definedName name="xoaxuatl">#REF!</definedName>
    <definedName name="XP">#REF!</definedName>
    <definedName name="xr1nc" localSheetId="38">'[272]lam-moi'!#REF!</definedName>
    <definedName name="xr1nc">'[85]lam-moi'!#REF!</definedName>
    <definedName name="xr1vl" localSheetId="38">'[272]lam-moi'!#REF!</definedName>
    <definedName name="xr1vl">'[85]lam-moi'!#REF!</definedName>
    <definedName name="Xsi">#REF!</definedName>
    <definedName name="XTN">[164]May!$E$67</definedName>
    <definedName name="xtr3pnc" localSheetId="38">[272]gtrinh!#REF!</definedName>
    <definedName name="xtr3pnc">[85]gtrinh!#REF!</definedName>
    <definedName name="xtr3pvl" localSheetId="38">[272]gtrinh!#REF!</definedName>
    <definedName name="xtr3pvl">[85]gtrinh!#REF!</definedName>
    <definedName name="xuat_hien">[166]DTCT!$D$10:$D$283</definedName>
    <definedName name="Xuat_hien1">[46]DTCT!$A$7:$A$157</definedName>
    <definedName name="_xx1">'[91]3.1.1'!$E$166</definedName>
    <definedName name="_xx12">'[91]3.1.1'!$F$166</definedName>
    <definedName name="_xx2">'[91]3.1.1'!$F$166</definedName>
    <definedName name="_xx3">#REF!</definedName>
    <definedName name="_xx4">#REF!</definedName>
    <definedName name="_xx5">#REF!</definedName>
    <definedName name="_xx6">#REF!</definedName>
    <definedName name="_xx7">#REF!</definedName>
    <definedName name="XXT">#REF!</definedName>
    <definedName name="XXX1">'[91]2.3.3'!#REF!</definedName>
    <definedName name="xy2.5.1">'[91]2.5.1'!$E$164</definedName>
    <definedName name="xy5.3.1">'[91]5.3.1'!$E$72</definedName>
    <definedName name="xz2.5.1">'[91]2.5.1'!$F$164</definedName>
    <definedName name="xz5.3.1">'[91]5.3.1'!$F$72</definedName>
    <definedName name="y_1I">'[54]13.BANG CT'!#REF!</definedName>
    <definedName name="y_1II">'[54]13.BANG CT'!#REF!</definedName>
    <definedName name="y_1III">'[54]13.BANG CT'!#REF!</definedName>
    <definedName name="y_1IV">'[54]13.BANG CT'!#REF!</definedName>
    <definedName name="y_2I">'[54]13.BANG CT'!#REF!</definedName>
    <definedName name="y_2II">'[54]13.BANG CT'!#REF!</definedName>
    <definedName name="y_2III">'[54]13.BANG CT'!#REF!</definedName>
    <definedName name="y_2IV">'[54]13.BANG CT'!#REF!</definedName>
    <definedName name="y_3I">'[54]13.BANG CT'!#REF!</definedName>
    <definedName name="y_3II">'[54]13.BANG CT'!#REF!</definedName>
    <definedName name="y_3III">'[54]13.BANG CT'!#REF!</definedName>
    <definedName name="y_3IV">'[54]13.BANG CT'!#REF!</definedName>
    <definedName name="y_4I">'[54]13.BANG CT'!#REF!</definedName>
    <definedName name="y_4II">'[54]13.BANG CT'!#REF!</definedName>
    <definedName name="y_4III">'[54]13.BANG CT'!#REF!</definedName>
    <definedName name="y_4IV">'[54]13.BANG CT'!#REF!</definedName>
    <definedName name="y_9bI">'[54]13.BANG CT'!#REF!</definedName>
    <definedName name="y_9bII">'[54]13.BANG CT'!#REF!</definedName>
    <definedName name="y_9bIII">'[54]13.BANG CT'!#REF!</definedName>
    <definedName name="y_9bIV">'[54]13.BANG CT'!#REF!</definedName>
    <definedName name="y_9I">'[54]13.BANG CT'!#REF!</definedName>
    <definedName name="y_9II">'[54]13.BANG CT'!#REF!</definedName>
    <definedName name="y_9III">'[54]13.BANG CT'!#REF!</definedName>
    <definedName name="y_9IV">'[54]13.BANG CT'!#REF!</definedName>
    <definedName name="y_list">#REF!</definedName>
    <definedName name="yc.">'[61]Gioi thieu'!#REF!</definedName>
    <definedName name="ycp">#REF!</definedName>
    <definedName name="year">#REF!</definedName>
    <definedName name="Yellow2000">#REF!</definedName>
    <definedName name="YeNuong">[246]BK04!#REF!</definedName>
    <definedName name="yt_bq">'[219]truc tiep'!#REF!</definedName>
    <definedName name="yt_bv">'[219]truc tiep'!#REF!</definedName>
    <definedName name="yt_ck">'[219]truc tiep'!#REF!</definedName>
    <definedName name="yt_d1">'[219]truc tiep'!#REF!</definedName>
    <definedName name="yt_d2">'[219]truc tiep'!#REF!</definedName>
    <definedName name="yt_d3">'[219]truc tiep'!#REF!</definedName>
    <definedName name="yt_dl">'[219]truc tiep'!#REF!</definedName>
    <definedName name="yt_kcs">'[219]truc tiep'!#REF!</definedName>
    <definedName name="yt_nb">'[219]truc tiep'!#REF!</definedName>
    <definedName name="yt_ngio">'[219]truc tiep'!#REF!</definedName>
    <definedName name="yt_nv">'[219]truc tiep'!#REF!</definedName>
    <definedName name="yt_t3">'[219]truc tiep'!#REF!</definedName>
    <definedName name="yt_t4">'[219]truc tiep'!#REF!</definedName>
    <definedName name="yt_t5">'[219]truc tiep'!#REF!</definedName>
    <definedName name="yt_t6">'[219]truc tiep'!#REF!</definedName>
    <definedName name="yt_tc">'[219]truc tiep'!#REF!</definedName>
    <definedName name="yt_tm">'[219]truc tiep'!#REF!</definedName>
    <definedName name="yt_vs">'[219]truc tiep'!#REF!</definedName>
    <definedName name="yt_xh">'[219]truc tiep'!#REF!</definedName>
    <definedName name="yy">#REF!</definedName>
    <definedName name="_yy1">'[91]3.1.4'!$E$114</definedName>
    <definedName name="_yy2">'[91]3.1.4'!$F$114</definedName>
    <definedName name="Z" localSheetId="38">#REF!</definedName>
    <definedName name="Z">'[58]Tai trong'!#REF!</definedName>
    <definedName name="Z0">'[58]Tai trong'!#REF!</definedName>
    <definedName name="z112.4.3">'[91]2.4.3'!$F$64</definedName>
    <definedName name="_zx1">'[91]2.5.1'!$A$11</definedName>
    <definedName name="ZXzX" localSheetId="39" hidden="1">{"'Sheet1'!$L$16"}</definedName>
    <definedName name="ZXzX" localSheetId="46" hidden="1">{"'Sheet1'!$L$16"}</definedName>
    <definedName name="ZXzX" localSheetId="44" hidden="1">{"'Sheet1'!$L$16"}</definedName>
    <definedName name="ZXzX" localSheetId="2" hidden="1">{"'Sheet1'!$L$16"}</definedName>
    <definedName name="ZXzX" hidden="1">{"'Sheet1'!$L$16"}</definedName>
    <definedName name="ZYX" localSheetId="38">#REF!</definedName>
    <definedName name="ZYX">#REF!</definedName>
    <definedName name="ZZZ" localSheetId="38">#REF!</definedName>
    <definedName name="ZZZ">#REF!</definedName>
  </definedNames>
  <calcPr calcId="124519" fullCalcOnLoad="1" fullPrecision="0"/>
</workbook>
</file>

<file path=xl/calcChain.xml><?xml version="1.0" encoding="utf-8"?>
<calcChain xmlns="http://schemas.openxmlformats.org/spreadsheetml/2006/main">
  <c r="P1" i="73"/>
  <c r="Q1"/>
  <c r="Q3"/>
  <c r="P2" s="1"/>
  <c r="P5"/>
  <c r="Q5"/>
  <c r="P6"/>
  <c r="Q6"/>
  <c r="P7"/>
  <c r="Q7"/>
  <c r="R8" s="1"/>
  <c r="H13"/>
  <c r="H16"/>
  <c r="H11" s="1"/>
  <c r="H19"/>
  <c r="P29"/>
  <c r="H29" s="1"/>
  <c r="H27" s="1"/>
  <c r="H31"/>
  <c r="D102" i="10"/>
  <c r="F102" s="1"/>
  <c r="E102"/>
  <c r="B102"/>
  <c r="D101"/>
  <c r="E101"/>
  <c r="F101" s="1"/>
  <c r="B101"/>
  <c r="D100"/>
  <c r="E100"/>
  <c r="F100" s="1"/>
  <c r="B100"/>
  <c r="E99"/>
  <c r="D99"/>
  <c r="B99"/>
  <c r="D98"/>
  <c r="F98" s="1"/>
  <c r="E98"/>
  <c r="B98"/>
  <c r="D97"/>
  <c r="E97"/>
  <c r="B97"/>
  <c r="D96"/>
  <c r="E96"/>
  <c r="B96"/>
  <c r="D95"/>
  <c r="F95" s="1"/>
  <c r="E95"/>
  <c r="B95"/>
  <c r="D94"/>
  <c r="F94" s="1"/>
  <c r="E94"/>
  <c r="B94"/>
  <c r="D93"/>
  <c r="E93"/>
  <c r="B93"/>
  <c r="D92"/>
  <c r="E92"/>
  <c r="B92"/>
  <c r="D91"/>
  <c r="F91" s="1"/>
  <c r="E91"/>
  <c r="B91"/>
  <c r="E90"/>
  <c r="F90" s="1"/>
  <c r="D90"/>
  <c r="B90"/>
  <c r="E89"/>
  <c r="D89"/>
  <c r="B89"/>
  <c r="E88"/>
  <c r="D88"/>
  <c r="B88"/>
  <c r="E87"/>
  <c r="F87" s="1"/>
  <c r="D87"/>
  <c r="B87"/>
  <c r="E86"/>
  <c r="D86"/>
  <c r="B86"/>
  <c r="E85"/>
  <c r="D85"/>
  <c r="B85"/>
  <c r="E84"/>
  <c r="D84"/>
  <c r="B84"/>
  <c r="E83"/>
  <c r="F83" s="1"/>
  <c r="D83"/>
  <c r="B83"/>
  <c r="E82"/>
  <c r="D82"/>
  <c r="B82"/>
  <c r="E81"/>
  <c r="D81"/>
  <c r="B81"/>
  <c r="E80"/>
  <c r="D80"/>
  <c r="B80"/>
  <c r="E79"/>
  <c r="F79" s="1"/>
  <c r="D79"/>
  <c r="B79"/>
  <c r="E78"/>
  <c r="D78"/>
  <c r="B78"/>
  <c r="E77"/>
  <c r="D77"/>
  <c r="B77"/>
  <c r="E76"/>
  <c r="D76"/>
  <c r="B76"/>
  <c r="E75"/>
  <c r="F75" s="1"/>
  <c r="D75"/>
  <c r="E74"/>
  <c r="D74"/>
  <c r="F74" s="1"/>
  <c r="B74"/>
  <c r="E73"/>
  <c r="D73"/>
  <c r="B73"/>
  <c r="E72"/>
  <c r="F72" s="1"/>
  <c r="D72"/>
  <c r="B72"/>
  <c r="E71"/>
  <c r="D71"/>
  <c r="B71"/>
  <c r="E70"/>
  <c r="D70"/>
  <c r="B70"/>
  <c r="E69"/>
  <c r="D69"/>
  <c r="B69"/>
  <c r="E68"/>
  <c r="F68" s="1"/>
  <c r="D68"/>
  <c r="E67"/>
  <c r="D67"/>
  <c r="B67"/>
  <c r="E66"/>
  <c r="D66"/>
  <c r="F66" s="1"/>
  <c r="B66"/>
  <c r="E65"/>
  <c r="D65"/>
  <c r="B65"/>
  <c r="E64"/>
  <c r="D64"/>
  <c r="F64" s="1"/>
  <c r="B64"/>
  <c r="E63"/>
  <c r="D63"/>
  <c r="B63"/>
  <c r="E62"/>
  <c r="D62"/>
  <c r="F62" s="1"/>
  <c r="B62"/>
  <c r="E61"/>
  <c r="D61"/>
  <c r="B61"/>
  <c r="E60"/>
  <c r="D60"/>
  <c r="B60"/>
  <c r="E59"/>
  <c r="D59"/>
  <c r="B59"/>
  <c r="E58"/>
  <c r="D58"/>
  <c r="F58" s="1"/>
  <c r="B58"/>
  <c r="E57"/>
  <c r="D57"/>
  <c r="B57"/>
  <c r="D56"/>
  <c r="E56"/>
  <c r="B56"/>
  <c r="D55"/>
  <c r="E55"/>
  <c r="B55"/>
  <c r="D54"/>
  <c r="E54"/>
  <c r="F54" s="1"/>
  <c r="B54"/>
  <c r="D53"/>
  <c r="E53"/>
  <c r="B53"/>
  <c r="D52"/>
  <c r="E52"/>
  <c r="B52"/>
  <c r="D51"/>
  <c r="E51"/>
  <c r="B51"/>
  <c r="D50"/>
  <c r="E50"/>
  <c r="F50" s="1"/>
  <c r="B50"/>
  <c r="D49"/>
  <c r="F49" s="1"/>
  <c r="E49"/>
  <c r="B49"/>
  <c r="D48"/>
  <c r="E48"/>
  <c r="B48"/>
  <c r="D47"/>
  <c r="E47"/>
  <c r="B47"/>
  <c r="D46"/>
  <c r="E46"/>
  <c r="B46"/>
  <c r="D45"/>
  <c r="F45" s="1"/>
  <c r="E45"/>
  <c r="B45"/>
  <c r="D44"/>
  <c r="E44"/>
  <c r="B44"/>
  <c r="D43"/>
  <c r="F43" s="1"/>
  <c r="E43"/>
  <c r="B43"/>
  <c r="D42"/>
  <c r="E42"/>
  <c r="B42"/>
  <c r="D41"/>
  <c r="F41" s="1"/>
  <c r="E41"/>
  <c r="B41"/>
  <c r="D40"/>
  <c r="E40"/>
  <c r="B40"/>
  <c r="D39"/>
  <c r="F39" s="1"/>
  <c r="E39"/>
  <c r="B39"/>
  <c r="D38"/>
  <c r="E38"/>
  <c r="B38"/>
  <c r="D37"/>
  <c r="F37" s="1"/>
  <c r="E37"/>
  <c r="B37"/>
  <c r="D36"/>
  <c r="E36"/>
  <c r="B36"/>
  <c r="D35"/>
  <c r="F35" s="1"/>
  <c r="E35"/>
  <c r="B35"/>
  <c r="D34"/>
  <c r="E34"/>
  <c r="B34"/>
  <c r="D33"/>
  <c r="F33" s="1"/>
  <c r="E33"/>
  <c r="B33"/>
  <c r="D32"/>
  <c r="E32"/>
  <c r="B32"/>
  <c r="D31"/>
  <c r="F31" s="1"/>
  <c r="E31"/>
  <c r="B31"/>
  <c r="D30"/>
  <c r="E30"/>
  <c r="B30"/>
  <c r="D29"/>
  <c r="F29" s="1"/>
  <c r="E29"/>
  <c r="D28"/>
  <c r="F28" s="1"/>
  <c r="E28"/>
  <c r="B28"/>
  <c r="D27"/>
  <c r="E27"/>
  <c r="D26"/>
  <c r="E26"/>
  <c r="B26"/>
  <c r="D25"/>
  <c r="E25"/>
  <c r="B25"/>
  <c r="D24"/>
  <c r="E24"/>
  <c r="F24" s="1"/>
  <c r="B24"/>
  <c r="D23"/>
  <c r="E23"/>
  <c r="B23"/>
  <c r="D22"/>
  <c r="E22"/>
  <c r="B22"/>
  <c r="D21"/>
  <c r="E21"/>
  <c r="B21"/>
  <c r="D20"/>
  <c r="E20"/>
  <c r="B20"/>
  <c r="D19"/>
  <c r="E19"/>
  <c r="B19"/>
  <c r="D18"/>
  <c r="E18"/>
  <c r="B18"/>
  <c r="D17"/>
  <c r="E17"/>
  <c r="D16"/>
  <c r="E16"/>
  <c r="D15"/>
  <c r="F15" s="1"/>
  <c r="E15"/>
  <c r="B15"/>
  <c r="D14"/>
  <c r="E14"/>
  <c r="B14"/>
  <c r="D13"/>
  <c r="E13"/>
  <c r="B13"/>
  <c r="D12"/>
  <c r="E12"/>
  <c r="B12"/>
  <c r="D11"/>
  <c r="F11" s="1"/>
  <c r="E11"/>
  <c r="B11"/>
  <c r="D10"/>
  <c r="E10"/>
  <c r="B10"/>
  <c r="D9"/>
  <c r="E9"/>
  <c r="B9"/>
  <c r="D8"/>
  <c r="E8"/>
  <c r="B8"/>
  <c r="D7"/>
  <c r="F7" s="1"/>
  <c r="E7"/>
  <c r="B7"/>
  <c r="O11" i="73"/>
  <c r="P20"/>
  <c r="P21"/>
  <c r="P22"/>
  <c r="P23"/>
  <c r="P24"/>
  <c r="P25"/>
  <c r="P19"/>
  <c r="P14"/>
  <c r="P15"/>
  <c r="P13" s="1"/>
  <c r="P16"/>
  <c r="P28"/>
  <c r="P27"/>
  <c r="P32"/>
  <c r="P33"/>
  <c r="P31" s="1"/>
  <c r="P34"/>
  <c r="P35"/>
  <c r="Q13"/>
  <c r="Q19"/>
  <c r="Q11" s="1"/>
  <c r="Q27"/>
  <c r="Q31"/>
  <c r="R13"/>
  <c r="R19"/>
  <c r="R27"/>
  <c r="R11" s="1"/>
  <c r="R31"/>
  <c r="S13"/>
  <c r="S19"/>
  <c r="S11" s="1"/>
  <c r="S70" s="1"/>
  <c r="S27"/>
  <c r="S31"/>
  <c r="T13"/>
  <c r="T19"/>
  <c r="T27"/>
  <c r="T31"/>
  <c r="T11"/>
  <c r="U13"/>
  <c r="U19"/>
  <c r="U11" s="1"/>
  <c r="U27"/>
  <c r="U31"/>
  <c r="O13"/>
  <c r="O14"/>
  <c r="Z14"/>
  <c r="O15"/>
  <c r="Z15"/>
  <c r="Z16"/>
  <c r="O17"/>
  <c r="P17"/>
  <c r="Z17"/>
  <c r="O18"/>
  <c r="P18"/>
  <c r="Z18"/>
  <c r="O19"/>
  <c r="O20"/>
  <c r="O21"/>
  <c r="O22"/>
  <c r="O23"/>
  <c r="O24"/>
  <c r="O25"/>
  <c r="P26"/>
  <c r="Z26"/>
  <c r="O28"/>
  <c r="O29"/>
  <c r="Z29"/>
  <c r="P30"/>
  <c r="Z30"/>
  <c r="O31"/>
  <c r="Z31"/>
  <c r="O32"/>
  <c r="Z32"/>
  <c r="O33"/>
  <c r="Z33"/>
  <c r="O34"/>
  <c r="Z34"/>
  <c r="O35"/>
  <c r="Z35"/>
  <c r="P36"/>
  <c r="Z36"/>
  <c r="P40"/>
  <c r="H40" s="1"/>
  <c r="P43"/>
  <c r="H43" s="1"/>
  <c r="P39"/>
  <c r="H39" s="1"/>
  <c r="P42"/>
  <c r="H42" s="1"/>
  <c r="H45"/>
  <c r="P49"/>
  <c r="H49" s="1"/>
  <c r="P50"/>
  <c r="H50" s="1"/>
  <c r="H51"/>
  <c r="P57"/>
  <c r="H57"/>
  <c r="H56" s="1"/>
  <c r="P58"/>
  <c r="H58"/>
  <c r="H60"/>
  <c r="H66"/>
  <c r="J48"/>
  <c r="O37"/>
  <c r="P46"/>
  <c r="P47"/>
  <c r="P45"/>
  <c r="P52"/>
  <c r="P53"/>
  <c r="P51" s="1"/>
  <c r="P54"/>
  <c r="P48"/>
  <c r="P56"/>
  <c r="P60"/>
  <c r="P68"/>
  <c r="P67"/>
  <c r="P69"/>
  <c r="P66"/>
  <c r="P38"/>
  <c r="Q45"/>
  <c r="Q44" s="1"/>
  <c r="Q37" s="1"/>
  <c r="Q51"/>
  <c r="Q66"/>
  <c r="R45"/>
  <c r="R44" s="1"/>
  <c r="R37" s="1"/>
  <c r="R51"/>
  <c r="R66"/>
  <c r="S45"/>
  <c r="S51"/>
  <c r="S44" s="1"/>
  <c r="S37" s="1"/>
  <c r="S66"/>
  <c r="T45"/>
  <c r="T51"/>
  <c r="T44"/>
  <c r="T37" s="1"/>
  <c r="T66"/>
  <c r="U45"/>
  <c r="U44" s="1"/>
  <c r="U37" s="1"/>
  <c r="U51"/>
  <c r="U66"/>
  <c r="O39"/>
  <c r="Z39"/>
  <c r="O40"/>
  <c r="Z40"/>
  <c r="O41"/>
  <c r="P41"/>
  <c r="Z41"/>
  <c r="O42"/>
  <c r="Z42"/>
  <c r="O43"/>
  <c r="Z43"/>
  <c r="O44"/>
  <c r="O45"/>
  <c r="O46"/>
  <c r="Z46"/>
  <c r="O47"/>
  <c r="Z47"/>
  <c r="O48"/>
  <c r="Z48"/>
  <c r="O49"/>
  <c r="Z49"/>
  <c r="O50"/>
  <c r="Z50"/>
  <c r="O51"/>
  <c r="Z51"/>
  <c r="O52"/>
  <c r="Z52"/>
  <c r="O53"/>
  <c r="Z53"/>
  <c r="O54"/>
  <c r="Z54"/>
  <c r="P55"/>
  <c r="Z55"/>
  <c r="O56"/>
  <c r="Z56"/>
  <c r="O57"/>
  <c r="Z57"/>
  <c r="O58"/>
  <c r="Z58"/>
  <c r="P59"/>
  <c r="Z59"/>
  <c r="Y60"/>
  <c r="Z60"/>
  <c r="O61"/>
  <c r="P61"/>
  <c r="Z61"/>
  <c r="O62"/>
  <c r="P62"/>
  <c r="Z62"/>
  <c r="O63"/>
  <c r="P63"/>
  <c r="Z63"/>
  <c r="O64"/>
  <c r="P64"/>
  <c r="Z64"/>
  <c r="P65"/>
  <c r="Z65"/>
  <c r="O66"/>
  <c r="Y66"/>
  <c r="Z66" s="1"/>
  <c r="O67"/>
  <c r="Z67"/>
  <c r="O68"/>
  <c r="Z68"/>
  <c r="O69"/>
  <c r="Z69"/>
  <c r="O70"/>
  <c r="P71"/>
  <c r="Z71"/>
  <c r="P72"/>
  <c r="Z72"/>
  <c r="P73"/>
  <c r="Z73"/>
  <c r="O74"/>
  <c r="P74"/>
  <c r="Z74"/>
  <c r="P98"/>
  <c r="H98" s="1"/>
  <c r="H89" s="1"/>
  <c r="H75" s="1"/>
  <c r="H76"/>
  <c r="O75"/>
  <c r="P90"/>
  <c r="P89" s="1"/>
  <c r="P91"/>
  <c r="P92"/>
  <c r="P93"/>
  <c r="P94"/>
  <c r="P95"/>
  <c r="P96"/>
  <c r="P77"/>
  <c r="P76" s="1"/>
  <c r="P78"/>
  <c r="P79"/>
  <c r="P80"/>
  <c r="P81"/>
  <c r="P82"/>
  <c r="P83"/>
  <c r="P84"/>
  <c r="P85"/>
  <c r="P86"/>
  <c r="P87"/>
  <c r="Q76"/>
  <c r="Q75" s="1"/>
  <c r="Q119" s="1"/>
  <c r="Q89"/>
  <c r="R76"/>
  <c r="R89"/>
  <c r="R75"/>
  <c r="S76"/>
  <c r="S89"/>
  <c r="S75" s="1"/>
  <c r="S119" s="1"/>
  <c r="S120" s="1"/>
  <c r="T76"/>
  <c r="T75" s="1"/>
  <c r="T89"/>
  <c r="U76"/>
  <c r="U75" s="1"/>
  <c r="U89"/>
  <c r="O76"/>
  <c r="O77"/>
  <c r="O78"/>
  <c r="O79"/>
  <c r="O80"/>
  <c r="O81"/>
  <c r="O82"/>
  <c r="O83"/>
  <c r="O84"/>
  <c r="O85"/>
  <c r="O86"/>
  <c r="P88"/>
  <c r="Z88"/>
  <c r="O89"/>
  <c r="O90"/>
  <c r="O91"/>
  <c r="O92"/>
  <c r="O93"/>
  <c r="O94"/>
  <c r="O95"/>
  <c r="O96"/>
  <c r="P97"/>
  <c r="P99"/>
  <c r="Z99"/>
  <c r="P115"/>
  <c r="H115" s="1"/>
  <c r="H101"/>
  <c r="H100" s="1"/>
  <c r="O100"/>
  <c r="P102"/>
  <c r="P103"/>
  <c r="P101" s="1"/>
  <c r="P100" s="1"/>
  <c r="P104"/>
  <c r="P105"/>
  <c r="P106"/>
  <c r="P107"/>
  <c r="P108"/>
  <c r="P109"/>
  <c r="P110"/>
  <c r="P111"/>
  <c r="P112"/>
  <c r="Q101"/>
  <c r="Q100" s="1"/>
  <c r="R101"/>
  <c r="R100" s="1"/>
  <c r="R119" s="1"/>
  <c r="S101"/>
  <c r="S100" s="1"/>
  <c r="T101"/>
  <c r="T100" s="1"/>
  <c r="U101"/>
  <c r="U100" s="1"/>
  <c r="O101"/>
  <c r="O102"/>
  <c r="O103"/>
  <c r="O104"/>
  <c r="O105"/>
  <c r="O106"/>
  <c r="O107"/>
  <c r="O108"/>
  <c r="O109"/>
  <c r="O110"/>
  <c r="O111"/>
  <c r="O112"/>
  <c r="P113"/>
  <c r="P114"/>
  <c r="Z114"/>
  <c r="O116"/>
  <c r="O117"/>
  <c r="O119"/>
  <c r="L120"/>
  <c r="N120"/>
  <c r="E129"/>
  <c r="H130"/>
  <c r="H135"/>
  <c r="L145"/>
  <c r="N106" i="30"/>
  <c r="T31" i="40"/>
  <c r="T32" s="1"/>
  <c r="T16"/>
  <c r="H179" i="30"/>
  <c r="H178"/>
  <c r="N93"/>
  <c r="N86"/>
  <c r="I3" i="41"/>
  <c r="T27" i="40"/>
  <c r="T24"/>
  <c r="N61" i="29"/>
  <c r="N230" i="11"/>
  <c r="N210"/>
  <c r="L190"/>
  <c r="N216"/>
  <c r="L281" i="29"/>
  <c r="L275" i="11"/>
  <c r="N263"/>
  <c r="H184" i="30"/>
  <c r="H6"/>
  <c r="L38" i="29"/>
  <c r="J135" i="30"/>
  <c r="L61" i="29"/>
  <c r="N204" i="11"/>
  <c r="I20" i="40"/>
  <c r="D5" i="42"/>
  <c r="D7"/>
  <c r="D10"/>
  <c r="N9" i="30"/>
  <c r="O9"/>
  <c r="H52"/>
  <c r="H56" s="1"/>
  <c r="L56" s="1"/>
  <c r="J56"/>
  <c r="L69"/>
  <c r="N69"/>
  <c r="L112"/>
  <c r="N112"/>
  <c r="L118"/>
  <c r="N118"/>
  <c r="L121"/>
  <c r="N121"/>
  <c r="H140"/>
  <c r="L140"/>
  <c r="L141" s="1"/>
  <c r="J140"/>
  <c r="N140" s="1"/>
  <c r="J144"/>
  <c r="H144"/>
  <c r="H185"/>
  <c r="J28" i="27"/>
  <c r="L9" i="29"/>
  <c r="L20"/>
  <c r="L29"/>
  <c r="N38"/>
  <c r="D68"/>
  <c r="F68"/>
  <c r="H68"/>
  <c r="J69"/>
  <c r="J79" s="1"/>
  <c r="J74"/>
  <c r="J70"/>
  <c r="J80" s="1"/>
  <c r="J71"/>
  <c r="J81" s="1"/>
  <c r="J76"/>
  <c r="J72"/>
  <c r="J77"/>
  <c r="J82"/>
  <c r="D73"/>
  <c r="F73"/>
  <c r="H73"/>
  <c r="J75"/>
  <c r="F78"/>
  <c r="H78"/>
  <c r="C79"/>
  <c r="D79"/>
  <c r="C80"/>
  <c r="D80"/>
  <c r="C81"/>
  <c r="D81"/>
  <c r="D82"/>
  <c r="D78" s="1"/>
  <c r="C82"/>
  <c r="D89"/>
  <c r="F89"/>
  <c r="L89" s="1"/>
  <c r="G89"/>
  <c r="H89"/>
  <c r="I89"/>
  <c r="J89"/>
  <c r="N89"/>
  <c r="H119"/>
  <c r="J119"/>
  <c r="J128"/>
  <c r="J136"/>
  <c r="N136" s="1"/>
  <c r="H128"/>
  <c r="L148"/>
  <c r="N148"/>
  <c r="N295"/>
  <c r="L295"/>
  <c r="N337"/>
  <c r="O331"/>
  <c r="J8" i="24"/>
  <c r="J17"/>
  <c r="I31"/>
  <c r="I37" s="1"/>
  <c r="I32"/>
  <c r="I33"/>
  <c r="I34"/>
  <c r="I35"/>
  <c r="I36"/>
  <c r="C37"/>
  <c r="C45"/>
  <c r="C48"/>
  <c r="D37"/>
  <c r="D45"/>
  <c r="D48" s="1"/>
  <c r="E37"/>
  <c r="F37"/>
  <c r="F45"/>
  <c r="F48" s="1"/>
  <c r="G37"/>
  <c r="G48" s="1"/>
  <c r="G45"/>
  <c r="H37"/>
  <c r="I39"/>
  <c r="J39" s="1"/>
  <c r="I40"/>
  <c r="I41"/>
  <c r="I42"/>
  <c r="I43"/>
  <c r="I44"/>
  <c r="E45"/>
  <c r="H45"/>
  <c r="C47"/>
  <c r="D47"/>
  <c r="E47"/>
  <c r="F47"/>
  <c r="G47"/>
  <c r="H47"/>
  <c r="L196" i="11"/>
  <c r="N196"/>
  <c r="N261"/>
  <c r="N275"/>
  <c r="N301"/>
  <c r="L317"/>
  <c r="N317"/>
  <c r="H325"/>
  <c r="J325"/>
  <c r="N325"/>
  <c r="I2" i="41"/>
  <c r="L45"/>
  <c r="K42"/>
  <c r="L42"/>
  <c r="B47"/>
  <c r="D54"/>
  <c r="I16" i="40"/>
  <c r="I18"/>
  <c r="I24" s="1"/>
  <c r="I28" s="1"/>
  <c r="I31" s="1"/>
  <c r="I32" s="1"/>
  <c r="I27"/>
  <c r="I30"/>
  <c r="K16"/>
  <c r="K18"/>
  <c r="K24" s="1"/>
  <c r="K28" s="1"/>
  <c r="K31" s="1"/>
  <c r="K32" s="1"/>
  <c r="K27"/>
  <c r="K30"/>
  <c r="O35"/>
  <c r="P36"/>
  <c r="D48" i="41" s="1"/>
  <c r="O42" i="40"/>
  <c r="K56"/>
  <c r="A1" i="33"/>
  <c r="G1"/>
  <c r="A2"/>
  <c r="G2"/>
  <c r="A3"/>
  <c r="G12"/>
  <c r="G19" s="1"/>
  <c r="G28" s="1"/>
  <c r="G46" s="1"/>
  <c r="G49" s="1"/>
  <c r="H49" s="1"/>
  <c r="G37"/>
  <c r="G45"/>
  <c r="A58"/>
  <c r="C58"/>
  <c r="A1" i="31"/>
  <c r="A2"/>
  <c r="G6" i="10"/>
  <c r="G9"/>
  <c r="G13"/>
  <c r="G14"/>
  <c r="G22"/>
  <c r="G23"/>
  <c r="G24"/>
  <c r="G26"/>
  <c r="G30"/>
  <c r="G31"/>
  <c r="G37"/>
  <c r="G42"/>
  <c r="G43"/>
  <c r="G49"/>
  <c r="G51"/>
  <c r="G53"/>
  <c r="G54"/>
  <c r="G57"/>
  <c r="G59"/>
  <c r="G69"/>
  <c r="G73"/>
  <c r="G77"/>
  <c r="G80"/>
  <c r="G83"/>
  <c r="G85"/>
  <c r="G95"/>
  <c r="G100"/>
  <c r="G103"/>
  <c r="B1" i="8"/>
  <c r="A1" i="10" s="1"/>
  <c r="E33" i="8"/>
  <c r="E35"/>
  <c r="F35"/>
  <c r="E37"/>
  <c r="F37"/>
  <c r="E38"/>
  <c r="F38"/>
  <c r="E39"/>
  <c r="F39"/>
  <c r="E40"/>
  <c r="F40"/>
  <c r="E41"/>
  <c r="F41"/>
  <c r="E42"/>
  <c r="F42"/>
  <c r="A1" i="36"/>
  <c r="A3"/>
  <c r="O6"/>
  <c r="B7"/>
  <c r="K7"/>
  <c r="O7" s="1"/>
  <c r="J7"/>
  <c r="H7"/>
  <c r="I7"/>
  <c r="R7"/>
  <c r="S7"/>
  <c r="B8"/>
  <c r="K8"/>
  <c r="N8" s="1"/>
  <c r="H8"/>
  <c r="J8"/>
  <c r="L8" s="1"/>
  <c r="I8"/>
  <c r="R8"/>
  <c r="S8"/>
  <c r="B9"/>
  <c r="K9"/>
  <c r="M9" s="1"/>
  <c r="I9"/>
  <c r="H9"/>
  <c r="J9"/>
  <c r="R9"/>
  <c r="S9"/>
  <c r="B10"/>
  <c r="K10"/>
  <c r="H10"/>
  <c r="I10"/>
  <c r="J10"/>
  <c r="R10"/>
  <c r="S10"/>
  <c r="B11"/>
  <c r="K11" s="1"/>
  <c r="H11"/>
  <c r="I11"/>
  <c r="J11"/>
  <c r="R11"/>
  <c r="S11"/>
  <c r="B12"/>
  <c r="H12"/>
  <c r="I12"/>
  <c r="K12"/>
  <c r="M12" s="1"/>
  <c r="J12"/>
  <c r="R12"/>
  <c r="S12"/>
  <c r="B13"/>
  <c r="K13"/>
  <c r="J13"/>
  <c r="R13"/>
  <c r="S13"/>
  <c r="B14"/>
  <c r="K14"/>
  <c r="H14"/>
  <c r="J14"/>
  <c r="I14"/>
  <c r="R14"/>
  <c r="S14"/>
  <c r="B15"/>
  <c r="K15"/>
  <c r="M15" s="1"/>
  <c r="I15"/>
  <c r="H15"/>
  <c r="J15"/>
  <c r="R15"/>
  <c r="S15"/>
  <c r="H16"/>
  <c r="I16"/>
  <c r="J16"/>
  <c r="O16" s="1"/>
  <c r="K16"/>
  <c r="R16"/>
  <c r="S16"/>
  <c r="H17"/>
  <c r="J17"/>
  <c r="O17" s="1"/>
  <c r="K17"/>
  <c r="I17"/>
  <c r="R17"/>
  <c r="S17"/>
  <c r="B18"/>
  <c r="K18" s="1"/>
  <c r="I18"/>
  <c r="H18"/>
  <c r="H105" s="1"/>
  <c r="J18"/>
  <c r="R18"/>
  <c r="S18"/>
  <c r="B19"/>
  <c r="K19"/>
  <c r="J19"/>
  <c r="L19" s="1"/>
  <c r="H19"/>
  <c r="I19"/>
  <c r="M19"/>
  <c r="R19"/>
  <c r="S19"/>
  <c r="B20"/>
  <c r="K20"/>
  <c r="J20"/>
  <c r="H20"/>
  <c r="L20" s="1"/>
  <c r="I20"/>
  <c r="R20"/>
  <c r="S20"/>
  <c r="B21"/>
  <c r="K21"/>
  <c r="J21"/>
  <c r="L21" s="1"/>
  <c r="H21"/>
  <c r="I21"/>
  <c r="R21"/>
  <c r="S21"/>
  <c r="B22"/>
  <c r="K22" s="1"/>
  <c r="J22"/>
  <c r="L22" s="1"/>
  <c r="R22"/>
  <c r="S22"/>
  <c r="B23"/>
  <c r="K23"/>
  <c r="M23" s="1"/>
  <c r="I23"/>
  <c r="H23"/>
  <c r="J23"/>
  <c r="R23"/>
  <c r="S23"/>
  <c r="B24"/>
  <c r="K24"/>
  <c r="H24"/>
  <c r="H25"/>
  <c r="H26"/>
  <c r="H27"/>
  <c r="H28"/>
  <c r="H29"/>
  <c r="H30"/>
  <c r="H31"/>
  <c r="H32"/>
  <c r="H33"/>
  <c r="H34"/>
  <c r="H35"/>
  <c r="H36"/>
  <c r="H37"/>
  <c r="H38"/>
  <c r="H39"/>
  <c r="H40"/>
  <c r="H41"/>
  <c r="H42"/>
  <c r="H43"/>
  <c r="H44"/>
  <c r="H45"/>
  <c r="H46"/>
  <c r="H47"/>
  <c r="H48"/>
  <c r="H49"/>
  <c r="H50"/>
  <c r="H51"/>
  <c r="H52"/>
  <c r="H53"/>
  <c r="H54"/>
  <c r="H55"/>
  <c r="H56"/>
  <c r="H57"/>
  <c r="H58"/>
  <c r="H60"/>
  <c r="H61"/>
  <c r="H62"/>
  <c r="H63"/>
  <c r="H64"/>
  <c r="H66"/>
  <c r="H67"/>
  <c r="H68"/>
  <c r="H69"/>
  <c r="H70"/>
  <c r="H71"/>
  <c r="H72"/>
  <c r="H73"/>
  <c r="H74"/>
  <c r="H75"/>
  <c r="H76"/>
  <c r="H77"/>
  <c r="H78"/>
  <c r="H79"/>
  <c r="H80"/>
  <c r="H81"/>
  <c r="H82"/>
  <c r="H83"/>
  <c r="H84"/>
  <c r="H85"/>
  <c r="H86"/>
  <c r="H87"/>
  <c r="H88"/>
  <c r="H89"/>
  <c r="H90"/>
  <c r="H91"/>
  <c r="H92"/>
  <c r="H93"/>
  <c r="H94"/>
  <c r="H95"/>
  <c r="H96"/>
  <c r="H97"/>
  <c r="H98"/>
  <c r="H99"/>
  <c r="H100"/>
  <c r="H101"/>
  <c r="H102"/>
  <c r="H103"/>
  <c r="I24"/>
  <c r="I105" s="1"/>
  <c r="I25"/>
  <c r="I26"/>
  <c r="I27"/>
  <c r="I28"/>
  <c r="I29"/>
  <c r="I30"/>
  <c r="I31"/>
  <c r="I32"/>
  <c r="I33"/>
  <c r="I34"/>
  <c r="I35"/>
  <c r="I36"/>
  <c r="I37"/>
  <c r="I38"/>
  <c r="I39"/>
  <c r="I40"/>
  <c r="I41"/>
  <c r="I42"/>
  <c r="I43"/>
  <c r="I44"/>
  <c r="I45"/>
  <c r="I46"/>
  <c r="I47"/>
  <c r="I48"/>
  <c r="I49"/>
  <c r="I50"/>
  <c r="I51"/>
  <c r="I52"/>
  <c r="I53"/>
  <c r="I54"/>
  <c r="I55"/>
  <c r="I56"/>
  <c r="I57"/>
  <c r="I58"/>
  <c r="I60"/>
  <c r="I61"/>
  <c r="I62"/>
  <c r="I63"/>
  <c r="I64"/>
  <c r="I66"/>
  <c r="I67"/>
  <c r="I68"/>
  <c r="I69"/>
  <c r="I70"/>
  <c r="I71"/>
  <c r="I72"/>
  <c r="I73"/>
  <c r="I74"/>
  <c r="I75"/>
  <c r="I76"/>
  <c r="I77"/>
  <c r="I78"/>
  <c r="I79"/>
  <c r="I80"/>
  <c r="I81"/>
  <c r="I82"/>
  <c r="I83"/>
  <c r="I84"/>
  <c r="I85"/>
  <c r="I86"/>
  <c r="I87"/>
  <c r="I88"/>
  <c r="I89"/>
  <c r="I90"/>
  <c r="I91"/>
  <c r="I92"/>
  <c r="I93"/>
  <c r="I94"/>
  <c r="I95"/>
  <c r="I96"/>
  <c r="I97"/>
  <c r="I98"/>
  <c r="I99"/>
  <c r="I100"/>
  <c r="I101"/>
  <c r="I102"/>
  <c r="I103"/>
  <c r="J24"/>
  <c r="R24"/>
  <c r="S24"/>
  <c r="B25"/>
  <c r="K25"/>
  <c r="M25" s="1"/>
  <c r="J25"/>
  <c r="R25"/>
  <c r="S25"/>
  <c r="B26"/>
  <c r="K26" s="1"/>
  <c r="J26"/>
  <c r="L26" s="1"/>
  <c r="R26"/>
  <c r="S26"/>
  <c r="J27"/>
  <c r="K27"/>
  <c r="R27"/>
  <c r="S27"/>
  <c r="B28"/>
  <c r="K28"/>
  <c r="O28" s="1"/>
  <c r="J28"/>
  <c r="L28" s="1"/>
  <c r="R28"/>
  <c r="S28"/>
  <c r="J29"/>
  <c r="K29"/>
  <c r="R29"/>
  <c r="S29"/>
  <c r="J30"/>
  <c r="L30" s="1"/>
  <c r="K30"/>
  <c r="R30"/>
  <c r="S30"/>
  <c r="B31"/>
  <c r="K31"/>
  <c r="M31" s="1"/>
  <c r="J31"/>
  <c r="L31" s="1"/>
  <c r="R31"/>
  <c r="S31"/>
  <c r="B32"/>
  <c r="K32" s="1"/>
  <c r="J32"/>
  <c r="R32"/>
  <c r="S32"/>
  <c r="B33"/>
  <c r="K33" s="1"/>
  <c r="J33"/>
  <c r="R33"/>
  <c r="S33"/>
  <c r="B34"/>
  <c r="K34" s="1"/>
  <c r="J34"/>
  <c r="R34"/>
  <c r="S34"/>
  <c r="B35"/>
  <c r="K35" s="1"/>
  <c r="J35"/>
  <c r="L35" s="1"/>
  <c r="R35"/>
  <c r="S35"/>
  <c r="B36"/>
  <c r="K36" s="1"/>
  <c r="J36"/>
  <c r="L36" s="1"/>
  <c r="R36"/>
  <c r="S36"/>
  <c r="B37"/>
  <c r="K37" s="1"/>
  <c r="J37"/>
  <c r="R37"/>
  <c r="S37"/>
  <c r="B38"/>
  <c r="K38" s="1"/>
  <c r="J38"/>
  <c r="L38" s="1"/>
  <c r="R38"/>
  <c r="S38"/>
  <c r="B39"/>
  <c r="K39"/>
  <c r="M39" s="1"/>
  <c r="J39"/>
  <c r="L39" s="1"/>
  <c r="R39"/>
  <c r="S39"/>
  <c r="B40"/>
  <c r="K40"/>
  <c r="J40"/>
  <c r="L40" s="1"/>
  <c r="R40"/>
  <c r="S40"/>
  <c r="B41"/>
  <c r="K41"/>
  <c r="J41"/>
  <c r="L41" s="1"/>
  <c r="R41"/>
  <c r="S41"/>
  <c r="B42"/>
  <c r="K42" s="1"/>
  <c r="J42"/>
  <c r="L42" s="1"/>
  <c r="R42"/>
  <c r="S42"/>
  <c r="B43"/>
  <c r="K43"/>
  <c r="M43" s="1"/>
  <c r="J43"/>
  <c r="R43"/>
  <c r="S43"/>
  <c r="B44"/>
  <c r="K44"/>
  <c r="J44"/>
  <c r="L44" s="1"/>
  <c r="R44"/>
  <c r="S44"/>
  <c r="B45"/>
  <c r="K45" s="1"/>
  <c r="J45"/>
  <c r="L45" s="1"/>
  <c r="R45"/>
  <c r="S45"/>
  <c r="B46"/>
  <c r="K46" s="1"/>
  <c r="J46"/>
  <c r="R46"/>
  <c r="S46"/>
  <c r="B47"/>
  <c r="K47" s="1"/>
  <c r="J47"/>
  <c r="R47"/>
  <c r="S47"/>
  <c r="B48"/>
  <c r="K48" s="1"/>
  <c r="J48"/>
  <c r="R48"/>
  <c r="S48"/>
  <c r="B49"/>
  <c r="K49"/>
  <c r="M49" s="1"/>
  <c r="J49"/>
  <c r="R49"/>
  <c r="S49"/>
  <c r="B50"/>
  <c r="K50"/>
  <c r="M50" s="1"/>
  <c r="J50"/>
  <c r="R50"/>
  <c r="S50"/>
  <c r="B51"/>
  <c r="J51"/>
  <c r="L51" s="1"/>
  <c r="K51"/>
  <c r="R51"/>
  <c r="S51"/>
  <c r="B52"/>
  <c r="K52" s="1"/>
  <c r="J52"/>
  <c r="R52"/>
  <c r="S52"/>
  <c r="B53"/>
  <c r="K53"/>
  <c r="O53" s="1"/>
  <c r="J53"/>
  <c r="R53"/>
  <c r="S53"/>
  <c r="B54"/>
  <c r="K54"/>
  <c r="M54" s="1"/>
  <c r="J54"/>
  <c r="R54"/>
  <c r="S54"/>
  <c r="B55"/>
  <c r="K55"/>
  <c r="M55" s="1"/>
  <c r="J55"/>
  <c r="L55" s="1"/>
  <c r="R55"/>
  <c r="S55"/>
  <c r="B56"/>
  <c r="K56" s="1"/>
  <c r="J56"/>
  <c r="L56" s="1"/>
  <c r="R56"/>
  <c r="S56"/>
  <c r="B57"/>
  <c r="K57"/>
  <c r="M57" s="1"/>
  <c r="J57"/>
  <c r="R57"/>
  <c r="S57"/>
  <c r="B58"/>
  <c r="K58"/>
  <c r="J58"/>
  <c r="R58"/>
  <c r="S58"/>
  <c r="B59"/>
  <c r="K59" s="1"/>
  <c r="J59"/>
  <c r="L59" s="1"/>
  <c r="R59"/>
  <c r="S59"/>
  <c r="B60"/>
  <c r="K60"/>
  <c r="M60" s="1"/>
  <c r="J60"/>
  <c r="L60" s="1"/>
  <c r="R60"/>
  <c r="S60"/>
  <c r="B61"/>
  <c r="K61" s="1"/>
  <c r="J61"/>
  <c r="R61"/>
  <c r="S61"/>
  <c r="B62"/>
  <c r="K62" s="1"/>
  <c r="J62"/>
  <c r="R62"/>
  <c r="S62"/>
  <c r="B63"/>
  <c r="K63"/>
  <c r="J63"/>
  <c r="L63" s="1"/>
  <c r="R63"/>
  <c r="S63"/>
  <c r="B64"/>
  <c r="K64"/>
  <c r="J64"/>
  <c r="R64"/>
  <c r="S64"/>
  <c r="B65"/>
  <c r="K65" s="1"/>
  <c r="J65"/>
  <c r="R65"/>
  <c r="S65"/>
  <c r="B66"/>
  <c r="K66" s="1"/>
  <c r="J66"/>
  <c r="L66" s="1"/>
  <c r="R66"/>
  <c r="S66"/>
  <c r="B67"/>
  <c r="K67"/>
  <c r="J67"/>
  <c r="L67" s="1"/>
  <c r="R67"/>
  <c r="S67"/>
  <c r="B68"/>
  <c r="K68"/>
  <c r="M68" s="1"/>
  <c r="J68"/>
  <c r="L68" s="1"/>
  <c r="R68"/>
  <c r="S68"/>
  <c r="J69"/>
  <c r="L69"/>
  <c r="K69"/>
  <c r="M69" s="1"/>
  <c r="R69"/>
  <c r="S69"/>
  <c r="B70"/>
  <c r="K70"/>
  <c r="M70" s="1"/>
  <c r="J70"/>
  <c r="L70"/>
  <c r="R70"/>
  <c r="S70"/>
  <c r="B71"/>
  <c r="K71"/>
  <c r="J71"/>
  <c r="R71"/>
  <c r="S71"/>
  <c r="B72"/>
  <c r="K72" s="1"/>
  <c r="J72"/>
  <c r="L72" s="1"/>
  <c r="R72"/>
  <c r="S72"/>
  <c r="B73"/>
  <c r="K73"/>
  <c r="J73"/>
  <c r="O73" s="1"/>
  <c r="R73"/>
  <c r="S73"/>
  <c r="B74"/>
  <c r="K74"/>
  <c r="J74"/>
  <c r="R74"/>
  <c r="S74"/>
  <c r="B75"/>
  <c r="K75" s="1"/>
  <c r="J75"/>
  <c r="R75"/>
  <c r="S75"/>
  <c r="J76"/>
  <c r="K76"/>
  <c r="R76"/>
  <c r="S76"/>
  <c r="B77"/>
  <c r="K77" s="1"/>
  <c r="J77"/>
  <c r="R77"/>
  <c r="S77"/>
  <c r="B78"/>
  <c r="K78" s="1"/>
  <c r="J78"/>
  <c r="L78" s="1"/>
  <c r="R78"/>
  <c r="S78"/>
  <c r="B79"/>
  <c r="K79"/>
  <c r="J79"/>
  <c r="R79"/>
  <c r="S79"/>
  <c r="B80"/>
  <c r="K80" s="1"/>
  <c r="J80"/>
  <c r="L80" s="1"/>
  <c r="R80"/>
  <c r="S80"/>
  <c r="B81"/>
  <c r="K81"/>
  <c r="J81"/>
  <c r="L81" s="1"/>
  <c r="R81"/>
  <c r="S81"/>
  <c r="B82"/>
  <c r="K82"/>
  <c r="J82"/>
  <c r="L82" s="1"/>
  <c r="R82"/>
  <c r="S82"/>
  <c r="B83"/>
  <c r="K83" s="1"/>
  <c r="J83"/>
  <c r="R83"/>
  <c r="S83"/>
  <c r="B84"/>
  <c r="K84"/>
  <c r="J84"/>
  <c r="L84" s="1"/>
  <c r="R84"/>
  <c r="S84"/>
  <c r="B85"/>
  <c r="K85"/>
  <c r="J85"/>
  <c r="R85"/>
  <c r="S85"/>
  <c r="B86"/>
  <c r="K86"/>
  <c r="M86" s="1"/>
  <c r="J86"/>
  <c r="R86"/>
  <c r="S86"/>
  <c r="B87"/>
  <c r="K87" s="1"/>
  <c r="J87"/>
  <c r="L87" s="1"/>
  <c r="R87"/>
  <c r="S87"/>
  <c r="B88"/>
  <c r="K88"/>
  <c r="N88" s="1"/>
  <c r="J88"/>
  <c r="L88" s="1"/>
  <c r="R88"/>
  <c r="S88"/>
  <c r="B89"/>
  <c r="K89"/>
  <c r="J89"/>
  <c r="R89"/>
  <c r="S89"/>
  <c r="B90"/>
  <c r="K90"/>
  <c r="J90"/>
  <c r="L90" s="1"/>
  <c r="R90"/>
  <c r="S90"/>
  <c r="B91"/>
  <c r="J91"/>
  <c r="L91" s="1"/>
  <c r="K91"/>
  <c r="M91" s="1"/>
  <c r="R91"/>
  <c r="S91"/>
  <c r="B92"/>
  <c r="K92"/>
  <c r="O92" s="1"/>
  <c r="J92"/>
  <c r="R92"/>
  <c r="S92"/>
  <c r="B93"/>
  <c r="K93"/>
  <c r="M93" s="1"/>
  <c r="J93"/>
  <c r="L93"/>
  <c r="R93"/>
  <c r="S93"/>
  <c r="B94"/>
  <c r="K94" s="1"/>
  <c r="J94"/>
  <c r="R94"/>
  <c r="S94"/>
  <c r="B95"/>
  <c r="K95"/>
  <c r="M95" s="1"/>
  <c r="J95"/>
  <c r="L95" s="1"/>
  <c r="J96"/>
  <c r="J97"/>
  <c r="B97"/>
  <c r="K97" s="1"/>
  <c r="J98"/>
  <c r="L98" s="1"/>
  <c r="J99"/>
  <c r="J100"/>
  <c r="L100" s="1"/>
  <c r="B100"/>
  <c r="K100"/>
  <c r="J101"/>
  <c r="L101" s="1"/>
  <c r="J102"/>
  <c r="L102" s="1"/>
  <c r="J103"/>
  <c r="R95"/>
  <c r="S95"/>
  <c r="B96"/>
  <c r="K96" s="1"/>
  <c r="R96"/>
  <c r="S96"/>
  <c r="L97"/>
  <c r="R97"/>
  <c r="S97"/>
  <c r="B98"/>
  <c r="K98"/>
  <c r="M98" s="1"/>
  <c r="R98"/>
  <c r="S98"/>
  <c r="B99"/>
  <c r="K99" s="1"/>
  <c r="L99"/>
  <c r="R99"/>
  <c r="S99"/>
  <c r="R100"/>
  <c r="S100"/>
  <c r="B101"/>
  <c r="K101" s="1"/>
  <c r="R101"/>
  <c r="S101"/>
  <c r="B102"/>
  <c r="K102"/>
  <c r="M102" s="1"/>
  <c r="R102"/>
  <c r="S102"/>
  <c r="B103"/>
  <c r="K103"/>
  <c r="M103" s="1"/>
  <c r="R103"/>
  <c r="S103"/>
  <c r="J104"/>
  <c r="K104"/>
  <c r="O104" s="1"/>
  <c r="R104"/>
  <c r="S104"/>
  <c r="D105"/>
  <c r="E106" s="1"/>
  <c r="E105"/>
  <c r="F105"/>
  <c r="G105"/>
  <c r="G106" s="1"/>
  <c r="D53" i="4"/>
  <c r="E53" s="1"/>
  <c r="D54"/>
  <c r="E54" s="1"/>
  <c r="D55"/>
  <c r="E55" s="1"/>
  <c r="D56"/>
  <c r="E56" s="1"/>
  <c r="D57"/>
  <c r="E57" s="1"/>
  <c r="E61"/>
  <c r="D62"/>
  <c r="E62"/>
  <c r="E63" s="1"/>
  <c r="E64" s="1"/>
  <c r="A1" i="37"/>
  <c r="A2"/>
  <c r="I2"/>
  <c r="A3"/>
  <c r="I3"/>
  <c r="I8"/>
  <c r="I42"/>
  <c r="J42"/>
  <c r="C9"/>
  <c r="E9"/>
  <c r="F9"/>
  <c r="F15"/>
  <c r="I15" s="1"/>
  <c r="C15"/>
  <c r="D15"/>
  <c r="E15"/>
  <c r="G15"/>
  <c r="H15"/>
  <c r="F21"/>
  <c r="F28"/>
  <c r="I28" s="1"/>
  <c r="F34"/>
  <c r="G9"/>
  <c r="G40" s="1"/>
  <c r="G76" s="1"/>
  <c r="G61"/>
  <c r="G73" s="1"/>
  <c r="G49"/>
  <c r="H9"/>
  <c r="H40" s="1"/>
  <c r="H76" s="1"/>
  <c r="H61"/>
  <c r="H49"/>
  <c r="H73"/>
  <c r="D12"/>
  <c r="D13"/>
  <c r="C21"/>
  <c r="I21" s="1"/>
  <c r="D21"/>
  <c r="E21"/>
  <c r="I27"/>
  <c r="C28"/>
  <c r="D28"/>
  <c r="E28"/>
  <c r="C34"/>
  <c r="I34" s="1"/>
  <c r="D34"/>
  <c r="E34"/>
  <c r="C43"/>
  <c r="E43"/>
  <c r="F43"/>
  <c r="F73" s="1"/>
  <c r="D44"/>
  <c r="D43"/>
  <c r="D73" s="1"/>
  <c r="C49"/>
  <c r="C61"/>
  <c r="C67"/>
  <c r="C73"/>
  <c r="D49"/>
  <c r="E49"/>
  <c r="I49" s="1"/>
  <c r="I73" s="1"/>
  <c r="J73" s="1"/>
  <c r="F49"/>
  <c r="I55"/>
  <c r="D61"/>
  <c r="E61"/>
  <c r="F61"/>
  <c r="F67"/>
  <c r="D67"/>
  <c r="E67"/>
  <c r="C75"/>
  <c r="D75"/>
  <c r="E75"/>
  <c r="F75"/>
  <c r="G75"/>
  <c r="H75"/>
  <c r="I81"/>
  <c r="I97" s="1"/>
  <c r="J97" s="1"/>
  <c r="I89"/>
  <c r="I95" s="1"/>
  <c r="J95" s="1"/>
  <c r="I82"/>
  <c r="I83"/>
  <c r="I84"/>
  <c r="I85"/>
  <c r="I87" s="1"/>
  <c r="I86"/>
  <c r="C87"/>
  <c r="C95"/>
  <c r="C98"/>
  <c r="D87"/>
  <c r="D98" s="1"/>
  <c r="D95"/>
  <c r="E87"/>
  <c r="E98" s="1"/>
  <c r="E95"/>
  <c r="F87"/>
  <c r="F95"/>
  <c r="F98" s="1"/>
  <c r="G87"/>
  <c r="H87"/>
  <c r="H95"/>
  <c r="H98" s="1"/>
  <c r="I90"/>
  <c r="I91"/>
  <c r="I92"/>
  <c r="I93"/>
  <c r="I94"/>
  <c r="G95"/>
  <c r="C97"/>
  <c r="D97"/>
  <c r="E97"/>
  <c r="F97"/>
  <c r="G97"/>
  <c r="H97"/>
  <c r="A2" i="24"/>
  <c r="A1"/>
  <c r="L89" i="36"/>
  <c r="G65" i="10"/>
  <c r="L16" i="36"/>
  <c r="M7"/>
  <c r="G84" i="10"/>
  <c r="G76"/>
  <c r="G74"/>
  <c r="L34" i="36"/>
  <c r="N19"/>
  <c r="G66" i="10"/>
  <c r="G61"/>
  <c r="M13" i="36"/>
  <c r="G88" i="10"/>
  <c r="G75"/>
  <c r="G55"/>
  <c r="G47"/>
  <c r="G39"/>
  <c r="G35"/>
  <c r="G16"/>
  <c r="G21"/>
  <c r="G17"/>
  <c r="G7"/>
  <c r="O24" i="36"/>
  <c r="M85"/>
  <c r="G102" i="10"/>
  <c r="N24" i="36"/>
  <c r="N17"/>
  <c r="G64" i="10"/>
  <c r="L47" i="36"/>
  <c r="M20"/>
  <c r="G48" i="10"/>
  <c r="G97"/>
  <c r="G60"/>
  <c r="L23" i="36"/>
  <c r="G45" i="10"/>
  <c r="G28"/>
  <c r="N63" i="30"/>
  <c r="J31" i="24"/>
  <c r="I47"/>
  <c r="J47" s="1"/>
  <c r="S105" i="36"/>
  <c r="I67" i="37"/>
  <c r="L43" i="36"/>
  <c r="N63"/>
  <c r="L65"/>
  <c r="N40"/>
  <c r="M30"/>
  <c r="O23"/>
  <c r="O57"/>
  <c r="G68" i="10"/>
  <c r="G29"/>
  <c r="G20"/>
  <c r="G56"/>
  <c r="O31" i="36"/>
  <c r="N31"/>
  <c r="M24"/>
  <c r="L96"/>
  <c r="N68"/>
  <c r="G38" i="10"/>
  <c r="G32"/>
  <c r="G19"/>
  <c r="O8" i="36"/>
  <c r="L74"/>
  <c r="N70"/>
  <c r="L62"/>
  <c r="L33"/>
  <c r="M29"/>
  <c r="M17"/>
  <c r="G101" i="10"/>
  <c r="G98" i="37"/>
  <c r="L61" i="36"/>
  <c r="M51"/>
  <c r="L48"/>
  <c r="L58"/>
  <c r="M27"/>
  <c r="L7"/>
  <c r="G40" i="10"/>
  <c r="O27" i="36"/>
  <c r="L27"/>
  <c r="N27"/>
  <c r="G11" i="10"/>
  <c r="E73" i="37"/>
  <c r="E76" s="1"/>
  <c r="O55" i="36"/>
  <c r="N55"/>
  <c r="L52"/>
  <c r="N28"/>
  <c r="G98" i="10"/>
  <c r="G89"/>
  <c r="G62"/>
  <c r="O89" i="36"/>
  <c r="G94" i="10"/>
  <c r="G41"/>
  <c r="L11" i="36"/>
  <c r="M82"/>
  <c r="L75"/>
  <c r="L71"/>
  <c r="O74"/>
  <c r="L54"/>
  <c r="O39"/>
  <c r="M10"/>
  <c r="O60"/>
  <c r="O58"/>
  <c r="N51"/>
  <c r="L37"/>
  <c r="L32"/>
  <c r="L25"/>
  <c r="M21"/>
  <c r="G67" i="10"/>
  <c r="G50"/>
  <c r="G46"/>
  <c r="E48" i="24"/>
  <c r="O29" i="36"/>
  <c r="N9"/>
  <c r="G44" i="10"/>
  <c r="M84" i="36"/>
  <c r="O43"/>
  <c r="N41"/>
  <c r="N98"/>
  <c r="M79"/>
  <c r="M73"/>
  <c r="N43"/>
  <c r="N92"/>
  <c r="M74"/>
  <c r="N74"/>
  <c r="N44"/>
  <c r="N90"/>
  <c r="M90"/>
  <c r="M53"/>
  <c r="N53"/>
  <c r="N50"/>
  <c r="L49"/>
  <c r="L24"/>
  <c r="L17"/>
  <c r="G8" i="10"/>
  <c r="G99"/>
  <c r="G86"/>
  <c r="L63" i="30"/>
  <c r="H136" i="29"/>
  <c r="N248"/>
  <c r="L248"/>
  <c r="O88" i="36"/>
  <c r="O54"/>
  <c r="N54"/>
  <c r="L53"/>
  <c r="I75" i="37"/>
  <c r="J8"/>
  <c r="N93" i="36"/>
  <c r="O93"/>
  <c r="C40" i="37"/>
  <c r="C76" s="1"/>
  <c r="O102" i="36"/>
  <c r="L29"/>
  <c r="M16"/>
  <c r="L86"/>
  <c r="L83"/>
  <c r="M71"/>
  <c r="G72" i="10"/>
  <c r="N86" i="36"/>
  <c r="N67"/>
  <c r="L50"/>
  <c r="N49"/>
  <c r="G33" i="10"/>
  <c r="O14" i="36"/>
  <c r="M14"/>
  <c r="M41"/>
  <c r="M58"/>
  <c r="M63"/>
  <c r="M64"/>
  <c r="M76"/>
  <c r="M81"/>
  <c r="M89"/>
  <c r="M100"/>
  <c r="N14"/>
  <c r="N100"/>
  <c r="N64"/>
  <c r="O64"/>
  <c r="O91"/>
  <c r="O79"/>
  <c r="L79"/>
  <c r="N10"/>
  <c r="O10"/>
  <c r="G91" i="10"/>
  <c r="L76" i="36"/>
  <c r="O76"/>
  <c r="N58"/>
  <c r="N20"/>
  <c r="O20"/>
  <c r="O15"/>
  <c r="N15"/>
  <c r="G90" i="10"/>
  <c r="J81" i="37"/>
  <c r="E40"/>
  <c r="J105" i="36"/>
  <c r="O84"/>
  <c r="N21"/>
  <c r="G63" i="10"/>
  <c r="D104"/>
  <c r="G93"/>
  <c r="L94" i="36"/>
  <c r="L10"/>
  <c r="G70" i="10"/>
  <c r="O69" i="36"/>
  <c r="D9" i="37"/>
  <c r="I9" s="1"/>
  <c r="N84" i="36"/>
  <c r="L73"/>
  <c r="N69"/>
  <c r="N60"/>
  <c r="N103"/>
  <c r="L103"/>
  <c r="O103"/>
  <c r="G82" i="10"/>
  <c r="G78"/>
  <c r="G71"/>
  <c r="L92" i="36"/>
  <c r="G96" i="10"/>
  <c r="G92"/>
  <c r="G15"/>
  <c r="F40" i="37"/>
  <c r="F76" s="1"/>
  <c r="I43"/>
  <c r="O98" i="36"/>
  <c r="N25"/>
  <c r="E104" i="10"/>
  <c r="D105" s="1"/>
  <c r="N23" i="36"/>
  <c r="N7"/>
  <c r="N13"/>
  <c r="I61" i="37"/>
  <c r="N79" i="36"/>
  <c r="N73"/>
  <c r="O63"/>
  <c r="O49"/>
  <c r="L13"/>
  <c r="G52" i="10"/>
  <c r="H48" i="24"/>
  <c r="N12" i="36"/>
  <c r="O12"/>
  <c r="L12"/>
  <c r="L9"/>
  <c r="L46"/>
  <c r="L64"/>
  <c r="L77"/>
  <c r="L85"/>
  <c r="G12" i="10"/>
  <c r="N76" i="36"/>
  <c r="G27" i="10"/>
  <c r="O95" i="36"/>
  <c r="O86"/>
  <c r="O50"/>
  <c r="O44"/>
  <c r="O9"/>
  <c r="G81" i="10"/>
  <c r="G34"/>
  <c r="G25"/>
  <c r="I45" i="24"/>
  <c r="J45" s="1"/>
  <c r="N30" i="36"/>
  <c r="O90"/>
  <c r="O82"/>
  <c r="N29"/>
  <c r="N16"/>
  <c r="G87" i="10"/>
  <c r="G79"/>
  <c r="G58"/>
  <c r="G36"/>
  <c r="G18"/>
  <c r="G10"/>
  <c r="G104"/>
  <c r="N74" i="30"/>
  <c r="L9"/>
  <c r="N314" i="29"/>
  <c r="L27"/>
  <c r="N45"/>
  <c r="N169"/>
  <c r="L301" i="11"/>
  <c r="L216"/>
  <c r="N190"/>
  <c r="N281" i="29"/>
  <c r="J75" i="37"/>
  <c r="J25" i="24"/>
  <c r="N17" i="30"/>
  <c r="K45" i="41"/>
  <c r="J169" i="30"/>
  <c r="L136" i="29"/>
  <c r="N20" i="30"/>
  <c r="J166"/>
  <c r="L74"/>
  <c r="L169" i="29"/>
  <c r="J73"/>
  <c r="J68"/>
  <c r="L314"/>
  <c r="L337"/>
  <c r="N270"/>
  <c r="L270"/>
  <c r="K38" i="40"/>
  <c r="J15" i="24"/>
  <c r="L30" i="29"/>
  <c r="L18"/>
  <c r="L261" i="11"/>
  <c r="J23" i="24"/>
  <c r="J26"/>
  <c r="L243" i="11"/>
  <c r="L284"/>
  <c r="N243"/>
  <c r="N284"/>
  <c r="L325"/>
  <c r="H169" i="30"/>
  <c r="N71" i="36" l="1"/>
  <c r="O70"/>
  <c r="O67"/>
  <c r="N36"/>
  <c r="O30"/>
  <c r="F10" i="10"/>
  <c r="F14"/>
  <c r="F19"/>
  <c r="F23"/>
  <c r="F27"/>
  <c r="F53"/>
  <c r="F57"/>
  <c r="F61"/>
  <c r="F65"/>
  <c r="F69"/>
  <c r="F73"/>
  <c r="R105" i="36"/>
  <c r="F47" i="10"/>
  <c r="F70"/>
  <c r="O96" i="36"/>
  <c r="N85"/>
  <c r="F25" i="10"/>
  <c r="F32"/>
  <c r="F36"/>
  <c r="F40"/>
  <c r="F44"/>
  <c r="F48"/>
  <c r="F63"/>
  <c r="F67"/>
  <c r="F71"/>
  <c r="N82" i="36"/>
  <c r="M67"/>
  <c r="N57"/>
  <c r="O40"/>
  <c r="F18" i="10"/>
  <c r="F22"/>
  <c r="F26"/>
  <c r="O81" i="36"/>
  <c r="O71"/>
  <c r="L57"/>
  <c r="O41"/>
  <c r="M40"/>
  <c r="O21"/>
  <c r="O13"/>
  <c r="M8"/>
  <c r="F9" i="10"/>
  <c r="F13"/>
  <c r="F16"/>
  <c r="F30"/>
  <c r="F34"/>
  <c r="F38"/>
  <c r="F42"/>
  <c r="F46"/>
  <c r="F76"/>
  <c r="F80"/>
  <c r="F84"/>
  <c r="F88"/>
  <c r="F92"/>
  <c r="F96"/>
  <c r="F99"/>
  <c r="N89" i="36"/>
  <c r="M88"/>
  <c r="O80"/>
  <c r="O19"/>
  <c r="M18"/>
  <c r="F77" i="10"/>
  <c r="F81"/>
  <c r="F85"/>
  <c r="F89"/>
  <c r="F93"/>
  <c r="F97"/>
  <c r="N81" i="36"/>
  <c r="O68"/>
  <c r="O25"/>
  <c r="L14"/>
  <c r="F20" i="10"/>
  <c r="F51"/>
  <c r="F55"/>
  <c r="F59"/>
  <c r="F78"/>
  <c r="F82"/>
  <c r="F86"/>
  <c r="M44" i="36"/>
  <c r="M28"/>
  <c r="L15"/>
  <c r="F8" i="10"/>
  <c r="F12"/>
  <c r="F17"/>
  <c r="J42" i="73" s="1"/>
  <c r="F21" i="10"/>
  <c r="F52"/>
  <c r="F56"/>
  <c r="F60"/>
  <c r="J23" i="73" s="1"/>
  <c r="N59" i="36"/>
  <c r="O59"/>
  <c r="M59"/>
  <c r="I48" i="24"/>
  <c r="J48" s="1"/>
  <c r="J37"/>
  <c r="O94" i="36"/>
  <c r="N94"/>
  <c r="M94"/>
  <c r="N75"/>
  <c r="O75"/>
  <c r="M75"/>
  <c r="N65"/>
  <c r="O65"/>
  <c r="M65"/>
  <c r="O48"/>
  <c r="M48"/>
  <c r="N48"/>
  <c r="O38"/>
  <c r="M38"/>
  <c r="I98" i="37"/>
  <c r="J98" s="1"/>
  <c r="J87"/>
  <c r="N61" i="36"/>
  <c r="O61"/>
  <c r="M61"/>
  <c r="N101"/>
  <c r="M101"/>
  <c r="O101"/>
  <c r="M96"/>
  <c r="N96"/>
  <c r="O97"/>
  <c r="N97"/>
  <c r="M97"/>
  <c r="M83"/>
  <c r="N83"/>
  <c r="O83"/>
  <c r="M80"/>
  <c r="N80"/>
  <c r="M56"/>
  <c r="O56"/>
  <c r="N56"/>
  <c r="M42"/>
  <c r="O42"/>
  <c r="O18"/>
  <c r="N18"/>
  <c r="O87"/>
  <c r="O77"/>
  <c r="O46"/>
  <c r="N38"/>
  <c r="M36"/>
  <c r="I106"/>
  <c r="U119" i="73"/>
  <c r="U120" s="1"/>
  <c r="P75"/>
  <c r="P119" s="1"/>
  <c r="U70"/>
  <c r="R70"/>
  <c r="O52" i="36"/>
  <c r="M52"/>
  <c r="N52"/>
  <c r="N99"/>
  <c r="M99"/>
  <c r="O99"/>
  <c r="N78"/>
  <c r="O78"/>
  <c r="M78"/>
  <c r="M66"/>
  <c r="O66"/>
  <c r="N66"/>
  <c r="N47"/>
  <c r="M47"/>
  <c r="O45"/>
  <c r="N45"/>
  <c r="M45"/>
  <c r="M37"/>
  <c r="O37"/>
  <c r="N37"/>
  <c r="N35"/>
  <c r="O35"/>
  <c r="M35"/>
  <c r="M34"/>
  <c r="N34"/>
  <c r="O34"/>
  <c r="O33"/>
  <c r="N33"/>
  <c r="M33"/>
  <c r="N32"/>
  <c r="M32"/>
  <c r="M11"/>
  <c r="O11"/>
  <c r="K105"/>
  <c r="N11"/>
  <c r="J15" i="73"/>
  <c r="J28"/>
  <c r="J47"/>
  <c r="J57"/>
  <c r="J67"/>
  <c r="J84"/>
  <c r="J90"/>
  <c r="J94"/>
  <c r="J108"/>
  <c r="J112"/>
  <c r="J14"/>
  <c r="J13" s="1"/>
  <c r="J41"/>
  <c r="J46"/>
  <c r="J45" s="1"/>
  <c r="J53"/>
  <c r="J61"/>
  <c r="J79"/>
  <c r="J83"/>
  <c r="J93"/>
  <c r="J103"/>
  <c r="J107"/>
  <c r="J111"/>
  <c r="J117"/>
  <c r="J40"/>
  <c r="J52"/>
  <c r="J64"/>
  <c r="J69"/>
  <c r="J78"/>
  <c r="J82"/>
  <c r="J86"/>
  <c r="J92"/>
  <c r="J96"/>
  <c r="J102"/>
  <c r="J106"/>
  <c r="J110"/>
  <c r="J116"/>
  <c r="J115" s="1"/>
  <c r="J77"/>
  <c r="J81"/>
  <c r="J85"/>
  <c r="J91"/>
  <c r="J95"/>
  <c r="J105"/>
  <c r="J109"/>
  <c r="F104" i="10"/>
  <c r="I40" i="37"/>
  <c r="T119" i="73"/>
  <c r="T120" s="1"/>
  <c r="H119"/>
  <c r="H48"/>
  <c r="H44" s="1"/>
  <c r="T70"/>
  <c r="P11"/>
  <c r="P70" s="1"/>
  <c r="N87" i="36"/>
  <c r="M87"/>
  <c r="M26"/>
  <c r="N26"/>
  <c r="M77"/>
  <c r="N77"/>
  <c r="N46"/>
  <c r="M46"/>
  <c r="N72"/>
  <c r="M72"/>
  <c r="O62"/>
  <c r="M62"/>
  <c r="N62"/>
  <c r="O22"/>
  <c r="M22"/>
  <c r="N22"/>
  <c r="R120" i="73"/>
  <c r="O47" i="36"/>
  <c r="O32"/>
  <c r="J78" i="29"/>
  <c r="Q120" i="73"/>
  <c r="P44"/>
  <c r="P37" s="1"/>
  <c r="H38"/>
  <c r="H37" s="1"/>
  <c r="H70" s="1"/>
  <c r="Q70"/>
  <c r="J18"/>
  <c r="D40" i="37"/>
  <c r="D76" s="1"/>
  <c r="N102" i="36"/>
  <c r="N91"/>
  <c r="O100"/>
  <c r="J89" i="37"/>
  <c r="M92" i="36"/>
  <c r="O72"/>
  <c r="O51"/>
  <c r="N42"/>
  <c r="O36"/>
  <c r="O26"/>
  <c r="J68" i="73"/>
  <c r="J63"/>
  <c r="J58"/>
  <c r="J54"/>
  <c r="J43"/>
  <c r="J39"/>
  <c r="J34"/>
  <c r="J29"/>
  <c r="J24"/>
  <c r="R3"/>
  <c r="N39" i="36"/>
  <c r="L18"/>
  <c r="L105" s="1"/>
  <c r="J35" i="73"/>
  <c r="J25"/>
  <c r="J21"/>
  <c r="J17"/>
  <c r="N95" i="36"/>
  <c r="J32" i="73"/>
  <c r="J22"/>
  <c r="J51" l="1"/>
  <c r="J104"/>
  <c r="J101" s="1"/>
  <c r="J100" s="1"/>
  <c r="J80"/>
  <c r="J20"/>
  <c r="J33"/>
  <c r="J16"/>
  <c r="J62"/>
  <c r="J60" s="1"/>
  <c r="J66"/>
  <c r="M105" i="36"/>
  <c r="M106" s="1"/>
  <c r="N105"/>
  <c r="I76" i="37"/>
  <c r="J76" s="1"/>
  <c r="J39"/>
  <c r="J40"/>
  <c r="J19" i="73"/>
  <c r="J11" s="1"/>
  <c r="J76"/>
  <c r="K106" i="36"/>
  <c r="O105"/>
  <c r="J44" i="73"/>
  <c r="J56"/>
  <c r="J27"/>
  <c r="J106" i="36"/>
  <c r="J31" i="73"/>
  <c r="J38"/>
  <c r="H120"/>
  <c r="J89"/>
  <c r="J37" l="1"/>
  <c r="J70" s="1"/>
  <c r="J75"/>
  <c r="J119" s="1"/>
  <c r="J120" l="1"/>
</calcChain>
</file>

<file path=xl/comments1.xml><?xml version="1.0" encoding="utf-8"?>
<comments xmlns="http://schemas.openxmlformats.org/spreadsheetml/2006/main">
  <authors>
    <author>Tuan CPA</author>
  </authors>
  <commentList>
    <comment ref="Q82" authorId="0">
      <text>
        <r>
          <rPr>
            <b/>
            <sz val="8"/>
            <color indexed="81"/>
            <rFont val="Tahoma"/>
            <family val="2"/>
          </rPr>
          <t>Tuan CPA:</t>
        </r>
        <r>
          <rPr>
            <sz val="8"/>
            <color indexed="81"/>
            <rFont val="Tahoma"/>
            <family val="2"/>
          </rPr>
          <t xml:space="preserve">
Ban dieu hanh Nam Chien</t>
        </r>
      </text>
    </comment>
  </commentList>
</comments>
</file>

<file path=xl/comments2.xml><?xml version="1.0" encoding="utf-8"?>
<comments xmlns="http://schemas.openxmlformats.org/spreadsheetml/2006/main">
  <authors>
    <author>user</author>
  </authors>
  <commentList>
    <comment ref="I16" authorId="0">
      <text>
        <r>
          <rPr>
            <b/>
            <sz val="8"/>
            <color indexed="81"/>
            <rFont val="Tahoma"/>
            <family val="2"/>
          </rPr>
          <t>user:</t>
        </r>
        <r>
          <rPr>
            <sz val="8"/>
            <color indexed="81"/>
            <rFont val="Tahoma"/>
            <family val="2"/>
          </rPr>
          <t xml:space="preserve">
</t>
        </r>
        <r>
          <rPr>
            <sz val="8"/>
            <color indexed="81"/>
            <rFont val=".VnTime"/>
            <family val="2"/>
          </rPr>
          <t xml:space="preserve">Sè liÖu lÊy tõ TK 421 l·i n¨m tr­íc ph©n bæ cho c¸c quü </t>
        </r>
      </text>
    </comment>
  </commentList>
</comments>
</file>

<file path=xl/sharedStrings.xml><?xml version="1.0" encoding="utf-8"?>
<sst xmlns="http://schemas.openxmlformats.org/spreadsheetml/2006/main" count="2199" uniqueCount="1232">
  <si>
    <t>V.24</t>
  </si>
  <si>
    <t>IV. C¸c kho¶n ®Çu t­ tµi chÝnh dµi h¹n</t>
  </si>
  <si>
    <t>V. Tµi s¶n dµi h¹n kh¸c</t>
  </si>
  <si>
    <t xml:space="preserve">2. Ph¶i tr¶ dµi h¹n néi bé </t>
  </si>
  <si>
    <t>3. Ph¶i tr¶ dµi h¹n kh¸c</t>
  </si>
  <si>
    <t>5. Chªnh lÖch ®¸nh gi¸ l¹i tµi s¶n</t>
  </si>
  <si>
    <t>Kho¶n môc</t>
  </si>
  <si>
    <t>Sè d­ cuèi kú</t>
  </si>
  <si>
    <t>Gi¸ trÞ hao mßn luü kÕ</t>
  </si>
  <si>
    <t>Sè d­ ®Çu n¨m</t>
  </si>
  <si>
    <t>Tæng céng</t>
  </si>
  <si>
    <t>Nhµ cöa, vËt kiÕn tróc</t>
  </si>
  <si>
    <t>M¸y mãc thiÕt bÞ</t>
  </si>
  <si>
    <t>PTVT - truyÒn dÉn</t>
  </si>
  <si>
    <t>ThiÕt bÞ qu¶n lý</t>
  </si>
  <si>
    <t>TSC§ kh¸c</t>
  </si>
  <si>
    <t>Tæng céng nguån vèn</t>
  </si>
  <si>
    <t>I. Vèn chñ së h÷u</t>
  </si>
  <si>
    <t>3. Ng­êi mua tr¶ tiÒn tr­íc</t>
  </si>
  <si>
    <t>B¸o c¸o tµi chÝnh</t>
  </si>
  <si>
    <t>chØ tiªu</t>
  </si>
  <si>
    <t>02</t>
  </si>
  <si>
    <t>03</t>
  </si>
  <si>
    <t>+ ChiÕt khÊu th­¬ng m¹i</t>
  </si>
  <si>
    <t>07</t>
  </si>
  <si>
    <t>1.</t>
  </si>
  <si>
    <t>10</t>
  </si>
  <si>
    <t>2.</t>
  </si>
  <si>
    <t>Gi¸ vèn hµng b¸n</t>
  </si>
  <si>
    <t>3.</t>
  </si>
  <si>
    <t>20</t>
  </si>
  <si>
    <t>4.</t>
  </si>
  <si>
    <t>5.</t>
  </si>
  <si>
    <t>Chi phÝ tµi chÝnh</t>
  </si>
  <si>
    <t>21</t>
  </si>
  <si>
    <t>23</t>
  </si>
  <si>
    <t>6.</t>
  </si>
  <si>
    <t>Chi phÝ b¸n hµng</t>
  </si>
  <si>
    <t>22</t>
  </si>
  <si>
    <t>7.</t>
  </si>
  <si>
    <t>Chi phÝ qu¶n lý doanh nghiÖp</t>
  </si>
  <si>
    <t>8.</t>
  </si>
  <si>
    <t>30</t>
  </si>
  <si>
    <t>9.</t>
  </si>
  <si>
    <t>Thu nhËp kh¸c</t>
  </si>
  <si>
    <t>24</t>
  </si>
  <si>
    <t>10.</t>
  </si>
  <si>
    <t>Chi phÝ kh¸c</t>
  </si>
  <si>
    <t>25</t>
  </si>
  <si>
    <t>11.</t>
  </si>
  <si>
    <t>Lîi nhuËn kh¸c</t>
  </si>
  <si>
    <t>40</t>
  </si>
  <si>
    <t>12.</t>
  </si>
  <si>
    <t>50</t>
  </si>
  <si>
    <t>13.</t>
  </si>
  <si>
    <t>14.</t>
  </si>
  <si>
    <t>15.</t>
  </si>
  <si>
    <t>51</t>
  </si>
  <si>
    <t>16.</t>
  </si>
  <si>
    <t>60</t>
  </si>
  <si>
    <t>N¨m tr­íc</t>
  </si>
  <si>
    <t>Doanh thu b¸n hµng vµ cung cÊp dÞch vô</t>
  </si>
  <si>
    <t>Lîi nhuËn thuÇn tõ ho¹t ®éng kinh doanh</t>
  </si>
  <si>
    <t>Tæng lîi nhuËn kÕ to¸n tr­íc thuÕ</t>
  </si>
  <si>
    <t>Lîi nhuËn sau thuÕ thu nhËp doanh nghiÖp</t>
  </si>
  <si>
    <t>- Trong ®ã: Chi phÝ l·i vay</t>
  </si>
  <si>
    <t>01</t>
  </si>
  <si>
    <t>11</t>
  </si>
  <si>
    <t>31</t>
  </si>
  <si>
    <t>32</t>
  </si>
  <si>
    <t>KÕ to¸n tr­ëng</t>
  </si>
  <si>
    <t>(Theo ph­¬ng ph¸p trùc tiÕp)</t>
  </si>
  <si>
    <t>L­u chuyÓn tiÒn thuÇn tõ ho¹t ®éng ®Çu t­</t>
  </si>
  <si>
    <t>L­u chuyÓn tiÒn thuÇn tõ ho¹t ®éng tµi chÝnh</t>
  </si>
  <si>
    <t>L­u chuyÓn tiÒn thuÇn trong kú</t>
  </si>
  <si>
    <t>ChØ tiªu</t>
  </si>
  <si>
    <t>B¸o c¸o l­u chuyÓn tiÒn tÖ</t>
  </si>
  <si>
    <t>I. L­u chuyÓn tiÒn tõ ho¹t ®éng kinh doanh</t>
  </si>
  <si>
    <t>1. TiÒn thu b¸n hµng, cung cÊp dÞch vô vµ doanh thu kh¸c</t>
  </si>
  <si>
    <t>3. TiÒn chi tr¶ cho ng­êi lao ®éng</t>
  </si>
  <si>
    <t>4. TiÒn chi tr¶ l·i vay</t>
  </si>
  <si>
    <t>6. TiÒn thu kh¸c tõ ho¹t ®éng kinh doanh</t>
  </si>
  <si>
    <t>L­u chuyÓn tiÒn thuÇn tõ ho¹t ®éng kinh doanh</t>
  </si>
  <si>
    <t>6. Quü kh¸c thuéc vèn chñ së h÷u</t>
  </si>
  <si>
    <t>8. Nguån vèn ®Çu t­ XDCB</t>
  </si>
  <si>
    <t>9. Quü hç trî s¾p xÕp doanh nghiÖp</t>
  </si>
  <si>
    <t>1. Nguån kinh phÝ Dù ¸n</t>
  </si>
  <si>
    <t>2. Nguån kinh phÝ ®· h×nh thµnh TSC§</t>
  </si>
  <si>
    <t>II. L­u chuyÓn tiÒn tõ ho¹t ®éng ®Çu t­</t>
  </si>
  <si>
    <t>2. TiÒn thu tõ thanh lý, nh­îng b¸n TSC§ vµ c¸c tµi s¶n dµi h¹n kh¸c</t>
  </si>
  <si>
    <t xml:space="preserve">1. TiÒn chi ®Ó mua s¾m, x©y dùng TSC§ vµ c¸c tµi s¶n dµi h¹n kh¸c </t>
  </si>
  <si>
    <t>3. TiÒn chi cho vay, mua c¸c c«ng cô nî cña ®¬n vÞ kh¸c</t>
  </si>
  <si>
    <t>4. TiÒn thu håi cho vay, b¸n l¹i c¸c c«ng cô nî cña ®¬n vÞ kh¸c</t>
  </si>
  <si>
    <t>5. TiÒn chi ®Çu t­ gãp vèn vµo ®¬n vÞ kh¸c</t>
  </si>
  <si>
    <t>6. TiÒn thu håi ®Çu t­ gãp vèn vµo ®¬n vÞ kh¸c</t>
  </si>
  <si>
    <t>7. TiÒn thu l·i cho vay, cæ tøc vµ lîi nhuËn ®­îc chia</t>
  </si>
  <si>
    <r>
      <t>Ph­¬ng ph¸p x¸c ®Þnh gi¸ trÞ hµng tån kho cuèi kú:</t>
    </r>
    <r>
      <rPr>
        <sz val="11.5"/>
        <rFont val=".VnTime"/>
        <family val="2"/>
      </rPr>
      <t xml:space="preserve"> Gi¸ trÞ hµng tån kho cuèi kú = Gi¸ trÞ hµng tån ®Çu kú + Gi¸ trÞ hµng nhËp trong kú - Gi¸ trÞ hµng xuÊt trong kú.</t>
    </r>
    <r>
      <rPr>
        <sz val="11.5"/>
        <color indexed="10"/>
        <rFont val=".VnTime"/>
        <family val="2"/>
      </rPr>
      <t xml:space="preserve"> </t>
    </r>
    <r>
      <rPr>
        <sz val="11.5"/>
        <rFont val=".VnTime"/>
        <family val="2"/>
      </rPr>
      <t>(Ph­¬ng ph¸p tÝnh gi¸ hµng xuÊt kho  theo ph­¬ng ph¸p b×nh qu©n gia quyÒn).</t>
    </r>
  </si>
  <si>
    <r>
      <t>LËp dù phßng ph¶i thu khã ®ßi:</t>
    </r>
    <r>
      <rPr>
        <sz val="11.5"/>
        <rFont val=".VnTime"/>
        <family val="2"/>
      </rPr>
      <t xml:space="preserve"> Dù phßng nî ph¶i thu khã ®ßi thÓ hiÖn phÇn gi¸ trÞ dù kiÕn bÞ tæn thÊt cña c¸c kho¶n nî ph¶i thu cã kh¶ n¨ng kh«ng ®­îc kh¸ch hµng thanh to¸n ®èi víi c¸c kho¶n ph¶i thu t¹i thêi ®iÓm lËp B¸o c¸o tµi chÝnh.</t>
    </r>
  </si>
  <si>
    <t>03 n¨m</t>
  </si>
  <si>
    <r>
      <t>Ph­¬ng ph¸p h¹ch to¸n hµng tån kho:</t>
    </r>
    <r>
      <rPr>
        <sz val="11.5"/>
        <rFont val=".VnTime"/>
        <family val="2"/>
      </rPr>
      <t xml:space="preserve"> C«ng ty ¸p dông ph­¬ng ph¸p kª khai th­êng xuyªn ®Ó h¹ch to¸n hµng tån kho.</t>
    </r>
  </si>
  <si>
    <t>C¸c kho¶n ph¶i thu ng¾n h¹n kh¸c</t>
  </si>
  <si>
    <t>¶nh h­ëng cña thay ®æi tû gi¸ quy ®æi ngo¹i tÖ</t>
  </si>
  <si>
    <t>Ph¶i tr¶ ®éi x©y dùng Th¨ng Long</t>
  </si>
  <si>
    <t>Chi phÝ ph¶i tr¶ kh¸c</t>
  </si>
  <si>
    <t>C¸c kho¶n ph¶i tr¶, ph¶i nép ng¾n h¹n kh¸c</t>
  </si>
  <si>
    <t>+ NH TMCP §¹i D­¬ng - CN Th¨ng Long</t>
  </si>
  <si>
    <t xml:space="preserve"> - Thu tiÒn gãp vèn cña c¸c c¸ nh©n</t>
  </si>
  <si>
    <t>Vèn kh¸c cña CSH</t>
  </si>
  <si>
    <t xml:space="preserve"> - Chi tr¶ cæ tøc cho c¸c C§</t>
  </si>
  <si>
    <t>CN Cty TNHH XD Tù LËp - Má ®¸ Hang N¾ng</t>
  </si>
  <si>
    <t>C«ng ty TNHH 1TV B×nh ThÞnh</t>
  </si>
  <si>
    <t>CN S«ng §µ 11.1- C«ng ty CP S§ 11</t>
  </si>
  <si>
    <t>TCT Dung dÞch khoan vµ ho¸ phÈm DÇu khÝ</t>
  </si>
  <si>
    <t>Ban §H DA T§ S¬n La - TU hîp ®ång</t>
  </si>
  <si>
    <t>B§H DA Thuû ®iÖn Huéi Qu¶ng</t>
  </si>
  <si>
    <t>Dù phßng gi¶m gi¸ ®Çu t­ chøng kho¸n</t>
  </si>
  <si>
    <t>§Çu</t>
  </si>
  <si>
    <t xml:space="preserve"> * Gi¸ trÞ cña hµng tån kho dïng ®Ó thÕ chÊp, cÇm cè, ®¶m b¶o c¸c kho¶n nî ph¶i tr¶: …</t>
  </si>
  <si>
    <t xml:space="preserve"> * Gi¸ trÞ hoµn nhËp dù phßng gi¶m gi¸ hµng tån kho trong n¨m: ……..</t>
  </si>
  <si>
    <t xml:space="preserve">     + Gi¶m gi¸ hµng b¸n </t>
  </si>
  <si>
    <t>Sè ®iÒu chØnh</t>
  </si>
  <si>
    <t>TiÒn mÆt</t>
  </si>
  <si>
    <t>TiÒn ®ang chuyÓn</t>
  </si>
  <si>
    <t>§Çu t­ chøng kho¸n ng¾n h¹n</t>
  </si>
  <si>
    <t>Tr¶ tr­íc ng­êi b¸n</t>
  </si>
  <si>
    <t>ThuÕ GTGT khÊu trõ</t>
  </si>
  <si>
    <t>T¹m øng</t>
  </si>
  <si>
    <t>Chi phÝ chê kÕt chuyÓn</t>
  </si>
  <si>
    <t>Ký quü ký c­îc ng¾n h¹n</t>
  </si>
  <si>
    <t>NVL</t>
  </si>
  <si>
    <t>CCDC</t>
  </si>
  <si>
    <t>CPSXKDDD</t>
  </si>
  <si>
    <t>Thµnh phÈm</t>
  </si>
  <si>
    <t>Hµng ho¸</t>
  </si>
  <si>
    <t>Hµng göi b¸n</t>
  </si>
  <si>
    <t>Hµng ho¸ kho b¶o thuÕ</t>
  </si>
  <si>
    <t>Dù phßng gi¶m gi¸ hµng tån kho</t>
  </si>
  <si>
    <t xml:space="preserve"> Nguyªn gi¸ TSC§</t>
  </si>
  <si>
    <t>TSC§ thuª TC</t>
  </si>
  <si>
    <t>TSC§ v« h×nh</t>
  </si>
  <si>
    <t>Hao mßn TSC§ v« h×nh</t>
  </si>
  <si>
    <t>XDCB DD</t>
  </si>
  <si>
    <t>Chi phÝ tr¶ tr­íc dµi h¹n</t>
  </si>
  <si>
    <t>Vay Ng¾n h¹n</t>
  </si>
  <si>
    <t xml:space="preserve">C¸c kho¶n gi¶m trõ doanh thu: </t>
  </si>
  <si>
    <t>Chi phÝ nguyªn, nhiªn vËt liÖu</t>
  </si>
  <si>
    <t>Dù phßng gi¶m gi¸ ®Çu t­ dµi h¹n</t>
  </si>
  <si>
    <t>5.1.</t>
  </si>
  <si>
    <t>5.2.</t>
  </si>
  <si>
    <t>5.3.</t>
  </si>
  <si>
    <t>Vay vµ nî ng¾n h¹n:</t>
  </si>
  <si>
    <t>Vèn gãp t¨ng trong kú nµy</t>
  </si>
  <si>
    <t>Vèn gãp gi¶m trong kú nµy</t>
  </si>
  <si>
    <t>Vèn gãp cuèi kú</t>
  </si>
  <si>
    <t>Vèn gãp ®Çu kú</t>
  </si>
  <si>
    <t>¦íc tÝnh kÕ to¸n</t>
  </si>
  <si>
    <t>Cæ phiÕu ng©n quü</t>
  </si>
  <si>
    <t>Chªnh lÖch ®¸nh gi¸ l¹i tµi s¶n</t>
  </si>
  <si>
    <t>Chªnh lÖch tû gi¸ hèi ®o¸i</t>
  </si>
  <si>
    <t>Quü ®Çu t­ ph¸t triÓn</t>
  </si>
  <si>
    <t>Quü dù phßng tµi chÝnh</t>
  </si>
  <si>
    <t>Quü kh¸c thuéc vèn chñ së h÷u</t>
  </si>
  <si>
    <t>Lîi nhuËn ch­a ph©n phèi</t>
  </si>
  <si>
    <t>Quü khen th­ëng, phóc lîi</t>
  </si>
  <si>
    <t>Nguån kinh phÝ</t>
  </si>
  <si>
    <t>Nguån kinh phÝ ®· h×nh thµnh TSC§</t>
  </si>
  <si>
    <t>Sè ®¬n vÞ</t>
  </si>
  <si>
    <t>N129</t>
  </si>
  <si>
    <t>N139</t>
  </si>
  <si>
    <t>N159</t>
  </si>
  <si>
    <t>N0152</t>
  </si>
  <si>
    <t>N0153</t>
  </si>
  <si>
    <t>N0154</t>
  </si>
  <si>
    <t>N0155</t>
  </si>
  <si>
    <t>N0156</t>
  </si>
  <si>
    <t>Vay vµ nî dµi h¹n</t>
  </si>
  <si>
    <t>ThuÕ thu nhËp ho·n l¹i ph¶i tr¶</t>
  </si>
  <si>
    <t>Vèn ®Çu t­ cña chñ së h÷u</t>
  </si>
  <si>
    <t>ThÆng d­ vèn cæ phÇn</t>
  </si>
  <si>
    <t>2.1</t>
  </si>
  <si>
    <t>2.2</t>
  </si>
  <si>
    <t>2.3</t>
  </si>
  <si>
    <t>§Þa chØ: TÇng 4, CT3, tßa nhµ Fodacon, ®­êng TrÇn Phó</t>
  </si>
  <si>
    <t>Ph­êng Mç Lao, quËn Hµ §«ng, Hµ Néi.</t>
  </si>
  <si>
    <t>4. Chªnh lÖch tû gi¸ hèi ®o¸i</t>
  </si>
  <si>
    <t>Hoµn nhËp dù phßng gi¶m gi¸ cña c¸c lo¹i chøng kho¸n</t>
  </si>
  <si>
    <t>TCT CP X©y l¾p D.khÝ VN</t>
  </si>
  <si>
    <t>TCT CP B¶o hiÓm D.khÝ VN</t>
  </si>
  <si>
    <t>C¬ quan c«ng ty</t>
  </si>
  <si>
    <t>Cty CP thuû ®iÖn Hña Na</t>
  </si>
  <si>
    <t>Cty TNHH §Çu t­ khai th¸c Kho¸ng S¶n Sotraco</t>
  </si>
  <si>
    <t>Cty CP TC c¬ giíi vµ l¾p m¸y DÇu KhÝ - PVC ME</t>
  </si>
  <si>
    <t>C«ng ty CP S«ng §µ 2</t>
  </si>
  <si>
    <t>C«ng ty ®· ¸p dông c¸c chuÈn mùc kÕ to¸n ViÖt Nam vµ c¸c v¨n b¶n h­íng dÉn chuÈn mùc do Nhµ n­íc ®· ban hµnh. C¸c b¸o c¸o tµi chÝnh ®­îc lËp vµ tr×nh bµy theo ®óng mäi quy ®Þnh cña tõng chuÈn mùc, th«ng t­ h­íng dÉn thùc hiÖn chuÈn mùc vµ chÕ ®é kÕ to¸n hiÖn hµnh ®ang ¸p dông.</t>
  </si>
  <si>
    <t>§¬n vÞ tiÒn tÖ sö dông trong kÕ to¸n: ®ång ViÖt Nam (VND).</t>
  </si>
  <si>
    <t>Niªn ®é kÕ to¸n: B¾t ®Çu tõ ngµy 01/01 vµ kÕt thóc vµo ngµy 31/12 n¨m d­¬ng lÞch.</t>
  </si>
  <si>
    <t>Th«ng tin bæ sung cho c¸c kho¶n môc tr×nh bµy trªn B¶ng c©n ®èi kÕ to¸n (§VT: VND)</t>
  </si>
  <si>
    <t>Ban Tæng Gi¸m ®èc kh¼ng ®Þnh r»ng, C«ng ty sÏ tiÕp tôc ho¹t ®éng trong n¨m tiÕp theo.</t>
  </si>
  <si>
    <t>Hµng tån kho ®­îc tÝnh theo gi¸ gèc. Tr­êng hîp gi¸ trÞ thuÇn cã thÓ thùc hiÖn ®­îc thÊp h¬n gi¸ gèc th× ph¶i tÝnh theo gi¸ trÞ thuÇn cã thÓ thùc hiÖn ®­îc. Gi¸ gèc hµng tån kho bao gåm chi phÝ mua, chi phÝ chÕ biÕn vµ c¸c chi phÝ liªn quan trùc tiÕp kh¸c ph¸t sinh ®Ó cã ®­îc hµng tån kho ë ®Þa ®iÓm vµ tr¹ng th¸i hiÖn t¹i.</t>
  </si>
  <si>
    <t>Nh÷ng chi phÝ kh«ng ®­îc tÝnh vµo gi¸ gèc hµng tån kho:</t>
  </si>
  <si>
    <t>Cty CP XD&amp;§T Th­¬ng m¹i Phó Th¸i</t>
  </si>
  <si>
    <t>C«ng ty S«ng §µ 5</t>
  </si>
  <si>
    <t>Cty CP X©y l¾p DÇu KhÝ Hµ Néi</t>
  </si>
  <si>
    <t>Cty CP §T&amp;XL dÇu khÝ Sµi Gßn (PVC SG)</t>
  </si>
  <si>
    <t>TiÒn x©y th«  Nam An Kh¸nh</t>
  </si>
  <si>
    <t>B¶o hiÓm x· héi</t>
  </si>
  <si>
    <t>B¶o hiÓm y tÕ</t>
  </si>
  <si>
    <t>B¶o hiÓm thÊt nghiÖp</t>
  </si>
  <si>
    <t xml:space="preserve">Phi tr¶ ph¶i nép kh¸c </t>
  </si>
  <si>
    <t>Kinh phÝ c«ng ®oµn</t>
  </si>
  <si>
    <t>Cty TNHH §Çu t­ khai th¸c kho¸ng s¶n SOTRACO</t>
  </si>
  <si>
    <t>Chi phÝ Kinh doanh c¸t vµng S«ng L«</t>
  </si>
  <si>
    <t>Má ®¸ vµ tr¹m nghiÒn</t>
  </si>
  <si>
    <t>Dù phßng gi¶m gi¸ ®Çu t­ ng¾n h¹n</t>
  </si>
  <si>
    <t>C«ng ty CP S«ng §µ 7</t>
  </si>
  <si>
    <t>C«ng ty CP S«ng §µ 5</t>
  </si>
  <si>
    <t>TCT CP b¶o hiÓm DK VN</t>
  </si>
  <si>
    <t>Cty CP xi m¨ng S«ng §µ</t>
  </si>
  <si>
    <t>TCT CP X©y l¾p DÇu khÝ VN</t>
  </si>
  <si>
    <r>
      <t xml:space="preserve">Cty CP thÐp ViÖt </t>
    </r>
    <r>
      <rPr>
        <sz val="11.5"/>
        <rFont val=".VnTimeH"/>
        <family val="2"/>
      </rPr>
      <t>ý</t>
    </r>
  </si>
  <si>
    <t>Cty CP §T XD&amp;PT §« thÞ S.§</t>
  </si>
  <si>
    <t>Cty CP CT giao th«ng S.§</t>
  </si>
  <si>
    <t>TiÒn thuª ®Êt khu Ba La</t>
  </si>
  <si>
    <t>Chi phÝ chê ph©n bæ</t>
  </si>
  <si>
    <t>Doanh thu thuÇn cung cÊp dÞch vô</t>
  </si>
  <si>
    <t>Doanh thu thuÇn kh¸c</t>
  </si>
  <si>
    <t>Gi¸ vèn kh¸c</t>
  </si>
  <si>
    <t>C«ng ty TNHH §Çu t­ vµ khai th¸c kho¸ng s¶n Sotraco</t>
  </si>
  <si>
    <t>Ph¶i thu néi bé</t>
  </si>
  <si>
    <t>Cho vay vèn cè ®Þnh</t>
  </si>
  <si>
    <t>Cho vay vèn l­u ®éng</t>
  </si>
  <si>
    <t>Cã thêi h¹n thu håi hoÆc thanh to¸n d­íi 1 n¨m ®­îc ph©n lo¹i lµ Tµi s¶n ng¾n h¹n.</t>
  </si>
  <si>
    <t>Cã thêi h¹n thu håi hoÆc thanh to¸n trªn 1 n¨m  ®­îc ph©n lo¹i lµ Tµi s¶n dµi h¹n.</t>
  </si>
  <si>
    <t xml:space="preserve">Nguyªn t¾c ghi nhËn TSC§ h÷u h×nh, v« h×nh </t>
  </si>
  <si>
    <t>4.1</t>
  </si>
  <si>
    <t>4.2.</t>
  </si>
  <si>
    <t>Chi phÝ ®i vay</t>
  </si>
  <si>
    <t>KÕ to¸n c¸c kho¶n ®Çu t­ tµi chÝnh:</t>
  </si>
  <si>
    <t>Cã thêi h¹n thu håi vèn d­íi 1 n¨m  ®­îc ph©n lo¹i lµ tµi s¶n ng¾n h¹n.</t>
  </si>
  <si>
    <t>Cã thêi h¹n thu håi vèn trªn 1 n¨m  ®­îc ph©n lo¹i lµ tµi s¶n dµi h¹n.</t>
  </si>
  <si>
    <t>Ph­¬ng ph¸p lËp dù phßng gi¶m gi¸ ®Çu t­ ng¾n h¹n, dµi h¹n</t>
  </si>
  <si>
    <t>Cã thêi h¹n thanh to¸n d­íi 1 n¨m  ®­îc ph©n lo¹i lµ nî ng¾n h¹n.</t>
  </si>
  <si>
    <t>Cã thêi h¹n thanh to¸n trªn 1 n¨m  ®­îc ph©n lo¹i lµ nî dµi h¹n.</t>
  </si>
  <si>
    <t>Ghi nhËn chi phÝ tr¶ tr­íc</t>
  </si>
  <si>
    <t>Vèn ®Çu t­ cña chñ së h÷u ®­îc ghi nhËn theo sè vèn thùc gãp cña chñ së h÷u.</t>
  </si>
  <si>
    <t>Lîi nhuËn sau thuÕ ch­a ph©n phèi lµ sè lîi nhuËn tõ c¸c ho¹t ®éng cña doanh nghiÖp sau khi trõ c¸c kho¶n ®iÒu chØnh do ¸p dông håi tè thay ®æi chÝnh s¸ch kÕ to¸n vµ ®iÒu chØnh håi tè sai sãt träng yÕu cña c¸c n¨m tr­íc.</t>
  </si>
  <si>
    <t>Nguyªn t¾c ghi nhËn doanh thu</t>
  </si>
  <si>
    <t>PhÇn c«ng viÖc cung cÊp dÞch vô ®· hoµn thµnh ®­îc x¸c ®Þnh theo ph­¬ng ph¸p ®¸nh gi¸ c«ng viÖc hoµn thµnh.</t>
  </si>
  <si>
    <t>Cã kh¶ n¨ng thu ®­îc lîi Ých kinh tÕ tõ giao dÞch cung cÊp dÞch vô ®ã;</t>
  </si>
  <si>
    <t>th«ng tin bæ sung cho c¸c kho¶n môc tr×nh bµy trªn b¸o c¸o kÕt qu¶ kinh doanh (§VT: ®ång)</t>
  </si>
  <si>
    <t>Hao mßn B§S ®Çu t­</t>
  </si>
  <si>
    <t>§Çu t­ dµi h¹n kh¸c</t>
  </si>
  <si>
    <t>Vèn gãp liªn doanh</t>
  </si>
  <si>
    <t>§Çu t­ vµo c«ng ty liªn kÕt</t>
  </si>
  <si>
    <t>Hµng ho¸ B§S ®Çu t­</t>
  </si>
  <si>
    <t>Doanh thu B§S ®Çu t­</t>
  </si>
  <si>
    <t>Ngµnh nghÒ kinh doanh</t>
  </si>
  <si>
    <t>Nguyªn t¾c ghi nhËn c¸c kho¶n tiÒn vµ c¸c kho¶n t­¬ng ®­¬ng tiÒn</t>
  </si>
  <si>
    <t xml:space="preserve">Nguyªn t¾c ghi nhËn vµ khÊu hao TSC§ </t>
  </si>
  <si>
    <t xml:space="preserve">               Tµi s¶n cè ®Þnh v« h×nh</t>
  </si>
  <si>
    <t>Lç do thanh lý c¸c kho¶n ®Çu t­ ng¾n h¹n, dµi h¹n</t>
  </si>
  <si>
    <t>Lç chªnh lÖch tû gi¸ ®· thùc hiÖn</t>
  </si>
  <si>
    <t>Lç chªnh lÖch tû gi¸ ch­a thùc hiÖn</t>
  </si>
  <si>
    <t>Dù phßng gi¶m gi¸ c¸c kho¶n ®Çu t­ ng¾n h¹n, dµi h¹n</t>
  </si>
  <si>
    <r>
      <t>Nguyªn t¾c ghi nhËn:</t>
    </r>
    <r>
      <rPr>
        <sz val="11.5"/>
        <rFont val=".VnTime"/>
        <family val="2"/>
      </rPr>
      <t xml:space="preserve"> C¸c kho¶n ph¶i thu kh¸ch hµng, kho¶n tr¶ tr­íc cho ng­êi b¸n, ph¶i thu néi bé, vµ c¸c kho¶n ph¶i thu kh¸c t¹i thêi ®iÓm b¸o c¸o, nÕu:</t>
    </r>
  </si>
  <si>
    <t>Cty CP ®Çu t­ &amp; x©y dùng COMESS</t>
  </si>
  <si>
    <t>C¸c lo¹i thuÕ kh¸c thùc hiÖn theo qui ®Þnh hiÖn hµnh.</t>
  </si>
  <si>
    <t>Doanh thu b¸n hµng, cung cÊp dÞch vô ®­îc ghi nhËn khi ®ång thêi tháa m·n c¸c ®iÒu kiÖn sau:</t>
  </si>
  <si>
    <t>V.</t>
  </si>
  <si>
    <t>N0151</t>
  </si>
  <si>
    <t>Hµng mua ®ang ®i ®­êng</t>
  </si>
  <si>
    <t>Hµ Néi, ngµy 08 th¸ng 01 n¨m 2010</t>
  </si>
  <si>
    <t>PhÇn lín rñi ro vµ lîi Ých g¾n liÒn víi quyÒn së h÷u s¶n phÈm hoÆc hµng hãa ®· ®­îc chuyÓn giao cho ng­êi mua;</t>
  </si>
  <si>
    <t>C«ng ty kh«ng cßn n¾m gi÷ quyÒn qu¶n lý hµng hãa nh­ ng­êi së h÷u hµng hãa hoÆc quyÒn kiÓm so¸t hµng hãa;</t>
  </si>
  <si>
    <t>Doanh thu ®­îc x¸c ®Þnh t­¬ng ®èi ch¾c ch¾n;</t>
  </si>
  <si>
    <t>C«ng ty ®· thu ®­îc hoÆc sÏ thu ®­îc lîi Ých kinh tÕ tõ giao dÞch b¸n hµng;</t>
  </si>
  <si>
    <t>X¸c ®Þnh ®­îc chi phÝ liªn quan ®Õn giao dÞch b¸n hµng.</t>
  </si>
  <si>
    <t>Cã kh¶ n¨ng thu ®­îc lîi Ých kinh tÕ tõ giao dÞch ®ã;</t>
  </si>
  <si>
    <t>Doanh thu ®­îc x¸c ®Þnh t­¬ng ®èi ch¾c ch¾n.</t>
  </si>
  <si>
    <t>C¸c chØ tiªu ngoµi b¶ng c©n ®èi kÕ to¸n</t>
  </si>
  <si>
    <t xml:space="preserve"> 1. Tµi s¶n thuª ngoµi</t>
  </si>
  <si>
    <t xml:space="preserve"> 3. Hµng ho¸ nhËn b¸n hé, nhËn ký göi, ký c­îc</t>
  </si>
  <si>
    <t>Nguyªn gi¸ bÊt ®éng s¶n ®Çu t­</t>
  </si>
  <si>
    <t>S¶n xuÊt mãn ¨n, thøc ¨n chÕ biÕn s½n;</t>
  </si>
  <si>
    <t>X©y dùng nhµ c¸c lo¹i;</t>
  </si>
  <si>
    <t>B¸n bu«n vËt liÖu, thiÕt bÞ l¾p ®Æt kh¸c trong x©y dùng (chi tiÕt: b¸n bu«n xi m¨ng, g¹ch x©y, ngãi, c¸t, ®¸, sái, kinh x©y dùng);</t>
  </si>
  <si>
    <t>VËn t¶i hµng hãa b»ng ®­êng bé;</t>
  </si>
  <si>
    <t>ChÕ biÕn, b¶o qu¶n thÞt vµ c¸c s¶n phÈm tõ thÞt;</t>
  </si>
  <si>
    <t>L¾p ®Æt hÖ thèng cÊp, tho¸t n­íc, lß s­ëi vµ ®iÒu hßa kh«ng khÝ;</t>
  </si>
  <si>
    <t>B¸n bu«n kim lo¹i vµ quÆng kim lo¹i (chi tiÕt: B¸n bu«n s¾t, thÐp, quÆng kim lo¹i, tÊm lîp);</t>
  </si>
  <si>
    <t>B¸n bu«n nhiªn liÖu r¾n, láng, khÝ vµ c¸c s¶n phÈm liªn quan (chi tiÕt: b¸n bu«n x¨ng dÇu vµ c¸c s¶n phÈm liªn quan, khÝ c«ng nghiÖp, khÝ ga)</t>
  </si>
  <si>
    <t>ChÕ biÕn vµ b¶o qu¶n rau qu¶;</t>
  </si>
  <si>
    <t>Ch­ng, tinh cÊt vµ pha chÕ c¸c lo¹i r­îu m¹nh;</t>
  </si>
  <si>
    <t>T­ vÊn, m«i giíi, ®Êu gi¸ bÊt ®éng s¶n, ®Êu gi¸ quyÒn sö dông ®Êt (chi tiÕt: Kinh doanh dÞch vô bÊt ®éng s¶n nh­ dÞch vô sµn giao dÞch bÊt ®éng s¶n, t­ vÊn, m«i giíi, ®Þnh gi¸ bÊt ®éng s¶n, qu¶ng c¸o bÊt ®éng s¶n, qu¶n lý bÊt ®éng s¶n);</t>
  </si>
  <si>
    <t>Kinh doanh bÊt ®éng s¶n, quyÒn sö dông ®Êt thuéc chñ së h÷u, chñ sö dông hoÆc ®i thuª (chi tiÕt: Kinh doanh bÊt ®éng s¶n);</t>
  </si>
  <si>
    <t>Ho¹t ®éng thiÕt kÕ chuyªn dông (chi tiÕt: ho¹t ®éng trang trÝ néi thÊt);</t>
  </si>
  <si>
    <t>Tr­ëng nhãm KiÓm to¸n</t>
  </si>
  <si>
    <t>L·i c¬ b¶n trªn cæ phiÕu</t>
  </si>
  <si>
    <t>X¸c ®Þnh ®­îc phÇn c«ng viÖc ®· hoµn thµnh vµo ngµy lËp B¶ng c©n ®èi kÕ to¸n;</t>
  </si>
  <si>
    <r>
      <t>Doanh thu ho¹t ®éng tµi chÝnh</t>
    </r>
    <r>
      <rPr>
        <sz val="11.5"/>
        <rFont val=".VnTime"/>
        <family val="2"/>
      </rPr>
      <t>: Doanh thu ph¸t sinh tõ tiÒn l·i, tiÒn tiÒn b¸n cæ phiÕu ®Çu t­, cæ tøc, lîi nhuËn ®­îc chia vµ c¸c kho¶n doanh thu ho¹t ®éng tµi chÝnh kh¸c ®­îc ghi nhËn khi tháa m·n ®ång thêi hai ®iÒu kiÖn sau:</t>
    </r>
  </si>
  <si>
    <t>Nguyªn t¾c ghi nhËn chi phÝ thuÕ thu nhËp hiÖn hµnh</t>
  </si>
  <si>
    <t>H×nh thøc kÕ to¸n ¸p dông: 
C«ng ty ¸p dông h×nh thøc sæ kÕ to¸n: Trªn  m¸y vi tÝnh.</t>
  </si>
  <si>
    <t>Cã thêi h¹n thu håi hoÆc ®¸o h¹n kh«ng qua 3 th¸ng kÓ tõ ngµy mua kho¶n ®Çu t­ ®ã ®­îc coi lµ "t­¬ng ®­¬ng tiÒn"</t>
  </si>
  <si>
    <t>NguyÔn TiÕn Dòng</t>
  </si>
  <si>
    <t>Tæng Gi¸m ®èc</t>
  </si>
  <si>
    <t>V¨n phßng</t>
  </si>
  <si>
    <t>Má</t>
  </si>
  <si>
    <t>CK2</t>
  </si>
  <si>
    <t>Hµ Nam</t>
  </si>
  <si>
    <t>Nhµ m¸y</t>
  </si>
  <si>
    <t>X©y dùng c«ng tr×nh kü thuËt d©n dông kh¸c (chi tiÕt: c«ng nghiÖp, c«ng tr×nh thñy lîi, thñy ®iÖn, x©y dùng c«ng tr×nh ®­êng d©y vµ tr¹m biÕn ¸p ®Õn 110KV);</t>
  </si>
  <si>
    <t>L¾p ®Æt hÖ thèng ®iÖn;</t>
  </si>
  <si>
    <t>Gia c«ng c¬ khÝ, xö lý vµ tr¸ng phñ kim lo¹i;</t>
  </si>
  <si>
    <t>Söa ch÷a c¸c s¶n phÈm kim lo¹i ®óc s½n;</t>
  </si>
  <si>
    <t>DÞch vô l­u tró ng¾n ngµy (chi tiÕt: kh¸ch s¹n)</t>
  </si>
  <si>
    <t>S¶n xuÊt xi m¨ng, v«i vµ th¹ch cao;</t>
  </si>
  <si>
    <t>S¶n xuÊt r­îu vang;</t>
  </si>
  <si>
    <t>S¶n xuÊt c¸c lo¹i b¸nh tõ bét;</t>
  </si>
  <si>
    <t>VËn t¶i hµng hãa ®­êng thñy néi ®Þa;</t>
  </si>
  <si>
    <t>Kinh doanh dÞch vô l÷ hµnh néi ®Þa vµ quèc tÕ, thiÕt kÕ néi thÊt c«ng tr×nh, lËp dù ¸n ®Çu t­ x©y dùng, gi¸m s¸t thi c«ng x©y dùng c«ng tr×nh d©n dông vµ c«ng nghiÖp lÜnh vùc x©y dùng vµ hoµn thiÖn, thiÕt kÕ kiÕn tróc c«ng tr×nh, thiÕt kÕ quy ho¹ch x©y dùng, xuÊt nhËp c¸c mÆt hµng c«ng ty kinh doanh (trõ c¸c mÆt hµng nhµ n­íc cÊm);</t>
  </si>
  <si>
    <r>
      <t xml:space="preserve">LÜnh vùc kinh doanh: </t>
    </r>
    <r>
      <rPr>
        <i/>
        <sz val="11.5"/>
        <rFont val=".VnTime"/>
        <family val="2"/>
      </rPr>
      <t>X©y l¾p, s¶n xuÊt c«ng nghiÖp vµ th­¬ng m¹i.</t>
    </r>
  </si>
  <si>
    <t>- Chi nh¸nh §ång Nai</t>
  </si>
  <si>
    <t xml:space="preserve">  - C¸c kho¶n t­¬ng ®­¬ng tiÒn</t>
  </si>
  <si>
    <t>+ NH TMCP Qu©n ®éi - CN Mü §×nh</t>
  </si>
  <si>
    <t>+ NH §T&amp;PT VN - CN Hµ T©y</t>
  </si>
  <si>
    <t>Cty CP Xi m¨ng Hoµng Mai</t>
  </si>
  <si>
    <t>Cty CP S«ng §µ 7</t>
  </si>
  <si>
    <t>Cty CP S«ng §µ 9</t>
  </si>
  <si>
    <t>Cty CP S«ng §µ 6</t>
  </si>
  <si>
    <t>Cty CP T§ Hßa Ph¸t</t>
  </si>
  <si>
    <t>Cty CP S«ng §µ 5</t>
  </si>
  <si>
    <t xml:space="preserve">Cty CP Xi m¨ng S«ng §µ </t>
  </si>
  <si>
    <t>Cty CP §TXD&amp;PT §« thÞ S.§µ</t>
  </si>
  <si>
    <t>Cty CP CTGT S«ng §µ</t>
  </si>
  <si>
    <r>
      <t xml:space="preserve">Cty CP ThÐp ViÖt </t>
    </r>
    <r>
      <rPr>
        <sz val="11.5"/>
        <rFont val=".VnTimeH"/>
        <family val="2"/>
      </rPr>
      <t>ý</t>
    </r>
  </si>
  <si>
    <t>Cty CP S«ng §µ 10</t>
  </si>
  <si>
    <t>- Chi nh¸nh Hå ChÝ Minh</t>
  </si>
  <si>
    <t>- Hµng hãa</t>
  </si>
  <si>
    <t>- Chi nh¸nh HCM</t>
  </si>
  <si>
    <t xml:space="preserve"> - </t>
  </si>
  <si>
    <t xml:space="preserve">1. TiÒn </t>
  </si>
  <si>
    <t xml:space="preserve">2. C¸c kho¶n t­¬ng ®­¬ng tiÒn </t>
  </si>
  <si>
    <t xml:space="preserve">II. C¸c kho¶n ®Çu t­ tµi chÝnh ng¾n h¹n </t>
  </si>
  <si>
    <t>1. §Çu t­ ng¾n h¹n</t>
  </si>
  <si>
    <t>III. C¸c kho¶n ph¶i thu</t>
  </si>
  <si>
    <t>1. Ph¶i thu kh¸ch hµng</t>
  </si>
  <si>
    <t xml:space="preserve">IV. Hµng tån kho </t>
  </si>
  <si>
    <t xml:space="preserve">1. Hµng tån kho </t>
  </si>
  <si>
    <t xml:space="preserve">2. Dù phßng gi¶m gi¸ hµng tån kho (*) </t>
  </si>
  <si>
    <t xml:space="preserve">V. Tµi s¶n ng¾n h¹n kh¸c </t>
  </si>
  <si>
    <t>1. Chi phÝ tr¶ tr­íc ng¾n h¹n</t>
  </si>
  <si>
    <t xml:space="preserve">1. Ph¶i thu dµi h¹n cña kh¸ch hµng </t>
  </si>
  <si>
    <t>II. Tµi s¶n cè ®Þnh</t>
  </si>
  <si>
    <t>1. Tµi s¶n cè ®Þnh h÷u h×nh</t>
  </si>
  <si>
    <t xml:space="preserve">2. Tµi s¶n cè ®Þnh thuª tµi chÝnh </t>
  </si>
  <si>
    <t>III. BÊt ®éng s¶n ®Çu t­</t>
  </si>
  <si>
    <t>2. §Çu t­ vµo c«ng ty liªn kÕt, liªn doanh</t>
  </si>
  <si>
    <t>1. §Çu t­ vµo c«ng ty con</t>
  </si>
  <si>
    <t>1. Chi phÝ tr¶ tr­íc dµi h¹n</t>
  </si>
  <si>
    <t>2. Tµi s¶n thuÕ thu nhËp ho·n l¹i</t>
  </si>
  <si>
    <t>Tæng céng tµi s¶n</t>
  </si>
  <si>
    <t xml:space="preserve">I. C¸c kho¶n ph¶i thu dµi h¹n </t>
  </si>
  <si>
    <t>Vay b»ng VND</t>
  </si>
  <si>
    <t>Vay b»ng USD</t>
  </si>
  <si>
    <t>+ NH§T &amp; PT VN - CN Hµ T©y</t>
  </si>
  <si>
    <t>Vay b»ng EUR</t>
  </si>
  <si>
    <t>- TiÒn thu kh¸c tõ ho¹t ®éng kinh doanh</t>
  </si>
  <si>
    <t>- TiÒn chi kh¸c tõ ho¹t ®éng kinh doanh</t>
  </si>
  <si>
    <t>2. TiÒn chi tr¶ vèn gãp cho c¸c chñ së h÷u, mua l¹i cæ phiÕu cña DN ®· ph¸t hµnh</t>
  </si>
  <si>
    <t>Sè cuèi kú</t>
  </si>
  <si>
    <t>C¸c nghiÖp vô dù phßng rñi ro hèi ®o¸i</t>
  </si>
  <si>
    <t>(TiÕp theo)</t>
  </si>
  <si>
    <t>Nguån vèn</t>
  </si>
  <si>
    <t>B. VèN CHñ Së H÷U</t>
  </si>
  <si>
    <t>a. nî ph¶i tr¶</t>
  </si>
  <si>
    <t>I. Nî ng¾n h¹n</t>
  </si>
  <si>
    <t>1. Vay vµ nî ng¾n h¹n</t>
  </si>
  <si>
    <t>II. Nî dµi h¹n</t>
  </si>
  <si>
    <t>1. Ph¶i tr¶ dµi h¹n ng­êi b¸n</t>
  </si>
  <si>
    <t>1. Vèn ®Çu t­ cña chñ së h÷u</t>
  </si>
  <si>
    <t>2. ThÆng d­ vèn cæ phÇn</t>
  </si>
  <si>
    <t>II. Nguån kinh phÝ vµ quü kh¸c</t>
  </si>
  <si>
    <t>C«ng ty CP cÊu kiÖn bª t«ng ®óc s½n Th¨ng Long</t>
  </si>
  <si>
    <t>TrÇn ThÞ Mai Ch©u</t>
  </si>
  <si>
    <t>C«ng ty CP Kh¶o s¸t &amp; §T XD V¹n Xu©n</t>
  </si>
  <si>
    <t>C«ng ty TNHH §T XD &amp; DV TM Minh Xu©n</t>
  </si>
  <si>
    <t>C«ng ty TNHH XD vµ §T TM H¶i Nam</t>
  </si>
  <si>
    <t>Vay vèn l­u ®éng, cè ®Þnh + l·i vay</t>
  </si>
  <si>
    <t>- Chi nh¸nh Hå chÝ Minh</t>
  </si>
  <si>
    <t>2. Tµi s¶n dµi h¹n kh¸c</t>
  </si>
  <si>
    <t>2. Tµi s¶n cè ®Þnh v« h×nh</t>
  </si>
  <si>
    <t>3. Chi phÝ x©y dùng c¬ b¶n dë dang</t>
  </si>
  <si>
    <t>T¨ng, gi¶m tµi s¶n cè ®Þnh v« h×nh</t>
  </si>
  <si>
    <t>ChÕ ®é kÕ to¸n ¸p dông: C«ng ty ¸p dông ChÕ ®é kÕ to¸n ViÖt Nam ban hµnh kÌm theo QuyÕt ®Þnh sè 15/2006 Q§-BTC ngµy 20/03/2006 cña Bé Tµi chÝnh vµ c¸c Th«ng t­ söa ®æi, bæ sung ®Õn ngµy lËp b¸o c¸o.</t>
  </si>
  <si>
    <t>Nguyªn t¾c ghi nhËn c¸c kho¶n tiÒn</t>
  </si>
  <si>
    <t>C¸c nghiÖp vô kinh tÕ ph¸t sinh b»ng ngo¹i tÖ ®­îc quy ®æi ra ®ång ViÖt Nam theo tû gi¸ giao dÞch thùc tÕ cña ng©n hµng giao dÞch t¹i thêi ®iÓm ph¸t sinh nghiÖp vô. Toµn bé chªnh lÖch tû gi¸ hèi ®o¸i ph¸t sinh trong kú cña ho¹t ®éng s¶n xuÊt kinh doanh, kÓ c¶ ho¹t ®éng ®Çu t­ x©y dùng c¬ b¶n ®­îc h¹ch to¸n ngay vµo chi phÝ tµi chÝnh hoÆc doanh thu ho¹t ®éng tµi chÝnh trong kú.</t>
  </si>
  <si>
    <t>Nguyªn t¾c ghi nhËn c¸c kho¶n t­¬ng ®­¬ng tiÒn:</t>
  </si>
  <si>
    <t>C¸c kho¶n t­¬ng ®­¬ng tiÒn lµ c¸c kho¶n ®Çu t­ ng¾n h¹n kh«ng qu¸ 3 th¸ng cã kh¶ n¨ng chuyÓn ®æi dÔ dµng thµnh tiÒn vµ kh«ng cã nhiÒu rñi ro trong chuyÓn ®æi thµnh tiÒn kÓ tõ ngµy mua kho¶n ®Çu t­ ®ã t¹i thêi ®iÓm b¸o c¸o.</t>
  </si>
  <si>
    <t>Nguyªn t¾c ghi nhËn hµng tån kho:</t>
  </si>
  <si>
    <t xml:space="preserve">Nguyªn t¾c ®¸nh gi¸ hµng tån kho: </t>
  </si>
  <si>
    <t>Quý 4</t>
  </si>
  <si>
    <t xml:space="preserve"> </t>
  </si>
  <si>
    <t>22.</t>
  </si>
  <si>
    <t>V.14</t>
  </si>
  <si>
    <t>VI.21</t>
  </si>
  <si>
    <t>ViÖc vèn ho¸ chi phÝ ®i vay sÏ chÊm døt khi c¸c ho¹t ®éng chñ yÕu cÇn thiÕt cho viÖc chuÈn bÞ ®­a tµi s¶n dë dang vµo sö dông hoÆc b¸n ®· hoµn thµnh. Chi phÝ ®i vay ph¸t sinh sau ®ã sÏ ®­îc ghi nhËn lµ chi phÝ s¶n xuÊt, kinh doanh trong kú khi ph¸t sinh.</t>
  </si>
  <si>
    <t>Cty TNHH TM &amp; DVCN Lam Ph­¬ng</t>
  </si>
  <si>
    <t>C«ng ty TNHH TM VËn t¶i Hång Trang</t>
  </si>
  <si>
    <t>C«ng ty TNHH L­¬ng Thµnh §«ng</t>
  </si>
  <si>
    <t>C«ng ty CP Cöa sæ nhùa Ch©u ¢u</t>
  </si>
  <si>
    <t>C«ng ty CP x©y dùng &amp; Th­¬ng m¹i S«ng §µ</t>
  </si>
  <si>
    <t>1. Sè d­ ®Çu n¨m</t>
  </si>
  <si>
    <t>3. Sè gi¶m trong kú</t>
  </si>
  <si>
    <t>Cty Cæ phÇn ®Çu t­ vµ x©y l¾p khÝ</t>
  </si>
  <si>
    <t>ThuÕ xuÊt nhËp khÈu</t>
  </si>
  <si>
    <t>Ph¶i tr¶ c¸c dù ¸n do Khèi c¬ quan qu¶n lý</t>
  </si>
  <si>
    <t xml:space="preserve">4. Ph¶i thu dµi h¹n kh¸c </t>
  </si>
  <si>
    <t>5. Dù phßng ph¶i thu dµi h¹n khã ®ßi (*)</t>
  </si>
  <si>
    <t xml:space="preserve"> 6. Dù to¸n chi sù nghiÖp, dù ¸n</t>
  </si>
  <si>
    <t xml:space="preserve">4. ThuÕ vµ c¸c kho¶n ph¶i nép Nhµ n­íc </t>
  </si>
  <si>
    <t>5. Ph¶i tr¶ c«ng nh©n viªn</t>
  </si>
  <si>
    <t>6. Chi phÝ ph¶i tr¶</t>
  </si>
  <si>
    <t>7. Ph¶i tr¶ néi bé</t>
  </si>
  <si>
    <t>N¨m 2008</t>
  </si>
  <si>
    <t>§VT</t>
  </si>
  <si>
    <t>5. T¨ng, gi¶m tµi s¶n cè ®Þnh h÷u h×nh</t>
  </si>
  <si>
    <t>17. T¨ng, gi¶m vèn chñ së h÷u</t>
  </si>
  <si>
    <t>25.</t>
  </si>
  <si>
    <t>V.15</t>
  </si>
  <si>
    <t>V.16</t>
  </si>
  <si>
    <t>V.17</t>
  </si>
  <si>
    <t>VI.22</t>
  </si>
  <si>
    <t>VI.23</t>
  </si>
  <si>
    <t>VI.24</t>
  </si>
  <si>
    <t>C¸c chÝnh s¸ch kÕ to¸n ¸p dông</t>
  </si>
  <si>
    <t>Nguyªn t¾c ghi nhËn c¸c kho¶n ph¶i thu th­¬ng m¹i vµ ph¶i thu kh¸c:</t>
  </si>
  <si>
    <t>Ghi nhËn c¸c kho¶n ph¶i tr¶ th­¬ng m¹i vµ ph¶i tr¶ kh¸c</t>
  </si>
  <si>
    <t>Chi phÝ söa ch÷a lín tµi s¶n cè ®Þnh ph¸t sinh mét lÇn qu¸ lín.</t>
  </si>
  <si>
    <t>N012</t>
  </si>
  <si>
    <t>Hao mßn TSC§ thuª tµi chÝnh</t>
  </si>
  <si>
    <t>Tµi s¶n dµi h¹n kh¸c</t>
  </si>
  <si>
    <t>§Çu t­ vµo c«ng ty liªn kÕt, liªn doanh</t>
  </si>
  <si>
    <t>Hao mßn TSC§ h÷u h×nh</t>
  </si>
  <si>
    <t>D2143</t>
  </si>
  <si>
    <t>D2147</t>
  </si>
  <si>
    <t>Tæng Gi¸m §èc</t>
  </si>
  <si>
    <t>2. TiÒn chi tr¶ cho ng­êi cung cÊp hµng hãa, dÞch vô</t>
  </si>
  <si>
    <t>3</t>
  </si>
  <si>
    <t>N011</t>
  </si>
  <si>
    <t>Doanh thu ho¹t ®éng tµi chÝnh</t>
  </si>
  <si>
    <t>Tæng hîp ®iÒu chØnh kiÓm to¸n</t>
  </si>
  <si>
    <t>Phô lôc Biªn b¶n kiÓm to¸n</t>
  </si>
  <si>
    <t>§èi t­îng</t>
  </si>
  <si>
    <t>4</t>
  </si>
  <si>
    <t>N¨m nay</t>
  </si>
  <si>
    <t>D441</t>
  </si>
  <si>
    <t>N1331</t>
  </si>
  <si>
    <t>N1332</t>
  </si>
  <si>
    <t>N339</t>
  </si>
  <si>
    <t>Dù phßng ph¶i tr¶ ng¾n h¹n</t>
  </si>
  <si>
    <t>ThuÕ vµ c¸c kho¶n ph¶i thu nhµ n­íc</t>
  </si>
  <si>
    <t>7. Dù phßng ph¶i tr¶ dµi h¹n</t>
  </si>
  <si>
    <t>D339</t>
  </si>
  <si>
    <t>Dù phßng ph¶i tr¶ dµi h¹n</t>
  </si>
  <si>
    <t>Dù phßng trî cÊp mÊt viÖc lµm</t>
  </si>
  <si>
    <t>3. Vèn kh¸c cña chñ së h÷u</t>
  </si>
  <si>
    <t>D4112</t>
  </si>
  <si>
    <t>Vèn kh¸c cña chñ së h÷u</t>
  </si>
  <si>
    <t>4. Cæ phiÕu ng©n quü (*)</t>
  </si>
  <si>
    <t>Nguån vèn ®Çu t­ XDCB</t>
  </si>
  <si>
    <t>Chi phÝ thuÕ TNDN hiÖn hµnh</t>
  </si>
  <si>
    <t>Chi phÝ thuÕ TNDN ho·n l¹i</t>
  </si>
  <si>
    <t>17.</t>
  </si>
  <si>
    <t>18.</t>
  </si>
  <si>
    <t>Tham chiÕu</t>
  </si>
  <si>
    <t>Print</t>
  </si>
  <si>
    <t>Phô lôc kiÓm to¸n</t>
  </si>
  <si>
    <t>print</t>
  </si>
  <si>
    <t>V.10</t>
  </si>
  <si>
    <t>2. TiÒn chi tr¶ vèn gãp cho c¸c CSH, mua l¹i CP cña DN ®· ph¸t hµnh</t>
  </si>
  <si>
    <t>D351</t>
  </si>
  <si>
    <t>Nguån kinh phÝ (kh«ng cã sè liÖu)</t>
  </si>
  <si>
    <t>Tµi s¶n thuª ngoµi (kh«ng cã sè liÖu)</t>
  </si>
  <si>
    <t>Môc ®Ých trÝch lËp vµ sö dông c¸c quü:</t>
  </si>
  <si>
    <t>C¸c kho¶n ®Çu t­ tµi chÝnh ng¾n h¹n</t>
  </si>
  <si>
    <t>Sè d­ ®Çu kú</t>
  </si>
  <si>
    <t xml:space="preserve"> - T¹i ngµy 01/10/2014</t>
  </si>
  <si>
    <t xml:space="preserve"> - T¹i ngµy 31/12/2014</t>
  </si>
  <si>
    <t>Sè 01/10/2014</t>
  </si>
  <si>
    <t>Sè 31/12/2014</t>
  </si>
  <si>
    <t>1. Sè d­ ®Çu kú</t>
  </si>
  <si>
    <t xml:space="preserve"> - KhÊu hao trong kú</t>
  </si>
  <si>
    <t>Quý IV/2013</t>
  </si>
  <si>
    <t>Quý IV/2014</t>
  </si>
  <si>
    <t>Doanh thu cÊp dÞch vô</t>
  </si>
  <si>
    <t>Gi¸ vèn cÊp dÞch vô</t>
  </si>
  <si>
    <t>2. Ph¶i tr¶ ng­êi b¸n</t>
  </si>
  <si>
    <t>Lîi nhuËn gép vÒ b¸n hµng vµ cung cÊp DV</t>
  </si>
  <si>
    <t>Doanh thu thuÇn vÒ b¸n hµng vµ cung cÊp DV</t>
  </si>
  <si>
    <t>V.12</t>
  </si>
  <si>
    <t>V.13</t>
  </si>
  <si>
    <t>06 - 08 n¨m</t>
  </si>
  <si>
    <t>06 - 25 n¨m</t>
  </si>
  <si>
    <t>Chi phÝ nh©n c«ng</t>
  </si>
  <si>
    <t>Ph¶i tr¶ cho ng­êi b¸n</t>
  </si>
  <si>
    <t>Ng­êi mua tr¶ tiÒn tr­íc</t>
  </si>
  <si>
    <t>ThuÕ nép NN</t>
  </si>
  <si>
    <t>Ph¶i tr¶ CNV</t>
  </si>
  <si>
    <t>Chi phÝ ph¶i tr¶</t>
  </si>
  <si>
    <t>Ph¶i tr¶ néi bé</t>
  </si>
  <si>
    <t>Ph¶i tr¶ kh¸c</t>
  </si>
  <si>
    <t>Doanh thu</t>
  </si>
  <si>
    <t>Doanh thu tµi chÝnh</t>
  </si>
  <si>
    <t>Chi phÝ NVL trùc tiÕp</t>
  </si>
  <si>
    <t>Chi phÝ nh©n c«ng trùc tiÕp</t>
  </si>
  <si>
    <t>Chi phÝ m¸y thi c«ng</t>
  </si>
  <si>
    <t>Chi phÝ sx chung</t>
  </si>
  <si>
    <t>KÕt qu¶</t>
  </si>
  <si>
    <t>Céng</t>
  </si>
  <si>
    <t>BÊt ®éng s¶n ®Çu t­</t>
  </si>
  <si>
    <t>Ph¶i thu dµi h¹n kh¸c: 0</t>
  </si>
  <si>
    <t>Chi phÝ XDCB dë dang</t>
  </si>
  <si>
    <t>2. Sè t¨ng trong kú</t>
  </si>
  <si>
    <t>4.  Sè d­ cuèi kú</t>
  </si>
  <si>
    <t xml:space="preserve"> 4. Sè d­ cuèi kú</t>
  </si>
  <si>
    <t>1. T¹i ngµy ®Çu kú</t>
  </si>
  <si>
    <t>2. T¹i ngµy cuèi kú</t>
  </si>
  <si>
    <t>3. Sè d­ ®Çu kú nµy</t>
  </si>
  <si>
    <t>4. Sè d­ cuèi kú</t>
  </si>
  <si>
    <t>Trô së chÝnh: TÇng 4, CT3, tßa nhµ Fodacon, ®­êng TrÇn Phó, ph­êng Mç Lao, quËn Hµ §«ng, Hµ Néi.</t>
  </si>
  <si>
    <t xml:space="preserve">KhÊu hao ®­îc trÝch theo ph­¬ng ph¸p ®­êng th¼ng. Thêi gian khÊu hao ®­îc tÝnh phï hîp theo quy ®Þnh t¹i Th«ng t­ sè 45/2013/TT-BTC ngµy 25/04/2013 cña Bé Tµi chÝnh. Thêi gian khÊu hao ®­îc ­íc tÝnh nh­ sau: </t>
  </si>
  <si>
    <t>ThuyÕt minh B¸o c¸o tµi chÝnh</t>
  </si>
  <si>
    <t>Lo¹i tµi s¶n</t>
  </si>
  <si>
    <t>C¸c kho¶n ph¶i tr¶ ng­êi b¸n, ph¶i tr¶ néi bé, ph¶i tr¶ kh¸c, kho¶n vay t¹i thêi ®iÓm b¸o c¸o, nÕu:</t>
  </si>
  <si>
    <t>b¸o c¸o kÕt qu¶ ho¹t ®éng kinh doanh tæng hîp</t>
  </si>
  <si>
    <t>9 th¸ng 2014</t>
  </si>
  <si>
    <t>Quý 4 n¨m 2014</t>
  </si>
  <si>
    <t>N¨m 2013</t>
  </si>
  <si>
    <t>Quý IV n¨m 2013</t>
  </si>
  <si>
    <t>1. Lîi nhuËn tr­íc thuÕ</t>
  </si>
  <si>
    <t>2. §iÒu chØnh cho c¸c kho¶n</t>
  </si>
  <si>
    <t>- KhÊu hao TSC§</t>
  </si>
  <si>
    <t>ThiÕt bÞ qu¶n lý&amp; TSC§ kh¸c</t>
  </si>
  <si>
    <t>- C¸c kho¶n dù phßng</t>
  </si>
  <si>
    <t>- L·i, lç chªnh lÖch tû gi¸ hèi ®o¸i ch­a thùc hiÖn</t>
  </si>
  <si>
    <t>- L·i, lç tõ ho¹t ®éng ®Çu t­</t>
  </si>
  <si>
    <t>- Chi phÝ l·i vay</t>
  </si>
  <si>
    <t>3. Lîi nhuËn tõ ho¹t ®éng kinh doanh tr­íc thay ®æi vèn l­u ®éng</t>
  </si>
  <si>
    <t>08</t>
  </si>
  <si>
    <t>- T¨ng, gi¶m c¸c kho¶n ph¶i thu</t>
  </si>
  <si>
    <t>09</t>
  </si>
  <si>
    <t>- T¨ng, gi¶m hµng tån kho</t>
  </si>
  <si>
    <t>- T¨ng, gi¶m c¸c kho¶n ph¶i tr¶ (Kh«ng kÓ l·i vay ph¶i tr¶, thuÕ thu nhËp ph¶i nép)</t>
  </si>
  <si>
    <t>- T¨ng, gi¶m chi phÝ tr¶ tr­íc</t>
  </si>
  <si>
    <t>- TiÒn l·i vay ®· tr¶</t>
  </si>
  <si>
    <t>- ThuÕ thu nhËp doanh nghiÖp ®· nép</t>
  </si>
  <si>
    <t>Kho¶n ®Çu t­ vµo c«ng ty con, c«ng ty liªn kÕt ®­îc kÕ to¸n theo ph­¬ng ph¸p gi¸ gèc. Lîi nhuËn thuÇn ®­îc chia tõ c«ng ty con, c«ng ty liªn kÕt ph¸t sinh sau ngµy ®Çu t­ ghi nhËn vµo b¸o c¸o kÕt qu¶ ho¹t ®éng kinh doanh. C¸c kho¶n ®­îc chia kh¸c lµ kho¶n gi¶m trõ gi¸ gèc ®Çu t­.</t>
  </si>
  <si>
    <t xml:space="preserve">Ghi nhËn chi phÝ ph¶i tr¶, trÝch tr­íc chi phÝ söa ch÷a lín: </t>
  </si>
  <si>
    <t>C«ng ty TNHH KiÓm to¸n vµ KÕ to¸n Hµ Néi</t>
  </si>
  <si>
    <t>NguyÔn Ngäc TØnh</t>
  </si>
  <si>
    <t>Hµ Néi, ngµy 02 th¸ng 02 n¨m 2014</t>
  </si>
  <si>
    <t>§C</t>
  </si>
  <si>
    <t xml:space="preserve">          Mai ThÞ Kim Dung                     Ph¹m Tr­êng Tam</t>
  </si>
  <si>
    <t>Cty CP thiÕt bÞ néi ngo¹i thÊt DÇu KhÝ</t>
  </si>
  <si>
    <t>B§H dù ¸n NM xi m¨ng H¹ Long</t>
  </si>
  <si>
    <t>Cty TNHH DV TMSX x©y dùng §«ng Mª Koong</t>
  </si>
  <si>
    <t>31/12/2014</t>
  </si>
  <si>
    <t>Mai ThÞ Kim Dung</t>
  </si>
  <si>
    <t>Cty CP XL&amp;VLXD DÇu khÝ S«ng Hång</t>
  </si>
  <si>
    <t>ThuÕ tµi nguyªn</t>
  </si>
  <si>
    <t>C¸c lo¹i thuÕ kh¸c</t>
  </si>
  <si>
    <t>Doanh thu ch­a thùc hiÖn</t>
  </si>
  <si>
    <t>Ph¶i tr¶ ph¶i nép kh¸c</t>
  </si>
  <si>
    <t xml:space="preserve">  - TiÒn göi Ng©n hµng</t>
  </si>
  <si>
    <t>- TiÒn göi Ng©n hµng (USD, EUR)</t>
  </si>
  <si>
    <t>- TiÒn göi Ng©n hµng (VND)</t>
  </si>
  <si>
    <t>Ng©n hµng §T&amp;PT VN - CN Hµ T©y</t>
  </si>
  <si>
    <t>Gi¸ b¸n cæ phiÕu ®Çu t­</t>
  </si>
  <si>
    <t>B¸o c¸o tµi chÝnh tæng hîp</t>
  </si>
  <si>
    <t>Quý IV n¨m 2014</t>
  </si>
  <si>
    <t>Cæ tøc ®· c«ng bè trªn cæ phiÕu ­u ®·i:</t>
  </si>
  <si>
    <t>Cæ tøc cña cæ phiÕu ­u ®·i luü kÕ ch­a ®­îc ghi nhËn:</t>
  </si>
  <si>
    <t>Cæ phiÕu</t>
  </si>
  <si>
    <t xml:space="preserve"> - Sè l­îng cæ phiÕu ®¨ng ký ph¸t hµnh</t>
  </si>
  <si>
    <t xml:space="preserve"> + Cæ phiÕu phæ th«ng</t>
  </si>
  <si>
    <t xml:space="preserve"> + Cæ phiÕu ­u ®·i</t>
  </si>
  <si>
    <t xml:space="preserve"> - Sè l­îng cæ phiÕu b¸n ra c«ng chóng</t>
  </si>
  <si>
    <t>Th«ng tin so s¸nh</t>
  </si>
  <si>
    <t xml:space="preserve">Sè cuèi n¨m </t>
  </si>
  <si>
    <t xml:space="preserve">Quü dù phßng tµi chÝnh </t>
  </si>
  <si>
    <t>ChuyÓn nguån kinh phÝ sang Nguån vèn §TXDCB</t>
  </si>
  <si>
    <t>8. T¨ng, gi¶m tµi s¶n cè ®Þnh h÷u h×nh</t>
  </si>
  <si>
    <t xml:space="preserve"> - T¨ng vèn trong n¨m tr­íc</t>
  </si>
  <si>
    <t xml:space="preserve"> - L·i trong n¨m tr­íc</t>
  </si>
  <si>
    <t xml:space="preserve"> - T¨ng vèn trong kú nµy</t>
  </si>
  <si>
    <t xml:space="preserve"> - L·i trong kú</t>
  </si>
  <si>
    <t xml:space="preserve"> - Gi¶m vèn trong kú nµy</t>
  </si>
  <si>
    <t xml:space="preserve"> - Lç trong kú</t>
  </si>
  <si>
    <t>Ph¶i thu kh¸ch hµng</t>
  </si>
  <si>
    <t>Tr¶ tr­íc cho ng­êi b¸n</t>
  </si>
  <si>
    <t>Ph¶i tr¶ kh¸ch hµng</t>
  </si>
  <si>
    <t>Sè d­ 31/12/08</t>
  </si>
  <si>
    <t>Sè ®èi chiÕu</t>
  </si>
  <si>
    <t>Tû lÖ §C</t>
  </si>
  <si>
    <t xml:space="preserve">ThuÕ thu nhËp doanh nghiÖp: C«ng ty thùc hiÖn quyÕt to¸n thuÕ thu nhËp doanh nghiÖp theo quy ®Þnh. ThuÕ suÊt thuÕ thu nhËp doanh nghiÖp lµ 22% theo quy ®Þnh cña LuËt ThuÕ thu nhËp doanh nghiÖp. </t>
  </si>
  <si>
    <t>Kú kÕ to¸n nµy b¾t ®Çu tõ ngµy 01/01/2014 kÕt thóc ngµy 31/12/2014.</t>
  </si>
  <si>
    <t>C«ng ty Cæ phÇn §Çu t­ &amp; Th­¬ng m¹i DÇu KhÝ S«ng §µ ( sau ®©y viÕt t¾t lµ "C«ng ty") lµ c«ng ty cæ phÇn ho¹t ®éng theo LuËt doanh nghiÖp. C«ng ty ®­îc Së KÕ ho¹ch vµ §Çu t­ Hµ T©y cÊp GiÊy chøng nhËn ®¨ng ký kinh doanh lÇn ®Çu sè 0303000131 ngµy 20/11/2003 vµ ®­îc Së KÕ ho¹ch vµ §Çu t­ Hµ Néi cÊp giÊy chøng nhËn ®¨ng ký kinh doanh thay ®æi lÇn 10 ngµy 31/10/2011, m· sè doanh nghiÖp lµ 0500444772.</t>
  </si>
  <si>
    <t>Thu nhËp tõ thanh lý TSC§</t>
  </si>
  <si>
    <t>N121</t>
  </si>
  <si>
    <t>Ph¶i thu dµi h¹n cña kh¸ch hµng</t>
  </si>
  <si>
    <t>Ph¶i thu néi bé dµi h¹n</t>
  </si>
  <si>
    <t>Ph¶i thu néi bé ng¾n h¹n</t>
  </si>
  <si>
    <t>Ph¶i thu dµi h¹n kh¸c</t>
  </si>
  <si>
    <t>Ph¶i thu ng¾n h¹n kh¸c</t>
  </si>
  <si>
    <t>Dù phßng ph¶i thu dµi h¹n khã ®ßi</t>
  </si>
  <si>
    <t>Dù phßng ph¶i thu ng¾n h¹n khã ®ßi</t>
  </si>
  <si>
    <t>Ph¶i thu ng¾n h¹n cña kh¸ch hµng</t>
  </si>
  <si>
    <t>D222</t>
  </si>
  <si>
    <t>D223</t>
  </si>
  <si>
    <t>§Çu t­ vµo c«ng ty con</t>
  </si>
  <si>
    <t>Dù phßng gi¶m gi¸ CK ®Çu t­ dµi h¹n</t>
  </si>
  <si>
    <t>Tµi s¶n thuÕ thu nhËp ho·n l¹i</t>
  </si>
  <si>
    <t>A131</t>
  </si>
  <si>
    <t>A331</t>
  </si>
  <si>
    <t>C¸c kho¶n thu nhËp ph¸t sinh do ®Çu t­ t¹m thêi c¸c kho¶n vay riªng biÖt trong khi chê sö dông vµo môc ®Ých cã ®­îc tµi s¶n dë dang th× ph¶i ghi gi¶m trõ (-) vµo chi phÝ ®i vay ph¸t sinh khi vèn ho¸.</t>
  </si>
  <si>
    <t>Chi phÝ thuÕ thu nhËp doanh nghiÖp hiÖn hµnh ®­îc x¸c ®Þnh trªn c¬ së tæng thu nhËp chÞu thuÕ vµ thuÕ suÊt thuÕ thu nhËp doanh nghiÖp trong n¨m hiÖn hµnh.</t>
  </si>
  <si>
    <t>C¸c nghÜa vô vÒ thuÕ:</t>
  </si>
  <si>
    <r>
      <t>ThuÕ gi¸ trÞ gia t¨ng: C«ng ty thùc hiÖn kª khai vµ nép thuÕ gi¸ trÞ gia t¨ng t¹i Côc thuÕ TP Hµ Néi. C¸c ®¬n vÞ trùc thuéc kª khai thuÕ GTGT t¹i n¬i cã trô së theo ®¨ng ký thuÕ vµ n¬i ®ang thùc hiÖn c¸c Hîp ®ång x©y l¾p c«ng tr×nh. Hµng th¸ng cã lËp tê khai thuÕ ®Çu vµo vµ thuÕ ®Çu ra theo ®óng qui ®Þnh. Khi kÕt thóc n¨m tµi chÝnh ®¬n vÞ lËp c¸c B¸o c¸o thuÕ Gi¸ trÞ gia t¨ng theo qui ®Þnh hiÖn hµnh.</t>
    </r>
    <r>
      <rPr>
        <b/>
        <i/>
        <sz val="11.5"/>
        <rFont val=".VnTime"/>
        <family val="2"/>
      </rPr>
      <t xml:space="preserve"> </t>
    </r>
  </si>
  <si>
    <t xml:space="preserve"> - Ph©n phèi c¸c quü</t>
  </si>
  <si>
    <t>- Vèn gãp cña c¸c cæ ®«ng</t>
  </si>
  <si>
    <t>Doanh thu b¸n hµng</t>
  </si>
  <si>
    <t>Doanh thu kh¸c</t>
  </si>
  <si>
    <t xml:space="preserve">     + Hµng b¸n bÞ tr¶ l¹i</t>
  </si>
  <si>
    <t>Doanh thu thuÇn b¸n hµng</t>
  </si>
  <si>
    <t>TiÒn vµ t­¬ng ®­¬ng tiÒn cuèi kú</t>
  </si>
  <si>
    <t>04</t>
  </si>
  <si>
    <t>05</t>
  </si>
  <si>
    <t>06</t>
  </si>
  <si>
    <t>6,7, 8,11</t>
  </si>
  <si>
    <t xml:space="preserve">     - Nguyªn gi¸ </t>
  </si>
  <si>
    <t xml:space="preserve">     - Gi¸ trÞ hao mßn luü kÕ (*)</t>
  </si>
  <si>
    <t>STT</t>
  </si>
  <si>
    <t>Ngµy</t>
  </si>
  <si>
    <t>Néi dung</t>
  </si>
  <si>
    <t>Sè tiÒn</t>
  </si>
  <si>
    <t xml:space="preserve">Tªn </t>
  </si>
  <si>
    <t xml:space="preserve">Nî </t>
  </si>
  <si>
    <t>Cã</t>
  </si>
  <si>
    <t>16</t>
  </si>
  <si>
    <t>Tªn tµi kho¶n</t>
  </si>
  <si>
    <t>V.01</t>
  </si>
  <si>
    <t>V.02</t>
  </si>
  <si>
    <t>V.03</t>
  </si>
  <si>
    <t>V.04</t>
  </si>
  <si>
    <t>V.06</t>
  </si>
  <si>
    <t>V.07</t>
  </si>
  <si>
    <t>V.08</t>
  </si>
  <si>
    <t>V.09</t>
  </si>
  <si>
    <t>Cuèi</t>
  </si>
  <si>
    <t>Th«ng tin vÒ c¸c bªn liªn quan</t>
  </si>
  <si>
    <t>Th«ng tin vÒ ho¹t ®éng liªn tôc</t>
  </si>
  <si>
    <t>9. T¨ng, gi¶m tµi s¶n cè ®Þnh thuª tµi chÝnh</t>
  </si>
  <si>
    <t xml:space="preserve"> - Thuª tµi chÝnh trong n¨m</t>
  </si>
  <si>
    <t xml:space="preserve"> - Mua l¹i TSC§ thuª tµi chÝnh</t>
  </si>
  <si>
    <t xml:space="preserve"> - Tr¶ l¹i TSC§ thuª tµi chÝnh</t>
  </si>
  <si>
    <t>8. Doanh thu ch­a thùc hiÖn</t>
  </si>
  <si>
    <t>9. Quü ph¸t triÓn khoa häc c«ng nghÖ</t>
  </si>
  <si>
    <t xml:space="preserve"> - T¹i ngµy cuèi n¨m</t>
  </si>
  <si>
    <t>Sè d­ cuèi n¨m</t>
  </si>
  <si>
    <t xml:space="preserve"> - Nî dµi h¹n kh¸c</t>
  </si>
  <si>
    <t>c.</t>
  </si>
  <si>
    <t>01/01/2014</t>
  </si>
  <si>
    <t>Đến thời điểm 31 tháng 12 năm 2014</t>
  </si>
  <si>
    <t xml:space="preserve"> - Tµi s¶n thuÕ thu nhËp ho·n l¹i liªn quan ®Õn kho¶n chªnh lÖch t¹m thêi ®­îc khÊu trõ</t>
  </si>
  <si>
    <t>Ph¶i thu dµi h¹n néi bé: 0</t>
  </si>
  <si>
    <t>T¨ng, gi¶m tµi s¶n cè ®Þnh thuª tµi chÝnh: 0</t>
  </si>
  <si>
    <t>T¨ng, gi¶m bÊt ®éng s¶n ®Çu t­: 0</t>
  </si>
  <si>
    <t>C¸c kho¶n nî thuª tµi chÝnh: 0</t>
  </si>
  <si>
    <t>Tµi s¶n thuÕ thu nhËp ho·n l¹i ph¶i tr¶: 0</t>
  </si>
  <si>
    <t>Ph¶i tr¶ dµi h¹n néi bé: 0</t>
  </si>
  <si>
    <t xml:space="preserve"> - Tµi s¶n thuÕ thu nhËp ho·n l¹i liªn quan ®Õn kho¶n lç tÝnh thuÕ ch­a sö dông</t>
  </si>
  <si>
    <t xml:space="preserve"> - Tµi s¶n thuÕ thu nhËp ho·n l¹i liªn quan ®Õn kho¶n ­u ®·i tÝnh thuÕ ch­a sö dông</t>
  </si>
  <si>
    <t xml:space="preserve"> - Kho¶n hoµn nhËp tµi s¶n thuÕ thu nhËp ho·n l¹i ®ã ®­îc ghi nhËn tõ c¸c n¨m tr­íc</t>
  </si>
  <si>
    <t>Céng tµi s¶n thuÕ thu nhËp DN ho·n l¹i</t>
  </si>
  <si>
    <t>ThuÕ thu nhËp doanh nghiÖp ho·n l¹i ph¶i tr¶</t>
  </si>
  <si>
    <t xml:space="preserve"> - ThuÕ thu nhËp ho·n l¹i ph¶i tr¶ ph¸t sinh tõ c¸c kho¶n chªnh lÖch t¹m thêi chÞu thuÕ</t>
  </si>
  <si>
    <t>3. §Çu t­ dµi h¹n kh¸c</t>
  </si>
  <si>
    <t>4. Dù phßng gi¶m gi¸ chøng kho¸n §T DH (*)</t>
  </si>
  <si>
    <t>9. C¸c kho¶n ph¶i tr¶, ph¶i nép kh¸c</t>
  </si>
  <si>
    <t>10. Dù phßng ph¶i tr¶ ng¾n h¹n</t>
  </si>
  <si>
    <t>11. Quü khen th­ëng, phóc lîi</t>
  </si>
  <si>
    <t>CN C«ng ty Cæ phÇn L.Q Jotun Hµ Néi</t>
  </si>
  <si>
    <t>C«ng ty CP Nh«m ViÖt Dòng</t>
  </si>
  <si>
    <t>C«ng ty CP ®¸ Granite &amp; Marble tù nhiªn Thiªn S¬n</t>
  </si>
  <si>
    <t>Cty TNHH Minh H»ng</t>
  </si>
  <si>
    <t>XN S«ng §µ 503 - C«ng ty S§µ 5</t>
  </si>
  <si>
    <t>Chi phÝ ho¹t ®éng tµi chÝnh</t>
  </si>
  <si>
    <t>Lç b¸n ngo¹i tÖ</t>
  </si>
  <si>
    <t>Chi phÝ tµi chÝnh kh¸c</t>
  </si>
  <si>
    <t>Tµi s¶n lµ tiÒn vµ c«ng nî cã gèc b»ng ngo¹i tÖ cuèi kú ®­îc quy ®æi sang §ång ViÖt Nam theo tû gi¸ b×nh qu©n liªn ng©n hµng do Ng©n hµng nhµ n­íc c«ng bè t¹i ngµy kÕt thóc niªn ®é kÕ to¸n. Chªnh lÖch tû gi¸ ®­îc h¹ch to¸n theo ChuÈn mùc kÕ to¸n ViÖt Nam sè 10: ¶nh h­ëng cña viÖc thay ®æi tû gi¸ hèi ®o¸i.</t>
  </si>
  <si>
    <t xml:space="preserve"> - Kho¶n hoµn thuÕ thu nhËp ho·n l¹i ph¶i tr¶ ®· ®­îc ghi nhËn tõ c¸c n¨m tr­íc</t>
  </si>
  <si>
    <t xml:space="preserve"> - ThuÕ thu nhËp ho·n l¹i ph¶i tr¶</t>
  </si>
  <si>
    <t>-</t>
  </si>
  <si>
    <t>Ph­¬ng ph¸p khÊu hao TSC§</t>
  </si>
  <si>
    <t>V­ên c©y l©u n¨m</t>
  </si>
  <si>
    <t>Thêi gian KH</t>
  </si>
  <si>
    <t xml:space="preserve">               Nhµ cöa, vËt kiÕn tróc</t>
  </si>
  <si>
    <t xml:space="preserve">               M¸y mãc thiÕt bÞ</t>
  </si>
  <si>
    <t xml:space="preserve">               Ph­¬ng tiÖn vËn t¶i</t>
  </si>
  <si>
    <t>Sè cuèi n¨m</t>
  </si>
  <si>
    <t>Vèn 30/6/2010</t>
  </si>
  <si>
    <t>Vèn 1/1/2010</t>
  </si>
  <si>
    <t>Vèn 30/6/2011</t>
  </si>
  <si>
    <t>B¶ng ®¸nh gi¸ kh¸i qu¸t t×nh h×nh tµi chÝnh cña C«ng ty</t>
  </si>
  <si>
    <t>8. Ph¶i tr¶ theo tiÕn ®é kÕ ho¹ch hîp ®ång XD</t>
  </si>
  <si>
    <t xml:space="preserve">2. Dù phßng gi¶m gi¸ chøng kho¸n §T NH(*) </t>
  </si>
  <si>
    <t>3. Ph¶i thu néi bé</t>
  </si>
  <si>
    <t>2. ThuÕ GTGT ®­îc khÊu trõ</t>
  </si>
  <si>
    <t>ViÖc lËp B¸o c¸o tµi chÝnh tu©n thñ theo c¸c quy ®Þnh cña ChuÈn mùc vµ ChÕ ®é KÕ to¸n ViÖt Nam yªu cÇu Ban Tæng Gi¸m ®èc ph¶i cã nh÷ng ­íc tÝnh vµ gi¶ ®Þnh ¶nh h­ëng ®Õn sè liÖu b¸o c¸o vÒ c¸c c«ng nî, tµi s¶n vµ viÖc tr×nh bµy c¸c kho¶n c«ng nî vµ tµi s¶n tiÒm tµng t¹i ngµy lËp B¸o c¸o tµi chÝnh còng nh­ c¸c sè liÖu B¸o c¸o vÒ doanh thu vµ chi phÝ trong suèt kú ho¹t ®éng. KÕt qu¶ ho¹t ®éng kinh doanh thùc tÕ cã thÓ kh¸c víi c¸c ­íc tÝnh, gi¶ ®Þnh ®Æt ra.</t>
  </si>
  <si>
    <t>01-01-2012</t>
  </si>
  <si>
    <t>Chi phÝ khÊu hao TSC§</t>
  </si>
  <si>
    <t>T¹i thêi ®iÓm 30/06/2012 C«ng ty kh«ng trÝch lËp dù phßng gi¶m gi¸ hµng tån kho</t>
  </si>
  <si>
    <t xml:space="preserve">Tµi s¶n cè ®Þnh cña C«ng ty ®­îc h¹ch to¸n ban ®Çu theo Nguyªn gi¸. Trong qu¸ tr×nh sö dông Tµi s¶n cè ®Þnh ®­îc h¹ch to¸n theo 03 chØ tiªu: nguyªn gi¸, hao mßn luü kÕ vµ gi¸ trÞ cßn l¹i. </t>
  </si>
  <si>
    <t xml:space="preserve">Nguyªn gi¸ cña tµi s¶n cè ®Þnh ®­îc x¸c ®Þnh lµ toµn bé chi phÝ mµ ®¬n vÞ ®· bá ra ®Ó cã ®­îc tµi s¶n ®ã tÝnh ®Õn thêi ®iÓm ®­a tµi s¶n vµo vÞ trÝ s½n sµng sö dông. </t>
  </si>
  <si>
    <t>C¸c kho¶n gi¶m trõ doanh thu</t>
  </si>
  <si>
    <t>TCT CP x©y l¾p DÇu KhÝ ViÖt Nam</t>
  </si>
  <si>
    <t>XN Liªn doanh DÇu KhÝ Vietsovpetro</t>
  </si>
  <si>
    <t>Cty TNHH MTV läc ho¸ dÇu B×nh S¬n - BSR</t>
  </si>
  <si>
    <t>Cty CP dÞch vô kü thuËt N¨ng L­îng</t>
  </si>
  <si>
    <t>Cty ®iÒu hµnh DK BiÓn §«ng - CN tËp ®oµn DK VN</t>
  </si>
  <si>
    <t>C«ng ty TNHH §¹i TÝn</t>
  </si>
  <si>
    <t xml:space="preserve">  KÕ to¸n tr­ëng</t>
  </si>
  <si>
    <t>Tû suÊt lîi nhuËn tr­íc thuÕ trªn doanh thu thuÇn</t>
  </si>
  <si>
    <t>Tû suÊt lîi nhuËn sau thuÕ trªn doanh thu thuÇn</t>
  </si>
  <si>
    <t>Tû suÊt lîi nhuËn trªn tæng tµi s¶n (%)</t>
  </si>
  <si>
    <t>Tû suÊt lîi nhuËn tr­íc thuÕ trªn tæng tµi s¶n</t>
  </si>
  <si>
    <t>Tû suÊt lîi nhuËn sau thuÕ trªn tæng tµi s¶n</t>
  </si>
  <si>
    <t>Mét sè chØ tiªu tµi chÝnh c¬ b¶n</t>
  </si>
  <si>
    <t>(Theo ph­¬ng ph¸p gi¸n tiÕp)</t>
  </si>
  <si>
    <t>Dù phßng gi¶m gi¸ ®Çu t­ ng¾n h¹n, dµi h¹n ®­îc ¸p dông theo h­íng dÉn t¹i Th«ng t­ sè 228/2009/TT-BTC ngµy 07/12/2009 cña Bé Tµi chÝnh.</t>
  </si>
  <si>
    <t>N¨m 2010</t>
  </si>
  <si>
    <t>Kh¶ n¨ng thanh to¸n nhanh (lÇn)</t>
  </si>
  <si>
    <t>C«ng ty CP S«ng §µ 7.04</t>
  </si>
  <si>
    <t>C«ng ty CP thi c«ng CG vµ l¾p m¸y DÇu KhÝ</t>
  </si>
  <si>
    <t>Chi nh¸nh HCM</t>
  </si>
  <si>
    <t>C«ng ty TNHH Thµnh TiÕn</t>
  </si>
  <si>
    <t>C«ng ty th­¬ng m¹i Lîi Th¾ng</t>
  </si>
  <si>
    <t>03 - 05 n¨m</t>
  </si>
  <si>
    <t>06 - 10 n¨m</t>
  </si>
  <si>
    <t>C¸c kho¶n chi phÝ thùc tÕ ch­a ph¸t sinh nh­ng ®­îc trÝch tr­íc vµo chi phÝ s¶n xuÊt, kinh doanh trong kú ®Ó ®¶m b¶o khi chi phÝ ph¸t sinh thùc tÕ kh«ng g©y ®ét biÕn cho chi phÝ s¶n xuÊt kinh doanh trªn c¬ së ®¶m b¶o nguyªn t¾c phï hîp gi÷a doanh thu vµ chi phÝ. Khi c¸c chi phÝ ®ã ph¸t sinh, nÕu cã chªnh lÖch víi sè ®· trÝch, kÕ to¸n tiÕn hµnh ghi bæ sung hoÆc ghi gi¶m chi phÝ t­¬ng øng víi phÇn chªnh lÖch.</t>
  </si>
  <si>
    <t xml:space="preserve">C¸c chi phÝ tr¶ tr­íc chØ liªn quan ®Õn chi phÝ s¶n xuÊt kinh doanh n¨m tµi chÝnh hiÖn t¹i ®­îc ghi nhËn lµ chi phÝ tr¶ tr­íc ng¾n h¹n. </t>
  </si>
  <si>
    <t>C¸c chi phÝ sau ®©y ®· ph¸t sinh trong n¨m tµi chÝnh nh­ng ®­îc h¹ch to¸n vµo chi phÝ tr¶ tr­íc dµi h¹n ®Ó ph©n bæ dÇn vµo kÕt qu¶ ho¹t ®éng kinh doanh:</t>
  </si>
  <si>
    <t>VI.</t>
  </si>
  <si>
    <t>VII.</t>
  </si>
  <si>
    <t>Nh÷ng th«ng tin kh¸c</t>
  </si>
  <si>
    <t>a.</t>
  </si>
  <si>
    <t>b.</t>
  </si>
  <si>
    <t>Vay dµi h¹n</t>
  </si>
  <si>
    <t>Nî dµi h¹n</t>
  </si>
  <si>
    <t>24.</t>
  </si>
  <si>
    <t xml:space="preserve">Doanh thu thuÇn vÒ b¸n hµng vµ cung cÊp dÞch vô </t>
  </si>
  <si>
    <t>Chi phÝ thuÕ thu nhËp doanh nghiÖp hiÖn hµnh</t>
  </si>
  <si>
    <t xml:space="preserve">Doanh thu ho¹t ®éng tµi chÝnh </t>
  </si>
  <si>
    <t>Chi phÝ ®å dïng v¨n phßng</t>
  </si>
  <si>
    <t>ThuÕ, phÝ, lÖ phÝ</t>
  </si>
  <si>
    <t>VP</t>
  </si>
  <si>
    <t>C¸c giao dÞch vÒ vèn víi c¸c chñ së h÷u vµ ph©n phèi cæ tøc, lîi nhuËn ®­îc chia:</t>
  </si>
  <si>
    <t>B.</t>
  </si>
  <si>
    <t>Quý 2 n¨m 2013</t>
  </si>
  <si>
    <t>C«ng ty CP PT C«ng nghÖ LPC GROUP</t>
  </si>
  <si>
    <t>Hå ThÞ Kim Phóc</t>
  </si>
  <si>
    <t>Cty CP c¬ khÝ XD &amp; TM Hoµng Linh</t>
  </si>
  <si>
    <t>B¸n bu«n m¸y mãc, thiÕt bÞ vµ phô tïng m¸y kh¸c</t>
  </si>
  <si>
    <t>Khai th¸c c¸t, ®¸ sái, ®Êt sÐt;</t>
  </si>
  <si>
    <t>S¶n xuÊt vËt liÖu x©y dùng tõ ®Êt sÐt;</t>
  </si>
  <si>
    <t>ChÕ biÕn, b¶o qu¶n thñy s¶n vµ c¸c s¶n phÈm t­ thñy s¶n;</t>
  </si>
  <si>
    <t>N01567</t>
  </si>
  <si>
    <t>N0157</t>
  </si>
  <si>
    <t>N0158</t>
  </si>
  <si>
    <t>N015</t>
  </si>
  <si>
    <t>N0111</t>
  </si>
  <si>
    <t>N0112</t>
  </si>
  <si>
    <t>N0113</t>
  </si>
  <si>
    <t>TiÒn göi ng©n hµng</t>
  </si>
  <si>
    <t>N0141</t>
  </si>
  <si>
    <t>N0144</t>
  </si>
  <si>
    <t>N014</t>
  </si>
  <si>
    <t>D139</t>
  </si>
  <si>
    <t>D022</t>
  </si>
  <si>
    <t>D211</t>
  </si>
  <si>
    <t>D212</t>
  </si>
  <si>
    <t>D213</t>
  </si>
  <si>
    <t>D241</t>
  </si>
  <si>
    <t>C«ng ty TNHH ThÐp Everrich</t>
  </si>
  <si>
    <t>Së giao dÞch chøng kho¸n Hµ Néi</t>
  </si>
  <si>
    <t>Grundfos PTE, LTD ( Singapore)</t>
  </si>
  <si>
    <t>FMC TECHNOLOGIES SA</t>
  </si>
  <si>
    <t>3.3</t>
  </si>
  <si>
    <t>Ph¶i thu kh¸c</t>
  </si>
  <si>
    <t xml:space="preserve"> - TS ng¾n h¹n/ tæng tµi s¶n</t>
  </si>
  <si>
    <t xml:space="preserve"> - TS dµi h¹n/ tæng tµi s¶n</t>
  </si>
  <si>
    <t>1.2. Bè trÝ c¬ cÊu vèn</t>
  </si>
  <si>
    <t xml:space="preserve"> - Nî ph¶i tr¶/ Tæng nguån vèn</t>
  </si>
  <si>
    <t xml:space="preserve"> - Vèn chñ së h÷u / Tæng ngï«n vèn</t>
  </si>
  <si>
    <t>2. Kh¶ n¨ng thanh to¸n</t>
  </si>
  <si>
    <t>2.1. Kh¶ n¨ng thanh to¸n tæng qu¸t</t>
  </si>
  <si>
    <t>2.2. Kh¶ n¨ng thanh to¸n nî ng¾n h¹n</t>
  </si>
  <si>
    <t>HK s¾t</t>
  </si>
  <si>
    <t>2.3. Kh¶ n¨ng thanh to¸n nhanh</t>
  </si>
  <si>
    <t>3. Tû suÊt sinh lêi</t>
  </si>
  <si>
    <t>3.1. SuÊt sinh lêi trªn doanh thu</t>
  </si>
  <si>
    <t xml:space="preserve"> - Tû suÊt lîi nhuËn tr­íc thuÕ /Doanh thu</t>
  </si>
  <si>
    <t xml:space="preserve"> - Tû suÊt lîi nhuËn sau thuÕ /Doanh thu</t>
  </si>
  <si>
    <t>3.2. SuÊt sinh lêi cña tµi s¶n</t>
  </si>
  <si>
    <t xml:space="preserve"> - Tû suÊt lîi nhuËn tr­íc thuÕ /Tæng tµi s¶n</t>
  </si>
  <si>
    <t xml:space="preserve"> - Tû suÊt lîi nhuËn sau thuÕ /Tæng tµi s¶n</t>
  </si>
  <si>
    <t>3.3. Tû suÊt lîi nhuËn sau thuÕ trªn vèn chñ së h÷u</t>
  </si>
  <si>
    <t>%</t>
  </si>
  <si>
    <t>LÇn</t>
  </si>
  <si>
    <t>3. C¸c kho¶n thuÕ ph¶i thu Nhµ n­íc</t>
  </si>
  <si>
    <t>D1361</t>
  </si>
  <si>
    <t>Vèn kinh doanh ë ®¬n vÞ trùc thuéc</t>
  </si>
  <si>
    <t>2. Vèn kinh doanh ë ®¬n vÞ trùc thuéc</t>
  </si>
  <si>
    <t>Ph¶i tr¶ c¸c h¹ng môc, dù ¸n phßng QLKT</t>
  </si>
  <si>
    <t>Ph¶i tr¶ c¸c dù ¸n do §éi XD CT ngÇm</t>
  </si>
  <si>
    <t>Cty CP ®Çu t­ &amp; PT c«ng nghÖ Lam Ph­¬ng</t>
  </si>
  <si>
    <t>Cty CP §Çu t­ XD 702</t>
  </si>
  <si>
    <t>T¹i thêi ®iÓm cuèi kú tµi chÝnh c¸c kho¶n môc tiÒn cã gèc ngo¹i tÖ ®­îc quy ®æi theo tû gi¸ mua vµo t¹i Ng©n hµng th­¬ng m¹i n¬i c«ng ty më tµi kho¶n c«ng bè t¹i thêi ®iÓm kÕt thóc niªn ®é kÕ to¸n. Chªnh lÖch tû gi¸ do ®¸nh gi¸ l¹i sè d­ c¸c kho¶n môc tiÒn tÖ t¹i thêi ®iÓm cuèi n¨m ®­îc kÕt chuyÓn vµo doanh thu hoÆc chi phÝ tµi chÝnh trong kú.</t>
  </si>
  <si>
    <t>Cty CP §T PT XD &amp; TM Th¨ng Long</t>
  </si>
  <si>
    <t>Doanh thu kinh doanh bÊt ®éng s¶n ®­îc x¸c ®Þnh theo sè tiÒn thùc tÕ thu theo tiÕn ®é.</t>
  </si>
  <si>
    <t>12.1</t>
  </si>
  <si>
    <t>12.2</t>
  </si>
  <si>
    <t>12.3</t>
  </si>
  <si>
    <t xml:space="preserve">  - TiÒn mÆt (VND)</t>
  </si>
  <si>
    <t xml:space="preserve">Sè l­îng </t>
  </si>
  <si>
    <t>Gi¸ trÞ (®)</t>
  </si>
  <si>
    <t>Chøng kho¸n ®Çu t­ NH</t>
  </si>
  <si>
    <t>Lý do thay ®æi ®èi víi tõng kho¶n ®Çu t­, lo¹i cæ phiÕu, tr¸i phiÕu:</t>
  </si>
  <si>
    <t xml:space="preserve">+ VÒ gi¸ trÞ: </t>
  </si>
  <si>
    <t>§Çu t­ dµi h¹n kh¸c:</t>
  </si>
  <si>
    <t>Dù phßng ®Çu t­ gi¶m gi¸ d.h¹n</t>
  </si>
  <si>
    <t>ThuÕ GTGT ph¶i nép</t>
  </si>
  <si>
    <t xml:space="preserve">ThuÕ TNDN </t>
  </si>
  <si>
    <t>ThuÕ thu nhËp c¸ nh©n</t>
  </si>
  <si>
    <t>ThuÕ nhµ ®Êt, tiÒn thuª ®Êt</t>
  </si>
  <si>
    <t>Cæ tøc, lîi nhuËn ®­îc chia</t>
  </si>
  <si>
    <t>L·i tiÒn göi, tiÒn cho vay</t>
  </si>
  <si>
    <t>Giao dÞch víi c¸c bªn liªn quan</t>
  </si>
  <si>
    <t>Quan hÖ víi C«ng ty</t>
  </si>
  <si>
    <t>Néi dung nghiÖp vô</t>
  </si>
  <si>
    <t>Gi¸ trÞ giao dÞch</t>
  </si>
  <si>
    <t>Bªn liªn quan</t>
  </si>
  <si>
    <t>Quan hÖ</t>
  </si>
  <si>
    <t>C¸c kho¶n ph¶i tr¶</t>
  </si>
  <si>
    <t>C«ng nî gi÷a C«ng ty mÑ vµ C«ng ty con</t>
  </si>
  <si>
    <t>6 th¸ng</t>
  </si>
  <si>
    <t>Chi phÝ ®ë dang cuèi kú lµ toµn bé chi phÝ ph¸t sinh trong kú cña tõng c«ng tr×nh t¹i c¸c xÝ nghiÖp vµ chi nh¸nh cña C«ng ty trõ ®i phÇn chi phÝ dë dang ®· kÕt chuyÓn x¸c ®Þnh gi¸ vèn cña c¸c c«ng tr×nh.</t>
  </si>
  <si>
    <r>
      <t>Doanh thu ho¹t ®éng x©y dùng:</t>
    </r>
    <r>
      <rPr>
        <sz val="11.5"/>
        <rFont val=".VnTime"/>
        <family val="2"/>
      </rPr>
      <t xml:space="preserve"> ®­îc x¸c ®Þnh theo gi¸ trÞ khèi l­îng thùc hiÖn, ®­îc kh¸ch hµng x¸c nhËn b»ng nghiÖm thu, quyÕt to¸n, ®· ph¸t hµnh ho¸ ®¬n GTGT, phï hîp víi quy ®Þnh t¹i ChuÈn mùc kÕ to¸n sè 15 - " Hîp ®ång x©y dùng".</t>
    </r>
  </si>
  <si>
    <t>Nguyªn t¾c ghi nhËn chi phÝ hîp ®ång x©y dùng</t>
  </si>
  <si>
    <t>Chi phÝ cña hîp ®ång x©y dùng bao gåm: chi phÝ liªn quan trùc tiÕp ®Õn tõng hîp ®ång, chi phÝ chung ®­îc ph©n bæ cho c¸c hîp ®ång cã liªn quan vµ c¸c chi phÝ kh¸c cã thÓ thu l¹i tõ kh¸ch hµng theo c¸c ®iÒu kho¶n cña hîp ®ång x©y l¾p.</t>
  </si>
  <si>
    <t>Phïng Xu©n Nam</t>
  </si>
  <si>
    <t>§ç Duy §iÒn</t>
  </si>
  <si>
    <t>Ph¶i thu CBCNV</t>
  </si>
  <si>
    <t>Cty CP S«ng §µ Cao C­êng</t>
  </si>
  <si>
    <t>Chi nh¸nh Cty S«ng §µ 409 t¹i S¬n La</t>
  </si>
  <si>
    <t>Cty CP phô gia bª t«ng Ph¶ L¹i</t>
  </si>
  <si>
    <t>Nguyªn gi¸ tµi s¶n cè ®Þnh</t>
  </si>
  <si>
    <t xml:space="preserve"> - XDCB hoµn thµnh</t>
  </si>
  <si>
    <t xml:space="preserve"> - T¨ng kh¸c</t>
  </si>
  <si>
    <t xml:space="preserve"> - ChuyÓn sang B§S ®Çu t­</t>
  </si>
  <si>
    <t xml:space="preserve"> - Thanh lý, nh­îng b¸n</t>
  </si>
  <si>
    <t xml:space="preserve"> - Gi¶m kh¸c</t>
  </si>
  <si>
    <t>Gi¸ trÞ cßn l¹i cña TSC§</t>
  </si>
  <si>
    <t xml:space="preserve"> - T¹i ngµy ®Çu n¨m</t>
  </si>
  <si>
    <t>5. TiÒn chi nép thuÕ thu nhËp doanh nghiÖp</t>
  </si>
  <si>
    <t>A- b¶ng ®èi chiÕu biÕn ®éng nguån vèn chñ së h÷u</t>
  </si>
  <si>
    <t>Vèn ®Çu t­ chñ së h÷u</t>
  </si>
  <si>
    <t>LN sau thuÕ ch­a ph©n phèi</t>
  </si>
  <si>
    <t xml:space="preserve"> Sè cuèi n¨m </t>
  </si>
  <si>
    <t xml:space="preserve"> Sè ®Çu n¨m </t>
  </si>
  <si>
    <t>1. Sè d­ ®Çu n¨m tr­íc</t>
  </si>
  <si>
    <t xml:space="preserve">2. Sè d­ cuèi n¨m tr­íc </t>
  </si>
  <si>
    <t>K.tra</t>
  </si>
  <si>
    <t>Nguyªn gi¸</t>
  </si>
  <si>
    <t xml:space="preserve"> - Mua trong n¨m</t>
  </si>
  <si>
    <t xml:space="preserve"> - KhÊu hao trong n¨m</t>
  </si>
  <si>
    <t>Gi¸ trÞ cßn l¹i</t>
  </si>
  <si>
    <t>Ghi chó</t>
  </si>
  <si>
    <t>Chi phÝ thuÕ thu nhËp hiÖn hµnh</t>
  </si>
  <si>
    <t>B. TµI S¶N DµI H¹N</t>
  </si>
  <si>
    <t>Sè ®Çu n¨m</t>
  </si>
  <si>
    <t>§¬n vÞ tÝnh: VN§</t>
  </si>
  <si>
    <t>Tµi s¶n</t>
  </si>
  <si>
    <t>M· sè</t>
  </si>
  <si>
    <t>ThuyÕt minh</t>
  </si>
  <si>
    <t>A. tµi s¶n ng¾n h¹n</t>
  </si>
  <si>
    <t xml:space="preserve">I. TiÒn vµ c¸c kho¶n t­¬ng ®­¬ng tiÒn </t>
  </si>
  <si>
    <t>Cty CP t­ vÊn XD&amp;TM Thñ §«</t>
  </si>
  <si>
    <t>III. L­u chuyÓn tiÒn tõ ho¹t ®éng tµi chÝnh</t>
  </si>
  <si>
    <t>1. TiÒn thu tõ ph¸t hµnh cæ phiÕu, nhËn vèn gãp cña chñ së h÷u</t>
  </si>
  <si>
    <t>3. TiÒn vay ng¾n h¹n, dµi h¹n nhËn ®­îc</t>
  </si>
  <si>
    <t>4. TiÒn chi tr¶ nî gèc vay</t>
  </si>
  <si>
    <t>5. TiÒn chi tr¶ nî thuª tµi chÝnh</t>
  </si>
  <si>
    <t>6. Cæ tøc, lîi nhuËn ®· tr¶ cho chñ së h÷u</t>
  </si>
  <si>
    <t>TiÒn vµ t­¬ng ®­¬ng tiÒn ®Çu kú</t>
  </si>
  <si>
    <t>Cty cæ phÇn B¾c S¬n</t>
  </si>
  <si>
    <t>Cty CP §TXD &amp; TM An ThÞnh Ph¸t</t>
  </si>
  <si>
    <t>DNTN HuyÒn An</t>
  </si>
  <si>
    <t>Cty CP ®Çu t­ &amp; KD XNK V¹n ThuËn</t>
  </si>
  <si>
    <t>Cty CP §TXD &amp; PT gi¸o dôc Hßa B×nh</t>
  </si>
  <si>
    <t>V.05</t>
  </si>
  <si>
    <t>VI.18</t>
  </si>
  <si>
    <t>VI.19</t>
  </si>
  <si>
    <t>VI.20</t>
  </si>
  <si>
    <t>X©y dùng c«ng tr×nh ®­êng s¾t vµ ®­êng bé;</t>
  </si>
  <si>
    <t>C«ng ty TNHH SUS ViÖt Nam</t>
  </si>
  <si>
    <t>Cty TNHH §T&amp; PT c«ng nghÖ Th¸i Hoµ</t>
  </si>
  <si>
    <t>XÝ nghiÖp S«ng §µ 5.08 - C«ng ty CP S«ng §µ 5</t>
  </si>
  <si>
    <t>C«ng ty TNHH TM VT Hång Trang</t>
  </si>
  <si>
    <t>C«ng ty TNHH Thµnh §«</t>
  </si>
  <si>
    <t>C«ng ty CP §T PT XD &amp; TM Th¨ng Long</t>
  </si>
  <si>
    <t>C«ng ty §Çu t­ x©y dùng 702</t>
  </si>
  <si>
    <t>C«ng ty TNHH HuÊn H­ng</t>
  </si>
  <si>
    <t>C«ng ty CP XD &amp; TV QL Dù ¸n</t>
  </si>
  <si>
    <t>Doanh nghiÖp TN Thanh L©m</t>
  </si>
  <si>
    <t>DNTN KD tæng hîp D­¬ng §iÒu</t>
  </si>
  <si>
    <t>CN S«ng §µ 707</t>
  </si>
  <si>
    <t>C«ng ty TNHH XD vµ TM Trung Kiªn</t>
  </si>
  <si>
    <t>C«ng ty CP XD SX TM Hµ T©y</t>
  </si>
  <si>
    <t>C«ng ty TNHH XD Th¸i B×nh</t>
  </si>
  <si>
    <t>C«ng ty CP T­ vÊn c«ng nghÖ vµ kiÓm ®Þnh XD</t>
  </si>
  <si>
    <t>C«ng ty TNHH T©n §øc ViÖt</t>
  </si>
  <si>
    <t>Bïi Duy HiÓn - CH 50 Phïng H­ng</t>
  </si>
  <si>
    <t>C«ng ty CP VËt liÖu sè 1 S¬n La</t>
  </si>
  <si>
    <t>C«ng ty CP S¶n xuÊt l­íi thÐp, rä ®¸ ViÖt Nam</t>
  </si>
  <si>
    <t>DNTN Tr­êng V©n</t>
  </si>
  <si>
    <t>C«ng ty CP XNK §Çu t­ th­¬ng m¹i ViÖt Nam</t>
  </si>
  <si>
    <t>Cty CP §Çu t­ XD §øc ThÞnh</t>
  </si>
  <si>
    <t>C«ng ty TNHH SX &amp; TM V©n D­¬ng</t>
  </si>
  <si>
    <t>Ng­êi lËp biÓu</t>
  </si>
  <si>
    <t xml:space="preserve">               Ng­êi lËp biÓu                                        KÕ to¸n tr­ëng</t>
  </si>
  <si>
    <t>+ NH TMCP Quèc tÕ VIB</t>
  </si>
  <si>
    <t>+ NH§T &amp; PT VN - CN CÇu GiÊy</t>
  </si>
  <si>
    <t>Ph¶i tr¶ tiÒn ®Êt khu Nam An Kh¸nh</t>
  </si>
  <si>
    <t>Ph¶i tr¶ c¸c Dù ¸n phßng th­¬ng m¹i</t>
  </si>
  <si>
    <t>X©y dùng c«ng tr×nh c«ng Ých;</t>
  </si>
  <si>
    <t>S¶n xuÊt bª t«ng vµ c¸c s¶n phÈm tõ xi m¨ng vµ th¹ch cao;</t>
  </si>
  <si>
    <t>- C¬ quan c«ng ty</t>
  </si>
  <si>
    <t>- Chi nh¸nh Hµ Néi</t>
  </si>
  <si>
    <t>- Nguyªn liÖu, vËt liÖu</t>
  </si>
  <si>
    <t>- C«ng cô dông cô</t>
  </si>
  <si>
    <t>- Chi phÝ s¶n xuÊt kinh doanh dë dang</t>
  </si>
  <si>
    <t>- Thµnh phÈm</t>
  </si>
  <si>
    <t>§Çu t­ dµi h¹n kh¸c (cæ phiÕu)</t>
  </si>
  <si>
    <t>Cty CP S«ng §µ 2</t>
  </si>
  <si>
    <t>C¸c kho¶n phÝ, lÖ phÝ vµ c¸c kho¶n ph¶i nép kh¸c</t>
  </si>
  <si>
    <t xml:space="preserve"> - Gi¶m kh¸c </t>
  </si>
  <si>
    <t>Doanh thu hîp ®ång x©y dùng</t>
  </si>
  <si>
    <t>Doanh thu thuÇn hîp ®ång x©y dùng</t>
  </si>
  <si>
    <t>Gi¸ vèn hîp ®ång x©y dùng</t>
  </si>
  <si>
    <t>L·i vay ph¶i tr¶ ng©n hµng</t>
  </si>
  <si>
    <t>31/12/2013</t>
  </si>
  <si>
    <t>Hoµn nhËp dù phßng §TTC</t>
  </si>
  <si>
    <t xml:space="preserve"> - Dù phßng gi¶m gi¸ hµng tån kho</t>
  </si>
  <si>
    <t>B¶NG C¢N §èI KÕ TO¸N</t>
  </si>
  <si>
    <t xml:space="preserve">B¶n ThuyÕt minh b¸o c¸o tµi chÝnh </t>
  </si>
  <si>
    <t xml:space="preserve"> Sè cuèi n¨m  </t>
  </si>
  <si>
    <t>§Çu t­ gãp vèn liªn doanh</t>
  </si>
  <si>
    <t>Cty CP thi c«ng c¬ giíi vµ l¾p m¸y dÇu khÝ - PVC ME</t>
  </si>
  <si>
    <t>C«ng ty CP dÞch vô kü thuËt n¨ng l­îng</t>
  </si>
  <si>
    <t>§èi t­îng kh¸c</t>
  </si>
  <si>
    <t>C«ng ty CP ®Çu t­ PACIFIC</t>
  </si>
  <si>
    <t>Total Oil - Pacific</t>
  </si>
  <si>
    <t xml:space="preserve"> - T¨ng kh¸c (®iÒu chuyÓn néi bé)</t>
  </si>
  <si>
    <t xml:space="preserve"> - Gi¶m kh¸c (chuyÓn sang CCDC)</t>
  </si>
  <si>
    <t>Dù phßng ph¶i thu khã ®ßi ®­îc trÝch lËp theo h­íng dÉn t¹i Th«ng t­ 228/2009/TT-BTC ngµy 07/12/2009 cña Bé Tµi chÝnh.</t>
  </si>
  <si>
    <t>Do ®Æc thï kinh doanh cña ®¬n vÞ lµ cung cÊp vËt t­ vµ x©y l¾p c¸c c«ng tr×nh träng ®iÓm cña Tæng c«ng ty S«ng §µ Vµ TËp ®oµn ®Çu khÝ Quèc gia ViÖt Nam sö dông chñ yÕu b»ng ng©n s¸ch Nhµ n­íc, thanh to¸n bï trõ qua tæng thÇu lµ c¸c Ban ®iÒu hµnh. Do ®ã viÖc thanh quyÕt to¸n c¸c h¹ng môc th­êng kÐo dµi, ®Æc biÖt lµ quyÕt to¸n thu håi gi¸ trÞ gi÷ l¹i vµ chê thanh to¸n bï gi¸ nh­ng ch¨c ch¾n sÏ thu ®­îc nî. ChÝnh v× vËy ®¬n vÞ kh«ng ®­a mét sè kho¶n c«ng nî trªn vµo kho¶n c«ng nî ph¶i thu khã ®ßi vµ kh«ng trÝch lËp dù phßng.</t>
  </si>
  <si>
    <t>§¬n vÞ tÝnh: VND</t>
  </si>
  <si>
    <t>TÊt c¶ c¸c nghiÖp vô liªn quan ®Õn doanh thu, chi phÝ ®­îc h¹ch to¸n theo tû gi¸ thùc tÕ t¹i thêi ®iÓm ph¸t sinh nghiÖp vô. Chªnh lÖch tû gi¸ cña c¸c nghiÖp vô ph¸t sinh trong kú ®­îc h¹ch to¸n nh­ mét kho¶n l·i (lç) vÒ tû gi¸.</t>
  </si>
  <si>
    <t>30-06-2012</t>
  </si>
  <si>
    <t>chi tiÕt c¸c bót to¸n ®iÒu chØnh kiÓm to¸n 6 th¸ng ®Çu n¨m 2012</t>
  </si>
  <si>
    <r>
      <t>Nguyªn t¾c ghi nhËn c¸c kho¶n ®Çu t­ ng¾n h¹n:</t>
    </r>
    <r>
      <rPr>
        <sz val="11.5"/>
        <rFont val=".VnTime"/>
        <family val="2"/>
      </rPr>
      <t xml:space="preserve"> C¸c kho¶n ®Çu t­ chøng kho¸n t¹i thêi ®iÓm b¸o c¸o, nÕu:</t>
    </r>
  </si>
  <si>
    <r>
      <t xml:space="preserve">Nguyªn t¾c ghi nhËn c¸c kho¶n ®Çu t­ dµi h¹n: </t>
    </r>
    <r>
      <rPr>
        <sz val="11.5"/>
        <rFont val=".VnTime"/>
        <family val="2"/>
      </rPr>
      <t>bao gåm ®Çu t­ vµo C«ng ty con vµ ®Çu t­ dµi h¹n kh¸c.</t>
    </r>
  </si>
  <si>
    <t xml:space="preserve"> * C¸c tr­êng hîp hoÆc sù kiÖn dÉn ®Õn ph¶i trÝch thªm hoÆc hoµn nhËp dù phßng gi¶m gi¸ HTK</t>
  </si>
  <si>
    <t>TiÒn</t>
  </si>
  <si>
    <t>Hµng tån kho</t>
  </si>
  <si>
    <t>ThuÕ vµ c¸c kho¶n ph¶i nép nhµ n­íc</t>
  </si>
  <si>
    <t>19.</t>
  </si>
  <si>
    <t>20.</t>
  </si>
  <si>
    <t>21.</t>
  </si>
  <si>
    <t>23.</t>
  </si>
  <si>
    <t>+ ThuÕ tiªu thô ®Æc biÖt, thuÕ xuÊt khÈu ph¶i nép, thuÕ GTGT theo ph­¬ng ph¸p trùc tiÕp ph¶i nép.</t>
  </si>
  <si>
    <t>I.</t>
  </si>
  <si>
    <t>§Æc ®iÓm ho¹t ®éng cña doanh nghiÖp</t>
  </si>
  <si>
    <t>H×nh thøc së h÷u vèn:</t>
  </si>
  <si>
    <t>Hµ Néi, ngµy 20 th¸ng 02 n¨m 2009</t>
  </si>
  <si>
    <t>Cho vay dµi h¹n néi bé</t>
  </si>
  <si>
    <t>Ph¶i thu dµi h¹n néi bé kh¸c</t>
  </si>
  <si>
    <t>Ký quü, ký c­îc dµi h¹n</t>
  </si>
  <si>
    <t>C¸c kho¶n tiÒn nhËn uû th¸c</t>
  </si>
  <si>
    <t>Cho vay kh«ng cã l·i</t>
  </si>
  <si>
    <t>Vay ng¾n h¹n</t>
  </si>
  <si>
    <t>Nî dµi h¹n ®Õn h¹n tr¶</t>
  </si>
  <si>
    <t>Vay dµi h¹n néi bé</t>
  </si>
  <si>
    <t>Ph¶i tr¶ dµi h¹n néi bé kh¸c</t>
  </si>
  <si>
    <t>Nguån kinh phÝ cßn l¹i ®Çu n¨m</t>
  </si>
  <si>
    <t>Nguån kinh phÝ ®­îc cÊp trong n¨m</t>
  </si>
  <si>
    <t>Chi sù nghiÖp</t>
  </si>
  <si>
    <t>Nguån kinh phÝ cßn l¹i cuèi n¨m</t>
  </si>
  <si>
    <t>Chi phÝ thuÕ TNDN tÝnh trªn thu nhËp chÞu thuÕ n¨m hiÖn hµnh</t>
  </si>
  <si>
    <t>§iÒu chØnh chi phÝ thuÕ TNDN cña c¸c n¨m tr­íc vµo chi phÝ thuÕ thu nhËp hiÖn hµnh n¨m nay</t>
  </si>
  <si>
    <t>Tæng chi phÝ thuÕ thu nhËp doanh nghiªp hiÖn hµnh</t>
  </si>
  <si>
    <t>Chi phÝ khÊu hao tµi s¶n cè ®Þnh</t>
  </si>
  <si>
    <t>Chi phÝ dÞch vô mua ngoµi</t>
  </si>
  <si>
    <t>Chi phÝ b»ng tiÒn kh¸c</t>
  </si>
  <si>
    <t>*</t>
  </si>
  <si>
    <t>II.</t>
  </si>
  <si>
    <t>Niªn ®é kÕ to¸n, ®¬n vÞ tiÒn tÖ sö dông trong kÕ to¸n</t>
  </si>
  <si>
    <t>III.</t>
  </si>
  <si>
    <t>ChuÈn mùc kÕ to¸n vµ chÕ ®é kÕ to¸n ¸p dông</t>
  </si>
  <si>
    <t>IV.</t>
  </si>
  <si>
    <t>Ph¶i tr¶ ng­êi b¸n</t>
  </si>
  <si>
    <t xml:space="preserve"> - Sè l­îng cæ phiÕu ®­îc mua l¹i</t>
  </si>
  <si>
    <t>- Sè l­îng cæ phiÕu ®ang l­u hµnh</t>
  </si>
  <si>
    <t xml:space="preserve"> * MÖnh gi¸ cæ phiÕu ®ang l­u hµnh:</t>
  </si>
  <si>
    <t>E.</t>
  </si>
  <si>
    <t>C¸c quü doanh nghiÖp</t>
  </si>
  <si>
    <t>C¸c kho¶n chiÕt khÊu th­¬ng m¹i vµ gi¶m gi¸ hµng mua do hµng mua kh«ng ®óng quy c¸ch, phÈm chÊt.</t>
  </si>
  <si>
    <t>Chi phÝ nguyªn vËt liÖu, chi phÝ nh©n c«ng vµ c¸c chi phÝ s¶n xuÊt, kinh doanh kh¸c ph¸t sinh trªn møc b×nh th­êng.</t>
  </si>
  <si>
    <t>Chi phÝ b¶o qu¶n hµng tån kho trõ c¸c chi phÝ b¶o qu¶n hµng tån kho cÇn thiÕt cho qu¸ tr×nh s¶n xuÊt tiÕp theo vµ chi phÝ b¶o qu¶n hµng tån kho ph¸t sinh trong qu¸ tr×nh mua hµng.</t>
  </si>
  <si>
    <t>Chi phÝ b¸n hµng.</t>
  </si>
  <si>
    <t>Chi phÝ qu¶n lý doanh nghiÖp.</t>
  </si>
  <si>
    <t xml:space="preserve"> -</t>
  </si>
  <si>
    <t>2.1.</t>
  </si>
  <si>
    <t>2.2.</t>
  </si>
  <si>
    <t>2.3.</t>
  </si>
  <si>
    <t>3.1</t>
  </si>
  <si>
    <t>3.2</t>
  </si>
  <si>
    <t>4. Vay vµ nî dµi h¹n</t>
  </si>
  <si>
    <t>5. ThuÕ thu nhËp ho·n l¹i ph¶i tr¶</t>
  </si>
  <si>
    <t>6. Dù phßng trî cÊp mÊt viÖc lµm</t>
  </si>
  <si>
    <t>XÝ nghiÖp I - C«ng ty CP S«ng §µ 909</t>
  </si>
  <si>
    <t xml:space="preserve">Chi phÝ ®i vay liªn quan trùc tiÕp ®Õn viÖc ®Çu t­ x©y dùng hoÆc s¶n xuÊt tµi s¶n dë dang ®­îc tÝnh vµo gi¸ trÞ cña tµi s¶n ®ã (®­îc vèn ho¸), bao gåm c¸c kho¶n l·i tiÒn vay, ph©n bæ c¸c kho¶n chiÕt khÊu hoÆc phô tréi khi ph¸t hµnh tr¸i phiÕu, c¸c kho¶n chi phÝ phô ph¸t sinh liªn quan tíi qu¸ tr×nh lµm thñ tôc vay. </t>
  </si>
  <si>
    <t>ViÖc vèn ho¸ chi phÝ ®i vay sÏ ®­îc t¹m ngõng l¹i trong c¸c giai ®o¹n mµ qu¸ tr×nh ®Çu t­ x©y dùng hoÆc s¶n xuÊt tµi s¶n dë dang bÞ gi¸n ®o¹n, trõ khi sù gi¸n ®o¹n ®ã lµ cÇn thiÕt.</t>
  </si>
  <si>
    <t xml:space="preserve"> 1. VËt t­, hµng hãa nhËn gi÷ hé, gia c«ng</t>
  </si>
  <si>
    <t xml:space="preserve"> 2. Nî khã ®ßi ®· xö lý</t>
  </si>
  <si>
    <t xml:space="preserve"> 3. Ngo¹i tÖ c¸c lo¹i</t>
  </si>
  <si>
    <t>Vèn b×nh qu©n trong ky</t>
  </si>
  <si>
    <t>Gi¸m ®èc</t>
  </si>
  <si>
    <t>Hµ néi, th¸ng 02 n¨m 2015</t>
  </si>
  <si>
    <t>1. Bè trÝ c¬ cÊu tµi s¶n vµ nguån vèn</t>
  </si>
  <si>
    <t>1.1. Bè trÝ c¬ cÊu tµi s¶n</t>
  </si>
  <si>
    <t>DNTN ViÖt Hoµng</t>
  </si>
  <si>
    <t>C«ng ty CP XD vµ TM Vinh Phó ThÞnh</t>
  </si>
  <si>
    <t>C«ng ty CP Th­¬ng M¹i B×nh Minh ViÖt</t>
  </si>
  <si>
    <t>C«ng ty CP SX XD &amp; TM Tr­êng Thµnh</t>
  </si>
  <si>
    <t>C«ng ty CP INOX S&amp;H</t>
  </si>
  <si>
    <t>D217</t>
  </si>
  <si>
    <t>D2141</t>
  </si>
  <si>
    <t>D2142</t>
  </si>
  <si>
    <t>D228</t>
  </si>
  <si>
    <t>D221</t>
  </si>
  <si>
    <t>D229</t>
  </si>
  <si>
    <t>D242</t>
  </si>
  <si>
    <t>D262</t>
  </si>
  <si>
    <t>D024</t>
  </si>
  <si>
    <t>D411</t>
  </si>
  <si>
    <t>D417</t>
  </si>
  <si>
    <t>D419</t>
  </si>
  <si>
    <t>D412</t>
  </si>
  <si>
    <t>D413</t>
  </si>
  <si>
    <t>D414</t>
  </si>
  <si>
    <t>D415</t>
  </si>
  <si>
    <t>D044</t>
  </si>
  <si>
    <t>D421</t>
  </si>
  <si>
    <t>D431</t>
  </si>
  <si>
    <t>D461</t>
  </si>
  <si>
    <t>D466</t>
  </si>
  <si>
    <t>M· TK</t>
  </si>
  <si>
    <t>Chi phÝ ®i vay ®­îc vèn ho¸ trong kú kh«ng ®­îc v­ît qu¸ tæng sè chi phÝ ®i vay ph¸t sinh trong kú. C¸c kho¶n l·i tiÒn vay vµ kho¶n ph©n bæ chiÕt khÊu hoÆc phô tréi ®­îc vèn ho¸ trong tõng kú kh«ng ®­îc v­ît qu¸ sè l·i vay thùc tÕ ph¸t sinh vµ sè ph©n bæ chiÕt khÊu hoÆc phô tréi trong kú ®ã.</t>
  </si>
  <si>
    <t>QuyÕt to¸n thuÕ cña C«ng ty sÏ chÞu sù kiÓm tra cña c¬ quan thuÕ. Do viÖc ¸p dông LuËt vµ c¸c quy ®Þnh vÒ thuÕ víi viÖc ¸p dông c¸c quy ®Þnh vµ ChuÈn mùc kÕ to¸n cho c¸c giao dÞch t¹i C«ng ty cã thÓ ®­îc gi¶i thÝch theo c¸ch kh¸c nhau v× vËy sè thuÕ ®­îc tr×nh bµy trªn B¸o c¸o tµi chÝnh cã thÓ thay ®æi theo quyÕt ®Þnh cña C¬ quan thuÕ.</t>
  </si>
  <si>
    <t>Bè trÝ c¬ cÊu tµi s¶n vµ nguån vèn</t>
  </si>
  <si>
    <t>1.1</t>
  </si>
  <si>
    <t>Bè trÝ c¬ cÊu tµi s¶n (%)</t>
  </si>
  <si>
    <t>Tµi s¶n dµi h¹n/Tæng tµi s¶n</t>
  </si>
  <si>
    <t>Tµi s¶n ng¾n h¹n/Tæng tµi s¶n</t>
  </si>
  <si>
    <t>1.2</t>
  </si>
  <si>
    <t>Bè trÝ c¬ cÊu nguån vèn (%)</t>
  </si>
  <si>
    <t>Nî ph¶i tr¶/Tæng nguån vèn</t>
  </si>
  <si>
    <t>Nguån vèn chñ së h÷u/Tæng nguån vèn</t>
  </si>
  <si>
    <t>Kh¶ n¨ng thanh to¸n</t>
  </si>
  <si>
    <t>Kh¶ n¨ng thanh to¸n nî ng¾n h¹n (lÇn)</t>
  </si>
  <si>
    <t>Tû suÊt sinh lêi</t>
  </si>
  <si>
    <t>Tû suÊt sinh lêi trªn doanh thu thuÇn (%)</t>
  </si>
  <si>
    <t>(1)</t>
  </si>
  <si>
    <t>(2)</t>
  </si>
  <si>
    <t>(3)</t>
  </si>
  <si>
    <t>(4)</t>
  </si>
  <si>
    <t>T¹i thêi ®iÓm 31/12/2014</t>
  </si>
  <si>
    <t>Quü dù phßng tµi chÝnh ®­îc trÝch lËp trong n¨m tõ phÇn lîi nhuËn sau thuÕ n¨m 2007 theo Biªn b¶n häp cña §¹i héi ®ång cæ ®«ng C«ng ty cæ phÇn S«ng §µ 6.04, phï hîp víi c¸c quy ®Þnh t¹i §iÒu lÖ C«ng ty.</t>
  </si>
  <si>
    <t>Quü §Çu t­ ph¸t triÓn trÝch lËp trong n¨m b»ng sè thuÕ thu nhËp doanh nghiÖp ®­îc miÔn n¨m 2007 vµ ®­îc dïng ®Ó bæ sung vèn ®iÒu lÖ cña C«ng ty khi më réng s¶n xuÊt kinh doanh.</t>
  </si>
  <si>
    <t>KiÓm tra l¹i Biªn b¶n §H§ C§ n¨m 2008 vÒ viÖc ph©n chia lîi nhuËn</t>
  </si>
  <si>
    <r>
      <t>Tæng</t>
    </r>
    <r>
      <rPr>
        <b/>
        <sz val="7"/>
        <rFont val="Times New Roman"/>
        <family val="1"/>
      </rPr>
      <t xml:space="preserve"> </t>
    </r>
    <r>
      <rPr>
        <b/>
        <sz val="12"/>
        <rFont val=".VnTime"/>
        <family val="2"/>
      </rPr>
      <t>Doanh thu b¸n hµng vµ cung cÊp dÞch vô</t>
    </r>
  </si>
  <si>
    <t>Kh¶ n¨ng thanh to¸n tæng qu¸t (lÇn)</t>
  </si>
  <si>
    <t>4. Ph¶i thu theo tiÕn ®é kÕ ho¹ch H§ XD</t>
  </si>
  <si>
    <t>kÕt thóc ngµy 31/12/2010</t>
  </si>
  <si>
    <t>Nhµ vµ QSD ®Êt</t>
  </si>
  <si>
    <t>V.11</t>
  </si>
  <si>
    <t>2. Tr¶ tr­íc cho ng­êi b¸n</t>
  </si>
  <si>
    <t>ThÆng d­ vèn cæ phÇn ®­îc ghi nhËn theo sè chªnh lÖch cao h¬n hoÆc thÊp h¬n gi÷a gi¸ trÞ thùc tÕ ph¸t hµnh vµ mÖnh gi¸ cæ phÇn trong c¸c ®ît ph¸t hµnh.</t>
  </si>
  <si>
    <t>Nguyªn t¾c trÝch lËp c¸c kho¶n dù tr÷ c¸c quü tõ lîi nhuËn sau thuÕ:</t>
  </si>
  <si>
    <t>Nguyªn t¾c ghi nhËn vèn chñ së h÷u:</t>
  </si>
  <si>
    <t>Lîi nhuËn sau thuÕ thu nhËp doanh nghiÖp sau khi ®­îc Héi ®ång qu¶n trÞ phª duyÖt ®­îc trÝch c¸c quü theo §iÒu lÖ C«ng ty vµ c¸c quy ®Þnh ph¸p lý hiÖn hµnh, sÏ ph©n chia cho c¸c bªn theo tû lÖ gãp vèn.</t>
  </si>
  <si>
    <t>26.</t>
  </si>
  <si>
    <t>VI.25</t>
  </si>
  <si>
    <t>VI.26</t>
  </si>
  <si>
    <t>1.1.</t>
  </si>
  <si>
    <t>1.2.</t>
  </si>
  <si>
    <t xml:space="preserve">               ThiÕt bÞ qu¶n lý</t>
  </si>
  <si>
    <t>Cty TNHH §T&amp;KT KS Sotraco</t>
  </si>
  <si>
    <t>Cty CP thñy ®iÖn cao nguyªn S§</t>
  </si>
  <si>
    <t>Cty CP thñy ®iÖn §r¨k §rinh</t>
  </si>
  <si>
    <t>Cty CP DV V.t¶i DK Cöu Long</t>
  </si>
  <si>
    <t xml:space="preserve">Cty CP ®Çu t­ vµ x©y l¾p KhÝ </t>
  </si>
  <si>
    <t xml:space="preserve">Cty CP §T&amp;TM D.khÝ Nghi S¬n </t>
  </si>
  <si>
    <t>Cty CP T.c«ng CG&amp;LM dÇu khÝ</t>
  </si>
  <si>
    <t>Ng©n hµng §T &amp; PT ViÖt Nam</t>
  </si>
  <si>
    <t>Chi tiÕt vèn ®Çu t­ cña chñ së h÷u</t>
  </si>
  <si>
    <t>C.</t>
  </si>
  <si>
    <t>Cæ tøc, lîi nhuËn ®· chia</t>
  </si>
  <si>
    <t>D.</t>
  </si>
  <si>
    <t>Cæ tøc</t>
  </si>
  <si>
    <t xml:space="preserve"> * Gi¸ trÞ tr¸i phiÕu ®· chuyÓn thµnh cæ phiÕu trong n¨m</t>
  </si>
  <si>
    <t>Cæ tøc ®· c«ng bè sau ngµy kÕt thóc kú kÕ to¸n n¨m:</t>
  </si>
  <si>
    <t>Cæ tøc ®· c«ng bè trªn cæ phiÕu phæ th«ng:</t>
  </si>
  <si>
    <t>Tµi s¶n thiÕu chê xö lý ®­îc ph©n lo¹i lµ nî ng¾n h¹n.</t>
  </si>
  <si>
    <t>b¶ng c©n ®èi ph¸t sinh sau kiÓm to¸n</t>
  </si>
  <si>
    <t>CÊm xãa</t>
  </si>
  <si>
    <t>D­ ®Çu kú</t>
  </si>
  <si>
    <t>PH¸t sinh trong kú</t>
  </si>
  <si>
    <t>D­ cuèi kú</t>
  </si>
  <si>
    <t>®iÒu chØnh kiÓm to¸n</t>
  </si>
  <si>
    <t>d­ cuèi kú sau ®iÒu chØnh</t>
  </si>
  <si>
    <t>Sè theo bckt</t>
  </si>
  <si>
    <t>chªnh lÖch</t>
  </si>
  <si>
    <t>nî</t>
  </si>
  <si>
    <t>cã</t>
  </si>
  <si>
    <t>7. TiÒn chi kh¸c cho ho¹t ®éng kinh doanh</t>
  </si>
  <si>
    <t>T¹i ngµy 31 th¸ng 12 n¨m 2014</t>
  </si>
  <si>
    <t>KÕt thóc ngµy 31/12/2014</t>
  </si>
  <si>
    <t>N¨m 2014</t>
  </si>
  <si>
    <t xml:space="preserve">5. C¸c kho¶n ph¶i thu kh¸c </t>
  </si>
  <si>
    <t xml:space="preserve">6. Dù phßng c¸c kho¶n ph¶i thu khã ®ßi (*) </t>
  </si>
  <si>
    <t xml:space="preserve">5. Tµi s¶n ng¾n h¹n kh¸c </t>
  </si>
  <si>
    <t>NguyÔn TiÕn Dòng - Phßng T­ vÊn</t>
  </si>
  <si>
    <t>Hµ néi, ngµy 07/08/2012</t>
  </si>
  <si>
    <t>Ph¹m Tr­êng Tam</t>
  </si>
  <si>
    <t>Hoµng V¨n To¶n</t>
  </si>
  <si>
    <t>C«ng ty Cæ phÇn §Çu t­ &amp; Th­¬ng m¹i DÇu KhÝ S«ng §µ</t>
  </si>
  <si>
    <t>Vèn ®iÒu lÖ: 111.144.720.000 ®ång (Mét tr¨m m­êi mét tû mét tr¨m bèn m­¬i bèn triÖu b¶y tr¨m hai m­¬i ngh×n ®ång ch½n)</t>
  </si>
  <si>
    <t>C«ng ty con</t>
  </si>
  <si>
    <t>Ph¶i tr¶ theo tiÕn ®é hîp ®ång x©y dùng</t>
  </si>
  <si>
    <t>D341</t>
  </si>
  <si>
    <t>D336</t>
  </si>
  <si>
    <t>N336</t>
  </si>
  <si>
    <t>N311</t>
  </si>
  <si>
    <t>N331</t>
  </si>
  <si>
    <t>N333</t>
  </si>
  <si>
    <t>N334</t>
  </si>
  <si>
    <t>N335</t>
  </si>
  <si>
    <t>N318</t>
  </si>
  <si>
    <t>N338</t>
  </si>
  <si>
    <t>D338</t>
  </si>
  <si>
    <t>D331</t>
  </si>
  <si>
    <t>D333</t>
  </si>
  <si>
    <t>Ph¶i tr¶ dµi h¹n ng­êi b¸n</t>
  </si>
  <si>
    <t xml:space="preserve">Ph¶i tr¶ dµi h¹n néi bé </t>
  </si>
  <si>
    <t>Ph¶i tr¶ dµi h¹n kh¸c</t>
  </si>
  <si>
    <t>Dù phßng gi¶m gi¸ ®Çu t­ CK ng¾n h¹n</t>
  </si>
  <si>
    <t>Tµi kho¶n</t>
  </si>
  <si>
    <t>Ph¶i thu theo tiÕn ®é hîp ®ång</t>
  </si>
  <si>
    <t>D131</t>
  </si>
  <si>
    <t>D136</t>
  </si>
  <si>
    <t>D138</t>
  </si>
  <si>
    <t>N131</t>
  </si>
  <si>
    <t>N134</t>
  </si>
  <si>
    <t>N138</t>
  </si>
  <si>
    <t>N136</t>
  </si>
  <si>
    <t>N142</t>
  </si>
  <si>
    <t>C¸c kho¶n thuÕ ph¶i thu</t>
  </si>
  <si>
    <t>N135</t>
  </si>
  <si>
    <t>Sè d­ ®Çu n¨m trªn B¶ng c©n ®èi kÕ to¸n ®­îc lÊy theo sè d­ trªn B¸o c¸o tµi chÝnh cho n¨m tµi chÝnh kÕt thóc ngµy 31 th¸ng 12 n¨m 2013 vµ sè liÖu so s¸nh trªn B¸o c¸o kÕt qu¶ kinh doanh, B¸o c¸o l­u chuyÓn tiÒn tÖ ®­îc lÊy theo B¸o c¸o tµi chÝnh n¨m 2013 cña C«ng ty ®· ®­îc kiÓm to¸n bëi C«ng ty TNHH KiÓm to¸n vµ t­ vÊn Th¨ng Long - T.D.K.</t>
  </si>
  <si>
    <t>PVB</t>
  </si>
  <si>
    <t>PVC</t>
  </si>
  <si>
    <t>PVS</t>
  </si>
  <si>
    <t>PLC</t>
  </si>
  <si>
    <t>FIT</t>
  </si>
  <si>
    <t>BID</t>
  </si>
  <si>
    <t>(*) Sè d­ dù phßng gi¶m gi¸ §TCKNH ®Çu kú trªn BCTC:</t>
  </si>
  <si>
    <t>7. Quü ®Çu t­ ph¸t triÓn</t>
  </si>
  <si>
    <t>8. Quü dù phßng tµi chÝnh</t>
  </si>
  <si>
    <t>10. Lîi nhuËn ch­a ph©n phèi</t>
  </si>
  <si>
    <t xml:space="preserve">3. Ph¶i thu néi bé dµi h¹n </t>
  </si>
  <si>
    <t>ThuÕ thu nhËp ho·n l¹i ®­îc ph©n lo¹i lµ nî dµi h¹n.</t>
  </si>
  <si>
    <t>Gãp vèn thµnh lËp c«ng ty</t>
  </si>
  <si>
    <t>§Çu t­ tµi chÝnh dµi h¹n kh¸c:</t>
  </si>
  <si>
    <t>Cty CP §T vµ TM DÇu khÝ Nghi S¬n</t>
  </si>
  <si>
    <t>Cty CP Bª t«ng C«ng nghÖ cao</t>
  </si>
  <si>
    <t>Cty CP C¬ ®iÖn l¹nh ViÖt NhËt</t>
  </si>
  <si>
    <t>Cty CP thi c«ng c¬ giíi vµ l¾p m¸y dÇu khÝ</t>
  </si>
  <si>
    <t>Dù phßng gi¶m gi¸ c¸c kho¶n ®Çu t­ dµi h¹n</t>
  </si>
  <si>
    <t>Ng©n hµng §T &amp;PT ViÖt Nam</t>
  </si>
  <si>
    <t>TrÇn Kim Thanh</t>
  </si>
  <si>
    <t>TT PT quü ®Êt Nh¬n Tr¹ch</t>
  </si>
  <si>
    <t>Cty TNHH ®iÖn Tr­êng Giang</t>
  </si>
  <si>
    <t>C«ng ty TNHH TrÝ D­¬ng</t>
  </si>
  <si>
    <t>Cty CP Thñy ®iÖn Cao nguyªn S.§µ</t>
  </si>
  <si>
    <t>Cty CP Thñy ®iÖn §r¨k §rinh</t>
  </si>
  <si>
    <t>Cty CP DV V.t¶i D.khÝ Cöu Long</t>
  </si>
  <si>
    <t>Cty CP Thñy ®iÖn §r¨k tih</t>
  </si>
  <si>
    <t>Cty IDICO Nam §Þnh</t>
  </si>
  <si>
    <t>Cty CP CÇu BOT §ång Nai</t>
  </si>
  <si>
    <t>Tuyªn bè tu©n thñ chuÈn mùc kÕ to¸n vµ chÕ ®é kÕ to¸n:</t>
  </si>
  <si>
    <t>C«ng cô dông cô xuÊt dïng cã gi¸ trÞ lín.</t>
  </si>
  <si>
    <t>X¸c ®Þnh ®­îc chi phÝ ph¸t sinh cho giao dÞch vµ chi phÝ ®Ó hoµn thµnh giao dÞch cung cÊp dÞch vô ®ã;</t>
  </si>
  <si>
    <t>- Vèn ®Çu t­ cña nhµ n­íc</t>
  </si>
  <si>
    <t>QuyÒn sö dông ®Êt</t>
  </si>
  <si>
    <t>Nhµ</t>
  </si>
  <si>
    <t>C¬ së h¹ tÇng</t>
  </si>
  <si>
    <t>Gi¸ trÞ cßn l¹i cña bÊt ®éng s¶n ®Çu t­</t>
  </si>
  <si>
    <t>T¨ng trong n¨m</t>
  </si>
  <si>
    <t>Gi¶m trong n¨m</t>
  </si>
</sst>
</file>

<file path=xl/styles.xml><?xml version="1.0" encoding="utf-8"?>
<styleSheet xmlns="http://schemas.openxmlformats.org/spreadsheetml/2006/main">
  <numFmts count="6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_-;\-* #,##0.00_-;_-* &quot;-&quot;??_-;_-@_-"/>
    <numFmt numFmtId="166" formatCode="_-* #,##0_-;\-* #,##0_-;_-* &quot;-&quot;??_-;_-@_-"/>
    <numFmt numFmtId="167" formatCode="_-* #,##0_-;\-* #,##0_-;_-* &quot;-&quot;_-;_-@_-"/>
    <numFmt numFmtId="168" formatCode="&quot;\&quot;#,##0;[Red]&quot;\&quot;\-#,##0"/>
    <numFmt numFmtId="169" formatCode="&quot;\&quot;#,##0.00;[Red]&quot;\&quot;\-#,##0.00"/>
    <numFmt numFmtId="170" formatCode="&quot; &quot;#,##0;[Red]\-&quot; &quot;#,##0"/>
    <numFmt numFmtId="171" formatCode="_-&quot; &quot;* #,##0_-;\-&quot; &quot;* #,##0_-;_-&quot; &quot;* &quot;-&quot;_-;_-@_-"/>
    <numFmt numFmtId="172" formatCode="_-&quot; &quot;* #,##0.00_-;\-&quot; &quot;* #,##0.00_-;_-&quot; &quot;* &quot;-&quot;??_-;_-@_-"/>
    <numFmt numFmtId="173" formatCode="#,###"/>
    <numFmt numFmtId="174" formatCode="#,##0.000_ "/>
    <numFmt numFmtId="175" formatCode="#\.###.00_);\(#\.###.00\)"/>
    <numFmt numFmtId="176" formatCode="_ * #,##0_ ;_ * \-#,##0_ ;_ * &quot;-&quot;_ ;_ @_ "/>
    <numFmt numFmtId="177" formatCode="_ * #,##0.00_ ;_ * \-#,##0.00_ ;_ * &quot;-&quot;??_ ;_ @_ "/>
    <numFmt numFmtId="178" formatCode="_ &quot;\&quot;* #,##0_ ;_ &quot;\&quot;* \-#,##0_ ;_ &quot;\&quot;* &quot;-&quot;_ ;_ @_ "/>
    <numFmt numFmtId="179" formatCode="_ &quot;\&quot;* #,##0.00_ ;_ &quot;\&quot;* \-#,##0.00_ ;_ &quot;\&quot;* &quot;-&quot;??_ ;_ @_ "/>
    <numFmt numFmtId="180" formatCode="#,##0\ &quot;F&quot;;[Red]\-#,##0\ &quot;F&quot;"/>
    <numFmt numFmtId="181" formatCode="#,##0.00\ &quot;F&quot;;\-#,##0.00\ &quot;F&quot;"/>
    <numFmt numFmtId="182" formatCode="#,##0.00\ &quot;F&quot;;[Red]\-#,##0.00\ &quot;F&quot;"/>
    <numFmt numFmtId="183" formatCode="_-* #,##0\ &quot;F&quot;_-;\-* #,##0\ &quot;F&quot;_-;_-* &quot;-&quot;\ &quot;F&quot;_-;_-@_-"/>
    <numFmt numFmtId="184" formatCode="_(* #,##0.0000_);_(* \(#,##0.0000\);_(* &quot;-&quot;??_);_(@_)"/>
    <numFmt numFmtId="185" formatCode="&quot;\&quot;#,##0;[Red]&quot;\&quot;&quot;\&quot;\-#,##0"/>
    <numFmt numFmtId="186" formatCode="&quot;\&quot;#,##0.00;[Red]&quot;\&quot;&quot;\&quot;&quot;\&quot;&quot;\&quot;&quot;\&quot;&quot;\&quot;\-#,##0.00"/>
    <numFmt numFmtId="187" formatCode="_ * #,##0.00_)&quot;$&quot;_ ;_ * \(#,##0.00\)&quot;$&quot;_ ;_ * &quot;-&quot;??_)&quot;$&quot;_ ;_ @_ "/>
    <numFmt numFmtId="188" formatCode="_-* #,##0\ _V_N_§_-;_-* #,##0\ _V_N_§\-;_-* &quot;-&quot;??\ _V_N_§_-;_-@_-"/>
    <numFmt numFmtId="189" formatCode="#,##0.0_);\(#,##0.0\)"/>
    <numFmt numFmtId="190" formatCode="_-&quot;$&quot;* #,##0.00_-;\-&quot;$&quot;* #,##0.00_-;_-&quot;$&quot;* &quot;-&quot;??_-;_-@_-"/>
    <numFmt numFmtId="191" formatCode="0.000_)"/>
    <numFmt numFmtId="192" formatCode="m/d"/>
    <numFmt numFmtId="193" formatCode="0.0%;[Red]\(0.0%\)"/>
    <numFmt numFmtId="194" formatCode="_ * #,##0.00_)&quot;£&quot;_ ;_ * \(#,##0.00\)&quot;£&quot;_ ;_ * &quot;-&quot;??_)&quot;£&quot;_ ;_ @_ "/>
    <numFmt numFmtId="195" formatCode="0.0%;\(0.0%\)"/>
    <numFmt numFmtId="196" formatCode="#,##0;\(#,##0\)"/>
    <numFmt numFmtId="197" formatCode="\t0.00%"/>
    <numFmt numFmtId="198" formatCode="\U\S\$#,##0.00;\(\U\S\$#,##0.00\)"/>
    <numFmt numFmtId="199" formatCode="_-* #,##0\ _D_M_-;\-* #,##0\ _D_M_-;_-* &quot;-&quot;\ _D_M_-;_-@_-"/>
    <numFmt numFmtId="200" formatCode="_-* #,##0.00\ _D_M_-;\-* #,##0.00\ _D_M_-;_-* &quot;-&quot;??\ _D_M_-;_-@_-"/>
    <numFmt numFmtId="201" formatCode="\t#\ ??/??"/>
    <numFmt numFmtId="202" formatCode="_-[$€]* #,##0.00_-;\-[$€]* #,##0.00_-;_-[$€]* &quot;-&quot;??_-;_-@_-"/>
    <numFmt numFmtId="203" formatCode="#,##0\ &quot;$&quot;_);[Red]\(#,##0\ &quot;$&quot;\)"/>
    <numFmt numFmtId="204" formatCode="&quot;$&quot;###,0&quot;.&quot;00_);[Red]\(&quot;$&quot;###,0&quot;.&quot;00\)"/>
    <numFmt numFmtId="205" formatCode="&quot;ß&quot;#,##0;\-&quot;&quot;&quot;ß&quot;&quot;&quot;#,##0"/>
    <numFmt numFmtId="206" formatCode="#,##0.000_);\(#,##0.000\)"/>
    <numFmt numFmtId="207" formatCode="&quot;\&quot;#,##0;[Red]\-&quot;\&quot;#,##0"/>
    <numFmt numFmtId="208" formatCode="#,##0\ &quot;F&quot;;\-#,##0\ &quot;F&quot;"/>
    <numFmt numFmtId="209" formatCode="_-* #,##0\ &quot;DM&quot;_-;\-* #,##0\ &quot;DM&quot;_-;_-* &quot;-&quot;\ &quot;DM&quot;_-;_-@_-"/>
    <numFmt numFmtId="210" formatCode="_-* #,##0.00\ &quot;DM&quot;_-;\-* #,##0.00\ &quot;DM&quot;_-;_-* &quot;-&quot;??\ &quot;DM&quot;_-;_-@_-"/>
    <numFmt numFmtId="211" formatCode="0_)"/>
    <numFmt numFmtId="212" formatCode="&quot;$&quot;#,##0;[Red]\-&quot;$&quot;#,##0"/>
    <numFmt numFmtId="213" formatCode="_(* #,##0.0_);_(* \(#,##0.0\);_(* &quot;-&quot;??_);_(@_)"/>
    <numFmt numFmtId="214" formatCode="#"/>
    <numFmt numFmtId="215" formatCode="_ &quot;R&quot;\ * #,##0_ ;_ &quot;R&quot;\ * \-#,##0_ ;_ &quot;R&quot;\ * &quot;-&quot;_ ;_ @_ "/>
    <numFmt numFmtId="216" formatCode="&quot;¡Ì&quot;#,##0;[Red]\-&quot;¡Ì&quot;#,##0"/>
    <numFmt numFmtId="217" formatCode="&quot;£&quot;#,##0;[Red]\-&quot;£&quot;#,##0"/>
    <numFmt numFmtId="218" formatCode="#\ ###\ ###\ ###"/>
    <numFmt numFmtId="219" formatCode="#,##0.00000000"/>
    <numFmt numFmtId="220" formatCode="&quot;$&quot;#,##0"/>
    <numFmt numFmtId="221" formatCode="dd\-mm\-yyyy"/>
  </numFmts>
  <fonts count="171">
    <font>
      <sz val="12"/>
      <name val=".VnTime"/>
    </font>
    <font>
      <sz val="12"/>
      <name val=".VnTime"/>
    </font>
    <font>
      <b/>
      <sz val="11"/>
      <name val=".VnTime"/>
      <family val="2"/>
    </font>
    <font>
      <sz val="11"/>
      <name val=".VnTime"/>
      <family val="2"/>
    </font>
    <font>
      <b/>
      <sz val="11"/>
      <name val=".VnTimeH"/>
      <family val="2"/>
    </font>
    <font>
      <i/>
      <sz val="11"/>
      <name val=".VnTime"/>
      <family val="2"/>
    </font>
    <font>
      <b/>
      <i/>
      <sz val="11"/>
      <name val=".VnTime"/>
      <family val="2"/>
    </font>
    <font>
      <sz val="10"/>
      <name val="Arial"/>
      <family val="2"/>
    </font>
    <font>
      <b/>
      <sz val="10"/>
      <name val=".VnTimeH"/>
      <family val="2"/>
    </font>
    <font>
      <b/>
      <sz val="12"/>
      <name val="Arial"/>
      <family val="2"/>
    </font>
    <font>
      <b/>
      <sz val="18"/>
      <name val="Arial"/>
      <family val="2"/>
    </font>
    <font>
      <u/>
      <sz val="12"/>
      <color indexed="12"/>
      <name val="Times New Roman"/>
      <family val="1"/>
    </font>
    <font>
      <sz val="10"/>
      <name val=".VnAvant"/>
      <family val="2"/>
    </font>
    <font>
      <sz val="12"/>
      <name val="Arial"/>
      <family val="2"/>
    </font>
    <font>
      <sz val="10"/>
      <name val="Arial"/>
      <family val="2"/>
    </font>
    <font>
      <b/>
      <sz val="13"/>
      <color indexed="8"/>
      <name val=".VnTimeH"/>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2"/>
      <name val="Courier"/>
      <family val="3"/>
    </font>
    <font>
      <sz val="10"/>
      <name val=" "/>
      <family val="1"/>
      <charset val="136"/>
    </font>
    <font>
      <sz val="12"/>
      <name val="Times New Roman"/>
      <family val="1"/>
    </font>
    <font>
      <sz val="12"/>
      <name val=".VnTimeH"/>
      <family val="2"/>
    </font>
    <font>
      <sz val="14"/>
      <name val=".VnTimeH"/>
      <family val="2"/>
    </font>
    <font>
      <b/>
      <sz val="12"/>
      <name val=".VnTime"/>
      <family val="2"/>
    </font>
    <font>
      <i/>
      <sz val="12"/>
      <name val=".VnTime"/>
      <family val="2"/>
    </font>
    <font>
      <sz val="12"/>
      <name val=".VnTime"/>
      <family val="2"/>
    </font>
    <font>
      <b/>
      <sz val="13"/>
      <name val=".VnTime"/>
      <family val="2"/>
    </font>
    <font>
      <sz val="13"/>
      <name val=".VnTime"/>
      <family val="2"/>
    </font>
    <font>
      <b/>
      <sz val="14"/>
      <name val=".VnTimeH"/>
      <family val="2"/>
    </font>
    <font>
      <sz val="11"/>
      <name val=".VnTime"/>
      <family val="2"/>
    </font>
    <font>
      <b/>
      <sz val="11"/>
      <name val=".VnTime"/>
      <family val="2"/>
    </font>
    <font>
      <sz val="8"/>
      <name val=".VnTime"/>
      <family val="2"/>
    </font>
    <font>
      <b/>
      <sz val="13"/>
      <name val=".VnTimeH"/>
      <family val="2"/>
    </font>
    <font>
      <sz val="12"/>
      <name val=".VnTime"/>
      <family val="2"/>
    </font>
    <font>
      <b/>
      <i/>
      <sz val="12"/>
      <name val=".VnTime"/>
      <family val="2"/>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µ¸¿òÃ¼"/>
      <family val="3"/>
      <charset val="129"/>
    </font>
    <font>
      <sz val="13"/>
      <name val=".VnTime"/>
      <family val="2"/>
    </font>
    <font>
      <sz val="10"/>
      <name val="Times New Roman"/>
      <family val="1"/>
    </font>
    <font>
      <sz val="12"/>
      <name val="宋体"/>
      <charset val="134"/>
    </font>
    <font>
      <b/>
      <sz val="12"/>
      <name val=".VnTime"/>
      <family val="2"/>
    </font>
    <font>
      <sz val="12"/>
      <color indexed="10"/>
      <name val=".VnTime"/>
      <family val="2"/>
    </font>
    <font>
      <b/>
      <sz val="12"/>
      <color indexed="10"/>
      <name val=".VnTime"/>
      <family val="2"/>
    </font>
    <font>
      <sz val="10"/>
      <name val=".VnTime"/>
      <family val="2"/>
    </font>
    <font>
      <sz val="12"/>
      <name val="????"/>
      <charset val="136"/>
    </font>
    <font>
      <sz val="11"/>
      <name val="–¾’©"/>
      <family val="1"/>
      <charset val="128"/>
    </font>
    <font>
      <sz val="8"/>
      <name val="Arial"/>
      <family val="2"/>
    </font>
    <font>
      <b/>
      <i/>
      <sz val="12"/>
      <color indexed="10"/>
      <name val=".VnTime"/>
      <family val="2"/>
    </font>
    <font>
      <sz val="12"/>
      <name val="Vni-times"/>
    </font>
    <font>
      <sz val="12"/>
      <name val="VNtimes new roman"/>
      <family val="2"/>
    </font>
    <font>
      <sz val="10"/>
      <name val="?? ??"/>
      <family val="1"/>
      <charset val="136"/>
    </font>
    <font>
      <sz val="10"/>
      <name val=".VnArial"/>
      <family val="2"/>
    </font>
    <font>
      <sz val="10"/>
      <name val=".VnTime"/>
      <family val="2"/>
    </font>
    <font>
      <sz val="10"/>
      <name val="VnTimes"/>
      <family val="2"/>
    </font>
    <font>
      <sz val="8"/>
      <name val="Times New Roman"/>
      <family val="1"/>
    </font>
    <font>
      <sz val="12"/>
      <name val="Tms Rmn"/>
    </font>
    <font>
      <sz val="10"/>
      <name val="Helv"/>
      <family val="2"/>
    </font>
    <font>
      <b/>
      <sz val="10"/>
      <name val="Helv"/>
      <family val="2"/>
    </font>
    <font>
      <sz val="10"/>
      <name val="VNI-Aptima"/>
    </font>
    <font>
      <sz val="11"/>
      <name val="Tms Rmn"/>
    </font>
    <font>
      <sz val="11"/>
      <name val="VNI-Times"/>
    </font>
    <font>
      <sz val="10"/>
      <name val="MS Serif"/>
      <family val="1"/>
    </font>
    <font>
      <sz val="10"/>
      <color indexed="8"/>
      <name val="Arial"/>
      <family val="2"/>
    </font>
    <font>
      <sz val="10"/>
      <color indexed="16"/>
      <name val="MS Serif"/>
      <family val="1"/>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b/>
      <sz val="12"/>
      <name val=".VnBook-AntiquaH"/>
      <family val="2"/>
    </font>
    <font>
      <b/>
      <sz val="12"/>
      <color indexed="9"/>
      <name val="Tms Rmn"/>
    </font>
    <font>
      <b/>
      <sz val="12"/>
      <name val="Helv"/>
      <family val="2"/>
    </font>
    <font>
      <b/>
      <sz val="8"/>
      <name val="MS Sans Serif"/>
      <family val="2"/>
    </font>
    <font>
      <b/>
      <sz val="10"/>
      <name val=".VnTime"/>
      <family val="2"/>
    </font>
    <font>
      <sz val="8"/>
      <color indexed="12"/>
      <name val="Helv"/>
      <family val="2"/>
    </font>
    <font>
      <b/>
      <sz val="12"/>
      <color indexed="12"/>
      <name val=".VnTime"/>
      <family val="2"/>
    </font>
    <font>
      <sz val="10"/>
      <name val="MS Sans Serif"/>
      <family val="2"/>
    </font>
    <font>
      <sz val="10"/>
      <name val="MS Sans Serif"/>
      <family val="2"/>
    </font>
    <font>
      <b/>
      <sz val="11"/>
      <name val="Helv"/>
      <family val="2"/>
    </font>
    <font>
      <sz val="7"/>
      <name val="Small Fonts"/>
      <family val="2"/>
    </font>
    <font>
      <b/>
      <sz val="12"/>
      <name val="VN-NTime"/>
      <family val="2"/>
    </font>
    <font>
      <sz val="12"/>
      <name val="바탕체"/>
      <family val="3"/>
      <charset val="129"/>
    </font>
    <font>
      <sz val="14"/>
      <name val="System"/>
      <family val="2"/>
    </font>
    <font>
      <b/>
      <sz val="11"/>
      <name val="Arial"/>
      <family val="2"/>
    </font>
    <font>
      <sz val="12"/>
      <color indexed="8"/>
      <name val="Times New Roman"/>
      <family val="1"/>
    </font>
    <font>
      <sz val="12"/>
      <name val="Helv"/>
      <family val="2"/>
    </font>
    <font>
      <b/>
      <sz val="10"/>
      <name val="MS Sans Serif"/>
      <family val="2"/>
    </font>
    <font>
      <sz val="8"/>
      <name val="Wingdings"/>
      <charset val="2"/>
    </font>
    <font>
      <sz val="8"/>
      <name val="Helv"/>
    </font>
    <font>
      <sz val="8"/>
      <name val="MS Sans Serif"/>
      <family val="2"/>
    </font>
    <font>
      <b/>
      <sz val="8"/>
      <color indexed="8"/>
      <name val="Helv"/>
    </font>
    <font>
      <sz val="12"/>
      <name val="VNTime"/>
    </font>
    <font>
      <sz val="12"/>
      <name val="VNTime"/>
      <family val="2"/>
    </font>
    <font>
      <sz val="14"/>
      <name val=".Vn3DH"/>
      <family val="2"/>
    </font>
    <font>
      <sz val="10"/>
      <name val="VNtimes new roman"/>
      <family val="2"/>
    </font>
    <font>
      <b/>
      <sz val="8"/>
      <name val="VN Helvetica"/>
      <family val="2"/>
    </font>
    <font>
      <b/>
      <sz val="10"/>
      <name val="VN AvantGBook"/>
      <family val="2"/>
    </font>
    <font>
      <b/>
      <sz val="16"/>
      <name val=".VnTime"/>
      <family val="2"/>
    </font>
    <font>
      <sz val="9"/>
      <name val=".VnTime"/>
      <family val="2"/>
    </font>
    <font>
      <sz val="16"/>
      <name val="AngsanaUPC"/>
      <family val="3"/>
    </font>
    <font>
      <sz val="10"/>
      <name val="Courier"/>
      <family val="3"/>
    </font>
    <font>
      <b/>
      <i/>
      <sz val="10"/>
      <name val=".VnTime"/>
      <family val="2"/>
    </font>
    <font>
      <i/>
      <sz val="10"/>
      <name val=".VnTime"/>
      <family val="2"/>
    </font>
    <font>
      <sz val="12"/>
      <name val=".VnTime"/>
      <family val="2"/>
    </font>
    <font>
      <sz val="8"/>
      <color indexed="81"/>
      <name val="Tahoma"/>
      <family val="2"/>
    </font>
    <font>
      <b/>
      <sz val="8"/>
      <color indexed="81"/>
      <name val="Tahoma"/>
      <family val="2"/>
    </font>
    <font>
      <b/>
      <sz val="11.5"/>
      <name val=".VnTimeH"/>
      <family val="2"/>
    </font>
    <font>
      <sz val="11.5"/>
      <name val=".VnTime"/>
      <family val="2"/>
    </font>
    <font>
      <b/>
      <sz val="11.5"/>
      <name val=".VnTime"/>
      <family val="2"/>
    </font>
    <font>
      <sz val="11.5"/>
      <name val=".VnTime"/>
      <family val="2"/>
    </font>
    <font>
      <i/>
      <sz val="11.5"/>
      <name val=".VnTime"/>
      <family val="2"/>
    </font>
    <font>
      <b/>
      <i/>
      <sz val="11.5"/>
      <name val=".VnTime"/>
      <family val="2"/>
    </font>
    <font>
      <b/>
      <sz val="11.5"/>
      <color indexed="10"/>
      <name val=".VnTime"/>
      <family val="2"/>
    </font>
    <font>
      <sz val="11.5"/>
      <name val=".VnTimeH"/>
      <family val="2"/>
    </font>
    <font>
      <b/>
      <sz val="7"/>
      <name val="Times New Roman"/>
      <family val="1"/>
    </font>
    <font>
      <b/>
      <sz val="7"/>
      <name val=".VnTime"/>
      <family val="2"/>
    </font>
    <font>
      <sz val="8"/>
      <name val=".VnTime"/>
      <family val="2"/>
    </font>
    <font>
      <b/>
      <i/>
      <sz val="11.5"/>
      <color indexed="10"/>
      <name val=".VnTime"/>
      <family val="2"/>
    </font>
    <font>
      <sz val="11.5"/>
      <color indexed="10"/>
      <name val=".VnTime"/>
      <family val="2"/>
    </font>
    <font>
      <sz val="11"/>
      <name val="??"/>
      <family val="3"/>
      <charset val="129"/>
    </font>
    <font>
      <sz val="10"/>
      <name val="AngsanaUPC"/>
      <family val="1"/>
    </font>
    <font>
      <sz val="14"/>
      <name val="VnTime"/>
    </font>
    <font>
      <sz val="12"/>
      <name val="¹ÙÅÁÃ¼"/>
      <charset val="129"/>
    </font>
    <font>
      <sz val="11"/>
      <name val="µ¸¿ò"/>
      <charset val="129"/>
    </font>
    <font>
      <sz val="12"/>
      <name val="¹ÙÅÁÃ¼"/>
      <family val="1"/>
      <charset val="129"/>
    </font>
    <font>
      <sz val="10"/>
      <name val="±¼¸²A¼"/>
      <family val="3"/>
      <charset val="129"/>
    </font>
    <font>
      <sz val="11"/>
      <name val="µ¸¿ò"/>
      <family val="3"/>
      <charset val="129"/>
    </font>
    <font>
      <sz val="11"/>
      <name val="3C_Times_T"/>
    </font>
    <font>
      <sz val="11"/>
      <color indexed="32"/>
      <name val="VNI-Times"/>
    </font>
    <font>
      <sz val="14"/>
      <name val=".VnTime"/>
      <family val="2"/>
    </font>
    <font>
      <sz val="14"/>
      <name val="VnTime"/>
      <family val="2"/>
    </font>
    <font>
      <sz val="11"/>
      <name val=".VnTimeH"/>
      <family val="2"/>
    </font>
    <font>
      <b/>
      <sz val="12"/>
      <name val=".VnTimeH"/>
      <family val="2"/>
    </font>
    <font>
      <i/>
      <u/>
      <sz val="11"/>
      <name val=".VnTime"/>
      <family val="2"/>
    </font>
    <font>
      <b/>
      <sz val="10.5"/>
      <name val=".VnTime"/>
      <family val="2"/>
    </font>
    <font>
      <sz val="10.5"/>
      <name val=".VnTime"/>
      <family val="2"/>
    </font>
    <font>
      <i/>
      <sz val="10.5"/>
      <name val=".VnTime"/>
      <family val="2"/>
    </font>
    <font>
      <b/>
      <i/>
      <sz val="10.5"/>
      <name val=".VnTime"/>
      <family val="2"/>
    </font>
    <font>
      <sz val="11"/>
      <name val="Times New Roman"/>
      <family val="1"/>
    </font>
    <font>
      <sz val="11"/>
      <name val="Arial"/>
      <family val="2"/>
    </font>
    <font>
      <i/>
      <sz val="11.5"/>
      <color indexed="10"/>
      <name val=".VnTime"/>
      <family val="2"/>
    </font>
    <font>
      <sz val="11"/>
      <color indexed="10"/>
      <name val=".VnTime"/>
      <family val="2"/>
    </font>
    <font>
      <sz val="10.5"/>
      <color indexed="10"/>
      <name val=".VnTime"/>
      <family val="2"/>
    </font>
    <font>
      <b/>
      <sz val="10.5"/>
      <color indexed="10"/>
      <name val=".VnTime"/>
      <family val="2"/>
    </font>
    <font>
      <b/>
      <sz val="9"/>
      <name val=".VnTimeH"/>
      <family val="2"/>
    </font>
    <font>
      <i/>
      <sz val="11.5"/>
      <name val=".VnTimeH"/>
      <family val="2"/>
    </font>
    <font>
      <sz val="11.5"/>
      <color indexed="10"/>
      <name val=".VnTime"/>
      <family val="2"/>
    </font>
    <font>
      <sz val="8"/>
      <color indexed="81"/>
      <name val=".VnTime"/>
      <family val="2"/>
    </font>
    <font>
      <b/>
      <i/>
      <u/>
      <sz val="11"/>
      <name val=".VnTime"/>
      <family val="2"/>
    </font>
    <font>
      <sz val="10"/>
      <color indexed="8"/>
      <name val=".VnTime"/>
      <family val="2"/>
    </font>
    <font>
      <sz val="10"/>
      <color indexed="63"/>
      <name val="Arial"/>
      <family val="2"/>
    </font>
    <font>
      <sz val="8"/>
      <name val=".VnTime"/>
      <family val="2"/>
    </font>
    <font>
      <i/>
      <sz val="12"/>
      <name val=".VnTimeH"/>
      <family val="2"/>
    </font>
    <font>
      <sz val="11.5"/>
      <color indexed="8"/>
      <name val=".VnTime"/>
      <family val="2"/>
    </font>
    <font>
      <b/>
      <i/>
      <u/>
      <sz val="11"/>
      <name val="Times New Roman"/>
      <family val="1"/>
    </font>
    <font>
      <b/>
      <i/>
      <sz val="11.5"/>
      <name val="Times New Roman"/>
      <family val="1"/>
    </font>
    <font>
      <b/>
      <i/>
      <sz val="13"/>
      <name val=".VnTime"/>
      <family val="2"/>
    </font>
    <font>
      <b/>
      <i/>
      <sz val="12"/>
      <name val=".VnTimeH"/>
      <family val="2"/>
    </font>
  </fonts>
  <fills count="23">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solid">
        <fgColor indexed="26"/>
        <bgColor indexed="64"/>
      </patternFill>
    </fill>
    <fill>
      <patternFill patternType="solid">
        <fgColor indexed="9"/>
        <bgColor indexed="64"/>
      </patternFill>
    </fill>
    <fill>
      <patternFill patternType="darkVertical"/>
    </fill>
    <fill>
      <patternFill patternType="solid">
        <fgColor indexed="58"/>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15"/>
        <bgColor indexed="64"/>
      </patternFill>
    </fill>
    <fill>
      <patternFill patternType="solid">
        <fgColor indexed="42"/>
        <bgColor indexed="64"/>
      </patternFill>
    </fill>
    <fill>
      <patternFill patternType="solid">
        <fgColor indexed="41"/>
        <bgColor indexed="64"/>
      </patternFill>
    </fill>
    <fill>
      <patternFill patternType="solid">
        <fgColor indexed="13"/>
        <bgColor indexed="64"/>
      </patternFill>
    </fill>
    <fill>
      <patternFill patternType="solid">
        <fgColor indexed="14"/>
        <bgColor indexed="64"/>
      </patternFill>
    </fill>
    <fill>
      <patternFill patternType="solid">
        <fgColor indexed="47"/>
        <bgColor indexed="64"/>
      </patternFill>
    </fill>
    <fill>
      <patternFill patternType="solid">
        <fgColor indexed="55"/>
        <bgColor indexed="64"/>
      </patternFill>
    </fill>
    <fill>
      <patternFill patternType="solid">
        <fgColor indexed="12"/>
        <bgColor indexed="64"/>
      </patternFill>
    </fill>
    <fill>
      <patternFill patternType="solid">
        <fgColor indexed="11"/>
        <bgColor indexed="64"/>
      </patternFill>
    </fill>
    <fill>
      <patternFill patternType="solid">
        <fgColor indexed="46"/>
        <bgColor indexed="64"/>
      </patternFill>
    </fill>
  </fills>
  <borders count="56">
    <border>
      <left/>
      <right/>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style="medium">
        <color indexed="0"/>
      </right>
      <top/>
      <bottom/>
      <diagonal/>
    </border>
    <border>
      <left style="thin">
        <color indexed="64"/>
      </left>
      <right style="thin">
        <color indexed="64"/>
      </right>
      <top/>
      <bottom style="hair">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double">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style="thin">
        <color indexed="64"/>
      </left>
      <right style="medium">
        <color indexed="64"/>
      </right>
      <top style="hair">
        <color indexed="64"/>
      </top>
      <bottom style="hair">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top style="hair">
        <color indexed="64"/>
      </top>
      <bottom/>
      <diagonal/>
    </border>
  </borders>
  <cellStyleXfs count="310">
    <xf numFmtId="0" fontId="0" fillId="0" borderId="0"/>
    <xf numFmtId="0" fontId="1" fillId="0" borderId="0" applyNumberFormat="0" applyFill="0" applyBorder="0" applyAlignment="0" applyProtection="0"/>
    <xf numFmtId="164" fontId="60" fillId="0" borderId="1" applyFont="0" applyBorder="0"/>
    <xf numFmtId="186" fontId="7" fillId="0" borderId="0" applyFont="0" applyFill="0" applyBorder="0" applyAlignment="0" applyProtection="0"/>
    <xf numFmtId="0" fontId="61" fillId="0" borderId="0" applyFont="0" applyFill="0" applyBorder="0" applyAlignment="0" applyProtection="0"/>
    <xf numFmtId="185" fontId="7" fillId="0" borderId="0" applyFont="0" applyFill="0" applyBorder="0" applyAlignment="0" applyProtection="0"/>
    <xf numFmtId="177" fontId="62" fillId="0" borderId="0" applyFont="0" applyFill="0" applyBorder="0" applyAlignment="0" applyProtection="0"/>
    <xf numFmtId="176" fontId="62" fillId="0" borderId="0" applyFont="0" applyFill="0" applyBorder="0" applyAlignment="0" applyProtection="0"/>
    <xf numFmtId="167" fontId="55" fillId="0" borderId="0" applyFont="0" applyFill="0" applyBorder="0" applyAlignment="0" applyProtection="0"/>
    <xf numFmtId="9" fontId="132" fillId="0" borderId="0" applyFont="0" applyFill="0" applyBorder="0" applyAlignment="0" applyProtection="0"/>
    <xf numFmtId="212" fontId="23" fillId="0" borderId="0" applyFont="0" applyFill="0" applyBorder="0" applyAlignment="0" applyProtection="0"/>
    <xf numFmtId="0" fontId="133" fillId="0" borderId="0" applyFont="0" applyFill="0" applyBorder="0" applyAlignment="0" applyProtection="0"/>
    <xf numFmtId="0" fontId="7" fillId="0" borderId="0"/>
    <xf numFmtId="0" fontId="89"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3"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6" fillId="0" borderId="0"/>
    <xf numFmtId="0" fontId="56" fillId="0" borderId="0"/>
    <xf numFmtId="0" fontId="56" fillId="0" borderId="0"/>
    <xf numFmtId="1" fontId="134" fillId="0" borderId="2" applyBorder="0" applyAlignment="0">
      <alignment horizontal="center"/>
    </xf>
    <xf numFmtId="0" fontId="59" fillId="0" borderId="0" applyFont="0" applyFill="0" applyBorder="0" applyAlignment="0"/>
    <xf numFmtId="0" fontId="40" fillId="2" borderId="0"/>
    <xf numFmtId="0" fontId="64" fillId="0" borderId="0"/>
    <xf numFmtId="0" fontId="41" fillId="2" borderId="0"/>
    <xf numFmtId="0" fontId="42" fillId="2" borderId="0"/>
    <xf numFmtId="0" fontId="43" fillId="0" borderId="0">
      <alignment wrapText="1"/>
    </xf>
    <xf numFmtId="164" fontId="27" fillId="0" borderId="3" applyNumberFormat="0" applyFont="0" applyBorder="0" applyAlignment="0">
      <alignment horizontal="center" vertical="center"/>
    </xf>
    <xf numFmtId="0" fontId="54" fillId="0" borderId="0"/>
    <xf numFmtId="178" fontId="44" fillId="0" borderId="0" applyFont="0" applyFill="0" applyBorder="0" applyAlignment="0" applyProtection="0"/>
    <xf numFmtId="0" fontId="45" fillId="0" borderId="0" applyFont="0" applyFill="0" applyBorder="0" applyAlignment="0" applyProtection="0"/>
    <xf numFmtId="178" fontId="46" fillId="0" borderId="0" applyFont="0" applyFill="0" applyBorder="0" applyAlignment="0" applyProtection="0"/>
    <xf numFmtId="179" fontId="44" fillId="0" borderId="0" applyFont="0" applyFill="0" applyBorder="0" applyAlignment="0" applyProtection="0"/>
    <xf numFmtId="0" fontId="45" fillId="0" borderId="0" applyFont="0" applyFill="0" applyBorder="0" applyAlignment="0" applyProtection="0"/>
    <xf numFmtId="179" fontId="46" fillId="0" borderId="0" applyFont="0" applyFill="0" applyBorder="0" applyAlignment="0" applyProtection="0"/>
    <xf numFmtId="0" fontId="65" fillId="0" borderId="0">
      <alignment horizontal="center" wrapText="1"/>
      <protection locked="0"/>
    </xf>
    <xf numFmtId="176" fontId="44" fillId="0" borderId="0" applyFont="0" applyFill="0" applyBorder="0" applyAlignment="0" applyProtection="0"/>
    <xf numFmtId="0" fontId="45" fillId="0" borderId="0" applyFont="0" applyFill="0" applyBorder="0" applyAlignment="0" applyProtection="0"/>
    <xf numFmtId="176" fontId="135" fillId="0" borderId="0" applyFont="0" applyFill="0" applyBorder="0" applyAlignment="0" applyProtection="0"/>
    <xf numFmtId="177" fontId="44" fillId="0" borderId="0" applyFont="0" applyFill="0" applyBorder="0" applyAlignment="0" applyProtection="0"/>
    <xf numFmtId="0" fontId="45" fillId="0" borderId="0" applyFont="0" applyFill="0" applyBorder="0" applyAlignment="0" applyProtection="0"/>
    <xf numFmtId="177" fontId="135" fillId="0" borderId="0" applyFont="0" applyFill="0" applyBorder="0" applyAlignment="0" applyProtection="0"/>
    <xf numFmtId="0" fontId="66" fillId="0" borderId="0" applyNumberFormat="0" applyFill="0" applyBorder="0" applyAlignment="0" applyProtection="0"/>
    <xf numFmtId="0" fontId="45" fillId="0" borderId="0"/>
    <xf numFmtId="0" fontId="136" fillId="0" borderId="0"/>
    <xf numFmtId="0" fontId="45" fillId="0" borderId="0"/>
    <xf numFmtId="0" fontId="137" fillId="0" borderId="0"/>
    <xf numFmtId="0" fontId="45" fillId="0" borderId="0"/>
    <xf numFmtId="0" fontId="47" fillId="0" borderId="0"/>
    <xf numFmtId="0" fontId="45" fillId="0" borderId="0"/>
    <xf numFmtId="0" fontId="44" fillId="0" borderId="0"/>
    <xf numFmtId="0" fontId="45" fillId="0" borderId="0"/>
    <xf numFmtId="0" fontId="44" fillId="0" borderId="0"/>
    <xf numFmtId="0" fontId="138" fillId="0" borderId="0"/>
    <xf numFmtId="0" fontId="44" fillId="0" borderId="0"/>
    <xf numFmtId="0" fontId="138" fillId="0" borderId="0"/>
    <xf numFmtId="0" fontId="47" fillId="0" borderId="0"/>
    <xf numFmtId="0" fontId="138" fillId="0" borderId="0"/>
    <xf numFmtId="0" fontId="139" fillId="0" borderId="0"/>
    <xf numFmtId="187" fontId="1" fillId="0" borderId="0" applyFill="0" applyBorder="0" applyAlignment="0"/>
    <xf numFmtId="189" fontId="67" fillId="0" borderId="0" applyFill="0" applyBorder="0" applyAlignment="0"/>
    <xf numFmtId="184" fontId="67" fillId="0" borderId="0" applyFill="0" applyBorder="0" applyAlignment="0"/>
    <xf numFmtId="193" fontId="67" fillId="0" borderId="0" applyFill="0" applyBorder="0" applyAlignment="0"/>
    <xf numFmtId="194" fontId="7" fillId="0" borderId="0" applyFill="0" applyBorder="0" applyAlignment="0"/>
    <xf numFmtId="190" fontId="67" fillId="0" borderId="0" applyFill="0" applyBorder="0" applyAlignment="0"/>
    <xf numFmtId="195" fontId="67" fillId="0" borderId="0" applyFill="0" applyBorder="0" applyAlignment="0"/>
    <xf numFmtId="189" fontId="67" fillId="0" borderId="0" applyFill="0" applyBorder="0" applyAlignment="0"/>
    <xf numFmtId="0" fontId="68" fillId="0" borderId="0"/>
    <xf numFmtId="1" fontId="69" fillId="0" borderId="4" applyBorder="0"/>
    <xf numFmtId="43" fontId="1" fillId="0" borderId="0" applyFont="0" applyFill="0" applyBorder="0" applyAlignment="0" applyProtection="0"/>
    <xf numFmtId="191" fontId="70" fillId="0" borderId="0"/>
    <xf numFmtId="191" fontId="70" fillId="0" borderId="0"/>
    <xf numFmtId="191" fontId="70" fillId="0" borderId="0"/>
    <xf numFmtId="191" fontId="70" fillId="0" borderId="0"/>
    <xf numFmtId="191" fontId="70" fillId="0" borderId="0"/>
    <xf numFmtId="191" fontId="70" fillId="0" borderId="0"/>
    <xf numFmtId="191" fontId="70" fillId="0" borderId="0"/>
    <xf numFmtId="191" fontId="70" fillId="0" borderId="0"/>
    <xf numFmtId="0" fontId="71" fillId="0" borderId="2"/>
    <xf numFmtId="41" fontId="1" fillId="0" borderId="0" applyFont="0" applyFill="0" applyBorder="0" applyAlignment="0" applyProtection="0"/>
    <xf numFmtId="190" fontId="67" fillId="0" borderId="0" applyFont="0" applyFill="0" applyBorder="0" applyAlignment="0" applyProtection="0"/>
    <xf numFmtId="196" fontId="49" fillId="0" borderId="0"/>
    <xf numFmtId="165"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7" fillId="0" borderId="0" applyFont="0" applyFill="0" applyBorder="0" applyAlignment="0" applyProtection="0"/>
    <xf numFmtId="0" fontId="72" fillId="0" borderId="0" applyNumberFormat="0" applyAlignment="0">
      <alignment horizontal="left"/>
    </xf>
    <xf numFmtId="215" fontId="48" fillId="0" borderId="0" applyFont="0" applyFill="0" applyBorder="0" applyAlignment="0" applyProtection="0"/>
    <xf numFmtId="189" fontId="67" fillId="0" borderId="0" applyFont="0" applyFill="0" applyBorder="0" applyAlignment="0" applyProtection="0"/>
    <xf numFmtId="169" fontId="1" fillId="0" borderId="0" applyFont="0" applyFill="0" applyBorder="0" applyAlignment="0" applyProtection="0"/>
    <xf numFmtId="197" fontId="7" fillId="0" borderId="0"/>
    <xf numFmtId="0" fontId="7" fillId="0" borderId="0" applyFont="0" applyFill="0" applyBorder="0" applyAlignment="0" applyProtection="0"/>
    <xf numFmtId="14" fontId="73" fillId="0" borderId="0" applyFill="0" applyBorder="0" applyAlignment="0"/>
    <xf numFmtId="0" fontId="13" fillId="0" borderId="0" applyProtection="0"/>
    <xf numFmtId="198" fontId="7" fillId="0" borderId="5">
      <alignment vertical="center"/>
    </xf>
    <xf numFmtId="199" fontId="7" fillId="0" borderId="0" applyFont="0" applyFill="0" applyBorder="0" applyAlignment="0" applyProtection="0"/>
    <xf numFmtId="200" fontId="7" fillId="0" borderId="0" applyFont="0" applyFill="0" applyBorder="0" applyAlignment="0" applyProtection="0"/>
    <xf numFmtId="201" fontId="7" fillId="0" borderId="0"/>
    <xf numFmtId="3" fontId="30" fillId="0" borderId="0" applyFont="0" applyBorder="0" applyAlignment="0"/>
    <xf numFmtId="190" fontId="67" fillId="0" borderId="0" applyFill="0" applyBorder="0" applyAlignment="0"/>
    <xf numFmtId="189" fontId="67" fillId="0" borderId="0" applyFill="0" applyBorder="0" applyAlignment="0"/>
    <xf numFmtId="190" fontId="67" fillId="0" borderId="0" applyFill="0" applyBorder="0" applyAlignment="0"/>
    <xf numFmtId="195" fontId="67" fillId="0" borderId="0" applyFill="0" applyBorder="0" applyAlignment="0"/>
    <xf numFmtId="189" fontId="67" fillId="0" borderId="0" applyFill="0" applyBorder="0" applyAlignment="0"/>
    <xf numFmtId="0" fontId="74" fillId="0" borderId="0" applyNumberFormat="0" applyAlignment="0">
      <alignment horizontal="left"/>
    </xf>
    <xf numFmtId="202" fontId="7" fillId="0" borderId="0" applyFont="0" applyFill="0" applyBorder="0" applyAlignment="0" applyProtection="0"/>
    <xf numFmtId="3" fontId="30" fillId="0" borderId="0" applyFont="0" applyBorder="0" applyAlignment="0"/>
    <xf numFmtId="0" fontId="75" fillId="0" borderId="0" applyProtection="0"/>
    <xf numFmtId="0" fontId="76" fillId="0" borderId="0" applyProtection="0"/>
    <xf numFmtId="0" fontId="77" fillId="0" borderId="0" applyProtection="0"/>
    <xf numFmtId="0" fontId="78" fillId="0" borderId="0" applyProtection="0"/>
    <xf numFmtId="0" fontId="79" fillId="0" borderId="0" applyNumberFormat="0" applyFont="0" applyFill="0" applyBorder="0" applyAlignment="0" applyProtection="0"/>
    <xf numFmtId="0" fontId="80" fillId="0" borderId="0" applyProtection="0"/>
    <xf numFmtId="0" fontId="81" fillId="0" borderId="0" applyProtection="0"/>
    <xf numFmtId="2" fontId="7" fillId="0" borderId="0" applyFont="0" applyFill="0" applyBorder="0" applyAlignment="0" applyProtection="0"/>
    <xf numFmtId="38" fontId="57" fillId="2" borderId="0" applyNumberFormat="0" applyBorder="0" applyAlignment="0" applyProtection="0"/>
    <xf numFmtId="0" fontId="82" fillId="0" borderId="0" applyNumberFormat="0" applyFont="0" applyBorder="0" applyAlignment="0">
      <alignment horizontal="left" vertical="center"/>
    </xf>
    <xf numFmtId="0" fontId="83" fillId="3" borderId="0"/>
    <xf numFmtId="0" fontId="84" fillId="0" borderId="0">
      <alignment horizontal="left"/>
    </xf>
    <xf numFmtId="0" fontId="9" fillId="0" borderId="6" applyNumberFormat="0" applyAlignment="0" applyProtection="0">
      <alignment horizontal="left" vertical="center"/>
    </xf>
    <xf numFmtId="0" fontId="9" fillId="0" borderId="7">
      <alignment horizontal="left" vertical="center"/>
    </xf>
    <xf numFmtId="0" fontId="10" fillId="0" borderId="0" applyNumberFormat="0" applyFill="0" applyBorder="0" applyAlignment="0" applyProtection="0"/>
    <xf numFmtId="0" fontId="9" fillId="0" borderId="0" applyNumberFormat="0" applyFill="0" applyBorder="0" applyAlignment="0" applyProtection="0"/>
    <xf numFmtId="0" fontId="10" fillId="0" borderId="0" applyProtection="0"/>
    <xf numFmtId="0" fontId="9" fillId="0" borderId="0" applyProtection="0"/>
    <xf numFmtId="0" fontId="85" fillId="0" borderId="8">
      <alignment horizontal="center"/>
    </xf>
    <xf numFmtId="0" fontId="85" fillId="0" borderId="0">
      <alignment horizontal="center"/>
    </xf>
    <xf numFmtId="5" fontId="86" fillId="4" borderId="2" applyNumberFormat="0" applyAlignment="0">
      <alignment horizontal="left" vertical="top"/>
    </xf>
    <xf numFmtId="49" fontId="33" fillId="0" borderId="2">
      <alignment vertical="center"/>
    </xf>
    <xf numFmtId="0" fontId="11" fillId="0" borderId="0" applyNumberFormat="0" applyFill="0" applyBorder="0" applyAlignment="0" applyProtection="0">
      <alignment vertical="top"/>
      <protection locked="0"/>
    </xf>
    <xf numFmtId="0" fontId="87" fillId="0" borderId="0"/>
    <xf numFmtId="10" fontId="57" fillId="5" borderId="2" applyNumberFormat="0" applyBorder="0" applyAlignment="0" applyProtection="0"/>
    <xf numFmtId="14" fontId="88" fillId="0" borderId="3" applyFont="0" applyBorder="0" applyAlignment="0">
      <alignment horizontal="center"/>
    </xf>
    <xf numFmtId="0" fontId="89" fillId="0" borderId="0"/>
    <xf numFmtId="0" fontId="89" fillId="0" borderId="0"/>
    <xf numFmtId="190" fontId="67" fillId="0" borderId="0" applyFill="0" applyBorder="0" applyAlignment="0"/>
    <xf numFmtId="189" fontId="67" fillId="0" borderId="0" applyFill="0" applyBorder="0" applyAlignment="0"/>
    <xf numFmtId="190" fontId="67" fillId="0" borderId="0" applyFill="0" applyBorder="0" applyAlignment="0"/>
    <xf numFmtId="195" fontId="67" fillId="0" borderId="0" applyFill="0" applyBorder="0" applyAlignment="0"/>
    <xf numFmtId="189" fontId="67" fillId="0" borderId="0" applyFill="0" applyBorder="0" applyAlignment="0"/>
    <xf numFmtId="38" fontId="90" fillId="0" borderId="0" applyFont="0" applyFill="0" applyBorder="0" applyAlignment="0" applyProtection="0"/>
    <xf numFmtId="40" fontId="90" fillId="0" borderId="0" applyFont="0" applyFill="0" applyBorder="0" applyAlignment="0" applyProtection="0"/>
    <xf numFmtId="0" fontId="91" fillId="0" borderId="8"/>
    <xf numFmtId="173" fontId="12" fillId="0" borderId="9"/>
    <xf numFmtId="203" fontId="90" fillId="0" borderId="0" applyFont="0" applyFill="0" applyBorder="0" applyAlignment="0" applyProtection="0"/>
    <xf numFmtId="204" fontId="90" fillId="0" borderId="0" applyFont="0" applyFill="0" applyBorder="0" applyAlignment="0" applyProtection="0"/>
    <xf numFmtId="192" fontId="7" fillId="0" borderId="0" applyFont="0" applyFill="0" applyBorder="0" applyAlignment="0" applyProtection="0"/>
    <xf numFmtId="205" fontId="7" fillId="0" borderId="0" applyFont="0" applyFill="0" applyBorder="0" applyAlignment="0" applyProtection="0"/>
    <xf numFmtId="0" fontId="13" fillId="0" borderId="0" applyNumberFormat="0" applyFont="0" applyFill="0" applyAlignment="0"/>
    <xf numFmtId="0" fontId="32" fillId="0" borderId="2"/>
    <xf numFmtId="0" fontId="49" fillId="0" borderId="0"/>
    <xf numFmtId="37" fontId="92" fillId="0" borderId="0"/>
    <xf numFmtId="0" fontId="93" fillId="0" borderId="2" applyNumberFormat="0" applyFont="0" applyFill="0" applyBorder="0" applyAlignment="0">
      <alignment horizontal="center"/>
    </xf>
    <xf numFmtId="174" fontId="14" fillId="0" borderId="0"/>
    <xf numFmtId="0" fontId="94" fillId="0" borderId="0"/>
    <xf numFmtId="0" fontId="1" fillId="0" borderId="0"/>
    <xf numFmtId="0" fontId="7" fillId="0" borderId="0"/>
    <xf numFmtId="3" fontId="95" fillId="0" borderId="0" applyFont="0" applyFill="0" applyBorder="0" applyAlignment="0" applyProtection="0"/>
    <xf numFmtId="167" fontId="56" fillId="0" borderId="0" applyFont="0" applyFill="0" applyBorder="0" applyAlignment="0" applyProtection="0"/>
    <xf numFmtId="0" fontId="96" fillId="0" borderId="0" applyNumberFormat="0" applyFill="0" applyBorder="0" applyAlignment="0" applyProtection="0"/>
    <xf numFmtId="0" fontId="48" fillId="0" borderId="0" applyNumberFormat="0" applyFill="0" applyBorder="0" applyAlignment="0" applyProtection="0"/>
    <xf numFmtId="0" fontId="1" fillId="0" borderId="0" applyNumberFormat="0" applyFill="0" applyBorder="0" applyAlignment="0" applyProtection="0"/>
    <xf numFmtId="0" fontId="7" fillId="0" borderId="0" applyFont="0" applyFill="0" applyBorder="0" applyAlignment="0" applyProtection="0"/>
    <xf numFmtId="0" fontId="49" fillId="0" borderId="0"/>
    <xf numFmtId="0" fontId="97" fillId="6" borderId="0"/>
    <xf numFmtId="14" fontId="65" fillId="0" borderId="0">
      <alignment horizontal="center" wrapText="1"/>
      <protection locked="0"/>
    </xf>
    <xf numFmtId="9" fontId="1" fillId="0" borderId="0" applyFont="0" applyFill="0" applyBorder="0" applyAlignment="0" applyProtection="0"/>
    <xf numFmtId="194" fontId="7" fillId="0" borderId="0" applyFont="0" applyFill="0" applyBorder="0" applyAlignment="0" applyProtection="0"/>
    <xf numFmtId="206" fontId="7" fillId="0" borderId="0" applyFont="0" applyFill="0" applyBorder="0" applyAlignment="0" applyProtection="0"/>
    <xf numFmtId="10" fontId="14" fillId="0" borderId="0" applyFont="0" applyFill="0" applyBorder="0" applyAlignment="0" applyProtection="0"/>
    <xf numFmtId="190" fontId="67" fillId="0" borderId="0" applyFill="0" applyBorder="0" applyAlignment="0"/>
    <xf numFmtId="189" fontId="67" fillId="0" borderId="0" applyFill="0" applyBorder="0" applyAlignment="0"/>
    <xf numFmtId="190" fontId="67" fillId="0" borderId="0" applyFill="0" applyBorder="0" applyAlignment="0"/>
    <xf numFmtId="195" fontId="67" fillId="0" borderId="0" applyFill="0" applyBorder="0" applyAlignment="0"/>
    <xf numFmtId="189" fontId="67" fillId="0" borderId="0" applyFill="0" applyBorder="0" applyAlignment="0"/>
    <xf numFmtId="0" fontId="98" fillId="0" borderId="0"/>
    <xf numFmtId="0" fontId="89" fillId="0" borderId="0" applyNumberFormat="0" applyFont="0" applyFill="0" applyBorder="0" applyAlignment="0" applyProtection="0">
      <alignment horizontal="left"/>
    </xf>
    <xf numFmtId="0" fontId="99" fillId="0" borderId="8">
      <alignment horizontal="center"/>
    </xf>
    <xf numFmtId="0" fontId="100" fillId="7" borderId="0" applyNumberFormat="0" applyFont="0" applyBorder="0" applyAlignment="0">
      <alignment horizontal="center"/>
    </xf>
    <xf numFmtId="14" fontId="101" fillId="0" borderId="0" applyNumberFormat="0" applyFill="0" applyBorder="0" applyAlignment="0" applyProtection="0">
      <alignment horizontal="left"/>
    </xf>
    <xf numFmtId="0" fontId="1" fillId="0" borderId="0" applyNumberFormat="0" applyFill="0" applyBorder="0" applyAlignment="0" applyProtection="0"/>
    <xf numFmtId="214" fontId="140" fillId="0" borderId="0" applyFont="0" applyFill="0" applyBorder="0" applyAlignment="0" applyProtection="0"/>
    <xf numFmtId="0" fontId="100" fillId="1" borderId="7" applyNumberFormat="0" applyFont="0" applyAlignment="0">
      <alignment horizontal="center"/>
    </xf>
    <xf numFmtId="0" fontId="102" fillId="0" borderId="0" applyNumberFormat="0" applyFill="0" applyBorder="0" applyAlignment="0">
      <alignment horizontal="center"/>
    </xf>
    <xf numFmtId="0" fontId="7" fillId="8" borderId="0"/>
    <xf numFmtId="0" fontId="54" fillId="0" borderId="0" applyNumberForma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16" fontId="48" fillId="0" borderId="0" applyFont="0" applyFill="0" applyBorder="0" applyAlignment="0" applyProtection="0"/>
    <xf numFmtId="219" fontId="54"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6" fontId="48"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16" fontId="48" fillId="0" borderId="0" applyFont="0" applyFill="0" applyBorder="0" applyAlignment="0" applyProtection="0"/>
    <xf numFmtId="219" fontId="54"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6" fontId="48" fillId="0" borderId="0" applyFont="0" applyFill="0" applyBorder="0" applyAlignment="0" applyProtection="0"/>
    <xf numFmtId="0" fontId="141" fillId="0" borderId="0"/>
    <xf numFmtId="0" fontId="91" fillId="0" borderId="0"/>
    <xf numFmtId="40" fontId="103" fillId="0" borderId="0" applyBorder="0">
      <alignment horizontal="right"/>
    </xf>
    <xf numFmtId="182" fontId="48" fillId="0" borderId="10">
      <alignment horizontal="right" vertical="center"/>
    </xf>
    <xf numFmtId="217" fontId="142" fillId="0" borderId="10">
      <alignment horizontal="right" vertical="center"/>
    </xf>
    <xf numFmtId="217" fontId="142" fillId="0" borderId="10">
      <alignment horizontal="right" vertical="center"/>
    </xf>
    <xf numFmtId="207" fontId="30" fillId="0" borderId="10">
      <alignment horizontal="right" vertical="center"/>
    </xf>
    <xf numFmtId="207" fontId="30" fillId="0" borderId="10">
      <alignment horizontal="right" vertical="center"/>
    </xf>
    <xf numFmtId="182" fontId="32" fillId="0" borderId="10">
      <alignment horizontal="right" vertical="center"/>
    </xf>
    <xf numFmtId="182" fontId="32" fillId="0" borderId="10">
      <alignment horizontal="right" vertical="center"/>
    </xf>
    <xf numFmtId="182" fontId="48" fillId="0" borderId="10">
      <alignment horizontal="right" vertical="center"/>
    </xf>
    <xf numFmtId="182" fontId="32" fillId="0" borderId="10">
      <alignment horizontal="right" vertical="center"/>
    </xf>
    <xf numFmtId="217" fontId="142" fillId="0" borderId="10">
      <alignment horizontal="right" vertical="center"/>
    </xf>
    <xf numFmtId="182" fontId="32" fillId="0" borderId="10">
      <alignment horizontal="right" vertical="center"/>
    </xf>
    <xf numFmtId="207" fontId="30" fillId="0" borderId="10">
      <alignment horizontal="right" vertical="center"/>
    </xf>
    <xf numFmtId="207" fontId="30" fillId="0" borderId="10">
      <alignment horizontal="right" vertical="center"/>
    </xf>
    <xf numFmtId="182" fontId="32" fillId="0" borderId="10">
      <alignment horizontal="right" vertical="center"/>
    </xf>
    <xf numFmtId="182" fontId="32" fillId="0" borderId="10">
      <alignment horizontal="right" vertical="center"/>
    </xf>
    <xf numFmtId="182" fontId="32" fillId="0" borderId="10">
      <alignment horizontal="right" vertical="center"/>
    </xf>
    <xf numFmtId="182" fontId="32" fillId="0" borderId="10">
      <alignment horizontal="right" vertical="center"/>
    </xf>
    <xf numFmtId="182" fontId="48" fillId="0" borderId="10">
      <alignment horizontal="right" vertical="center"/>
    </xf>
    <xf numFmtId="182" fontId="32" fillId="0" borderId="10">
      <alignment horizontal="right" vertical="center"/>
    </xf>
    <xf numFmtId="217" fontId="142" fillId="0" borderId="10">
      <alignment horizontal="right" vertical="center"/>
    </xf>
    <xf numFmtId="217" fontId="142" fillId="0" borderId="10">
      <alignment horizontal="right" vertical="center"/>
    </xf>
    <xf numFmtId="207" fontId="30" fillId="0" borderId="10">
      <alignment horizontal="right" vertical="center"/>
    </xf>
    <xf numFmtId="182" fontId="32" fillId="0" borderId="10">
      <alignment horizontal="right" vertical="center"/>
    </xf>
    <xf numFmtId="207" fontId="30" fillId="0" borderId="10">
      <alignment horizontal="right" vertical="center"/>
    </xf>
    <xf numFmtId="207" fontId="30" fillId="0" borderId="10">
      <alignment horizontal="right" vertical="center"/>
    </xf>
    <xf numFmtId="182" fontId="32" fillId="0" borderId="10">
      <alignment horizontal="right" vertical="center"/>
    </xf>
    <xf numFmtId="217" fontId="142" fillId="0" borderId="10">
      <alignment horizontal="right" vertical="center"/>
    </xf>
    <xf numFmtId="207" fontId="30" fillId="0" borderId="10">
      <alignment horizontal="right" vertical="center"/>
    </xf>
    <xf numFmtId="182" fontId="32" fillId="0" borderId="10">
      <alignment horizontal="right" vertical="center"/>
    </xf>
    <xf numFmtId="217" fontId="142" fillId="0" borderId="10">
      <alignment horizontal="right" vertical="center"/>
    </xf>
    <xf numFmtId="217" fontId="142" fillId="0" borderId="10">
      <alignment horizontal="right" vertical="center"/>
    </xf>
    <xf numFmtId="49" fontId="73" fillId="0" borderId="0" applyFill="0" applyBorder="0" applyAlignment="0"/>
    <xf numFmtId="208" fontId="7" fillId="0" borderId="0" applyFill="0" applyBorder="0" applyAlignment="0"/>
    <xf numFmtId="180" fontId="7" fillId="0" borderId="0" applyFill="0" applyBorder="0" applyAlignment="0"/>
    <xf numFmtId="183" fontId="48" fillId="0" borderId="10">
      <alignment horizontal="center"/>
    </xf>
    <xf numFmtId="0" fontId="104" fillId="0" borderId="11"/>
    <xf numFmtId="0" fontId="104" fillId="0" borderId="11"/>
    <xf numFmtId="0" fontId="105" fillId="0" borderId="11"/>
    <xf numFmtId="0" fontId="105" fillId="0" borderId="11"/>
    <xf numFmtId="0" fontId="104" fillId="0" borderId="11"/>
    <xf numFmtId="0" fontId="104" fillId="0" borderId="11"/>
    <xf numFmtId="0" fontId="104" fillId="0" borderId="11"/>
    <xf numFmtId="0" fontId="48" fillId="0" borderId="0" applyNumberFormat="0" applyFill="0" applyBorder="0" applyAlignment="0" applyProtection="0"/>
    <xf numFmtId="0" fontId="96" fillId="0" borderId="0" applyNumberFormat="0" applyFill="0" applyBorder="0" applyAlignment="0" applyProtection="0"/>
    <xf numFmtId="3" fontId="15" fillId="0" borderId="12" applyNumberFormat="0" applyBorder="0" applyAlignment="0"/>
    <xf numFmtId="0" fontId="106" fillId="0" borderId="0" applyFont="0">
      <alignment horizontal="centerContinuous"/>
    </xf>
    <xf numFmtId="0" fontId="7" fillId="0" borderId="13" applyNumberFormat="0" applyFont="0" applyFill="0" applyAlignment="0" applyProtection="0"/>
    <xf numFmtId="180" fontId="48" fillId="0" borderId="0"/>
    <xf numFmtId="181" fontId="48" fillId="0" borderId="2"/>
    <xf numFmtId="0" fontId="107" fillId="0" borderId="0"/>
    <xf numFmtId="3" fontId="32" fillId="0" borderId="0" applyNumberFormat="0" applyBorder="0" applyAlignment="0" applyProtection="0">
      <alignment horizontal="centerContinuous"/>
      <protection locked="0"/>
    </xf>
    <xf numFmtId="3" fontId="143" fillId="0" borderId="0">
      <protection locked="0"/>
    </xf>
    <xf numFmtId="0" fontId="107" fillId="0" borderId="0"/>
    <xf numFmtId="5" fontId="108" fillId="9" borderId="14">
      <alignment vertical="top"/>
    </xf>
    <xf numFmtId="0" fontId="28" fillId="10" borderId="2">
      <alignment horizontal="left" vertical="center"/>
    </xf>
    <xf numFmtId="6" fontId="109" fillId="11" borderId="14"/>
    <xf numFmtId="5" fontId="86" fillId="0" borderId="14">
      <alignment horizontal="left" vertical="top"/>
    </xf>
    <xf numFmtId="0" fontId="110" fillId="12" borderId="0">
      <alignment horizontal="left" vertical="center"/>
    </xf>
    <xf numFmtId="5" fontId="63" fillId="0" borderId="15">
      <alignment horizontal="left" vertical="top"/>
    </xf>
    <xf numFmtId="0" fontId="111" fillId="0" borderId="15">
      <alignment horizontal="left" vertical="center"/>
    </xf>
    <xf numFmtId="209" fontId="7" fillId="0" borderId="0" applyFont="0" applyFill="0" applyBorder="0" applyAlignment="0" applyProtection="0"/>
    <xf numFmtId="210" fontId="7" fillId="0" borderId="0" applyFont="0" applyFill="0" applyBorder="0" applyAlignment="0" applyProtection="0"/>
    <xf numFmtId="0" fontId="16" fillId="0" borderId="0" applyNumberFormat="0" applyFill="0" applyBorder="0" applyAlignment="0" applyProtection="0"/>
    <xf numFmtId="42" fontId="112" fillId="0" borderId="0" applyFont="0" applyFill="0" applyBorder="0" applyAlignment="0" applyProtection="0"/>
    <xf numFmtId="44" fontId="112" fillId="0" borderId="0" applyFont="0" applyFill="0" applyBorder="0" applyAlignment="0" applyProtection="0"/>
    <xf numFmtId="0" fontId="112" fillId="0" borderId="0"/>
    <xf numFmtId="0" fontId="24" fillId="0" borderId="0" applyFont="0" applyFill="0" applyBorder="0" applyAlignment="0" applyProtection="0"/>
    <xf numFmtId="0" fontId="24" fillId="0" borderId="0" applyFont="0" applyFill="0" applyBorder="0" applyAlignment="0" applyProtection="0"/>
    <xf numFmtId="0" fontId="25" fillId="0" borderId="0">
      <alignment vertical="center"/>
    </xf>
    <xf numFmtId="40" fontId="17" fillId="0" borderId="0" applyFont="0" applyFill="0" applyBorder="0" applyAlignment="0" applyProtection="0"/>
    <xf numFmtId="38"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9" fontId="18" fillId="0" borderId="0" applyFont="0" applyFill="0" applyBorder="0" applyAlignment="0" applyProtection="0"/>
    <xf numFmtId="0" fontId="19"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8" fillId="0" borderId="0" applyFont="0" applyFill="0" applyBorder="0" applyAlignment="0" applyProtection="0"/>
    <xf numFmtId="0" fontId="18" fillId="0" borderId="0" applyFont="0" applyFill="0" applyBorder="0" applyAlignment="0" applyProtection="0"/>
    <xf numFmtId="169" fontId="21" fillId="0" borderId="0" applyFont="0" applyFill="0" applyBorder="0" applyAlignment="0" applyProtection="0"/>
    <xf numFmtId="168" fontId="21" fillId="0" borderId="0" applyFont="0" applyFill="0" applyBorder="0" applyAlignment="0" applyProtection="0"/>
    <xf numFmtId="0" fontId="22" fillId="0" borderId="0"/>
    <xf numFmtId="0" fontId="13" fillId="0" borderId="0"/>
    <xf numFmtId="167" fontId="20" fillId="0" borderId="0" applyFont="0" applyFill="0" applyBorder="0" applyAlignment="0" applyProtection="0"/>
    <xf numFmtId="165" fontId="20" fillId="0" borderId="0" applyFont="0" applyFill="0" applyBorder="0" applyAlignment="0" applyProtection="0"/>
    <xf numFmtId="0" fontId="50" fillId="0" borderId="0"/>
    <xf numFmtId="43" fontId="7" fillId="0" borderId="0" applyFont="0" applyFill="0" applyBorder="0" applyAlignment="0" applyProtection="0"/>
    <xf numFmtId="41" fontId="7" fillId="0" borderId="0" applyFont="0" applyFill="0" applyBorder="0" applyAlignment="0" applyProtection="0"/>
    <xf numFmtId="211" fontId="113" fillId="0" borderId="0"/>
    <xf numFmtId="171" fontId="20" fillId="0" borderId="0" applyFont="0" applyFill="0" applyBorder="0" applyAlignment="0" applyProtection="0"/>
    <xf numFmtId="170" fontId="23" fillId="0" borderId="0" applyFont="0" applyFill="0" applyBorder="0" applyAlignment="0" applyProtection="0"/>
    <xf numFmtId="172" fontId="20"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cellStyleXfs>
  <cellXfs count="1555">
    <xf numFmtId="0" fontId="0" fillId="0" borderId="0" xfId="0"/>
    <xf numFmtId="164" fontId="8" fillId="13" borderId="2" xfId="75" applyNumberFormat="1" applyFont="1" applyFill="1" applyBorder="1" applyAlignment="1">
      <alignment horizontal="center" vertical="center"/>
    </xf>
    <xf numFmtId="164" fontId="28" fillId="6" borderId="0" xfId="75" applyNumberFormat="1" applyFont="1" applyFill="1" applyAlignment="1">
      <alignment horizontal="center"/>
    </xf>
    <xf numFmtId="49" fontId="30" fillId="0" borderId="0" xfId="0" applyNumberFormat="1" applyFont="1" applyAlignment="1">
      <alignment horizontal="center"/>
    </xf>
    <xf numFmtId="2" fontId="28" fillId="0" borderId="0" xfId="0" applyNumberFormat="1" applyFont="1" applyAlignment="1">
      <alignment horizontal="left"/>
    </xf>
    <xf numFmtId="14" fontId="28" fillId="0" borderId="0" xfId="0" applyNumberFormat="1" applyFont="1" applyAlignment="1">
      <alignment horizontal="left"/>
    </xf>
    <xf numFmtId="0" fontId="30" fillId="0" borderId="0" xfId="0" applyFont="1"/>
    <xf numFmtId="0" fontId="30" fillId="0" borderId="0" xfId="0" applyFont="1" applyAlignment="1">
      <alignment horizontal="center"/>
    </xf>
    <xf numFmtId="164" fontId="30" fillId="0" borderId="0" xfId="75" applyNumberFormat="1" applyFont="1"/>
    <xf numFmtId="37" fontId="30" fillId="0" borderId="0" xfId="75" applyNumberFormat="1" applyFont="1"/>
    <xf numFmtId="0" fontId="30" fillId="0" borderId="0" xfId="0" applyFont="1" applyBorder="1"/>
    <xf numFmtId="49" fontId="28" fillId="0" borderId="0" xfId="0" applyNumberFormat="1" applyFont="1" applyAlignment="1">
      <alignment horizontal="left"/>
    </xf>
    <xf numFmtId="49" fontId="30" fillId="0" borderId="0" xfId="0" applyNumberFormat="1" applyFont="1" applyAlignment="1">
      <alignment horizontal="left"/>
    </xf>
    <xf numFmtId="14" fontId="30" fillId="0" borderId="0" xfId="0" applyNumberFormat="1" applyFont="1" applyAlignment="1">
      <alignment horizontal="center"/>
    </xf>
    <xf numFmtId="49" fontId="31" fillId="14" borderId="14" xfId="0" applyNumberFormat="1" applyFont="1" applyFill="1" applyBorder="1" applyAlignment="1">
      <alignment horizontal="center" vertical="center"/>
    </xf>
    <xf numFmtId="14" fontId="31" fillId="14" borderId="16" xfId="0" applyNumberFormat="1" applyFont="1" applyFill="1" applyBorder="1" applyAlignment="1">
      <alignment horizontal="center" vertical="center"/>
    </xf>
    <xf numFmtId="37" fontId="31" fillId="14" borderId="17" xfId="75" applyNumberFormat="1" applyFont="1" applyFill="1" applyBorder="1" applyAlignment="1">
      <alignment horizontal="center" vertical="center"/>
    </xf>
    <xf numFmtId="49" fontId="31" fillId="14" borderId="4" xfId="0" applyNumberFormat="1" applyFont="1" applyFill="1" applyBorder="1" applyAlignment="1">
      <alignment horizontal="center" vertical="center"/>
    </xf>
    <xf numFmtId="14" fontId="31" fillId="14" borderId="4" xfId="0" applyNumberFormat="1" applyFont="1" applyFill="1" applyBorder="1" applyAlignment="1">
      <alignment horizontal="center" vertical="center"/>
    </xf>
    <xf numFmtId="0" fontId="31" fillId="14" borderId="4" xfId="0" applyFont="1" applyFill="1" applyBorder="1" applyAlignment="1">
      <alignment horizontal="center" vertical="center"/>
    </xf>
    <xf numFmtId="37" fontId="31" fillId="14" borderId="4" xfId="75" applyNumberFormat="1" applyFont="1" applyFill="1" applyBorder="1" applyAlignment="1">
      <alignment horizontal="center" vertical="center"/>
    </xf>
    <xf numFmtId="1" fontId="8" fillId="6" borderId="0" xfId="75" applyNumberFormat="1" applyFont="1" applyFill="1" applyAlignment="1">
      <alignment horizontal="center"/>
    </xf>
    <xf numFmtId="0" fontId="26" fillId="6" borderId="0" xfId="0" applyFont="1" applyFill="1"/>
    <xf numFmtId="0" fontId="0" fillId="6" borderId="0" xfId="0" applyFill="1"/>
    <xf numFmtId="1" fontId="1" fillId="6" borderId="0" xfId="75" applyNumberFormat="1" applyFill="1" applyAlignment="1">
      <alignment horizontal="center"/>
    </xf>
    <xf numFmtId="0" fontId="8" fillId="6" borderId="0" xfId="0" applyFont="1" applyFill="1"/>
    <xf numFmtId="0" fontId="8" fillId="6" borderId="0" xfId="0" applyFont="1" applyFill="1" applyAlignment="1">
      <alignment horizontal="center"/>
    </xf>
    <xf numFmtId="0" fontId="3" fillId="6" borderId="0" xfId="0" applyFont="1" applyFill="1"/>
    <xf numFmtId="0" fontId="2" fillId="6" borderId="0" xfId="0" applyFont="1" applyFill="1"/>
    <xf numFmtId="1" fontId="29" fillId="6" borderId="0" xfId="75" applyNumberFormat="1" applyFont="1" applyFill="1" applyAlignment="1">
      <alignment horizontal="center"/>
    </xf>
    <xf numFmtId="0" fontId="29" fillId="6" borderId="0" xfId="0" applyFont="1" applyFill="1" applyAlignment="1">
      <alignment horizontal="center"/>
    </xf>
    <xf numFmtId="1" fontId="28" fillId="6" borderId="0" xfId="75" applyNumberFormat="1" applyFont="1" applyFill="1" applyAlignment="1">
      <alignment horizontal="center"/>
    </xf>
    <xf numFmtId="0" fontId="28" fillId="6" borderId="0" xfId="0" applyFont="1" applyFill="1" applyAlignment="1">
      <alignment horizontal="center"/>
    </xf>
    <xf numFmtId="1" fontId="3" fillId="15" borderId="12" xfId="75" applyNumberFormat="1" applyFont="1" applyFill="1" applyBorder="1" applyAlignment="1">
      <alignment horizontal="center"/>
    </xf>
    <xf numFmtId="43" fontId="3" fillId="15" borderId="12" xfId="75" applyFont="1" applyFill="1" applyBorder="1"/>
    <xf numFmtId="1" fontId="3" fillId="15" borderId="18" xfId="75" applyNumberFormat="1" applyFont="1" applyFill="1" applyBorder="1" applyAlignment="1">
      <alignment horizontal="center"/>
    </xf>
    <xf numFmtId="43" fontId="3" fillId="15" borderId="12" xfId="75" quotePrefix="1" applyFont="1" applyFill="1" applyBorder="1" applyAlignment="1">
      <alignment horizontal="left"/>
    </xf>
    <xf numFmtId="43" fontId="3" fillId="15" borderId="18" xfId="75" applyFont="1" applyFill="1" applyBorder="1"/>
    <xf numFmtId="1" fontId="3" fillId="15" borderId="19" xfId="75" applyNumberFormat="1" applyFont="1" applyFill="1" applyBorder="1" applyAlignment="1">
      <alignment horizontal="center"/>
    </xf>
    <xf numFmtId="0" fontId="3" fillId="15" borderId="19" xfId="0" applyFont="1" applyFill="1" applyBorder="1"/>
    <xf numFmtId="1" fontId="2" fillId="13" borderId="2" xfId="75" applyNumberFormat="1" applyFont="1" applyFill="1" applyBorder="1" applyAlignment="1">
      <alignment horizontal="center"/>
    </xf>
    <xf numFmtId="0" fontId="2" fillId="13" borderId="2" xfId="0" applyFont="1" applyFill="1" applyBorder="1"/>
    <xf numFmtId="1" fontId="8" fillId="6" borderId="0" xfId="75" applyNumberFormat="1" applyFont="1" applyFill="1" applyAlignment="1">
      <alignment horizontal="left"/>
    </xf>
    <xf numFmtId="164" fontId="1" fillId="6" borderId="0" xfId="75" applyNumberFormat="1" applyFill="1"/>
    <xf numFmtId="164" fontId="29" fillId="6" borderId="0" xfId="75" applyNumberFormat="1" applyFont="1" applyFill="1" applyAlignment="1">
      <alignment horizontal="right"/>
    </xf>
    <xf numFmtId="164" fontId="3" fillId="15" borderId="12" xfId="75" applyNumberFormat="1" applyFont="1" applyFill="1" applyBorder="1"/>
    <xf numFmtId="164" fontId="3" fillId="15" borderId="18" xfId="75" applyNumberFormat="1" applyFont="1" applyFill="1" applyBorder="1"/>
    <xf numFmtId="164" fontId="2" fillId="13" borderId="2" xfId="75" applyNumberFormat="1" applyFont="1" applyFill="1" applyBorder="1"/>
    <xf numFmtId="164" fontId="29" fillId="6" borderId="0" xfId="75" applyNumberFormat="1" applyFont="1" applyFill="1" applyAlignment="1">
      <alignment horizontal="center"/>
    </xf>
    <xf numFmtId="9" fontId="1" fillId="6" borderId="0" xfId="173" applyFill="1"/>
    <xf numFmtId="0" fontId="28" fillId="0" borderId="0" xfId="0" applyFont="1"/>
    <xf numFmtId="164" fontId="0" fillId="6" borderId="0" xfId="75" applyNumberFormat="1" applyFont="1" applyFill="1"/>
    <xf numFmtId="164" fontId="8" fillId="6" borderId="0" xfId="75" applyNumberFormat="1" applyFont="1" applyFill="1"/>
    <xf numFmtId="164" fontId="8" fillId="6" borderId="0" xfId="75" applyNumberFormat="1" applyFont="1" applyFill="1" applyAlignment="1">
      <alignment horizontal="center"/>
    </xf>
    <xf numFmtId="164" fontId="3" fillId="6" borderId="0" xfId="75" applyNumberFormat="1" applyFont="1" applyFill="1"/>
    <xf numFmtId="164" fontId="2" fillId="6" borderId="0" xfId="75" applyNumberFormat="1" applyFont="1" applyFill="1"/>
    <xf numFmtId="164" fontId="31" fillId="14" borderId="14" xfId="75" applyNumberFormat="1" applyFont="1" applyFill="1" applyBorder="1" applyAlignment="1">
      <alignment horizontal="center" vertical="center"/>
    </xf>
    <xf numFmtId="164" fontId="31" fillId="14" borderId="4" xfId="75" applyNumberFormat="1" applyFont="1" applyFill="1" applyBorder="1" applyAlignment="1">
      <alignment vertical="center"/>
    </xf>
    <xf numFmtId="164" fontId="28" fillId="0" borderId="0" xfId="75" applyNumberFormat="1" applyFont="1" applyAlignment="1">
      <alignment horizontal="right"/>
    </xf>
    <xf numFmtId="0" fontId="7" fillId="0" borderId="0" xfId="12" applyFont="1" applyFill="1"/>
    <xf numFmtId="41" fontId="2" fillId="0" borderId="0" xfId="88" applyNumberFormat="1" applyFont="1" applyAlignment="1">
      <alignment horizontal="center"/>
    </xf>
    <xf numFmtId="0" fontId="0" fillId="0" borderId="0" xfId="0" applyProtection="1">
      <protection locked="0"/>
    </xf>
    <xf numFmtId="41" fontId="3" fillId="0" borderId="0" xfId="88" applyNumberFormat="1" applyFont="1" applyAlignment="1"/>
    <xf numFmtId="41" fontId="2" fillId="0" borderId="0" xfId="75" applyNumberFormat="1" applyFont="1" applyAlignment="1">
      <alignment horizontal="center"/>
    </xf>
    <xf numFmtId="41" fontId="34" fillId="0" borderId="0" xfId="88" applyNumberFormat="1" applyFont="1" applyAlignment="1">
      <alignment horizontal="center"/>
    </xf>
    <xf numFmtId="41" fontId="34" fillId="0" borderId="0" xfId="88" applyNumberFormat="1" applyFont="1"/>
    <xf numFmtId="41" fontId="3" fillId="0" borderId="0" xfId="88" applyNumberFormat="1" applyFont="1" applyAlignment="1">
      <alignment horizontal="center"/>
    </xf>
    <xf numFmtId="41" fontId="3" fillId="0" borderId="0" xfId="75" applyNumberFormat="1" applyFont="1" applyAlignment="1">
      <alignment horizontal="center"/>
    </xf>
    <xf numFmtId="41" fontId="3" fillId="0" borderId="0" xfId="88" applyNumberFormat="1" applyFont="1"/>
    <xf numFmtId="41" fontId="34" fillId="0" borderId="0" xfId="88" applyNumberFormat="1" applyFont="1" applyAlignment="1">
      <alignment horizontal="center" vertical="center"/>
    </xf>
    <xf numFmtId="41" fontId="34" fillId="0" borderId="0" xfId="75" applyNumberFormat="1" applyFont="1"/>
    <xf numFmtId="41" fontId="34" fillId="0" borderId="0" xfId="88" applyNumberFormat="1" applyFont="1" applyAlignment="1"/>
    <xf numFmtId="41" fontId="4" fillId="0" borderId="0" xfId="88" applyNumberFormat="1" applyFont="1" applyAlignment="1">
      <alignment horizontal="center"/>
    </xf>
    <xf numFmtId="41" fontId="5" fillId="0" borderId="0" xfId="88" applyNumberFormat="1" applyFont="1" applyAlignment="1">
      <alignment horizontal="center"/>
    </xf>
    <xf numFmtId="41" fontId="5" fillId="0" borderId="0" xfId="75" applyNumberFormat="1" applyFont="1" applyAlignment="1">
      <alignment horizontal="center"/>
    </xf>
    <xf numFmtId="41" fontId="5" fillId="0" borderId="0" xfId="88" applyNumberFormat="1" applyFont="1" applyAlignment="1">
      <alignment horizontal="right"/>
    </xf>
    <xf numFmtId="41" fontId="4" fillId="0" borderId="7" xfId="88" applyNumberFormat="1" applyFont="1" applyBorder="1" applyAlignment="1">
      <alignment horizontal="center" vertical="center" wrapText="1"/>
    </xf>
    <xf numFmtId="41" fontId="4" fillId="0" borderId="0" xfId="88" applyNumberFormat="1" applyFont="1" applyBorder="1" applyAlignment="1">
      <alignment horizontal="center" vertical="center" wrapText="1"/>
    </xf>
    <xf numFmtId="41" fontId="2" fillId="0" borderId="0" xfId="88" applyNumberFormat="1" applyFont="1" applyAlignment="1">
      <alignment vertical="center" wrapText="1"/>
    </xf>
    <xf numFmtId="41" fontId="2" fillId="0" borderId="0" xfId="88" applyNumberFormat="1" applyFont="1" applyAlignment="1">
      <alignment horizontal="center" vertical="center" wrapText="1"/>
    </xf>
    <xf numFmtId="41" fontId="2" fillId="0" borderId="0" xfId="88" applyNumberFormat="1" applyFont="1" applyBorder="1" applyAlignment="1"/>
    <xf numFmtId="41" fontId="2" fillId="0" borderId="0" xfId="88" applyNumberFormat="1" applyFont="1" applyBorder="1" applyAlignment="1">
      <alignment horizontal="center"/>
    </xf>
    <xf numFmtId="41" fontId="2" fillId="0" borderId="0" xfId="88" applyNumberFormat="1" applyFont="1"/>
    <xf numFmtId="41" fontId="2" fillId="0" borderId="0" xfId="88" applyNumberFormat="1" applyFont="1" applyAlignment="1"/>
    <xf numFmtId="41" fontId="2" fillId="0" borderId="0" xfId="88" applyNumberFormat="1" applyFont="1" applyAlignment="1">
      <alignment horizontal="center" vertical="center"/>
    </xf>
    <xf numFmtId="41" fontId="2" fillId="0" borderId="0" xfId="75" applyNumberFormat="1" applyFont="1"/>
    <xf numFmtId="41" fontId="2" fillId="0" borderId="0" xfId="75" applyNumberFormat="1" applyFont="1" applyAlignment="1"/>
    <xf numFmtId="41" fontId="35" fillId="0" borderId="0" xfId="75" applyNumberFormat="1" applyFont="1"/>
    <xf numFmtId="41" fontId="35" fillId="0" borderId="0" xfId="88" applyNumberFormat="1" applyFont="1" applyAlignment="1"/>
    <xf numFmtId="41" fontId="35" fillId="0" borderId="0" xfId="88" applyNumberFormat="1" applyFont="1"/>
    <xf numFmtId="41" fontId="3" fillId="0" borderId="0" xfId="0" applyNumberFormat="1" applyFont="1" applyAlignment="1">
      <alignment horizontal="center" wrapText="1"/>
    </xf>
    <xf numFmtId="41" fontId="34" fillId="0" borderId="0" xfId="75" applyNumberFormat="1" applyFont="1" applyAlignment="1">
      <alignment horizontal="center"/>
    </xf>
    <xf numFmtId="41" fontId="2" fillId="0" borderId="0" xfId="88" applyNumberFormat="1" applyFont="1" applyFill="1" applyAlignment="1"/>
    <xf numFmtId="41" fontId="2" fillId="0" borderId="0" xfId="88" applyNumberFormat="1" applyFont="1" applyFill="1" applyBorder="1" applyAlignment="1"/>
    <xf numFmtId="0" fontId="4" fillId="0" borderId="7" xfId="88" applyNumberFormat="1" applyFont="1" applyBorder="1" applyAlignment="1">
      <alignment horizontal="center" vertical="center" wrapText="1"/>
    </xf>
    <xf numFmtId="0" fontId="4" fillId="0" borderId="0" xfId="88" applyNumberFormat="1" applyFont="1" applyBorder="1" applyAlignment="1">
      <alignment horizontal="center" vertical="center" wrapText="1"/>
    </xf>
    <xf numFmtId="0" fontId="2" fillId="0" borderId="7" xfId="88" applyNumberFormat="1" applyFont="1" applyBorder="1" applyAlignment="1">
      <alignment horizontal="center" vertical="center" wrapText="1"/>
    </xf>
    <xf numFmtId="41" fontId="30" fillId="0" borderId="0" xfId="88" applyNumberFormat="1" applyFont="1" applyAlignment="1"/>
    <xf numFmtId="41" fontId="28" fillId="0" borderId="0" xfId="88" applyNumberFormat="1" applyFont="1" applyAlignment="1">
      <alignment horizontal="center"/>
    </xf>
    <xf numFmtId="41" fontId="28" fillId="0" borderId="0" xfId="75" applyNumberFormat="1" applyFont="1" applyAlignment="1">
      <alignment horizontal="center"/>
    </xf>
    <xf numFmtId="41" fontId="30" fillId="0" borderId="0" xfId="0" applyNumberFormat="1" applyFont="1" applyAlignment="1"/>
    <xf numFmtId="41" fontId="30" fillId="0" borderId="0" xfId="88" applyNumberFormat="1" applyFont="1" applyAlignment="1">
      <alignment horizontal="center"/>
    </xf>
    <xf numFmtId="41" fontId="30" fillId="0" borderId="0" xfId="75" applyNumberFormat="1" applyFont="1" applyAlignment="1">
      <alignment horizontal="center"/>
    </xf>
    <xf numFmtId="41" fontId="30" fillId="0" borderId="0" xfId="88" applyNumberFormat="1" applyFont="1"/>
    <xf numFmtId="41" fontId="30" fillId="0" borderId="3" xfId="0" applyNumberFormat="1" applyFont="1" applyBorder="1" applyAlignment="1"/>
    <xf numFmtId="41" fontId="30" fillId="0" borderId="3" xfId="88" applyNumberFormat="1" applyFont="1" applyBorder="1" applyAlignment="1"/>
    <xf numFmtId="41" fontId="30" fillId="0" borderId="3" xfId="88" applyNumberFormat="1" applyFont="1" applyBorder="1" applyAlignment="1">
      <alignment horizontal="center"/>
    </xf>
    <xf numFmtId="41" fontId="30" fillId="0" borderId="3" xfId="75" applyNumberFormat="1" applyFont="1" applyBorder="1" applyAlignment="1">
      <alignment horizontal="right"/>
    </xf>
    <xf numFmtId="41" fontId="30" fillId="0" borderId="3" xfId="88" applyNumberFormat="1" applyFont="1" applyBorder="1" applyAlignment="1">
      <alignment horizontal="right"/>
    </xf>
    <xf numFmtId="41" fontId="30" fillId="0" borderId="3" xfId="88" applyNumberFormat="1" applyFont="1" applyBorder="1"/>
    <xf numFmtId="164" fontId="30" fillId="0" borderId="0" xfId="75" applyNumberFormat="1" applyFont="1" applyAlignment="1"/>
    <xf numFmtId="164" fontId="30" fillId="0" borderId="0" xfId="75" applyNumberFormat="1" applyFont="1" applyBorder="1"/>
    <xf numFmtId="43" fontId="30" fillId="0" borderId="0" xfId="75" applyFont="1"/>
    <xf numFmtId="164" fontId="28" fillId="0" borderId="0" xfId="75" applyNumberFormat="1" applyFont="1"/>
    <xf numFmtId="164" fontId="30" fillId="0" borderId="0" xfId="75" applyNumberFormat="1" applyFont="1" applyFill="1" applyBorder="1"/>
    <xf numFmtId="43" fontId="28" fillId="0" borderId="0" xfId="75" applyFont="1" applyAlignment="1">
      <alignment horizontal="right"/>
    </xf>
    <xf numFmtId="41" fontId="4" fillId="15" borderId="0" xfId="88" applyNumberFormat="1" applyFont="1" applyFill="1" applyBorder="1" applyAlignment="1">
      <alignment horizontal="center" vertical="center" wrapText="1"/>
    </xf>
    <xf numFmtId="41" fontId="2" fillId="15" borderId="7" xfId="88" applyNumberFormat="1" applyFont="1" applyFill="1" applyBorder="1" applyAlignment="1">
      <alignment horizontal="center" vertical="center" wrapText="1"/>
    </xf>
    <xf numFmtId="164" fontId="30" fillId="0" borderId="0" xfId="75" applyNumberFormat="1" applyFont="1" applyBorder="1" applyAlignment="1"/>
    <xf numFmtId="0" fontId="30" fillId="0" borderId="0" xfId="0" applyFont="1" applyBorder="1" applyAlignment="1">
      <alignment horizontal="center"/>
    </xf>
    <xf numFmtId="164" fontId="0" fillId="0" borderId="0" xfId="75" applyNumberFormat="1" applyFont="1"/>
    <xf numFmtId="10" fontId="0" fillId="0" borderId="0" xfId="173" applyNumberFormat="1" applyFont="1"/>
    <xf numFmtId="43" fontId="30" fillId="0" borderId="0" xfId="75" applyFont="1" applyBorder="1"/>
    <xf numFmtId="0" fontId="30" fillId="0" borderId="0" xfId="0" applyFont="1" applyFill="1" applyBorder="1"/>
    <xf numFmtId="49" fontId="30" fillId="0" borderId="0" xfId="0" applyNumberFormat="1" applyFont="1" applyFill="1" applyBorder="1" applyAlignment="1">
      <alignment horizontal="center"/>
    </xf>
    <xf numFmtId="14" fontId="30" fillId="0" borderId="0" xfId="0" applyNumberFormat="1" applyFont="1" applyFill="1" applyBorder="1" applyAlignment="1">
      <alignment horizontal="center"/>
    </xf>
    <xf numFmtId="0" fontId="30" fillId="0" borderId="0" xfId="0" applyFont="1" applyFill="1" applyBorder="1" applyAlignment="1">
      <alignment wrapText="1"/>
    </xf>
    <xf numFmtId="0" fontId="30" fillId="0" borderId="0" xfId="0" applyFont="1" applyFill="1" applyBorder="1" applyAlignment="1">
      <alignment horizontal="center"/>
    </xf>
    <xf numFmtId="1" fontId="3" fillId="0" borderId="0" xfId="75" applyNumberFormat="1" applyFont="1" applyFill="1" applyBorder="1" applyAlignment="1">
      <alignment horizontal="center"/>
    </xf>
    <xf numFmtId="0" fontId="30" fillId="0" borderId="0" xfId="0" applyFont="1" applyFill="1" applyBorder="1" applyAlignment="1">
      <alignment horizontal="right"/>
    </xf>
    <xf numFmtId="43" fontId="30" fillId="0" borderId="0" xfId="75" applyFont="1" applyFill="1" applyBorder="1" applyAlignment="1">
      <alignment wrapText="1"/>
    </xf>
    <xf numFmtId="0" fontId="30" fillId="0" borderId="0" xfId="0" applyFont="1" applyFill="1" applyBorder="1" applyAlignment="1"/>
    <xf numFmtId="1" fontId="3" fillId="0" borderId="0" xfId="75" applyNumberFormat="1" applyFont="1" applyFill="1" applyBorder="1" applyAlignment="1">
      <alignment horizontal="right"/>
    </xf>
    <xf numFmtId="37" fontId="30" fillId="0" borderId="0" xfId="75" applyNumberFormat="1" applyFont="1" applyFill="1" applyBorder="1"/>
    <xf numFmtId="43" fontId="30" fillId="0" borderId="0" xfId="75" applyFont="1" applyFill="1" applyBorder="1"/>
    <xf numFmtId="0" fontId="11" fillId="0" borderId="0" xfId="136" applyFill="1" applyBorder="1" applyAlignment="1" applyProtection="1"/>
    <xf numFmtId="49" fontId="30" fillId="0" borderId="0" xfId="0" applyNumberFormat="1" applyFont="1" applyBorder="1" applyAlignment="1">
      <alignment horizontal="center"/>
    </xf>
    <xf numFmtId="14" fontId="30" fillId="0" borderId="0" xfId="0" applyNumberFormat="1" applyFont="1" applyBorder="1" applyAlignment="1">
      <alignment horizontal="center"/>
    </xf>
    <xf numFmtId="37" fontId="30" fillId="0" borderId="0" xfId="75" applyNumberFormat="1" applyFont="1" applyBorder="1"/>
    <xf numFmtId="0" fontId="28" fillId="0" borderId="0" xfId="0" applyFont="1" applyAlignment="1">
      <alignment horizontal="center"/>
    </xf>
    <xf numFmtId="164" fontId="28" fillId="0" borderId="0" xfId="75" applyNumberFormat="1" applyFont="1" applyAlignment="1">
      <alignment horizontal="center"/>
    </xf>
    <xf numFmtId="9" fontId="0" fillId="0" borderId="0" xfId="173" applyFont="1"/>
    <xf numFmtId="9" fontId="28" fillId="0" borderId="0" xfId="173" applyFont="1"/>
    <xf numFmtId="3" fontId="3" fillId="0" borderId="0" xfId="0" applyNumberFormat="1" applyFont="1" applyBorder="1" applyAlignment="1">
      <alignment horizontal="right"/>
    </xf>
    <xf numFmtId="3" fontId="2" fillId="0" borderId="0" xfId="0" applyNumberFormat="1" applyFont="1" applyBorder="1" applyAlignment="1">
      <alignment horizontal="right"/>
    </xf>
    <xf numFmtId="41" fontId="2" fillId="15" borderId="0" xfId="88" applyNumberFormat="1" applyFont="1" applyFill="1" applyBorder="1" applyAlignment="1">
      <alignment horizontal="center" vertical="center" wrapText="1"/>
    </xf>
    <xf numFmtId="0" fontId="2" fillId="0" borderId="0" xfId="88" applyNumberFormat="1" applyFont="1" applyBorder="1" applyAlignment="1">
      <alignment horizontal="center" vertical="center" wrapText="1"/>
    </xf>
    <xf numFmtId="164" fontId="1" fillId="6" borderId="0" xfId="75" applyNumberFormat="1" applyFont="1" applyFill="1"/>
    <xf numFmtId="43" fontId="28" fillId="0" borderId="3" xfId="75" applyFont="1" applyBorder="1" applyAlignment="1">
      <alignment horizontal="left"/>
    </xf>
    <xf numFmtId="0" fontId="28" fillId="6" borderId="0" xfId="0" applyFont="1" applyFill="1" applyAlignment="1">
      <alignment horizontal="center" vertical="center"/>
    </xf>
    <xf numFmtId="164" fontId="28" fillId="6" borderId="0" xfId="75" applyNumberFormat="1" applyFont="1" applyFill="1" applyAlignment="1">
      <alignment horizontal="right" vertical="center"/>
    </xf>
    <xf numFmtId="0" fontId="30" fillId="6" borderId="0" xfId="0" applyFont="1" applyFill="1" applyAlignment="1">
      <alignment horizontal="center" vertical="center"/>
    </xf>
    <xf numFmtId="164" fontId="30" fillId="6" borderId="0" xfId="75" applyNumberFormat="1" applyFont="1" applyFill="1" applyAlignment="1">
      <alignment horizontal="right" vertical="center"/>
    </xf>
    <xf numFmtId="0" fontId="30" fillId="6" borderId="3" xfId="0" applyFont="1" applyFill="1" applyBorder="1" applyAlignment="1">
      <alignment horizontal="center" vertical="center"/>
    </xf>
    <xf numFmtId="164" fontId="30" fillId="6" borderId="3" xfId="75" applyNumberFormat="1" applyFont="1" applyFill="1" applyBorder="1" applyAlignment="1">
      <alignment horizontal="right" vertical="center"/>
    </xf>
    <xf numFmtId="0" fontId="30" fillId="6" borderId="0" xfId="0" applyFont="1" applyFill="1" applyBorder="1" applyAlignment="1">
      <alignment horizontal="center" vertical="center"/>
    </xf>
    <xf numFmtId="164" fontId="30" fillId="6" borderId="0" xfId="75" applyNumberFormat="1" applyFont="1" applyFill="1" applyBorder="1" applyAlignment="1">
      <alignment horizontal="right" vertical="center"/>
    </xf>
    <xf numFmtId="0" fontId="28" fillId="6" borderId="0" xfId="0" applyFont="1" applyFill="1" applyBorder="1" applyAlignment="1">
      <alignment horizontal="center" vertical="center"/>
    </xf>
    <xf numFmtId="164" fontId="28" fillId="6" borderId="0" xfId="75" applyNumberFormat="1" applyFont="1" applyFill="1" applyBorder="1" applyAlignment="1">
      <alignment horizontal="right" vertical="center"/>
    </xf>
    <xf numFmtId="0" fontId="30" fillId="6" borderId="0" xfId="162" applyFont="1" applyFill="1" applyBorder="1" applyAlignment="1">
      <alignment horizontal="center" vertical="center"/>
    </xf>
    <xf numFmtId="164" fontId="52" fillId="6" borderId="0" xfId="75" applyNumberFormat="1" applyFont="1" applyFill="1" applyBorder="1" applyAlignment="1">
      <alignment horizontal="right" vertical="center"/>
    </xf>
    <xf numFmtId="164" fontId="28" fillId="6" borderId="20" xfId="75" applyNumberFormat="1" applyFont="1" applyFill="1" applyBorder="1" applyAlignment="1">
      <alignment horizontal="right" vertical="center"/>
    </xf>
    <xf numFmtId="164" fontId="28" fillId="6" borderId="0" xfId="75" applyNumberFormat="1" applyFont="1" applyFill="1" applyBorder="1" applyAlignment="1">
      <alignment horizontal="right" vertical="center" wrapText="1"/>
    </xf>
    <xf numFmtId="0" fontId="8" fillId="0" borderId="0" xfId="0" applyFont="1" applyBorder="1"/>
    <xf numFmtId="0" fontId="8" fillId="0" borderId="0" xfId="0" applyFont="1" applyBorder="1" applyAlignment="1"/>
    <xf numFmtId="166" fontId="63" fillId="0" borderId="0" xfId="88" applyNumberFormat="1" applyFont="1" applyBorder="1" applyAlignment="1">
      <alignment horizontal="right"/>
    </xf>
    <xf numFmtId="0" fontId="8" fillId="0" borderId="0" xfId="0" applyFont="1" applyBorder="1" applyAlignment="1">
      <alignment horizontal="right"/>
    </xf>
    <xf numFmtId="166" fontId="63" fillId="0" borderId="0" xfId="88" applyNumberFormat="1" applyFont="1"/>
    <xf numFmtId="164" fontId="63" fillId="0" borderId="0" xfId="75" applyNumberFormat="1" applyFont="1" applyAlignment="1"/>
    <xf numFmtId="43" fontId="63" fillId="0" borderId="0" xfId="75" applyFont="1"/>
    <xf numFmtId="0" fontId="63" fillId="0" borderId="0" xfId="0" applyFont="1" applyBorder="1"/>
    <xf numFmtId="166" fontId="63" fillId="0" borderId="0" xfId="88" applyNumberFormat="1" applyFont="1" applyBorder="1" applyAlignment="1">
      <alignment horizontal="center"/>
    </xf>
    <xf numFmtId="0" fontId="63" fillId="0" borderId="0" xfId="0" applyFont="1" applyBorder="1" applyAlignment="1">
      <alignment horizontal="right"/>
    </xf>
    <xf numFmtId="166" fontId="63" fillId="0" borderId="0" xfId="88" applyNumberFormat="1" applyFont="1" applyAlignment="1">
      <alignment horizontal="center"/>
    </xf>
    <xf numFmtId="164" fontId="63" fillId="0" borderId="0" xfId="75" applyNumberFormat="1" applyFont="1"/>
    <xf numFmtId="166" fontId="63" fillId="0" borderId="0" xfId="88" applyNumberFormat="1" applyFont="1" applyBorder="1"/>
    <xf numFmtId="166" fontId="8" fillId="0" borderId="0" xfId="88" applyNumberFormat="1" applyFont="1" applyBorder="1" applyAlignment="1">
      <alignment horizontal="center"/>
    </xf>
    <xf numFmtId="164" fontId="54" fillId="0" borderId="0" xfId="75" applyNumberFormat="1" applyFont="1" applyAlignment="1"/>
    <xf numFmtId="43" fontId="54" fillId="0" borderId="0" xfId="75" applyFont="1"/>
    <xf numFmtId="0" fontId="54" fillId="0" borderId="0" xfId="0" applyFont="1"/>
    <xf numFmtId="3" fontId="54" fillId="0" borderId="0" xfId="0" applyNumberFormat="1" applyFont="1"/>
    <xf numFmtId="0" fontId="114" fillId="0" borderId="0" xfId="0" applyFont="1" applyBorder="1" applyAlignment="1">
      <alignment horizontal="center"/>
    </xf>
    <xf numFmtId="166" fontId="86" fillId="0" borderId="7" xfId="88" applyNumberFormat="1" applyFont="1" applyBorder="1" applyAlignment="1">
      <alignment horizontal="center" vertical="center" wrapText="1"/>
    </xf>
    <xf numFmtId="166" fontId="86" fillId="0" borderId="0" xfId="88" applyNumberFormat="1" applyFont="1" applyBorder="1" applyAlignment="1">
      <alignment horizontal="center" vertical="center" wrapText="1"/>
    </xf>
    <xf numFmtId="164" fontId="8" fillId="0" borderId="0" xfId="75" applyNumberFormat="1" applyFont="1" applyAlignment="1">
      <alignment horizontal="center" vertical="center"/>
    </xf>
    <xf numFmtId="43" fontId="8" fillId="0" borderId="0" xfId="75" applyFont="1" applyAlignment="1">
      <alignment horizontal="center" vertical="center" wrapText="1"/>
    </xf>
    <xf numFmtId="166" fontId="8" fillId="0" borderId="0" xfId="88" applyNumberFormat="1" applyFont="1" applyAlignment="1">
      <alignment horizontal="center" vertical="center" wrapText="1"/>
    </xf>
    <xf numFmtId="0" fontId="86" fillId="0" borderId="7" xfId="88" applyNumberFormat="1" applyFont="1" applyBorder="1" applyAlignment="1">
      <alignment horizontal="center"/>
    </xf>
    <xf numFmtId="0" fontId="86" fillId="0" borderId="0" xfId="88" applyNumberFormat="1" applyFont="1" applyBorder="1" applyAlignment="1">
      <alignment horizontal="center"/>
    </xf>
    <xf numFmtId="164" fontId="86" fillId="0" borderId="7" xfId="75" quotePrefix="1" applyNumberFormat="1" applyFont="1" applyBorder="1" applyAlignment="1">
      <alignment horizontal="center"/>
    </xf>
    <xf numFmtId="164" fontId="86" fillId="0" borderId="0" xfId="75" applyNumberFormat="1" applyFont="1" applyBorder="1" applyAlignment="1">
      <alignment horizontal="center"/>
    </xf>
    <xf numFmtId="164" fontId="86" fillId="0" borderId="0" xfId="75" applyNumberFormat="1" applyFont="1" applyAlignment="1"/>
    <xf numFmtId="43" fontId="86" fillId="0" borderId="0" xfId="75" applyFont="1"/>
    <xf numFmtId="166" fontId="86" fillId="0" borderId="0" xfId="88" applyNumberFormat="1" applyFont="1"/>
    <xf numFmtId="0" fontId="63" fillId="0" borderId="0" xfId="88" applyNumberFormat="1" applyFont="1" applyBorder="1" applyAlignment="1">
      <alignment horizontal="center"/>
    </xf>
    <xf numFmtId="164" fontId="63" fillId="0" borderId="0" xfId="75" applyNumberFormat="1" applyFont="1" applyBorder="1" applyAlignment="1">
      <alignment horizontal="center"/>
    </xf>
    <xf numFmtId="166" fontId="86" fillId="0" borderId="0" xfId="88" applyNumberFormat="1" applyFont="1" applyBorder="1" applyAlignment="1">
      <alignment horizontal="left" vertical="center"/>
    </xf>
    <xf numFmtId="166" fontId="86" fillId="0" borderId="0" xfId="88" applyNumberFormat="1" applyFont="1" applyBorder="1" applyAlignment="1">
      <alignment horizontal="left" vertical="center" wrapText="1"/>
    </xf>
    <xf numFmtId="164" fontId="63" fillId="0" borderId="0" xfId="75" applyNumberFormat="1" applyFont="1" applyBorder="1"/>
    <xf numFmtId="166" fontId="63" fillId="0" borderId="0" xfId="88" applyNumberFormat="1" applyFont="1" applyBorder="1" applyAlignment="1">
      <alignment horizontal="left" vertical="center"/>
    </xf>
    <xf numFmtId="166" fontId="63" fillId="0" borderId="0" xfId="88" applyNumberFormat="1" applyFont="1" applyBorder="1" applyAlignment="1">
      <alignment horizontal="left" vertical="center" wrapText="1"/>
    </xf>
    <xf numFmtId="166" fontId="63" fillId="0" borderId="0" xfId="88" quotePrefix="1" applyNumberFormat="1" applyFont="1" applyBorder="1" applyAlignment="1">
      <alignment horizontal="center"/>
    </xf>
    <xf numFmtId="166" fontId="63" fillId="0" borderId="0" xfId="88" quotePrefix="1" applyNumberFormat="1" applyFont="1" applyBorder="1" applyAlignment="1">
      <alignment horizontal="left" vertical="center"/>
    </xf>
    <xf numFmtId="166" fontId="63" fillId="0" borderId="0" xfId="88" quotePrefix="1" applyNumberFormat="1" applyFont="1" applyBorder="1" applyAlignment="1">
      <alignment horizontal="left" vertical="center" wrapText="1"/>
    </xf>
    <xf numFmtId="164" fontId="63" fillId="0" borderId="0" xfId="75" applyNumberFormat="1" applyFont="1" applyBorder="1" applyAlignment="1">
      <alignment horizontal="left" vertical="center" wrapText="1"/>
    </xf>
    <xf numFmtId="166" fontId="114" fillId="0" borderId="0" xfId="88" applyNumberFormat="1" applyFont="1" applyBorder="1" applyAlignment="1">
      <alignment horizontal="left" vertical="center"/>
    </xf>
    <xf numFmtId="166" fontId="114" fillId="0" borderId="0" xfId="88" applyNumberFormat="1" applyFont="1" applyBorder="1" applyAlignment="1">
      <alignment horizontal="left" vertical="center" wrapText="1"/>
    </xf>
    <xf numFmtId="0" fontId="114" fillId="0" borderId="0" xfId="88" applyNumberFormat="1" applyFont="1" applyBorder="1" applyAlignment="1">
      <alignment horizontal="center"/>
    </xf>
    <xf numFmtId="166" fontId="115" fillId="0" borderId="0" xfId="88" applyNumberFormat="1" applyFont="1" applyBorder="1"/>
    <xf numFmtId="164" fontId="114" fillId="0" borderId="0" xfId="75" applyNumberFormat="1" applyFont="1" applyAlignment="1"/>
    <xf numFmtId="43" fontId="114" fillId="0" borderId="0" xfId="75" applyFont="1"/>
    <xf numFmtId="166" fontId="114" fillId="0" borderId="0" xfId="88" applyNumberFormat="1" applyFont="1"/>
    <xf numFmtId="0" fontId="63" fillId="0" borderId="0" xfId="88" applyNumberFormat="1" applyFont="1" applyBorder="1" applyAlignment="1">
      <alignment horizontal="center" vertical="center" wrapText="1"/>
    </xf>
    <xf numFmtId="166" fontId="63" fillId="0" borderId="0" xfId="88" applyNumberFormat="1" applyFont="1" applyBorder="1" applyAlignment="1">
      <alignment horizontal="center" vertical="center" wrapText="1"/>
    </xf>
    <xf numFmtId="164" fontId="63" fillId="0" borderId="0" xfId="75" applyNumberFormat="1" applyFont="1" applyAlignment="1">
      <alignment horizontal="center" vertical="center"/>
    </xf>
    <xf numFmtId="43" fontId="63" fillId="0" borderId="0" xfId="75" applyFont="1" applyAlignment="1">
      <alignment horizontal="center" vertical="center" wrapText="1"/>
    </xf>
    <xf numFmtId="166" fontId="63" fillId="0" borderId="0" xfId="88" applyNumberFormat="1" applyFont="1" applyAlignment="1">
      <alignment horizontal="center" vertical="center" wrapText="1"/>
    </xf>
    <xf numFmtId="0" fontId="115" fillId="0" borderId="0" xfId="88" applyNumberFormat="1" applyFont="1" applyBorder="1" applyAlignment="1">
      <alignment horizontal="center"/>
    </xf>
    <xf numFmtId="164" fontId="86" fillId="0" borderId="0" xfId="75" applyNumberFormat="1" applyFont="1" applyBorder="1" applyAlignment="1"/>
    <xf numFmtId="166" fontId="115" fillId="0" borderId="0" xfId="88" applyNumberFormat="1" applyFont="1" applyAlignment="1">
      <alignment horizontal="center"/>
    </xf>
    <xf numFmtId="164" fontId="115" fillId="0" borderId="0" xfId="75" applyNumberFormat="1" applyFont="1" applyAlignment="1">
      <alignment horizontal="center"/>
    </xf>
    <xf numFmtId="166" fontId="115" fillId="0" borderId="0" xfId="88" applyNumberFormat="1" applyFont="1" applyBorder="1" applyAlignment="1">
      <alignment horizontal="center"/>
    </xf>
    <xf numFmtId="166" fontId="86" fillId="0" borderId="0" xfId="88" applyNumberFormat="1" applyFont="1" applyAlignment="1">
      <alignment horizontal="center"/>
    </xf>
    <xf numFmtId="166" fontId="86" fillId="0" borderId="0" xfId="88" applyNumberFormat="1" applyFont="1" applyBorder="1" applyAlignment="1">
      <alignment horizontal="center"/>
    </xf>
    <xf numFmtId="164" fontId="63" fillId="0" borderId="0" xfId="75" applyNumberFormat="1" applyFont="1" applyAlignment="1">
      <alignment horizontal="center"/>
    </xf>
    <xf numFmtId="166" fontId="86" fillId="0" borderId="0" xfId="88" applyNumberFormat="1" applyFont="1" applyBorder="1" applyAlignment="1"/>
    <xf numFmtId="0" fontId="7" fillId="0" borderId="0" xfId="163" applyFont="1" applyBorder="1"/>
    <xf numFmtId="0" fontId="7" fillId="0" borderId="0" xfId="163" applyFont="1" applyBorder="1" applyAlignment="1">
      <alignment horizontal="center"/>
    </xf>
    <xf numFmtId="164" fontId="7" fillId="0" borderId="0" xfId="75" applyNumberFormat="1" applyFont="1" applyBorder="1"/>
    <xf numFmtId="164" fontId="7" fillId="0" borderId="0" xfId="75" applyNumberFormat="1" applyFont="1" applyAlignment="1"/>
    <xf numFmtId="43" fontId="7" fillId="0" borderId="0" xfId="75" applyFont="1"/>
    <xf numFmtId="0" fontId="7" fillId="0" borderId="0" xfId="163" applyFont="1"/>
    <xf numFmtId="0" fontId="7" fillId="0" borderId="0" xfId="163" applyFont="1" applyAlignment="1">
      <alignment horizontal="center"/>
    </xf>
    <xf numFmtId="164" fontId="7" fillId="0" borderId="0" xfId="75" applyNumberFormat="1" applyFont="1"/>
    <xf numFmtId="0" fontId="86" fillId="0" borderId="7" xfId="75" quotePrefix="1" applyNumberFormat="1" applyFont="1" applyBorder="1" applyAlignment="1">
      <alignment horizontal="center"/>
    </xf>
    <xf numFmtId="164" fontId="63" fillId="0" borderId="0" xfId="75" applyNumberFormat="1" applyFont="1" applyBorder="1" applyAlignment="1">
      <alignment vertical="center"/>
    </xf>
    <xf numFmtId="164" fontId="114" fillId="0" borderId="0" xfId="75" applyNumberFormat="1" applyFont="1" applyBorder="1" applyAlignment="1">
      <alignment vertical="center"/>
    </xf>
    <xf numFmtId="164" fontId="86" fillId="0" borderId="0" xfId="75" applyNumberFormat="1" applyFont="1" applyBorder="1" applyAlignment="1">
      <alignment vertical="center"/>
    </xf>
    <xf numFmtId="164" fontId="38" fillId="0" borderId="0" xfId="75" applyNumberFormat="1" applyFont="1"/>
    <xf numFmtId="0" fontId="38" fillId="0" borderId="0" xfId="0" applyFont="1"/>
    <xf numFmtId="164" fontId="30" fillId="0" borderId="0" xfId="75" applyNumberFormat="1" applyFont="1" applyAlignment="1">
      <alignment horizontal="right"/>
    </xf>
    <xf numFmtId="164" fontId="38" fillId="0" borderId="0" xfId="75" applyNumberFormat="1" applyFont="1" applyBorder="1"/>
    <xf numFmtId="164" fontId="116" fillId="0" borderId="0" xfId="75" applyNumberFormat="1" applyFont="1" applyBorder="1"/>
    <xf numFmtId="0" fontId="1" fillId="0" borderId="0" xfId="0" applyFont="1"/>
    <xf numFmtId="164" fontId="1" fillId="0" borderId="0" xfId="75" applyNumberFormat="1" applyFont="1"/>
    <xf numFmtId="10" fontId="1" fillId="0" borderId="0" xfId="173" applyNumberFormat="1" applyFont="1"/>
    <xf numFmtId="0" fontId="1" fillId="0" borderId="0" xfId="0" applyFont="1" applyBorder="1"/>
    <xf numFmtId="164" fontId="1" fillId="0" borderId="0" xfId="75" applyNumberFormat="1" applyFont="1" applyBorder="1"/>
    <xf numFmtId="10" fontId="1" fillId="0" borderId="0" xfId="173" applyNumberFormat="1" applyFont="1" applyBorder="1"/>
    <xf numFmtId="0" fontId="51" fillId="0" borderId="0" xfId="0" applyFont="1" applyBorder="1"/>
    <xf numFmtId="164" fontId="51" fillId="0" borderId="0" xfId="75" applyNumberFormat="1" applyFont="1" applyBorder="1" applyAlignment="1">
      <alignment horizontal="center"/>
    </xf>
    <xf numFmtId="10" fontId="116" fillId="0" borderId="0" xfId="173" applyNumberFormat="1" applyFont="1" applyBorder="1"/>
    <xf numFmtId="0" fontId="116" fillId="0" borderId="0" xfId="0" applyFont="1" applyBorder="1"/>
    <xf numFmtId="0" fontId="116" fillId="0" borderId="0" xfId="0" applyFont="1"/>
    <xf numFmtId="164" fontId="116" fillId="0" borderId="0" xfId="75" applyNumberFormat="1" applyFont="1" applyBorder="1" applyAlignment="1">
      <alignment horizontal="right"/>
    </xf>
    <xf numFmtId="164" fontId="51" fillId="0" borderId="0" xfId="75" applyNumberFormat="1" applyFont="1" applyBorder="1" applyAlignment="1">
      <alignment horizontal="right"/>
    </xf>
    <xf numFmtId="0" fontId="35" fillId="0" borderId="0" xfId="0" applyFont="1" applyBorder="1" applyAlignment="1">
      <alignment horizontal="center"/>
    </xf>
    <xf numFmtId="164" fontId="35" fillId="0" borderId="0" xfId="75" applyNumberFormat="1" applyFont="1" applyBorder="1" applyAlignment="1">
      <alignment horizontal="center"/>
    </xf>
    <xf numFmtId="10" fontId="38" fillId="0" borderId="0" xfId="173" applyNumberFormat="1" applyFont="1" applyBorder="1"/>
    <xf numFmtId="0" fontId="38" fillId="0" borderId="0" xfId="0" applyFont="1" applyBorder="1"/>
    <xf numFmtId="0" fontId="35" fillId="0" borderId="0" xfId="0" applyFont="1" applyBorder="1"/>
    <xf numFmtId="164" fontId="35" fillId="0" borderId="0" xfId="75" applyNumberFormat="1" applyFont="1" applyBorder="1"/>
    <xf numFmtId="10" fontId="38" fillId="0" borderId="0" xfId="173" applyNumberFormat="1" applyFont="1"/>
    <xf numFmtId="0" fontId="28" fillId="13" borderId="2" xfId="0" applyFont="1" applyFill="1" applyBorder="1" applyAlignment="1">
      <alignment horizontal="center"/>
    </xf>
    <xf numFmtId="10" fontId="28" fillId="0" borderId="0" xfId="173" applyNumberFormat="1" applyFont="1" applyAlignment="1">
      <alignment horizontal="center"/>
    </xf>
    <xf numFmtId="0" fontId="28" fillId="6" borderId="20" xfId="0" applyFont="1" applyFill="1" applyBorder="1" applyAlignment="1">
      <alignment horizontal="center" vertical="center"/>
    </xf>
    <xf numFmtId="0" fontId="32" fillId="0" borderId="0" xfId="0" applyFont="1" applyFill="1" applyBorder="1" applyAlignment="1">
      <alignment horizontal="center" vertical="center"/>
    </xf>
    <xf numFmtId="0" fontId="31" fillId="0" borderId="0" xfId="0" applyFont="1" applyFill="1" applyBorder="1" applyAlignment="1">
      <alignment horizontal="center" vertical="center"/>
    </xf>
    <xf numFmtId="43" fontId="63" fillId="3" borderId="0" xfId="75" applyFont="1" applyFill="1" applyBorder="1"/>
    <xf numFmtId="166" fontId="63" fillId="3" borderId="0" xfId="88" applyNumberFormat="1" applyFont="1" applyFill="1" applyBorder="1"/>
    <xf numFmtId="43" fontId="114" fillId="3" borderId="0" xfId="75" applyFont="1" applyFill="1" applyBorder="1"/>
    <xf numFmtId="166" fontId="114" fillId="3" borderId="0" xfId="88" applyNumberFormat="1" applyFont="1" applyFill="1" applyBorder="1"/>
    <xf numFmtId="43" fontId="63" fillId="3" borderId="0" xfId="75" applyFont="1" applyFill="1" applyBorder="1" applyAlignment="1">
      <alignment horizontal="center" vertical="center" wrapText="1"/>
    </xf>
    <xf numFmtId="166" fontId="63" fillId="3" borderId="0" xfId="88" applyNumberFormat="1" applyFont="1" applyFill="1" applyBorder="1" applyAlignment="1">
      <alignment horizontal="center" vertical="center" wrapText="1"/>
    </xf>
    <xf numFmtId="0" fontId="1" fillId="0" borderId="0" xfId="0" applyFont="1" applyFill="1" applyBorder="1"/>
    <xf numFmtId="0" fontId="52" fillId="6" borderId="0" xfId="0" applyFont="1" applyFill="1" applyBorder="1" applyAlignment="1">
      <alignment horizontal="center" vertical="center"/>
    </xf>
    <xf numFmtId="9" fontId="38" fillId="0" borderId="0" xfId="173" applyFont="1"/>
    <xf numFmtId="10" fontId="28" fillId="0" borderId="0" xfId="173" applyNumberFormat="1" applyFont="1"/>
    <xf numFmtId="41" fontId="28" fillId="16" borderId="0" xfId="75" applyNumberFormat="1" applyFont="1" applyFill="1" applyAlignment="1">
      <alignment horizontal="center"/>
    </xf>
    <xf numFmtId="41" fontId="30" fillId="16" borderId="0" xfId="75" applyNumberFormat="1" applyFont="1" applyFill="1" applyAlignment="1">
      <alignment horizontal="center"/>
    </xf>
    <xf numFmtId="41" fontId="30" fillId="16" borderId="3" xfId="75" applyNumberFormat="1" applyFont="1" applyFill="1" applyBorder="1" applyAlignment="1">
      <alignment horizontal="right"/>
    </xf>
    <xf numFmtId="41" fontId="34" fillId="16" borderId="0" xfId="75" applyNumberFormat="1" applyFont="1" applyFill="1"/>
    <xf numFmtId="41" fontId="34" fillId="16" borderId="0" xfId="88" applyNumberFormat="1" applyFont="1" applyFill="1"/>
    <xf numFmtId="41" fontId="5" fillId="16" borderId="0" xfId="75" applyNumberFormat="1" applyFont="1" applyFill="1" applyAlignment="1">
      <alignment horizontal="center"/>
    </xf>
    <xf numFmtId="41" fontId="2" fillId="16" borderId="7" xfId="75" applyNumberFormat="1" applyFont="1" applyFill="1" applyBorder="1" applyAlignment="1">
      <alignment horizontal="center" vertical="center" wrapText="1"/>
    </xf>
    <xf numFmtId="0" fontId="2" fillId="16" borderId="7" xfId="88" applyNumberFormat="1" applyFont="1" applyFill="1" applyBorder="1" applyAlignment="1">
      <alignment horizontal="center" vertical="center" wrapText="1"/>
    </xf>
    <xf numFmtId="41" fontId="35" fillId="16" borderId="0" xfId="75" applyNumberFormat="1" applyFont="1" applyFill="1"/>
    <xf numFmtId="41" fontId="2" fillId="16" borderId="0" xfId="75" applyNumberFormat="1" applyFont="1" applyFill="1" applyAlignment="1">
      <alignment horizontal="center"/>
    </xf>
    <xf numFmtId="41" fontId="2" fillId="16" borderId="0" xfId="75" applyNumberFormat="1" applyFont="1" applyFill="1"/>
    <xf numFmtId="41" fontId="2" fillId="16" borderId="0" xfId="75" applyNumberFormat="1" applyFont="1" applyFill="1" applyAlignment="1"/>
    <xf numFmtId="41" fontId="3" fillId="16" borderId="0" xfId="75" applyNumberFormat="1" applyFont="1" applyFill="1" applyAlignment="1">
      <alignment horizontal="center"/>
    </xf>
    <xf numFmtId="41" fontId="34" fillId="16" borderId="0" xfId="75" applyNumberFormat="1" applyFont="1" applyFill="1" applyAlignment="1">
      <alignment horizontal="center"/>
    </xf>
    <xf numFmtId="41" fontId="30" fillId="17" borderId="0" xfId="88" applyNumberFormat="1" applyFont="1" applyFill="1"/>
    <xf numFmtId="41" fontId="34" fillId="17" borderId="0" xfId="88" applyNumberFormat="1" applyFont="1" applyFill="1"/>
    <xf numFmtId="41" fontId="2" fillId="17" borderId="0" xfId="88" applyNumberFormat="1" applyFont="1" applyFill="1" applyAlignment="1">
      <alignment horizontal="center" vertical="center" wrapText="1"/>
    </xf>
    <xf numFmtId="41" fontId="35" fillId="17" borderId="0" xfId="88" applyNumberFormat="1" applyFont="1" applyFill="1"/>
    <xf numFmtId="41" fontId="2" fillId="17" borderId="0" xfId="88" applyNumberFormat="1" applyFont="1" applyFill="1"/>
    <xf numFmtId="41" fontId="3" fillId="17" borderId="0" xfId="88" applyNumberFormat="1" applyFont="1" applyFill="1"/>
    <xf numFmtId="41" fontId="30" fillId="4" borderId="0" xfId="88" applyNumberFormat="1" applyFont="1" applyFill="1"/>
    <xf numFmtId="41" fontId="34" fillId="4" borderId="0" xfId="88" applyNumberFormat="1" applyFont="1" applyFill="1"/>
    <xf numFmtId="41" fontId="2" fillId="4" borderId="0" xfId="88" applyNumberFormat="1" applyFont="1" applyFill="1" applyAlignment="1">
      <alignment horizontal="center" vertical="center" wrapText="1"/>
    </xf>
    <xf numFmtId="41" fontId="2" fillId="4" borderId="0" xfId="88" applyNumberFormat="1" applyFont="1" applyFill="1"/>
    <xf numFmtId="41" fontId="3" fillId="4" borderId="0" xfId="88" applyNumberFormat="1" applyFont="1" applyFill="1"/>
    <xf numFmtId="41" fontId="35" fillId="4" borderId="0" xfId="88" applyNumberFormat="1" applyFont="1" applyFill="1"/>
    <xf numFmtId="41" fontId="30" fillId="18" borderId="0" xfId="88" applyNumberFormat="1" applyFont="1" applyFill="1"/>
    <xf numFmtId="41" fontId="34" fillId="18" borderId="0" xfId="88" applyNumberFormat="1" applyFont="1" applyFill="1"/>
    <xf numFmtId="41" fontId="2" fillId="18" borderId="0" xfId="88" applyNumberFormat="1" applyFont="1" applyFill="1" applyAlignment="1">
      <alignment horizontal="center" vertical="center" wrapText="1"/>
    </xf>
    <xf numFmtId="41" fontId="2" fillId="18" borderId="0" xfId="88" applyNumberFormat="1" applyFont="1" applyFill="1"/>
    <xf numFmtId="41" fontId="3" fillId="18" borderId="0" xfId="88" applyNumberFormat="1" applyFont="1" applyFill="1"/>
    <xf numFmtId="41" fontId="35" fillId="18" borderId="0" xfId="88" applyNumberFormat="1" applyFont="1" applyFill="1"/>
    <xf numFmtId="41" fontId="30" fillId="2" borderId="0" xfId="88" applyNumberFormat="1" applyFont="1" applyFill="1"/>
    <xf numFmtId="41" fontId="34" fillId="2" borderId="0" xfId="88" applyNumberFormat="1" applyFont="1" applyFill="1"/>
    <xf numFmtId="41" fontId="2" fillId="2" borderId="0" xfId="88" applyNumberFormat="1" applyFont="1" applyFill="1" applyAlignment="1">
      <alignment horizontal="center" vertical="center" wrapText="1"/>
    </xf>
    <xf numFmtId="41" fontId="2" fillId="2" borderId="0" xfId="88" applyNumberFormat="1" applyFont="1" applyFill="1"/>
    <xf numFmtId="41" fontId="3" fillId="2" borderId="0" xfId="88" applyNumberFormat="1" applyFont="1" applyFill="1"/>
    <xf numFmtId="41" fontId="35" fillId="2" borderId="0" xfId="88" applyNumberFormat="1" applyFont="1" applyFill="1"/>
    <xf numFmtId="41" fontId="30" fillId="13" borderId="0" xfId="88" applyNumberFormat="1" applyFont="1" applyFill="1"/>
    <xf numFmtId="41" fontId="34" fillId="13" borderId="0" xfId="88" applyNumberFormat="1" applyFont="1" applyFill="1"/>
    <xf numFmtId="41" fontId="2" fillId="13" borderId="0" xfId="88" applyNumberFormat="1" applyFont="1" applyFill="1" applyAlignment="1">
      <alignment horizontal="center" vertical="center" wrapText="1"/>
    </xf>
    <xf numFmtId="41" fontId="2" fillId="13" borderId="0" xfId="88" applyNumberFormat="1" applyFont="1" applyFill="1"/>
    <xf numFmtId="41" fontId="3" fillId="13" borderId="0" xfId="88" applyNumberFormat="1" applyFont="1" applyFill="1"/>
    <xf numFmtId="41" fontId="35" fillId="13" borderId="0" xfId="88" applyNumberFormat="1" applyFont="1" applyFill="1"/>
    <xf numFmtId="41" fontId="30" fillId="19" borderId="0" xfId="88" applyNumberFormat="1" applyFont="1" applyFill="1"/>
    <xf numFmtId="41" fontId="34" fillId="19" borderId="0" xfId="88" applyNumberFormat="1" applyFont="1" applyFill="1"/>
    <xf numFmtId="41" fontId="2" fillId="19" borderId="0" xfId="88" applyNumberFormat="1" applyFont="1" applyFill="1" applyAlignment="1">
      <alignment horizontal="center" vertical="center" wrapText="1"/>
    </xf>
    <xf numFmtId="41" fontId="2" fillId="19" borderId="0" xfId="88" applyNumberFormat="1" applyFont="1" applyFill="1"/>
    <xf numFmtId="41" fontId="3" fillId="19" borderId="0" xfId="88" applyNumberFormat="1" applyFont="1" applyFill="1"/>
    <xf numFmtId="41" fontId="35" fillId="19" borderId="0" xfId="88" applyNumberFormat="1" applyFont="1" applyFill="1"/>
    <xf numFmtId="0" fontId="2" fillId="17" borderId="0" xfId="88" applyNumberFormat="1" applyFont="1" applyFill="1" applyAlignment="1">
      <alignment horizontal="center" vertical="center" wrapText="1"/>
    </xf>
    <xf numFmtId="0" fontId="2" fillId="4" borderId="0" xfId="88" applyNumberFormat="1" applyFont="1" applyFill="1" applyAlignment="1">
      <alignment horizontal="center" vertical="center" wrapText="1"/>
    </xf>
    <xf numFmtId="0" fontId="2" fillId="18" borderId="0" xfId="88" applyNumberFormat="1" applyFont="1" applyFill="1" applyAlignment="1">
      <alignment horizontal="center" vertical="center" wrapText="1"/>
    </xf>
    <xf numFmtId="0" fontId="2" fillId="2" borderId="0" xfId="88" applyNumberFormat="1" applyFont="1" applyFill="1" applyAlignment="1">
      <alignment horizontal="center" vertical="center" wrapText="1"/>
    </xf>
    <xf numFmtId="0" fontId="2" fillId="13" borderId="0" xfId="88" applyNumberFormat="1" applyFont="1" applyFill="1" applyAlignment="1">
      <alignment horizontal="center" vertical="center" wrapText="1"/>
    </xf>
    <xf numFmtId="0" fontId="2" fillId="19" borderId="0" xfId="88" applyNumberFormat="1" applyFont="1" applyFill="1" applyAlignment="1">
      <alignment horizontal="center" vertical="center" wrapText="1"/>
    </xf>
    <xf numFmtId="164" fontId="63" fillId="0" borderId="0" xfId="75" applyNumberFormat="1" applyFont="1" applyFill="1"/>
    <xf numFmtId="49" fontId="28" fillId="0" borderId="12" xfId="0" applyNumberFormat="1" applyFont="1" applyFill="1" applyBorder="1" applyAlignment="1">
      <alignment horizontal="center"/>
    </xf>
    <xf numFmtId="14" fontId="28" fillId="0" borderId="12" xfId="0" applyNumberFormat="1" applyFont="1" applyFill="1" applyBorder="1" applyAlignment="1">
      <alignment horizontal="center"/>
    </xf>
    <xf numFmtId="37" fontId="28" fillId="0" borderId="12" xfId="75" applyNumberFormat="1" applyFont="1" applyFill="1" applyBorder="1" applyAlignment="1">
      <alignment wrapText="1"/>
    </xf>
    <xf numFmtId="164" fontId="28" fillId="0" borderId="18" xfId="75" applyNumberFormat="1" applyFont="1" applyFill="1" applyBorder="1" applyAlignment="1">
      <alignment wrapText="1"/>
    </xf>
    <xf numFmtId="0" fontId="28" fillId="0" borderId="0" xfId="0" applyFont="1" applyFill="1" applyBorder="1"/>
    <xf numFmtId="49" fontId="63" fillId="0" borderId="12" xfId="0" applyNumberFormat="1" applyFont="1" applyFill="1" applyBorder="1" applyAlignment="1">
      <alignment horizontal="center"/>
    </xf>
    <xf numFmtId="49" fontId="63" fillId="0" borderId="18" xfId="0" applyNumberFormat="1" applyFont="1" applyFill="1" applyBorder="1" applyAlignment="1">
      <alignment horizontal="center"/>
    </xf>
    <xf numFmtId="0" fontId="63" fillId="0" borderId="18" xfId="0" applyFont="1" applyFill="1" applyBorder="1" applyAlignment="1">
      <alignment wrapText="1"/>
    </xf>
    <xf numFmtId="0" fontId="63" fillId="0" borderId="18" xfId="0" applyFont="1" applyFill="1" applyBorder="1" applyAlignment="1">
      <alignment horizontal="center"/>
    </xf>
    <xf numFmtId="0" fontId="63" fillId="0" borderId="0" xfId="0" applyFont="1" applyFill="1" applyBorder="1"/>
    <xf numFmtId="14" fontId="63" fillId="0" borderId="9" xfId="0" applyNumberFormat="1" applyFont="1" applyFill="1" applyBorder="1" applyAlignment="1">
      <alignment horizontal="center"/>
    </xf>
    <xf numFmtId="1" fontId="63" fillId="0" borderId="18" xfId="0" applyNumberFormat="1" applyFont="1" applyFill="1" applyBorder="1" applyAlignment="1">
      <alignment horizontal="center"/>
    </xf>
    <xf numFmtId="37" fontId="63" fillId="0" borderId="9" xfId="75" applyNumberFormat="1" applyFont="1" applyFill="1" applyBorder="1"/>
    <xf numFmtId="164" fontId="63" fillId="0" borderId="0" xfId="75" applyNumberFormat="1" applyFont="1" applyFill="1" applyBorder="1"/>
    <xf numFmtId="49" fontId="63" fillId="0" borderId="15" xfId="0" applyNumberFormat="1" applyFont="1" applyFill="1" applyBorder="1" applyAlignment="1">
      <alignment horizontal="center"/>
    </xf>
    <xf numFmtId="49" fontId="63" fillId="0" borderId="21" xfId="0" applyNumberFormat="1" applyFont="1" applyFill="1" applyBorder="1" applyAlignment="1">
      <alignment horizontal="center"/>
    </xf>
    <xf numFmtId="14" fontId="63" fillId="0" borderId="21" xfId="0" applyNumberFormat="1" applyFont="1" applyFill="1" applyBorder="1" applyAlignment="1">
      <alignment horizontal="center"/>
    </xf>
    <xf numFmtId="0" fontId="63" fillId="0" borderId="21" xfId="0" applyFont="1" applyFill="1" applyBorder="1" applyAlignment="1">
      <alignment wrapText="1"/>
    </xf>
    <xf numFmtId="0" fontId="63" fillId="0" borderId="21" xfId="0" applyFont="1" applyFill="1" applyBorder="1" applyAlignment="1">
      <alignment horizontal="center"/>
    </xf>
    <xf numFmtId="0" fontId="63" fillId="0" borderId="21" xfId="0" applyFont="1" applyFill="1" applyBorder="1" applyAlignment="1">
      <alignment horizontal="right"/>
    </xf>
    <xf numFmtId="164" fontId="63" fillId="0" borderId="21" xfId="75" applyNumberFormat="1" applyFont="1" applyFill="1" applyBorder="1"/>
    <xf numFmtId="43" fontId="63" fillId="0" borderId="21" xfId="75" applyFont="1" applyFill="1" applyBorder="1" applyAlignment="1">
      <alignment wrapText="1"/>
    </xf>
    <xf numFmtId="164" fontId="32" fillId="0" borderId="0" xfId="75" applyNumberFormat="1" applyFont="1" applyFill="1" applyBorder="1" applyAlignment="1">
      <alignment horizontal="center" vertical="center"/>
    </xf>
    <xf numFmtId="164" fontId="31" fillId="0" borderId="0" xfId="75" applyNumberFormat="1" applyFont="1" applyFill="1" applyBorder="1" applyAlignment="1">
      <alignment horizontal="center" vertical="center"/>
    </xf>
    <xf numFmtId="164" fontId="28" fillId="0" borderId="0" xfId="75" applyNumberFormat="1" applyFont="1" applyFill="1" applyBorder="1"/>
    <xf numFmtId="0" fontId="11" fillId="0" borderId="0" xfId="136" applyAlignment="1" applyProtection="1"/>
    <xf numFmtId="0" fontId="120" fillId="0" borderId="0" xfId="0" applyFont="1" applyAlignment="1">
      <alignment horizontal="center"/>
    </xf>
    <xf numFmtId="164" fontId="120" fillId="0" borderId="0" xfId="75" applyNumberFormat="1" applyFont="1" applyAlignment="1"/>
    <xf numFmtId="164" fontId="119" fillId="0" borderId="0" xfId="75" applyNumberFormat="1" applyFont="1" applyAlignment="1"/>
    <xf numFmtId="0" fontId="120" fillId="0" borderId="0" xfId="0" applyFont="1"/>
    <xf numFmtId="164" fontId="120" fillId="0" borderId="0" xfId="75" applyNumberFormat="1" applyFont="1"/>
    <xf numFmtId="0" fontId="120" fillId="0" borderId="3" xfId="0" applyFont="1" applyBorder="1" applyAlignment="1">
      <alignment horizontal="center"/>
    </xf>
    <xf numFmtId="164" fontId="120" fillId="0" borderId="3" xfId="75" applyNumberFormat="1" applyFont="1" applyBorder="1" applyAlignment="1"/>
    <xf numFmtId="164" fontId="120" fillId="0" borderId="3" xfId="75" applyNumberFormat="1" applyFont="1" applyBorder="1" applyAlignment="1">
      <alignment horizontal="right"/>
    </xf>
    <xf numFmtId="49" fontId="120" fillId="0" borderId="0" xfId="0" applyNumberFormat="1" applyFont="1" applyAlignment="1"/>
    <xf numFmtId="0" fontId="120" fillId="0" borderId="0" xfId="0" applyFont="1" applyAlignment="1"/>
    <xf numFmtId="164" fontId="120" fillId="0" borderId="0" xfId="75" applyNumberFormat="1" applyFont="1" applyAlignment="1">
      <alignment horizontal="center"/>
    </xf>
    <xf numFmtId="0" fontId="119" fillId="0" borderId="0" xfId="0" applyFont="1" applyAlignment="1">
      <alignment horizontal="center"/>
    </xf>
    <xf numFmtId="0" fontId="123" fillId="0" borderId="0" xfId="0" applyFont="1" applyAlignment="1">
      <alignment horizontal="center"/>
    </xf>
    <xf numFmtId="164" fontId="124" fillId="0" borderId="0" xfId="75" applyNumberFormat="1" applyFont="1" applyAlignment="1"/>
    <xf numFmtId="164" fontId="123" fillId="0" borderId="0" xfId="75" applyNumberFormat="1" applyFont="1" applyAlignment="1">
      <alignment horizontal="right"/>
    </xf>
    <xf numFmtId="49" fontId="119" fillId="15" borderId="7" xfId="0" applyNumberFormat="1" applyFont="1" applyFill="1" applyBorder="1" applyAlignment="1">
      <alignment horizontal="centerContinuous" vertical="center" wrapText="1"/>
    </xf>
    <xf numFmtId="0" fontId="119" fillId="15" borderId="0" xfId="0" applyFont="1" applyFill="1" applyBorder="1" applyAlignment="1">
      <alignment horizontal="centerContinuous" vertical="center" wrapText="1"/>
    </xf>
    <xf numFmtId="49" fontId="119" fillId="15" borderId="0" xfId="75" applyNumberFormat="1" applyFont="1" applyFill="1" applyBorder="1" applyAlignment="1">
      <alignment horizontal="centerContinuous" vertical="center" wrapText="1"/>
    </xf>
    <xf numFmtId="49" fontId="121" fillId="15" borderId="7" xfId="75" applyNumberFormat="1" applyFont="1" applyFill="1" applyBorder="1" applyAlignment="1">
      <alignment horizontal="center" vertical="center" wrapText="1"/>
    </xf>
    <xf numFmtId="164" fontId="121" fillId="16" borderId="0" xfId="75" applyNumberFormat="1" applyFont="1" applyFill="1" applyAlignment="1">
      <alignment horizontal="centerContinuous" vertical="center" wrapText="1"/>
    </xf>
    <xf numFmtId="0" fontId="121" fillId="17" borderId="0" xfId="88" applyNumberFormat="1" applyFont="1" applyFill="1" applyAlignment="1">
      <alignment horizontal="center" vertical="center" wrapText="1"/>
    </xf>
    <xf numFmtId="0" fontId="121" fillId="4" borderId="0" xfId="88" applyNumberFormat="1" applyFont="1" applyFill="1" applyAlignment="1">
      <alignment horizontal="center" vertical="center" wrapText="1"/>
    </xf>
    <xf numFmtId="0" fontId="121" fillId="18" borderId="0" xfId="88" applyNumberFormat="1" applyFont="1" applyFill="1" applyAlignment="1">
      <alignment horizontal="center" vertical="center" wrapText="1"/>
    </xf>
    <xf numFmtId="0" fontId="121" fillId="2" borderId="0" xfId="88" applyNumberFormat="1" applyFont="1" applyFill="1" applyAlignment="1">
      <alignment horizontal="center" vertical="center" wrapText="1"/>
    </xf>
    <xf numFmtId="0" fontId="121" fillId="13" borderId="0" xfId="88" applyNumberFormat="1" applyFont="1" applyFill="1" applyAlignment="1">
      <alignment horizontal="center" vertical="center" wrapText="1"/>
    </xf>
    <xf numFmtId="0" fontId="121" fillId="19" borderId="0" xfId="88" applyNumberFormat="1" applyFont="1" applyFill="1" applyAlignment="1">
      <alignment horizontal="center" vertical="center" wrapText="1"/>
    </xf>
    <xf numFmtId="49" fontId="121" fillId="0" borderId="7" xfId="0" applyNumberFormat="1" applyFont="1" applyBorder="1" applyAlignment="1">
      <alignment horizontal="center"/>
    </xf>
    <xf numFmtId="0" fontId="121" fillId="0" borderId="0" xfId="0" applyFont="1" applyBorder="1" applyAlignment="1">
      <alignment horizontal="center"/>
    </xf>
    <xf numFmtId="0" fontId="121" fillId="0" borderId="7" xfId="0" applyFont="1" applyBorder="1" applyAlignment="1">
      <alignment horizontal="center"/>
    </xf>
    <xf numFmtId="49" fontId="121" fillId="0" borderId="0" xfId="0" applyNumberFormat="1" applyFont="1" applyBorder="1" applyAlignment="1">
      <alignment horizontal="center"/>
    </xf>
    <xf numFmtId="49" fontId="125" fillId="0" borderId="7" xfId="0" applyNumberFormat="1" applyFont="1" applyBorder="1" applyAlignment="1">
      <alignment horizontal="center"/>
    </xf>
    <xf numFmtId="49" fontId="121" fillId="0" borderId="0" xfId="75" applyNumberFormat="1" applyFont="1" applyBorder="1" applyAlignment="1">
      <alignment horizontal="center"/>
    </xf>
    <xf numFmtId="49" fontId="121" fillId="0" borderId="7" xfId="75" applyNumberFormat="1" applyFont="1" applyBorder="1" applyAlignment="1">
      <alignment horizontal="center"/>
    </xf>
    <xf numFmtId="164" fontId="121" fillId="16" borderId="0" xfId="75" applyNumberFormat="1" applyFont="1" applyFill="1" applyAlignment="1"/>
    <xf numFmtId="0" fontId="121" fillId="0" borderId="0" xfId="0" applyFont="1"/>
    <xf numFmtId="164" fontId="121" fillId="0" borderId="0" xfId="75" applyNumberFormat="1" applyFont="1"/>
    <xf numFmtId="49" fontId="119" fillId="0" borderId="0" xfId="0" applyNumberFormat="1" applyFont="1" applyFill="1" applyBorder="1" applyAlignment="1"/>
    <xf numFmtId="0" fontId="119" fillId="0" borderId="0" xfId="0" applyFont="1" applyFill="1" applyBorder="1" applyAlignment="1"/>
    <xf numFmtId="0" fontId="119" fillId="0" borderId="0" xfId="0" applyFont="1" applyFill="1" applyBorder="1" applyAlignment="1">
      <alignment horizontal="center"/>
    </xf>
    <xf numFmtId="164" fontId="119" fillId="0" borderId="0" xfId="75" applyNumberFormat="1" applyFont="1" applyFill="1" applyBorder="1" applyAlignment="1"/>
    <xf numFmtId="0" fontId="119" fillId="0" borderId="0" xfId="0" applyFont="1" applyFill="1"/>
    <xf numFmtId="164" fontId="119" fillId="0" borderId="0" xfId="75" applyNumberFormat="1" applyFont="1" applyFill="1"/>
    <xf numFmtId="164" fontId="126" fillId="0" borderId="0" xfId="75" applyNumberFormat="1" applyFont="1" applyFill="1"/>
    <xf numFmtId="49" fontId="121" fillId="0" borderId="0" xfId="0" applyNumberFormat="1" applyFont="1" applyFill="1" applyBorder="1" applyAlignment="1"/>
    <xf numFmtId="0" fontId="121" fillId="0" borderId="0" xfId="0" applyFont="1" applyFill="1" applyBorder="1" applyAlignment="1"/>
    <xf numFmtId="0" fontId="121" fillId="0" borderId="0" xfId="0" applyFont="1" applyFill="1" applyBorder="1" applyAlignment="1">
      <alignment horizontal="center"/>
    </xf>
    <xf numFmtId="164" fontId="121" fillId="0" borderId="0" xfId="75" applyNumberFormat="1" applyFont="1" applyFill="1" applyBorder="1" applyAlignment="1"/>
    <xf numFmtId="0" fontId="121" fillId="0" borderId="0" xfId="0" applyFont="1" applyFill="1"/>
    <xf numFmtId="164" fontId="121" fillId="0" borderId="0" xfId="75" applyNumberFormat="1" applyFont="1" applyFill="1"/>
    <xf numFmtId="49" fontId="120" fillId="0" borderId="0" xfId="0" applyNumberFormat="1" applyFont="1" applyFill="1" applyBorder="1" applyAlignment="1"/>
    <xf numFmtId="0" fontId="120" fillId="0" borderId="0" xfId="0" applyFont="1" applyFill="1" applyBorder="1" applyAlignment="1"/>
    <xf numFmtId="0" fontId="120" fillId="0" borderId="0" xfId="0" applyFont="1" applyFill="1" applyBorder="1" applyAlignment="1">
      <alignment horizontal="center"/>
    </xf>
    <xf numFmtId="0" fontId="121" fillId="0" borderId="0" xfId="0" applyFont="1" applyFill="1" applyAlignment="1">
      <alignment horizontal="center"/>
    </xf>
    <xf numFmtId="164" fontId="120" fillId="0" borderId="0" xfId="75" applyNumberFormat="1" applyFont="1" applyFill="1" applyBorder="1"/>
    <xf numFmtId="164" fontId="120" fillId="0" borderId="0" xfId="75" applyNumberFormat="1" applyFont="1" applyFill="1" applyBorder="1" applyAlignment="1"/>
    <xf numFmtId="0" fontId="120" fillId="0" borderId="0" xfId="0" applyFont="1" applyFill="1"/>
    <xf numFmtId="164" fontId="120" fillId="0" borderId="0" xfId="75" applyNumberFormat="1" applyFont="1" applyFill="1"/>
    <xf numFmtId="0" fontId="120" fillId="0" borderId="0" xfId="0" quotePrefix="1" applyFont="1" applyFill="1" applyBorder="1" applyAlignment="1"/>
    <xf numFmtId="164" fontId="126" fillId="16" borderId="0" xfId="75" applyNumberFormat="1" applyFont="1" applyFill="1"/>
    <xf numFmtId="164" fontId="120" fillId="0" borderId="0" xfId="75" quotePrefix="1" applyNumberFormat="1" applyFont="1" applyFill="1"/>
    <xf numFmtId="49" fontId="120" fillId="0" borderId="0" xfId="0" quotePrefix="1" applyNumberFormat="1" applyFont="1" applyFill="1" applyBorder="1" applyAlignment="1"/>
    <xf numFmtId="164" fontId="121" fillId="0" borderId="0" xfId="75" applyNumberFormat="1" applyFont="1" applyFill="1" applyBorder="1" applyAlignment="1">
      <alignment horizontal="right"/>
    </xf>
    <xf numFmtId="0" fontId="122" fillId="0" borderId="0" xfId="0" applyFont="1" applyFill="1" applyBorder="1" applyAlignment="1">
      <alignment horizontal="center"/>
    </xf>
    <xf numFmtId="49" fontId="123" fillId="0" borderId="0" xfId="0" applyNumberFormat="1" applyFont="1" applyFill="1" applyBorder="1" applyAlignment="1"/>
    <xf numFmtId="0" fontId="123" fillId="0" borderId="0" xfId="0" applyFont="1" applyFill="1" applyBorder="1" applyAlignment="1"/>
    <xf numFmtId="0" fontId="123" fillId="0" borderId="0" xfId="0" applyFont="1" applyFill="1" applyBorder="1" applyAlignment="1">
      <alignment horizontal="center"/>
    </xf>
    <xf numFmtId="0" fontId="124" fillId="0" borderId="0" xfId="0" applyFont="1" applyFill="1" applyBorder="1" applyAlignment="1">
      <alignment horizontal="center"/>
    </xf>
    <xf numFmtId="164" fontId="123" fillId="0" borderId="0" xfId="75" applyNumberFormat="1" applyFont="1" applyFill="1" applyBorder="1" applyAlignment="1"/>
    <xf numFmtId="0" fontId="123" fillId="0" borderId="0" xfId="0" applyFont="1" applyFill="1"/>
    <xf numFmtId="164" fontId="123" fillId="0" borderId="0" xfId="75" applyNumberFormat="1" applyFont="1" applyFill="1"/>
    <xf numFmtId="49" fontId="121" fillId="0" borderId="0" xfId="0" quotePrefix="1" applyNumberFormat="1" applyFont="1" applyFill="1" applyBorder="1" applyAlignment="1"/>
    <xf numFmtId="164" fontId="120" fillId="0" borderId="0" xfId="75" quotePrefix="1" applyNumberFormat="1" applyFont="1" applyFill="1" applyBorder="1" applyAlignment="1"/>
    <xf numFmtId="0" fontId="120" fillId="0" borderId="0" xfId="0" applyFont="1" applyBorder="1" applyAlignment="1"/>
    <xf numFmtId="0" fontId="120" fillId="0" borderId="0" xfId="0" applyFont="1" applyBorder="1" applyAlignment="1">
      <alignment horizontal="center"/>
    </xf>
    <xf numFmtId="164" fontId="120" fillId="0" borderId="0" xfId="75" applyNumberFormat="1" applyFont="1" applyBorder="1" applyAlignment="1"/>
    <xf numFmtId="175" fontId="119" fillId="15" borderId="0" xfId="75" applyNumberFormat="1" applyFont="1" applyFill="1" applyBorder="1" applyAlignment="1">
      <alignment vertical="center"/>
    </xf>
    <xf numFmtId="164" fontId="119" fillId="15" borderId="7" xfId="75" applyNumberFormat="1" applyFont="1" applyFill="1" applyBorder="1" applyAlignment="1">
      <alignment vertical="center"/>
    </xf>
    <xf numFmtId="164" fontId="119" fillId="15" borderId="0" xfId="75" applyNumberFormat="1" applyFont="1" applyFill="1" applyBorder="1" applyAlignment="1">
      <alignment vertical="center"/>
    </xf>
    <xf numFmtId="164" fontId="119" fillId="15" borderId="0" xfId="75" applyNumberFormat="1" applyFont="1" applyFill="1" applyBorder="1" applyAlignment="1">
      <alignment horizontal="centerContinuous" vertical="center" wrapText="1"/>
    </xf>
    <xf numFmtId="0" fontId="119" fillId="0" borderId="0" xfId="0" applyFont="1"/>
    <xf numFmtId="164" fontId="119" fillId="0" borderId="0" xfId="75" applyNumberFormat="1" applyFont="1"/>
    <xf numFmtId="49" fontId="119" fillId="0" borderId="0" xfId="0" applyNumberFormat="1" applyFont="1" applyAlignment="1"/>
    <xf numFmtId="0" fontId="119" fillId="0" borderId="0" xfId="0" applyFont="1" applyAlignment="1"/>
    <xf numFmtId="0" fontId="119" fillId="15" borderId="7" xfId="0" applyFont="1" applyFill="1" applyBorder="1" applyAlignment="1">
      <alignment horizontal="centerContinuous" vertical="center" wrapText="1"/>
    </xf>
    <xf numFmtId="49" fontId="119" fillId="0" borderId="0" xfId="0" applyNumberFormat="1" applyFont="1" applyBorder="1" applyAlignment="1"/>
    <xf numFmtId="0" fontId="119" fillId="0" borderId="0" xfId="0" applyFont="1" applyBorder="1" applyAlignment="1"/>
    <xf numFmtId="0" fontId="119" fillId="0" borderId="0" xfId="0" applyFont="1" applyBorder="1" applyAlignment="1">
      <alignment horizontal="center"/>
    </xf>
    <xf numFmtId="164" fontId="119" fillId="0" borderId="0" xfId="75" applyNumberFormat="1" applyFont="1" applyBorder="1" applyAlignment="1">
      <alignment vertical="center"/>
    </xf>
    <xf numFmtId="164" fontId="119" fillId="0" borderId="0" xfId="75" applyNumberFormat="1" applyFont="1" applyBorder="1" applyAlignment="1"/>
    <xf numFmtId="49" fontId="121" fillId="0" borderId="0" xfId="0" applyNumberFormat="1" applyFont="1" applyBorder="1" applyAlignment="1"/>
    <xf numFmtId="0" fontId="121" fillId="0" borderId="0" xfId="0" applyFont="1" applyBorder="1" applyAlignment="1"/>
    <xf numFmtId="164" fontId="121" fillId="0" borderId="0" xfId="75" applyNumberFormat="1" applyFont="1" applyBorder="1" applyAlignment="1"/>
    <xf numFmtId="164" fontId="120" fillId="0" borderId="0" xfId="75" applyNumberFormat="1" applyFont="1" applyBorder="1"/>
    <xf numFmtId="49" fontId="120" fillId="0" borderId="0" xfId="0" quotePrefix="1" applyNumberFormat="1" applyFont="1" applyBorder="1" applyAlignment="1"/>
    <xf numFmtId="0" fontId="120" fillId="0" borderId="0" xfId="0" quotePrefix="1" applyFont="1" applyBorder="1" applyAlignment="1"/>
    <xf numFmtId="49" fontId="120" fillId="0" borderId="0" xfId="0" applyNumberFormat="1" applyFont="1" applyBorder="1" applyAlignment="1"/>
    <xf numFmtId="0" fontId="121" fillId="15" borderId="7" xfId="0" applyFont="1" applyFill="1" applyBorder="1" applyAlignment="1"/>
    <xf numFmtId="0" fontId="121" fillId="15" borderId="7" xfId="0" applyFont="1" applyFill="1" applyBorder="1" applyAlignment="1">
      <alignment horizontal="center"/>
    </xf>
    <xf numFmtId="0" fontId="121" fillId="0" borderId="22" xfId="0" applyFont="1" applyBorder="1" applyAlignment="1">
      <alignment horizontal="center"/>
    </xf>
    <xf numFmtId="164" fontId="121" fillId="0" borderId="0" xfId="75" applyNumberFormat="1" applyFont="1" applyBorder="1" applyAlignment="1">
      <alignment horizontal="center"/>
    </xf>
    <xf numFmtId="164" fontId="121" fillId="0" borderId="0" xfId="0" applyNumberFormat="1" applyFont="1" applyBorder="1" applyAlignment="1">
      <alignment horizontal="center"/>
    </xf>
    <xf numFmtId="0" fontId="121" fillId="0" borderId="0" xfId="0" applyFont="1" applyBorder="1"/>
    <xf numFmtId="164" fontId="121" fillId="0" borderId="0" xfId="75" applyNumberFormat="1" applyFont="1" applyBorder="1"/>
    <xf numFmtId="164" fontId="121" fillId="16" borderId="0" xfId="75" applyNumberFormat="1" applyFont="1" applyFill="1" applyBorder="1" applyAlignment="1"/>
    <xf numFmtId="164" fontId="28" fillId="6" borderId="0" xfId="75" applyNumberFormat="1" applyFont="1" applyFill="1" applyBorder="1" applyAlignment="1">
      <alignment horizontal="center" vertical="center"/>
    </xf>
    <xf numFmtId="164" fontId="30" fillId="6" borderId="0" xfId="75" applyNumberFormat="1" applyFont="1" applyFill="1" applyBorder="1" applyAlignment="1">
      <alignment horizontal="center" vertical="center"/>
    </xf>
    <xf numFmtId="43" fontId="30" fillId="6" borderId="3" xfId="75" applyFont="1" applyFill="1" applyBorder="1" applyAlignment="1">
      <alignment horizontal="left" vertical="center"/>
    </xf>
    <xf numFmtId="49" fontId="52" fillId="6" borderId="0" xfId="0" applyNumberFormat="1" applyFont="1" applyFill="1" applyBorder="1" applyAlignment="1">
      <alignment horizontal="left" vertical="center"/>
    </xf>
    <xf numFmtId="164" fontId="58" fillId="6" borderId="0" xfId="75" applyNumberFormat="1" applyFont="1" applyFill="1" applyBorder="1" applyAlignment="1">
      <alignment horizontal="center" vertical="center"/>
    </xf>
    <xf numFmtId="0" fontId="58" fillId="6" borderId="0" xfId="0" applyFont="1" applyFill="1" applyBorder="1" applyAlignment="1">
      <alignment horizontal="center" vertical="center"/>
    </xf>
    <xf numFmtId="164" fontId="53" fillId="6" borderId="0" xfId="75" applyNumberFormat="1" applyFont="1" applyFill="1" applyBorder="1" applyAlignment="1">
      <alignment horizontal="center" vertical="center"/>
    </xf>
    <xf numFmtId="0" fontId="39" fillId="6" borderId="0" xfId="0" applyFont="1" applyFill="1" applyBorder="1" applyAlignment="1">
      <alignment horizontal="center" vertical="center"/>
    </xf>
    <xf numFmtId="0" fontId="53" fillId="6" borderId="0" xfId="0" applyFont="1" applyFill="1" applyBorder="1" applyAlignment="1">
      <alignment horizontal="center" vertical="center"/>
    </xf>
    <xf numFmtId="0" fontId="52" fillId="6" borderId="0" xfId="0" applyFont="1" applyFill="1" applyBorder="1" applyAlignment="1">
      <alignment horizontal="center"/>
    </xf>
    <xf numFmtId="43" fontId="28" fillId="6" borderId="0" xfId="75" applyFont="1" applyFill="1" applyAlignment="1">
      <alignment horizontal="left" vertical="center"/>
    </xf>
    <xf numFmtId="43" fontId="30" fillId="6" borderId="0" xfId="75" applyFont="1" applyFill="1" applyAlignment="1">
      <alignment horizontal="left" vertical="center"/>
    </xf>
    <xf numFmtId="0" fontId="30" fillId="6" borderId="0" xfId="0" applyFont="1" applyFill="1"/>
    <xf numFmtId="43" fontId="30" fillId="6" borderId="0" xfId="75" applyFont="1" applyFill="1"/>
    <xf numFmtId="164" fontId="30" fillId="6" borderId="0" xfId="75" applyNumberFormat="1" applyFont="1" applyFill="1"/>
    <xf numFmtId="164" fontId="39" fillId="6" borderId="0" xfId="75" applyNumberFormat="1" applyFont="1" applyFill="1" applyBorder="1"/>
    <xf numFmtId="0" fontId="39" fillId="6" borderId="0" xfId="0" applyFont="1" applyFill="1" applyBorder="1"/>
    <xf numFmtId="164" fontId="28" fillId="6" borderId="0" xfId="75" applyNumberFormat="1" applyFont="1" applyFill="1" applyBorder="1"/>
    <xf numFmtId="43" fontId="28" fillId="6" borderId="0" xfId="75" applyFont="1" applyFill="1"/>
    <xf numFmtId="43" fontId="28" fillId="6" borderId="2" xfId="75" applyFont="1" applyFill="1" applyBorder="1" applyAlignment="1">
      <alignment horizontal="center" vertical="center"/>
    </xf>
    <xf numFmtId="164" fontId="28" fillId="6" borderId="2" xfId="75" applyNumberFormat="1" applyFont="1" applyFill="1" applyBorder="1" applyAlignment="1">
      <alignment horizontal="center" vertical="center" wrapText="1"/>
    </xf>
    <xf numFmtId="164" fontId="39" fillId="6" borderId="0" xfId="75" applyNumberFormat="1" applyFont="1" applyFill="1" applyBorder="1" applyAlignment="1">
      <alignment horizontal="center" vertical="center"/>
    </xf>
    <xf numFmtId="0" fontId="28" fillId="6" borderId="0" xfId="0" applyFont="1" applyFill="1"/>
    <xf numFmtId="43" fontId="28" fillId="6" borderId="23" xfId="75" applyFont="1" applyFill="1" applyBorder="1" applyAlignment="1"/>
    <xf numFmtId="43" fontId="28" fillId="6" borderId="22" xfId="75" applyFont="1" applyFill="1" applyBorder="1" applyAlignment="1"/>
    <xf numFmtId="43" fontId="28" fillId="6" borderId="24" xfId="75" applyFont="1" applyFill="1" applyBorder="1" applyAlignment="1"/>
    <xf numFmtId="43" fontId="28" fillId="6" borderId="18" xfId="75" applyFont="1" applyFill="1" applyBorder="1"/>
    <xf numFmtId="164" fontId="28" fillId="6" borderId="18" xfId="75" applyNumberFormat="1" applyFont="1" applyFill="1" applyBorder="1"/>
    <xf numFmtId="43" fontId="30" fillId="6" borderId="18" xfId="75" applyFont="1" applyFill="1" applyBorder="1"/>
    <xf numFmtId="164" fontId="30" fillId="6" borderId="18" xfId="75" applyNumberFormat="1" applyFont="1" applyFill="1" applyBorder="1"/>
    <xf numFmtId="164" fontId="29" fillId="6" borderId="0" xfId="75" applyNumberFormat="1" applyFont="1" applyFill="1" applyBorder="1"/>
    <xf numFmtId="0" fontId="29" fillId="6" borderId="0" xfId="0" applyFont="1" applyFill="1" applyBorder="1"/>
    <xf numFmtId="164" fontId="30" fillId="6" borderId="0" xfId="75" applyNumberFormat="1" applyFont="1" applyFill="1" applyBorder="1"/>
    <xf numFmtId="43" fontId="28" fillId="6" borderId="25" xfId="75" applyFont="1" applyFill="1" applyBorder="1" applyAlignment="1"/>
    <xf numFmtId="43" fontId="28" fillId="6" borderId="26" xfId="75" applyFont="1" applyFill="1" applyBorder="1" applyAlignment="1"/>
    <xf numFmtId="43" fontId="28" fillId="6" borderId="27" xfId="75" applyFont="1" applyFill="1" applyBorder="1" applyAlignment="1"/>
    <xf numFmtId="43" fontId="30" fillId="6" borderId="21" xfId="75" applyFont="1" applyFill="1" applyBorder="1"/>
    <xf numFmtId="164" fontId="30" fillId="6" borderId="21" xfId="75" applyNumberFormat="1" applyFont="1" applyFill="1" applyBorder="1"/>
    <xf numFmtId="164" fontId="28" fillId="6" borderId="21" xfId="75" applyNumberFormat="1" applyFont="1" applyFill="1" applyBorder="1"/>
    <xf numFmtId="0" fontId="30" fillId="6" borderId="0" xfId="0" applyFont="1" applyFill="1" applyBorder="1"/>
    <xf numFmtId="164" fontId="53" fillId="6" borderId="0" xfId="75" applyNumberFormat="1" applyFont="1" applyFill="1" applyBorder="1" applyAlignment="1">
      <alignment horizontal="center" vertical="center" wrapText="1"/>
    </xf>
    <xf numFmtId="0" fontId="28" fillId="6" borderId="0" xfId="162" applyFont="1" applyFill="1" applyBorder="1" applyAlignment="1">
      <alignment horizontal="center" vertical="center"/>
    </xf>
    <xf numFmtId="0" fontId="29" fillId="6" borderId="0" xfId="0" applyFont="1" applyFill="1" applyBorder="1" applyAlignment="1">
      <alignment horizontal="center" vertical="center"/>
    </xf>
    <xf numFmtId="0" fontId="52" fillId="6" borderId="0" xfId="0" applyFont="1" applyFill="1" applyBorder="1" applyAlignment="1">
      <alignment horizontal="justify" wrapText="1"/>
    </xf>
    <xf numFmtId="164" fontId="28" fillId="6" borderId="0" xfId="75" applyNumberFormat="1" applyFont="1" applyFill="1" applyBorder="1" applyAlignment="1">
      <alignment horizontal="center" vertical="center" wrapText="1"/>
    </xf>
    <xf numFmtId="0" fontId="28" fillId="6" borderId="20" xfId="162" applyFont="1" applyFill="1" applyBorder="1" applyAlignment="1">
      <alignment horizontal="center" vertical="center"/>
    </xf>
    <xf numFmtId="164" fontId="28" fillId="6" borderId="0" xfId="0" applyNumberFormat="1" applyFont="1" applyFill="1" applyBorder="1" applyAlignment="1">
      <alignment horizontal="center" vertical="center"/>
    </xf>
    <xf numFmtId="164" fontId="30" fillId="6" borderId="0" xfId="75" applyNumberFormat="1" applyFont="1" applyFill="1" applyBorder="1" applyAlignment="1">
      <alignment horizontal="left" vertical="center"/>
    </xf>
    <xf numFmtId="0" fontId="30" fillId="6" borderId="0" xfId="162" applyFont="1" applyFill="1" applyBorder="1" applyAlignment="1">
      <alignment horizontal="right" vertical="center"/>
    </xf>
    <xf numFmtId="164" fontId="28" fillId="6" borderId="0" xfId="75" applyNumberFormat="1" applyFont="1" applyFill="1" applyBorder="1" applyAlignment="1">
      <alignment horizontal="left" vertical="center"/>
    </xf>
    <xf numFmtId="41" fontId="28" fillId="6" borderId="0" xfId="0" applyNumberFormat="1" applyFont="1" applyFill="1" applyBorder="1" applyAlignment="1">
      <alignment horizontal="center" vertical="center"/>
    </xf>
    <xf numFmtId="49" fontId="30" fillId="6" borderId="0" xfId="0" applyNumberFormat="1" applyFont="1" applyFill="1" applyBorder="1" applyAlignment="1">
      <alignment horizontal="left" vertical="center"/>
    </xf>
    <xf numFmtId="49" fontId="28" fillId="6" borderId="0" xfId="0" applyNumberFormat="1" applyFont="1" applyFill="1" applyBorder="1" applyAlignment="1">
      <alignment horizontal="left" vertical="center"/>
    </xf>
    <xf numFmtId="164" fontId="30" fillId="6" borderId="0" xfId="75" applyNumberFormat="1" applyFont="1" applyFill="1" applyBorder="1" applyAlignment="1">
      <alignment horizontal="center" vertical="center" wrapText="1"/>
    </xf>
    <xf numFmtId="43" fontId="28" fillId="6" borderId="0" xfId="75" applyFont="1" applyFill="1" applyBorder="1" applyAlignment="1">
      <alignment horizontal="left" vertical="center"/>
    </xf>
    <xf numFmtId="43" fontId="30" fillId="6" borderId="0" xfId="75" applyFont="1" applyFill="1" applyBorder="1" applyAlignment="1">
      <alignment horizontal="left" vertical="center"/>
    </xf>
    <xf numFmtId="164" fontId="3" fillId="6" borderId="0" xfId="75" applyNumberFormat="1" applyFont="1" applyFill="1" applyBorder="1" applyAlignment="1">
      <alignment horizontal="right" vertical="top" wrapText="1"/>
    </xf>
    <xf numFmtId="164" fontId="3" fillId="6" borderId="0" xfId="75" applyNumberFormat="1" applyFont="1" applyFill="1" applyBorder="1" applyAlignment="1">
      <alignment horizontal="right" wrapText="1"/>
    </xf>
    <xf numFmtId="49" fontId="28" fillId="6" borderId="20" xfId="75" applyNumberFormat="1" applyFont="1" applyFill="1" applyBorder="1" applyAlignment="1">
      <alignment horizontal="center" vertical="center" wrapText="1"/>
    </xf>
    <xf numFmtId="49" fontId="28" fillId="6" borderId="0" xfId="0" applyNumberFormat="1" applyFont="1" applyFill="1" applyBorder="1" applyAlignment="1">
      <alignment horizontal="left" vertical="center" wrapText="1"/>
    </xf>
    <xf numFmtId="0" fontId="28" fillId="6" borderId="0" xfId="0" applyFont="1" applyFill="1" applyBorder="1" applyAlignment="1">
      <alignment horizontal="left" vertical="center"/>
    </xf>
    <xf numFmtId="0" fontId="28" fillId="6" borderId="0" xfId="0" applyFont="1" applyFill="1" applyBorder="1" applyAlignment="1">
      <alignment horizontal="right" vertical="center"/>
    </xf>
    <xf numFmtId="0" fontId="30" fillId="6" borderId="0" xfId="0" applyFont="1" applyFill="1" applyBorder="1" applyAlignment="1">
      <alignment horizontal="left" vertical="center"/>
    </xf>
    <xf numFmtId="0" fontId="128" fillId="6" borderId="0" xfId="0" applyFont="1" applyFill="1" applyBorder="1" applyAlignment="1">
      <alignment horizontal="left" vertical="center"/>
    </xf>
    <xf numFmtId="0" fontId="128" fillId="6" borderId="0" xfId="0" applyFont="1" applyFill="1" applyBorder="1" applyAlignment="1">
      <alignment horizontal="center" vertical="center"/>
    </xf>
    <xf numFmtId="0" fontId="129" fillId="6" borderId="0" xfId="0" applyFont="1" applyFill="1" applyBorder="1" applyAlignment="1">
      <alignment horizontal="left" vertical="center"/>
    </xf>
    <xf numFmtId="0" fontId="129" fillId="6" borderId="0" xfId="0" applyFont="1" applyFill="1" applyBorder="1" applyAlignment="1">
      <alignment horizontal="center" vertical="center"/>
    </xf>
    <xf numFmtId="49" fontId="30" fillId="6" borderId="0" xfId="162" applyNumberFormat="1" applyFont="1" applyFill="1" applyBorder="1" applyAlignment="1">
      <alignment horizontal="left" vertical="center"/>
    </xf>
    <xf numFmtId="164" fontId="28" fillId="6" borderId="28" xfId="75" applyNumberFormat="1" applyFont="1" applyFill="1" applyBorder="1" applyAlignment="1">
      <alignment horizontal="right" vertical="center" wrapText="1"/>
    </xf>
    <xf numFmtId="49" fontId="30" fillId="6" borderId="0" xfId="0" applyNumberFormat="1" applyFont="1" applyFill="1" applyBorder="1" applyAlignment="1">
      <alignment horizontal="left" vertical="center" wrapText="1"/>
    </xf>
    <xf numFmtId="0" fontId="30" fillId="6" borderId="0" xfId="0" applyFont="1" applyFill="1" applyBorder="1" applyAlignment="1">
      <alignment horizontal="left" vertical="center" wrapText="1"/>
    </xf>
    <xf numFmtId="0" fontId="119" fillId="0" borderId="0" xfId="0" applyFont="1" applyFill="1" applyAlignment="1">
      <alignment horizontal="center"/>
    </xf>
    <xf numFmtId="0" fontId="121" fillId="6" borderId="0" xfId="0" applyFont="1" applyFill="1" applyAlignment="1">
      <alignment horizontal="center" vertical="center"/>
    </xf>
    <xf numFmtId="164" fontId="121" fillId="6" borderId="0" xfId="75" applyNumberFormat="1" applyFont="1" applyFill="1" applyAlignment="1">
      <alignment horizontal="right" vertical="center"/>
    </xf>
    <xf numFmtId="164" fontId="121" fillId="6" borderId="0" xfId="75" applyNumberFormat="1" applyFont="1" applyFill="1" applyBorder="1" applyAlignment="1">
      <alignment horizontal="center" vertical="center"/>
    </xf>
    <xf numFmtId="0" fontId="121" fillId="6" borderId="0" xfId="0" applyFont="1" applyFill="1" applyBorder="1" applyAlignment="1">
      <alignment horizontal="center" vertical="center"/>
    </xf>
    <xf numFmtId="0" fontId="122" fillId="6" borderId="0" xfId="0" applyFont="1" applyFill="1" applyAlignment="1">
      <alignment horizontal="center" vertical="center"/>
    </xf>
    <xf numFmtId="164" fontId="122" fillId="6" borderId="0" xfId="75" applyNumberFormat="1" applyFont="1" applyFill="1" applyAlignment="1">
      <alignment horizontal="right" vertical="center"/>
    </xf>
    <xf numFmtId="164" fontId="122" fillId="6" borderId="0" xfId="75" applyNumberFormat="1" applyFont="1" applyFill="1" applyBorder="1" applyAlignment="1">
      <alignment horizontal="center" vertical="center"/>
    </xf>
    <xf numFmtId="0" fontId="122" fillId="6" borderId="0" xfId="0" applyFont="1" applyFill="1" applyBorder="1" applyAlignment="1">
      <alignment horizontal="center" vertical="center"/>
    </xf>
    <xf numFmtId="0" fontId="122" fillId="6" borderId="3" xfId="0" applyFont="1" applyFill="1" applyBorder="1" applyAlignment="1">
      <alignment horizontal="center" vertical="center"/>
    </xf>
    <xf numFmtId="164" fontId="122" fillId="6" borderId="3" xfId="75" applyNumberFormat="1" applyFont="1" applyFill="1" applyBorder="1" applyAlignment="1">
      <alignment horizontal="right" vertical="center"/>
    </xf>
    <xf numFmtId="49" fontId="121" fillId="6" borderId="0" xfId="0" applyNumberFormat="1" applyFont="1" applyFill="1" applyAlignment="1">
      <alignment horizontal="left" vertical="center"/>
    </xf>
    <xf numFmtId="0" fontId="131" fillId="6" borderId="0" xfId="0" applyFont="1" applyFill="1" applyAlignment="1">
      <alignment horizontal="justify" vertical="top"/>
    </xf>
    <xf numFmtId="0" fontId="131" fillId="6" borderId="0" xfId="0" applyFont="1" applyFill="1" applyBorder="1" applyAlignment="1">
      <alignment horizontal="justify" vertical="top"/>
    </xf>
    <xf numFmtId="164" fontId="131" fillId="6" borderId="0" xfId="75" applyNumberFormat="1" applyFont="1" applyFill="1" applyBorder="1" applyAlignment="1">
      <alignment horizontal="justify" vertical="top"/>
    </xf>
    <xf numFmtId="49" fontId="122" fillId="6" borderId="0" xfId="0" applyNumberFormat="1" applyFont="1" applyFill="1" applyAlignment="1">
      <alignment horizontal="left" vertical="center"/>
    </xf>
    <xf numFmtId="49" fontId="121" fillId="6" borderId="0" xfId="0" applyNumberFormat="1" applyFont="1" applyFill="1" applyAlignment="1">
      <alignment horizontal="center" vertical="center" wrapText="1"/>
    </xf>
    <xf numFmtId="49" fontId="121" fillId="6" borderId="0" xfId="0" applyNumberFormat="1" applyFont="1" applyFill="1" applyAlignment="1">
      <alignment horizontal="left" vertical="center" wrapText="1"/>
    </xf>
    <xf numFmtId="0" fontId="121" fillId="6" borderId="0" xfId="0" applyFont="1" applyFill="1" applyAlignment="1">
      <alignment horizontal="center" vertical="center" wrapText="1"/>
    </xf>
    <xf numFmtId="164" fontId="121" fillId="6" borderId="3" xfId="75" applyNumberFormat="1" applyFont="1" applyFill="1" applyBorder="1" applyAlignment="1">
      <alignment horizontal="right" vertical="center" wrapText="1"/>
    </xf>
    <xf numFmtId="164" fontId="121" fillId="6" borderId="0" xfId="75" applyNumberFormat="1" applyFont="1" applyFill="1" applyAlignment="1">
      <alignment horizontal="right" vertical="center" wrapText="1"/>
    </xf>
    <xf numFmtId="164" fontId="121" fillId="6" borderId="0" xfId="75" applyNumberFormat="1" applyFont="1" applyFill="1" applyBorder="1" applyAlignment="1">
      <alignment horizontal="right" vertical="center" wrapText="1"/>
    </xf>
    <xf numFmtId="0" fontId="121" fillId="6" borderId="0" xfId="162" applyFont="1" applyFill="1" applyAlignment="1">
      <alignment horizontal="center" vertical="center"/>
    </xf>
    <xf numFmtId="0" fontId="121" fillId="6" borderId="0" xfId="162" applyFont="1" applyFill="1" applyAlignment="1">
      <alignment horizontal="center" vertical="center" wrapText="1"/>
    </xf>
    <xf numFmtId="164" fontId="121" fillId="6" borderId="0" xfId="75" applyNumberFormat="1" applyFont="1" applyFill="1" applyBorder="1" applyAlignment="1">
      <alignment horizontal="right" vertical="center"/>
    </xf>
    <xf numFmtId="0" fontId="122" fillId="6" borderId="0" xfId="162" applyFont="1" applyFill="1" applyAlignment="1">
      <alignment horizontal="center" vertical="center"/>
    </xf>
    <xf numFmtId="49" fontId="122" fillId="6" borderId="0" xfId="162" applyNumberFormat="1" applyFont="1" applyFill="1" applyAlignment="1">
      <alignment horizontal="left" vertical="center"/>
    </xf>
    <xf numFmtId="0" fontId="122" fillId="6" borderId="0" xfId="162" applyFont="1" applyFill="1" applyAlignment="1">
      <alignment horizontal="center" vertical="center" wrapText="1"/>
    </xf>
    <xf numFmtId="164" fontId="122" fillId="6" borderId="0" xfId="75" applyNumberFormat="1" applyFont="1" applyFill="1" applyBorder="1" applyAlignment="1">
      <alignment horizontal="right" vertical="center"/>
    </xf>
    <xf numFmtId="0" fontId="122" fillId="6" borderId="0" xfId="162" applyFont="1" applyFill="1" applyBorder="1" applyAlignment="1">
      <alignment horizontal="center" vertical="center"/>
    </xf>
    <xf numFmtId="49" fontId="121" fillId="6" borderId="0" xfId="162" applyNumberFormat="1" applyFont="1" applyFill="1" applyAlignment="1">
      <alignment horizontal="left" vertical="center"/>
    </xf>
    <xf numFmtId="0" fontId="124" fillId="6" borderId="0" xfId="162" applyFont="1" applyFill="1" applyAlignment="1">
      <alignment horizontal="center" vertical="center"/>
    </xf>
    <xf numFmtId="164" fontId="124" fillId="6" borderId="0" xfId="75" applyNumberFormat="1" applyFont="1" applyFill="1" applyBorder="1" applyAlignment="1">
      <alignment horizontal="right" vertical="center"/>
    </xf>
    <xf numFmtId="164" fontId="124" fillId="6" borderId="0" xfId="75" applyNumberFormat="1" applyFont="1" applyFill="1" applyBorder="1" applyAlignment="1">
      <alignment horizontal="center" vertical="center"/>
    </xf>
    <xf numFmtId="49" fontId="121" fillId="6" borderId="20" xfId="162" applyNumberFormat="1" applyFont="1" applyFill="1" applyBorder="1" applyAlignment="1">
      <alignment horizontal="center" vertical="center" wrapText="1"/>
    </xf>
    <xf numFmtId="0" fontId="121" fillId="6" borderId="20" xfId="162" applyFont="1" applyFill="1" applyBorder="1" applyAlignment="1">
      <alignment horizontal="center" vertical="center" wrapText="1"/>
    </xf>
    <xf numFmtId="164" fontId="121" fillId="6" borderId="20" xfId="75" applyNumberFormat="1" applyFont="1" applyFill="1" applyBorder="1" applyAlignment="1">
      <alignment horizontal="right" vertical="center"/>
    </xf>
    <xf numFmtId="49" fontId="122" fillId="6" borderId="0" xfId="0" applyNumberFormat="1" applyFont="1" applyFill="1" applyAlignment="1">
      <alignment horizontal="left" vertical="center" wrapText="1"/>
    </xf>
    <xf numFmtId="0" fontId="124" fillId="6" borderId="0" xfId="0" applyFont="1" applyFill="1" applyAlignment="1">
      <alignment horizontal="center" vertical="center"/>
    </xf>
    <xf numFmtId="0" fontId="124" fillId="6" borderId="0" xfId="0" applyFont="1" applyFill="1" applyBorder="1" applyAlignment="1">
      <alignment horizontal="center" vertical="center"/>
    </xf>
    <xf numFmtId="49" fontId="121" fillId="6" borderId="20" xfId="162" applyNumberFormat="1" applyFont="1" applyFill="1" applyBorder="1" applyAlignment="1">
      <alignment horizontal="center" vertical="center"/>
    </xf>
    <xf numFmtId="0" fontId="131" fillId="6" borderId="0" xfId="0" applyFont="1" applyFill="1" applyAlignment="1">
      <alignment horizontal="center" vertical="center"/>
    </xf>
    <xf numFmtId="164" fontId="131" fillId="6" borderId="0" xfId="75" applyNumberFormat="1" applyFont="1" applyFill="1" applyAlignment="1">
      <alignment horizontal="right" vertical="center"/>
    </xf>
    <xf numFmtId="164" fontId="125" fillId="6" borderId="0" xfId="75" applyNumberFormat="1" applyFont="1" applyFill="1" applyBorder="1" applyAlignment="1">
      <alignment horizontal="center" vertical="center"/>
    </xf>
    <xf numFmtId="0" fontId="125" fillId="6" borderId="0" xfId="0" applyFont="1" applyFill="1" applyBorder="1" applyAlignment="1">
      <alignment horizontal="center" vertical="center"/>
    </xf>
    <xf numFmtId="164" fontId="131" fillId="6" borderId="0" xfId="75" applyNumberFormat="1" applyFont="1" applyFill="1" applyBorder="1" applyAlignment="1">
      <alignment horizontal="center" vertical="center"/>
    </xf>
    <xf numFmtId="0" fontId="131" fillId="6" borderId="0" xfId="0" applyFont="1" applyFill="1" applyBorder="1" applyAlignment="1">
      <alignment horizontal="center" vertical="center"/>
    </xf>
    <xf numFmtId="49" fontId="124" fillId="6" borderId="0" xfId="0" applyNumberFormat="1" applyFont="1" applyFill="1" applyAlignment="1">
      <alignment horizontal="left" vertical="center"/>
    </xf>
    <xf numFmtId="0" fontId="123" fillId="6" borderId="0" xfId="162" applyFont="1" applyFill="1" applyAlignment="1">
      <alignment horizontal="center" vertical="center"/>
    </xf>
    <xf numFmtId="164" fontId="123" fillId="6" borderId="0" xfId="75" applyNumberFormat="1" applyFont="1" applyFill="1" applyBorder="1" applyAlignment="1">
      <alignment horizontal="center" vertical="center"/>
    </xf>
    <xf numFmtId="49" fontId="121" fillId="6" borderId="20" xfId="162" applyNumberFormat="1" applyFont="1" applyFill="1" applyBorder="1" applyAlignment="1">
      <alignment horizontal="left" vertical="center"/>
    </xf>
    <xf numFmtId="0" fontId="121" fillId="6" borderId="20" xfId="0" applyFont="1" applyFill="1" applyBorder="1" applyAlignment="1">
      <alignment horizontal="center" vertical="center"/>
    </xf>
    <xf numFmtId="0" fontId="123" fillId="6" borderId="0" xfId="0" applyFont="1" applyFill="1" applyBorder="1" applyAlignment="1">
      <alignment horizontal="center" vertical="center"/>
    </xf>
    <xf numFmtId="164" fontId="123" fillId="6" borderId="0" xfId="75" applyNumberFormat="1" applyFont="1" applyFill="1" applyBorder="1" applyAlignment="1">
      <alignment horizontal="right" vertical="center"/>
    </xf>
    <xf numFmtId="0" fontId="131" fillId="6" borderId="0" xfId="0" applyFont="1" applyFill="1" applyAlignment="1">
      <alignment horizontal="center"/>
    </xf>
    <xf numFmtId="49" fontId="131" fillId="6" borderId="0" xfId="0" applyNumberFormat="1" applyFont="1" applyFill="1" applyAlignment="1">
      <alignment horizontal="left" vertical="center"/>
    </xf>
    <xf numFmtId="49" fontId="121" fillId="6" borderId="10" xfId="0" applyNumberFormat="1" applyFont="1" applyFill="1" applyBorder="1" applyAlignment="1">
      <alignment horizontal="center" vertical="center"/>
    </xf>
    <xf numFmtId="0" fontId="121" fillId="6" borderId="7" xfId="0" applyFont="1" applyFill="1" applyBorder="1" applyAlignment="1">
      <alignment horizontal="center" vertical="center"/>
    </xf>
    <xf numFmtId="0" fontId="121" fillId="6" borderId="29" xfId="0" applyFont="1" applyFill="1" applyBorder="1" applyAlignment="1">
      <alignment horizontal="center" vertical="center"/>
    </xf>
    <xf numFmtId="0" fontId="121" fillId="6" borderId="10" xfId="0" applyFont="1" applyFill="1" applyBorder="1" applyAlignment="1">
      <alignment horizontal="center" vertical="center"/>
    </xf>
    <xf numFmtId="0" fontId="121" fillId="6" borderId="29" xfId="0" applyFont="1" applyFill="1" applyBorder="1" applyAlignment="1">
      <alignment horizontal="center" vertical="center" wrapText="1"/>
    </xf>
    <xf numFmtId="49" fontId="121" fillId="6" borderId="30" xfId="0" applyNumberFormat="1" applyFont="1" applyFill="1" applyBorder="1" applyAlignment="1">
      <alignment horizontal="left" vertical="center"/>
    </xf>
    <xf numFmtId="0" fontId="121" fillId="6" borderId="31" xfId="0" applyFont="1" applyFill="1" applyBorder="1" applyAlignment="1">
      <alignment horizontal="center" vertical="center"/>
    </xf>
    <xf numFmtId="184" fontId="121" fillId="6" borderId="32" xfId="75" applyNumberFormat="1" applyFont="1" applyFill="1" applyBorder="1" applyAlignment="1">
      <alignment horizontal="center" vertical="center"/>
    </xf>
    <xf numFmtId="49" fontId="124" fillId="6" borderId="25" xfId="0" applyNumberFormat="1" applyFont="1" applyFill="1" applyBorder="1" applyAlignment="1">
      <alignment horizontal="left" vertical="center"/>
    </xf>
    <xf numFmtId="0" fontId="124" fillId="6" borderId="26" xfId="0" applyFont="1" applyFill="1" applyBorder="1" applyAlignment="1">
      <alignment horizontal="center" vertical="center"/>
    </xf>
    <xf numFmtId="164" fontId="124" fillId="6" borderId="27" xfId="75" applyNumberFormat="1" applyFont="1" applyFill="1" applyBorder="1" applyAlignment="1">
      <alignment horizontal="center" vertical="center"/>
    </xf>
    <xf numFmtId="49" fontId="122" fillId="6" borderId="25" xfId="0" applyNumberFormat="1" applyFont="1" applyFill="1" applyBorder="1" applyAlignment="1">
      <alignment horizontal="left" vertical="center"/>
    </xf>
    <xf numFmtId="0" fontId="122" fillId="6" borderId="26" xfId="0" applyFont="1" applyFill="1" applyBorder="1" applyAlignment="1">
      <alignment horizontal="center" vertical="center"/>
    </xf>
    <xf numFmtId="184" fontId="122" fillId="6" borderId="27" xfId="75" applyNumberFormat="1" applyFont="1" applyFill="1" applyBorder="1" applyAlignment="1">
      <alignment horizontal="center" vertical="center"/>
    </xf>
    <xf numFmtId="184" fontId="122" fillId="6" borderId="25" xfId="75" applyNumberFormat="1" applyFont="1" applyFill="1" applyBorder="1" applyAlignment="1">
      <alignment horizontal="center" vertical="center"/>
    </xf>
    <xf numFmtId="164" fontId="122" fillId="6" borderId="26" xfId="75" applyNumberFormat="1" applyFont="1" applyFill="1" applyBorder="1" applyAlignment="1">
      <alignment horizontal="center" vertical="center"/>
    </xf>
    <xf numFmtId="164" fontId="122" fillId="6" borderId="27" xfId="75" applyNumberFormat="1" applyFont="1" applyFill="1" applyBorder="1" applyAlignment="1">
      <alignment horizontal="center" vertical="center"/>
    </xf>
    <xf numFmtId="49" fontId="121" fillId="6" borderId="25" xfId="0" applyNumberFormat="1" applyFont="1" applyFill="1" applyBorder="1" applyAlignment="1">
      <alignment horizontal="left" vertical="center"/>
    </xf>
    <xf numFmtId="0" fontId="121" fillId="6" borderId="26" xfId="0" applyFont="1" applyFill="1" applyBorder="1" applyAlignment="1">
      <alignment horizontal="center" vertical="center"/>
    </xf>
    <xf numFmtId="164" fontId="121" fillId="6" borderId="27" xfId="75" applyNumberFormat="1" applyFont="1" applyFill="1" applyBorder="1" applyAlignment="1">
      <alignment horizontal="center" vertical="center"/>
    </xf>
    <xf numFmtId="49" fontId="124" fillId="6" borderId="33" xfId="0" applyNumberFormat="1" applyFont="1" applyFill="1" applyBorder="1" applyAlignment="1">
      <alignment horizontal="left" vertical="center"/>
    </xf>
    <xf numFmtId="0" fontId="124" fillId="6" borderId="34" xfId="0" applyFont="1" applyFill="1" applyBorder="1" applyAlignment="1">
      <alignment horizontal="center" vertical="center"/>
    </xf>
    <xf numFmtId="164" fontId="124" fillId="6" borderId="35" xfId="75" applyNumberFormat="1" applyFont="1" applyFill="1" applyBorder="1" applyAlignment="1">
      <alignment horizontal="center" vertical="center"/>
    </xf>
    <xf numFmtId="49" fontId="124" fillId="6" borderId="0" xfId="0" applyNumberFormat="1" applyFont="1" applyFill="1" applyBorder="1" applyAlignment="1">
      <alignment horizontal="left" vertical="center"/>
    </xf>
    <xf numFmtId="184" fontId="124" fillId="6" borderId="0" xfId="75" applyNumberFormat="1" applyFont="1" applyFill="1" applyBorder="1" applyAlignment="1">
      <alignment horizontal="center" vertical="center"/>
    </xf>
    <xf numFmtId="164" fontId="124" fillId="6" borderId="0" xfId="0" applyNumberFormat="1" applyFont="1" applyFill="1" applyBorder="1" applyAlignment="1">
      <alignment horizontal="center" vertical="center"/>
    </xf>
    <xf numFmtId="49" fontId="122" fillId="6" borderId="18" xfId="0" applyNumberFormat="1" applyFont="1" applyFill="1" applyBorder="1" applyAlignment="1">
      <alignment horizontal="left" vertical="center" wrapText="1"/>
    </xf>
    <xf numFmtId="164" fontId="122" fillId="6" borderId="25" xfId="75" applyNumberFormat="1" applyFont="1" applyFill="1" applyBorder="1" applyAlignment="1">
      <alignment vertical="center"/>
    </xf>
    <xf numFmtId="164" fontId="122" fillId="6" borderId="26" xfId="75" applyNumberFormat="1" applyFont="1" applyFill="1" applyBorder="1" applyAlignment="1">
      <alignment vertical="center"/>
    </xf>
    <xf numFmtId="164" fontId="122" fillId="6" borderId="27" xfId="75" applyNumberFormat="1" applyFont="1" applyFill="1" applyBorder="1" applyAlignment="1">
      <alignment vertical="center"/>
    </xf>
    <xf numFmtId="49" fontId="122" fillId="6" borderId="21" xfId="0" applyNumberFormat="1" applyFont="1" applyFill="1" applyBorder="1" applyAlignment="1">
      <alignment horizontal="left" vertical="center" wrapText="1"/>
    </xf>
    <xf numFmtId="164" fontId="122" fillId="6" borderId="33" xfId="75" applyNumberFormat="1" applyFont="1" applyFill="1" applyBorder="1" applyAlignment="1">
      <alignment vertical="center"/>
    </xf>
    <xf numFmtId="164" fontId="122" fillId="6" borderId="34" xfId="75" applyNumberFormat="1" applyFont="1" applyFill="1" applyBorder="1" applyAlignment="1">
      <alignment vertical="center"/>
    </xf>
    <xf numFmtId="164" fontId="122" fillId="6" borderId="35" xfId="75" applyNumberFormat="1" applyFont="1" applyFill="1" applyBorder="1" applyAlignment="1">
      <alignment vertical="center"/>
    </xf>
    <xf numFmtId="49" fontId="121" fillId="6" borderId="0" xfId="162" applyNumberFormat="1" applyFont="1" applyFill="1" applyBorder="1" applyAlignment="1">
      <alignment horizontal="left" vertical="center"/>
    </xf>
    <xf numFmtId="0" fontId="123" fillId="6" borderId="0" xfId="0" applyFont="1" applyFill="1" applyAlignment="1">
      <alignment horizontal="center" vertical="center"/>
    </xf>
    <xf numFmtId="49" fontId="121" fillId="6" borderId="20" xfId="75" applyNumberFormat="1" applyFont="1" applyFill="1" applyBorder="1" applyAlignment="1">
      <alignment horizontal="center" vertical="center"/>
    </xf>
    <xf numFmtId="0" fontId="121" fillId="6" borderId="20" xfId="162" applyFont="1" applyFill="1" applyBorder="1" applyAlignment="1">
      <alignment horizontal="center" vertical="center"/>
    </xf>
    <xf numFmtId="164" fontId="121" fillId="6" borderId="0" xfId="0" applyNumberFormat="1" applyFont="1" applyFill="1" applyBorder="1" applyAlignment="1">
      <alignment horizontal="center" vertical="center"/>
    </xf>
    <xf numFmtId="49" fontId="122" fillId="6" borderId="0" xfId="0" quotePrefix="1" applyNumberFormat="1" applyFont="1" applyFill="1" applyAlignment="1">
      <alignment horizontal="left" vertical="center"/>
    </xf>
    <xf numFmtId="164" fontId="122" fillId="6" borderId="0" xfId="75" applyNumberFormat="1" applyFont="1" applyFill="1" applyBorder="1" applyAlignment="1">
      <alignment horizontal="left" vertical="center"/>
    </xf>
    <xf numFmtId="49" fontId="121" fillId="6" borderId="0" xfId="0" applyNumberFormat="1" applyFont="1" applyFill="1" applyBorder="1" applyAlignment="1">
      <alignment horizontal="left" vertical="center"/>
    </xf>
    <xf numFmtId="49" fontId="122" fillId="6" borderId="0" xfId="0" applyNumberFormat="1" applyFont="1" applyFill="1" applyBorder="1" applyAlignment="1">
      <alignment horizontal="left" vertical="center"/>
    </xf>
    <xf numFmtId="0" fontId="122" fillId="6" borderId="20" xfId="0" applyFont="1" applyFill="1" applyBorder="1" applyAlignment="1">
      <alignment horizontal="center" vertical="center"/>
    </xf>
    <xf numFmtId="49" fontId="121" fillId="6" borderId="0" xfId="75" applyNumberFormat="1" applyFont="1" applyFill="1" applyBorder="1" applyAlignment="1">
      <alignment horizontal="left" vertical="center"/>
    </xf>
    <xf numFmtId="49" fontId="125" fillId="6" borderId="0" xfId="75" applyNumberFormat="1" applyFont="1" applyFill="1" applyBorder="1" applyAlignment="1">
      <alignment horizontal="left" vertical="center" wrapText="1"/>
    </xf>
    <xf numFmtId="164" fontId="125" fillId="6" borderId="0" xfId="75" applyNumberFormat="1" applyFont="1" applyFill="1" applyBorder="1" applyAlignment="1">
      <alignment horizontal="right" vertical="center"/>
    </xf>
    <xf numFmtId="49" fontId="125" fillId="6" borderId="0" xfId="0" applyNumberFormat="1" applyFont="1" applyFill="1" applyAlignment="1">
      <alignment horizontal="left" vertical="center"/>
    </xf>
    <xf numFmtId="0" fontId="125" fillId="6" borderId="0" xfId="0" applyFont="1" applyFill="1" applyAlignment="1">
      <alignment horizontal="center" vertical="center"/>
    </xf>
    <xf numFmtId="0" fontId="131" fillId="6" borderId="0" xfId="0" applyFont="1" applyFill="1" applyAlignment="1">
      <alignment horizontal="center" wrapText="1"/>
    </xf>
    <xf numFmtId="0" fontId="131" fillId="6" borderId="0" xfId="0" applyFont="1" applyFill="1" applyAlignment="1">
      <alignment horizontal="center" vertical="center" wrapText="1"/>
    </xf>
    <xf numFmtId="164" fontId="125" fillId="6" borderId="0" xfId="75" applyNumberFormat="1" applyFont="1" applyFill="1" applyBorder="1" applyAlignment="1">
      <alignment horizontal="center" vertical="center" wrapText="1"/>
    </xf>
    <xf numFmtId="0" fontId="125" fillId="6" borderId="0" xfId="0" applyFont="1" applyFill="1" applyBorder="1" applyAlignment="1">
      <alignment horizontal="center" vertical="center" wrapText="1"/>
    </xf>
    <xf numFmtId="0" fontId="131" fillId="6" borderId="0" xfId="0" applyFont="1" applyFill="1" applyBorder="1" applyAlignment="1">
      <alignment horizontal="center" vertical="center" wrapText="1"/>
    </xf>
    <xf numFmtId="0" fontId="125" fillId="6" borderId="0" xfId="0" applyFont="1" applyFill="1" applyAlignment="1">
      <alignment horizontal="center"/>
    </xf>
    <xf numFmtId="164" fontId="125" fillId="6" borderId="0" xfId="75" applyNumberFormat="1" applyFont="1" applyFill="1" applyAlignment="1">
      <alignment horizontal="right" vertical="center"/>
    </xf>
    <xf numFmtId="49" fontId="121" fillId="15" borderId="18" xfId="0" applyNumberFormat="1" applyFont="1" applyFill="1" applyBorder="1" applyAlignment="1">
      <alignment horizontal="left" vertical="center" wrapText="1"/>
    </xf>
    <xf numFmtId="164" fontId="121" fillId="15" borderId="25" xfId="75" applyNumberFormat="1" applyFont="1" applyFill="1" applyBorder="1" applyAlignment="1">
      <alignment vertical="center"/>
    </xf>
    <xf numFmtId="164" fontId="121" fillId="15" borderId="26" xfId="75" applyNumberFormat="1" applyFont="1" applyFill="1" applyBorder="1" applyAlignment="1">
      <alignment vertical="center"/>
    </xf>
    <xf numFmtId="164" fontId="121" fillId="15" borderId="27" xfId="75" applyNumberFormat="1" applyFont="1" applyFill="1" applyBorder="1" applyAlignment="1">
      <alignment vertical="center"/>
    </xf>
    <xf numFmtId="49" fontId="121" fillId="15" borderId="9" xfId="0" applyNumberFormat="1" applyFont="1" applyFill="1" applyBorder="1" applyAlignment="1">
      <alignment horizontal="left" vertical="center"/>
    </xf>
    <xf numFmtId="0" fontId="34" fillId="0" borderId="0" xfId="0" applyFont="1"/>
    <xf numFmtId="0" fontId="4" fillId="0" borderId="0" xfId="0" applyFont="1"/>
    <xf numFmtId="0" fontId="144" fillId="0" borderId="0" xfId="0" applyFont="1"/>
    <xf numFmtId="0" fontId="34" fillId="0" borderId="0" xfId="0" applyFont="1" applyAlignment="1"/>
    <xf numFmtId="0" fontId="34" fillId="0" borderId="0" xfId="0" applyFont="1" applyAlignment="1">
      <alignment vertical="center"/>
    </xf>
    <xf numFmtId="0" fontId="122" fillId="0" borderId="0" xfId="0" applyFont="1" applyAlignment="1">
      <alignment vertical="top"/>
    </xf>
    <xf numFmtId="0" fontId="28" fillId="6" borderId="0" xfId="0" applyFont="1" applyFill="1" applyBorder="1" applyAlignment="1"/>
    <xf numFmtId="43" fontId="145" fillId="6" borderId="0" xfId="75" applyFont="1" applyFill="1" applyBorder="1" applyAlignment="1"/>
    <xf numFmtId="0" fontId="145" fillId="6" borderId="0" xfId="0" applyFont="1" applyFill="1" applyBorder="1" applyAlignment="1"/>
    <xf numFmtId="188" fontId="3" fillId="6" borderId="0" xfId="75" applyNumberFormat="1" applyFont="1" applyFill="1" applyBorder="1" applyAlignment="1"/>
    <xf numFmtId="166" fontId="3" fillId="6" borderId="0" xfId="88" applyNumberFormat="1" applyFont="1" applyFill="1" applyBorder="1" applyAlignment="1"/>
    <xf numFmtId="0" fontId="3" fillId="6" borderId="0" xfId="0" applyFont="1" applyFill="1" applyBorder="1" applyAlignment="1"/>
    <xf numFmtId="37" fontId="3" fillId="6" borderId="0" xfId="75" applyNumberFormat="1" applyFont="1" applyFill="1" applyBorder="1" applyAlignment="1"/>
    <xf numFmtId="37" fontId="3" fillId="6" borderId="0" xfId="75" applyNumberFormat="1" applyFont="1" applyFill="1" applyBorder="1" applyAlignment="1">
      <alignment horizontal="right"/>
    </xf>
    <xf numFmtId="188" fontId="29" fillId="6" borderId="0" xfId="75" applyNumberFormat="1" applyFont="1" applyFill="1" applyBorder="1" applyAlignment="1">
      <alignment horizontal="right"/>
    </xf>
    <xf numFmtId="164" fontId="2" fillId="6" borderId="0" xfId="88" applyNumberFormat="1" applyFont="1" applyFill="1" applyBorder="1" applyAlignment="1"/>
    <xf numFmtId="0" fontId="2" fillId="6" borderId="0" xfId="0" applyFont="1" applyFill="1" applyBorder="1" applyAlignment="1">
      <alignment horizontal="justify" vertical="top" wrapText="1"/>
    </xf>
    <xf numFmtId="0" fontId="2" fillId="6" borderId="0" xfId="0" applyFont="1" applyFill="1" applyBorder="1" applyAlignment="1">
      <alignment vertical="top" wrapText="1"/>
    </xf>
    <xf numFmtId="164" fontId="3" fillId="6" borderId="0" xfId="88" applyNumberFormat="1" applyFont="1" applyFill="1" applyBorder="1" applyAlignment="1"/>
    <xf numFmtId="0" fontId="3" fillId="6" borderId="0" xfId="0" quotePrefix="1" applyFont="1" applyFill="1" applyBorder="1" applyAlignment="1">
      <alignment wrapText="1"/>
    </xf>
    <xf numFmtId="0" fontId="3" fillId="6" borderId="0" xfId="0" applyFont="1" applyFill="1" applyAlignment="1">
      <alignment horizontal="justify" vertical="top" wrapText="1"/>
    </xf>
    <xf numFmtId="0" fontId="3" fillId="6" borderId="0" xfId="0" applyFont="1" applyFill="1" applyBorder="1" applyAlignment="1">
      <alignment horizontal="justify" vertical="top" wrapText="1"/>
    </xf>
    <xf numFmtId="0" fontId="2" fillId="6" borderId="0" xfId="0" applyFont="1" applyFill="1" applyBorder="1" applyAlignment="1">
      <alignment horizontal="center" wrapText="1"/>
    </xf>
    <xf numFmtId="3" fontId="3" fillId="6" borderId="0" xfId="0" applyNumberFormat="1" applyFont="1" applyFill="1" applyBorder="1" applyAlignment="1">
      <alignment horizontal="right"/>
    </xf>
    <xf numFmtId="3" fontId="2" fillId="6" borderId="0" xfId="0" applyNumberFormat="1" applyFont="1" applyFill="1" applyBorder="1" applyAlignment="1">
      <alignment horizontal="right"/>
    </xf>
    <xf numFmtId="164" fontId="3" fillId="6" borderId="0" xfId="75" applyNumberFormat="1" applyFont="1" applyFill="1" applyBorder="1" applyAlignment="1">
      <alignment horizontal="justify" vertical="top" wrapText="1"/>
    </xf>
    <xf numFmtId="164" fontId="2" fillId="6" borderId="0" xfId="75" applyNumberFormat="1" applyFont="1" applyFill="1" applyBorder="1" applyAlignment="1">
      <alignment horizontal="right" wrapText="1"/>
    </xf>
    <xf numFmtId="41" fontId="2" fillId="6" borderId="0" xfId="0" applyNumberFormat="1" applyFont="1" applyFill="1" applyBorder="1" applyAlignment="1"/>
    <xf numFmtId="0" fontId="2" fillId="6" borderId="0" xfId="0" applyFont="1" applyFill="1" applyBorder="1" applyAlignment="1"/>
    <xf numFmtId="213" fontId="3" fillId="6" borderId="0" xfId="88" applyNumberFormat="1" applyFont="1" applyFill="1" applyBorder="1" applyAlignment="1">
      <alignment horizontal="left"/>
    </xf>
    <xf numFmtId="41" fontId="3" fillId="6" borderId="0" xfId="0" applyNumberFormat="1" applyFont="1" applyFill="1" applyBorder="1" applyAlignment="1"/>
    <xf numFmtId="41" fontId="2" fillId="6" borderId="36" xfId="0" applyNumberFormat="1" applyFont="1" applyFill="1" applyBorder="1" applyAlignment="1"/>
    <xf numFmtId="164" fontId="28" fillId="6" borderId="0" xfId="75" applyNumberFormat="1" applyFont="1" applyFill="1" applyBorder="1" applyAlignment="1">
      <alignment vertical="top"/>
    </xf>
    <xf numFmtId="164" fontId="28" fillId="6" borderId="0" xfId="75" applyNumberFormat="1" applyFont="1" applyFill="1" applyBorder="1" applyAlignment="1"/>
    <xf numFmtId="164" fontId="30" fillId="6" borderId="0" xfId="75" applyNumberFormat="1" applyFont="1" applyFill="1" applyBorder="1" applyAlignment="1"/>
    <xf numFmtId="0" fontId="30" fillId="6" borderId="0" xfId="0" applyFont="1" applyFill="1" applyBorder="1" applyAlignment="1"/>
    <xf numFmtId="0" fontId="30" fillId="6" borderId="0" xfId="0" applyFont="1" applyFill="1" applyBorder="1" applyAlignment="1">
      <alignment vertical="top"/>
    </xf>
    <xf numFmtId="37" fontId="30" fillId="6" borderId="0" xfId="75" applyNumberFormat="1" applyFont="1" applyFill="1" applyBorder="1" applyAlignment="1">
      <alignment vertical="top"/>
    </xf>
    <xf numFmtId="188" fontId="30" fillId="6" borderId="0" xfId="75" applyNumberFormat="1" applyFont="1" applyFill="1" applyBorder="1" applyAlignment="1">
      <alignment vertical="top"/>
    </xf>
    <xf numFmtId="188" fontId="30" fillId="6" borderId="0" xfId="75" applyNumberFormat="1" applyFont="1" applyFill="1" applyBorder="1" applyAlignment="1"/>
    <xf numFmtId="0" fontId="28" fillId="6" borderId="0" xfId="0" applyFont="1" applyFill="1" applyBorder="1" applyAlignment="1">
      <alignment vertical="top"/>
    </xf>
    <xf numFmtId="37" fontId="28" fillId="6" borderId="0" xfId="75" applyNumberFormat="1" applyFont="1" applyFill="1" applyBorder="1" applyAlignment="1">
      <alignment horizontal="right"/>
    </xf>
    <xf numFmtId="188" fontId="28" fillId="6" borderId="0" xfId="75" applyNumberFormat="1" applyFont="1" applyFill="1" applyBorder="1" applyAlignment="1"/>
    <xf numFmtId="37" fontId="30" fillId="6" borderId="0" xfId="75" applyNumberFormat="1" applyFont="1" applyFill="1" applyBorder="1" applyAlignment="1"/>
    <xf numFmtId="37" fontId="28" fillId="6" borderId="0" xfId="75" applyNumberFormat="1" applyFont="1" applyFill="1" applyBorder="1" applyAlignment="1"/>
    <xf numFmtId="49" fontId="30" fillId="6" borderId="0" xfId="0" applyNumberFormat="1" applyFont="1" applyFill="1" applyBorder="1" applyAlignment="1">
      <alignment horizontal="left" vertical="top" indent="1"/>
    </xf>
    <xf numFmtId="0" fontId="28" fillId="6" borderId="0" xfId="0" applyFont="1" applyFill="1" applyBorder="1" applyAlignment="1">
      <alignment horizontal="left" vertical="top"/>
    </xf>
    <xf numFmtId="37" fontId="28" fillId="6" borderId="0" xfId="75" applyNumberFormat="1" applyFont="1" applyFill="1" applyBorder="1" applyAlignment="1">
      <alignment vertical="top"/>
    </xf>
    <xf numFmtId="0" fontId="30" fillId="6" borderId="0" xfId="0" applyFont="1" applyFill="1" applyBorder="1" applyAlignment="1">
      <alignment horizontal="justify"/>
    </xf>
    <xf numFmtId="0" fontId="30" fillId="6" borderId="0" xfId="0" applyFont="1" applyFill="1" applyBorder="1" applyAlignment="1">
      <alignment horizontal="left" indent="1"/>
    </xf>
    <xf numFmtId="0" fontId="30" fillId="6" borderId="0" xfId="0" quotePrefix="1" applyFont="1" applyFill="1" applyBorder="1" applyAlignment="1"/>
    <xf numFmtId="0" fontId="30" fillId="6" borderId="0" xfId="0" applyFont="1" applyFill="1" applyBorder="1" applyAlignment="1">
      <alignment horizontal="left"/>
    </xf>
    <xf numFmtId="0" fontId="28" fillId="6" borderId="0" xfId="0" applyFont="1" applyFill="1" applyBorder="1" applyAlignment="1">
      <alignment horizontal="left" indent="1"/>
    </xf>
    <xf numFmtId="0" fontId="39" fillId="6" borderId="0" xfId="0" applyFont="1" applyFill="1" applyBorder="1" applyAlignment="1"/>
    <xf numFmtId="37" fontId="39" fillId="6" borderId="0" xfId="75" applyNumberFormat="1" applyFont="1" applyFill="1" applyBorder="1" applyAlignment="1"/>
    <xf numFmtId="188" fontId="39" fillId="6" borderId="0" xfId="75" applyNumberFormat="1" applyFont="1" applyFill="1" applyBorder="1" applyAlignment="1"/>
    <xf numFmtId="49" fontId="123" fillId="6" borderId="0" xfId="0" applyNumberFormat="1" applyFont="1" applyFill="1" applyAlignment="1">
      <alignment horizontal="left" vertical="center"/>
    </xf>
    <xf numFmtId="0" fontId="30" fillId="6" borderId="0" xfId="162" quotePrefix="1" applyFont="1" applyFill="1" applyBorder="1" applyAlignment="1">
      <alignment horizontal="center" vertical="top"/>
    </xf>
    <xf numFmtId="0" fontId="2" fillId="6" borderId="0" xfId="0" applyFont="1" applyFill="1" applyBorder="1" applyAlignment="1">
      <alignment horizontal="center" vertical="center"/>
    </xf>
    <xf numFmtId="0" fontId="120" fillId="0" borderId="0" xfId="0" applyFont="1" applyAlignment="1">
      <alignment vertical="center"/>
    </xf>
    <xf numFmtId="164" fontId="119" fillId="0" borderId="0" xfId="0" applyNumberFormat="1" applyFont="1" applyAlignment="1">
      <alignment vertical="center"/>
    </xf>
    <xf numFmtId="0" fontId="120" fillId="0" borderId="0" xfId="0" applyFont="1" applyAlignment="1">
      <alignment horizontal="center" vertical="center"/>
    </xf>
    <xf numFmtId="164" fontId="120" fillId="0" borderId="0" xfId="75" applyNumberFormat="1" applyFont="1" applyAlignment="1">
      <alignment vertical="center"/>
    </xf>
    <xf numFmtId="164" fontId="120" fillId="0" borderId="0" xfId="75" applyNumberFormat="1" applyFont="1" applyAlignment="1">
      <alignment horizontal="right" vertical="center"/>
    </xf>
    <xf numFmtId="164" fontId="119" fillId="0" borderId="0" xfId="75" applyNumberFormat="1" applyFont="1" applyAlignment="1">
      <alignment vertical="center"/>
    </xf>
    <xf numFmtId="164" fontId="4" fillId="0" borderId="0" xfId="0" applyNumberFormat="1" applyFont="1" applyAlignment="1">
      <alignment horizontal="left"/>
    </xf>
    <xf numFmtId="166" fontId="3" fillId="0" borderId="0" xfId="88" applyNumberFormat="1" applyFont="1" applyAlignment="1">
      <alignment horizontal="center"/>
    </xf>
    <xf numFmtId="166" fontId="3" fillId="0" borderId="0" xfId="88" applyNumberFormat="1" applyFont="1"/>
    <xf numFmtId="166" fontId="2" fillId="0" borderId="0" xfId="88" applyNumberFormat="1" applyFont="1" applyAlignment="1">
      <alignment horizontal="right"/>
    </xf>
    <xf numFmtId="164" fontId="3" fillId="0" borderId="0" xfId="0" applyNumberFormat="1" applyFont="1" applyAlignment="1">
      <alignment horizontal="left"/>
    </xf>
    <xf numFmtId="0" fontId="3" fillId="0" borderId="0" xfId="0" applyFont="1"/>
    <xf numFmtId="166" fontId="3" fillId="0" borderId="0" xfId="88" applyNumberFormat="1" applyFont="1" applyAlignment="1">
      <alignment horizontal="right"/>
    </xf>
    <xf numFmtId="164" fontId="3" fillId="0" borderId="3" xfId="0" applyNumberFormat="1" applyFont="1" applyBorder="1" applyAlignment="1">
      <alignment horizontal="left"/>
    </xf>
    <xf numFmtId="0" fontId="3" fillId="0" borderId="3" xfId="0" applyFont="1" applyBorder="1"/>
    <xf numFmtId="166" fontId="3" fillId="0" borderId="3" xfId="88" applyNumberFormat="1" applyFont="1" applyBorder="1" applyAlignment="1">
      <alignment horizontal="center"/>
    </xf>
    <xf numFmtId="166" fontId="3" fillId="0" borderId="3" xfId="88" applyNumberFormat="1" applyFont="1" applyBorder="1"/>
    <xf numFmtId="164" fontId="3" fillId="0" borderId="3" xfId="75" applyNumberFormat="1" applyFont="1" applyBorder="1" applyAlignment="1">
      <alignment horizontal="right"/>
    </xf>
    <xf numFmtId="3" fontId="34" fillId="0" borderId="0" xfId="0" applyNumberFormat="1" applyFont="1"/>
    <xf numFmtId="166" fontId="5" fillId="0" borderId="0" xfId="88" applyNumberFormat="1" applyFont="1" applyAlignment="1">
      <alignment horizontal="right"/>
    </xf>
    <xf numFmtId="166" fontId="2" fillId="0" borderId="7" xfId="88" applyNumberFormat="1" applyFont="1" applyBorder="1" applyAlignment="1">
      <alignment horizontal="center" vertical="center" wrapText="1"/>
    </xf>
    <xf numFmtId="166" fontId="2" fillId="0" borderId="0" xfId="88" applyNumberFormat="1" applyFont="1" applyBorder="1" applyAlignment="1">
      <alignment horizontal="center" vertical="center" wrapText="1"/>
    </xf>
    <xf numFmtId="166" fontId="4" fillId="0" borderId="0" xfId="88" applyNumberFormat="1" applyFont="1" applyAlignment="1">
      <alignment horizontal="center" vertical="center" wrapText="1"/>
    </xf>
    <xf numFmtId="0" fontId="86" fillId="0" borderId="7" xfId="88" quotePrefix="1" applyNumberFormat="1" applyFont="1" applyBorder="1" applyAlignment="1">
      <alignment horizontal="center"/>
    </xf>
    <xf numFmtId="166" fontId="2" fillId="0" borderId="0" xfId="88" applyNumberFormat="1" applyFont="1" applyBorder="1" applyAlignment="1">
      <alignment horizontal="left" vertical="center" wrapText="1"/>
    </xf>
    <xf numFmtId="166" fontId="3" fillId="0" borderId="0" xfId="88" applyNumberFormat="1" applyFont="1" applyBorder="1" applyAlignment="1">
      <alignment horizontal="center"/>
    </xf>
    <xf numFmtId="166" fontId="3" fillId="0" borderId="0" xfId="88" applyNumberFormat="1" applyFont="1" applyBorder="1"/>
    <xf numFmtId="166" fontId="6" fillId="0" borderId="0" xfId="88" applyNumberFormat="1" applyFont="1" applyBorder="1" applyAlignment="1">
      <alignment horizontal="left" vertical="center" wrapText="1"/>
    </xf>
    <xf numFmtId="166" fontId="2" fillId="0" borderId="0" xfId="88" quotePrefix="1" applyNumberFormat="1" applyFont="1" applyBorder="1" applyAlignment="1">
      <alignment horizontal="center"/>
    </xf>
    <xf numFmtId="166" fontId="6" fillId="0" borderId="0" xfId="88" applyNumberFormat="1" applyFont="1" applyBorder="1"/>
    <xf numFmtId="166" fontId="6" fillId="0" borderId="0" xfId="88" applyNumberFormat="1" applyFont="1"/>
    <xf numFmtId="166" fontId="6" fillId="0" borderId="0" xfId="88" quotePrefix="1" applyNumberFormat="1" applyFont="1" applyBorder="1" applyAlignment="1">
      <alignment horizontal="center"/>
    </xf>
    <xf numFmtId="166" fontId="3" fillId="0" borderId="0" xfId="88" quotePrefix="1" applyNumberFormat="1" applyFont="1" applyBorder="1" applyAlignment="1">
      <alignment horizontal="left" vertical="center" wrapText="1"/>
    </xf>
    <xf numFmtId="166" fontId="3" fillId="0" borderId="0" xfId="88" quotePrefix="1" applyNumberFormat="1" applyFont="1" applyBorder="1" applyAlignment="1">
      <alignment horizontal="center"/>
    </xf>
    <xf numFmtId="166" fontId="2" fillId="0" borderId="0" xfId="88" applyNumberFormat="1" applyFont="1"/>
    <xf numFmtId="0" fontId="3" fillId="0" borderId="0" xfId="163" applyFont="1"/>
    <xf numFmtId="0" fontId="3" fillId="0" borderId="0" xfId="163" applyFont="1" applyAlignment="1">
      <alignment horizontal="center"/>
    </xf>
    <xf numFmtId="0" fontId="152" fillId="0" borderId="0" xfId="163" applyFont="1"/>
    <xf numFmtId="166" fontId="2" fillId="0" borderId="0" xfId="88" applyNumberFormat="1" applyFont="1" applyAlignment="1">
      <alignment horizontal="center"/>
    </xf>
    <xf numFmtId="166" fontId="2" fillId="0" borderId="0" xfId="88" applyNumberFormat="1" applyFont="1" applyAlignment="1">
      <alignment horizontal="left"/>
    </xf>
    <xf numFmtId="0" fontId="152" fillId="0" borderId="0" xfId="163" applyFont="1" applyAlignment="1">
      <alignment horizontal="center"/>
    </xf>
    <xf numFmtId="0" fontId="125" fillId="6" borderId="0" xfId="0" applyFont="1" applyFill="1" applyAlignment="1">
      <alignment horizontal="left" vertical="center"/>
    </xf>
    <xf numFmtId="0" fontId="131" fillId="6" borderId="0" xfId="0" applyFont="1" applyFill="1" applyAlignment="1">
      <alignment horizontal="center" vertical="top"/>
    </xf>
    <xf numFmtId="164" fontId="131" fillId="6" borderId="0" xfId="75" applyNumberFormat="1" applyFont="1" applyFill="1" applyBorder="1" applyAlignment="1">
      <alignment horizontal="right" vertical="center"/>
    </xf>
    <xf numFmtId="164" fontId="130" fillId="6" borderId="0" xfId="75" applyNumberFormat="1" applyFont="1" applyFill="1" applyBorder="1" applyAlignment="1">
      <alignment horizontal="center" vertical="center"/>
    </xf>
    <xf numFmtId="164" fontId="125" fillId="6" borderId="20" xfId="75" applyNumberFormat="1" applyFont="1" applyFill="1" applyBorder="1" applyAlignment="1">
      <alignment horizontal="right" vertical="center"/>
    </xf>
    <xf numFmtId="49" fontId="131" fillId="6" borderId="0" xfId="0" applyNumberFormat="1" applyFont="1" applyFill="1" applyAlignment="1">
      <alignment horizontal="left" vertical="center" wrapText="1"/>
    </xf>
    <xf numFmtId="164" fontId="153" fillId="6" borderId="0" xfId="75" applyNumberFormat="1" applyFont="1" applyFill="1" applyBorder="1" applyAlignment="1">
      <alignment horizontal="right" vertical="center"/>
    </xf>
    <xf numFmtId="164" fontId="153" fillId="6" borderId="0" xfId="75" applyNumberFormat="1" applyFont="1" applyFill="1" applyBorder="1" applyAlignment="1">
      <alignment horizontal="center" vertical="center"/>
    </xf>
    <xf numFmtId="0" fontId="153" fillId="6" borderId="0" xfId="0" applyFont="1" applyFill="1" applyBorder="1" applyAlignment="1">
      <alignment horizontal="center" vertical="center"/>
    </xf>
    <xf numFmtId="49" fontId="125" fillId="6" borderId="20" xfId="162" applyNumberFormat="1" applyFont="1" applyFill="1" applyBorder="1" applyAlignment="1">
      <alignment horizontal="center" vertical="center"/>
    </xf>
    <xf numFmtId="0" fontId="153" fillId="6" borderId="0" xfId="162" applyFont="1" applyFill="1" applyAlignment="1">
      <alignment horizontal="center" vertical="center"/>
    </xf>
    <xf numFmtId="0" fontId="125" fillId="6" borderId="20" xfId="0" applyFont="1" applyFill="1" applyBorder="1" applyAlignment="1">
      <alignment horizontal="center" vertical="center"/>
    </xf>
    <xf numFmtId="0" fontId="130" fillId="6" borderId="0" xfId="0" applyFont="1" applyFill="1" applyBorder="1" applyAlignment="1">
      <alignment horizontal="center" vertical="center"/>
    </xf>
    <xf numFmtId="164" fontId="131" fillId="6" borderId="0" xfId="75" applyNumberFormat="1" applyFont="1" applyFill="1" applyBorder="1" applyAlignment="1">
      <alignment horizontal="right" vertical="center" wrapText="1"/>
    </xf>
    <xf numFmtId="49" fontId="63" fillId="0" borderId="19" xfId="0" applyNumberFormat="1" applyFont="1" applyFill="1" applyBorder="1" applyAlignment="1">
      <alignment vertical="center" wrapText="1"/>
    </xf>
    <xf numFmtId="0" fontId="63" fillId="0" borderId="19" xfId="0" applyFont="1" applyFill="1" applyBorder="1" applyAlignment="1">
      <alignment wrapText="1"/>
    </xf>
    <xf numFmtId="164" fontId="122" fillId="6" borderId="0" xfId="75" applyNumberFormat="1" applyFont="1" applyFill="1" applyBorder="1" applyAlignment="1">
      <alignment horizontal="right" vertical="center" wrapText="1"/>
    </xf>
    <xf numFmtId="164" fontId="122" fillId="6" borderId="0" xfId="75" applyNumberFormat="1" applyFont="1" applyFill="1" applyAlignment="1">
      <alignment horizontal="right" vertical="center" wrapText="1"/>
    </xf>
    <xf numFmtId="164" fontId="0" fillId="0" borderId="0" xfId="0" applyNumberFormat="1"/>
    <xf numFmtId="0" fontId="120" fillId="0" borderId="0" xfId="0" applyFont="1" applyFill="1" applyAlignment="1"/>
    <xf numFmtId="0" fontId="122" fillId="0" borderId="0" xfId="0" applyFont="1" applyFill="1" applyAlignment="1"/>
    <xf numFmtId="0" fontId="122" fillId="0" borderId="0" xfId="0" applyFont="1" applyFill="1" applyAlignment="1">
      <alignment vertical="top"/>
    </xf>
    <xf numFmtId="0" fontId="2" fillId="6" borderId="0" xfId="0" applyFont="1" applyFill="1" applyAlignment="1">
      <alignment horizontal="center" vertical="center"/>
    </xf>
    <xf numFmtId="164" fontId="2" fillId="6" borderId="0" xfId="75" applyNumberFormat="1" applyFont="1" applyFill="1" applyAlignment="1">
      <alignment horizontal="right" vertical="center"/>
    </xf>
    <xf numFmtId="164" fontId="2" fillId="6" borderId="0" xfId="75" applyNumberFormat="1" applyFont="1" applyFill="1" applyBorder="1" applyAlignment="1">
      <alignment horizontal="center" vertical="center"/>
    </xf>
    <xf numFmtId="0" fontId="121" fillId="6" borderId="0" xfId="0" applyFont="1" applyFill="1" applyAlignment="1">
      <alignment horizontal="left" vertical="center"/>
    </xf>
    <xf numFmtId="0" fontId="121" fillId="6" borderId="0" xfId="0" applyFont="1" applyFill="1" applyAlignment="1">
      <alignment horizontal="center" vertical="top"/>
    </xf>
    <xf numFmtId="0" fontId="122" fillId="6" borderId="0" xfId="0" applyFont="1" applyFill="1" applyAlignment="1">
      <alignment horizontal="justify" vertical="top"/>
    </xf>
    <xf numFmtId="164" fontId="122" fillId="6" borderId="0" xfId="75" applyNumberFormat="1" applyFont="1" applyFill="1" applyBorder="1" applyAlignment="1">
      <alignment horizontal="justify" vertical="top"/>
    </xf>
    <xf numFmtId="0" fontId="122" fillId="6" borderId="0" xfId="0" applyFont="1" applyFill="1" applyBorder="1" applyAlignment="1">
      <alignment horizontal="justify" vertical="top"/>
    </xf>
    <xf numFmtId="0" fontId="124" fillId="6" borderId="0" xfId="0" applyFont="1" applyFill="1" applyAlignment="1">
      <alignment horizontal="center" vertical="top"/>
    </xf>
    <xf numFmtId="0" fontId="124" fillId="6" borderId="0" xfId="0" applyFont="1" applyFill="1" applyAlignment="1">
      <alignment horizontal="justify" vertical="top"/>
    </xf>
    <xf numFmtId="164" fontId="124" fillId="6" borderId="0" xfId="75" applyNumberFormat="1" applyFont="1" applyFill="1" applyBorder="1" applyAlignment="1">
      <alignment horizontal="justify" vertical="top"/>
    </xf>
    <xf numFmtId="0" fontId="124" fillId="6" borderId="0" xfId="0" applyFont="1" applyFill="1" applyBorder="1" applyAlignment="1">
      <alignment horizontal="justify" vertical="top"/>
    </xf>
    <xf numFmtId="0" fontId="122" fillId="6" borderId="0" xfId="0" applyFont="1" applyFill="1" applyAlignment="1">
      <alignment horizontal="center"/>
    </xf>
    <xf numFmtId="0" fontId="122" fillId="6" borderId="0" xfId="0" applyFont="1" applyFill="1" applyAlignment="1">
      <alignment horizontal="justify"/>
    </xf>
    <xf numFmtId="164" fontId="122" fillId="6" borderId="0" xfId="75" applyNumberFormat="1" applyFont="1" applyFill="1" applyBorder="1" applyAlignment="1">
      <alignment horizontal="justify"/>
    </xf>
    <xf numFmtId="0" fontId="122" fillId="6" borderId="0" xfId="0" applyFont="1" applyFill="1" applyBorder="1" applyAlignment="1">
      <alignment horizontal="justify"/>
    </xf>
    <xf numFmtId="0" fontId="122" fillId="6" borderId="0" xfId="0" applyFont="1" applyFill="1" applyAlignment="1">
      <alignment horizontal="center" vertical="top"/>
    </xf>
    <xf numFmtId="0" fontId="122" fillId="6" borderId="0" xfId="0" applyNumberFormat="1" applyFont="1" applyFill="1" applyAlignment="1">
      <alignment horizontal="justify" vertical="top" wrapText="1"/>
    </xf>
    <xf numFmtId="0" fontId="124" fillId="0" borderId="0" xfId="0" applyFont="1" applyAlignment="1">
      <alignment vertical="top"/>
    </xf>
    <xf numFmtId="0" fontId="121" fillId="6" borderId="0" xfId="0" applyFont="1" applyFill="1" applyAlignment="1">
      <alignment horizontal="justify" vertical="top"/>
    </xf>
    <xf numFmtId="164" fontId="121" fillId="6" borderId="0" xfId="75" applyNumberFormat="1" applyFont="1" applyFill="1" applyBorder="1" applyAlignment="1">
      <alignment horizontal="justify" vertical="top"/>
    </xf>
    <xf numFmtId="0" fontId="121" fillId="6" borderId="0" xfId="0" applyFont="1" applyFill="1" applyBorder="1" applyAlignment="1">
      <alignment horizontal="justify" vertical="top"/>
    </xf>
    <xf numFmtId="0" fontId="122" fillId="6" borderId="0" xfId="0" applyFont="1" applyFill="1" applyAlignment="1">
      <alignment horizontal="center" vertical="top" shrinkToFit="1"/>
    </xf>
    <xf numFmtId="0" fontId="122" fillId="0" borderId="0" xfId="0" applyFont="1" applyAlignment="1">
      <alignment vertical="justify"/>
    </xf>
    <xf numFmtId="0" fontId="124" fillId="6" borderId="0" xfId="0" applyFont="1" applyFill="1" applyAlignment="1">
      <alignment vertical="top"/>
    </xf>
    <xf numFmtId="0" fontId="124" fillId="6" borderId="0" xfId="0" applyFont="1" applyFill="1" applyAlignment="1">
      <alignment vertical="justify"/>
    </xf>
    <xf numFmtId="0" fontId="122" fillId="6" borderId="0" xfId="0" applyFont="1" applyFill="1" applyAlignment="1">
      <alignment vertical="top"/>
    </xf>
    <xf numFmtId="0" fontId="122" fillId="6" borderId="0" xfId="0" applyFont="1" applyFill="1" applyAlignment="1">
      <alignment vertical="justify"/>
    </xf>
    <xf numFmtId="0" fontId="124" fillId="6" borderId="0" xfId="0" applyFont="1" applyFill="1" applyAlignment="1">
      <alignment horizontal="center" vertical="top" shrinkToFit="1"/>
    </xf>
    <xf numFmtId="164" fontId="122" fillId="6" borderId="0" xfId="75" applyNumberFormat="1" applyFont="1" applyFill="1" applyBorder="1" applyAlignment="1">
      <alignment horizontal="justify" vertical="top" wrapText="1"/>
    </xf>
    <xf numFmtId="164" fontId="124" fillId="6" borderId="0" xfId="75" applyNumberFormat="1" applyFont="1" applyFill="1" applyBorder="1" applyAlignment="1">
      <alignment horizontal="justify" vertical="top" wrapText="1"/>
    </xf>
    <xf numFmtId="0" fontId="122" fillId="6" borderId="0" xfId="0" quotePrefix="1" applyFont="1" applyFill="1" applyAlignment="1">
      <alignment horizontal="center" vertical="top"/>
    </xf>
    <xf numFmtId="0" fontId="122" fillId="6" borderId="0" xfId="0" quotePrefix="1" applyFont="1" applyFill="1" applyAlignment="1">
      <alignment horizontal="center" vertical="top" shrinkToFit="1"/>
    </xf>
    <xf numFmtId="49" fontId="124" fillId="6" borderId="0" xfId="162" applyNumberFormat="1" applyFont="1" applyFill="1" applyAlignment="1">
      <alignment horizontal="left" vertical="center"/>
    </xf>
    <xf numFmtId="164" fontId="121" fillId="6" borderId="0" xfId="162" applyNumberFormat="1" applyFont="1" applyFill="1" applyBorder="1" applyAlignment="1">
      <alignment horizontal="center" vertical="center"/>
    </xf>
    <xf numFmtId="164" fontId="122" fillId="6" borderId="0" xfId="162" applyNumberFormat="1" applyFont="1" applyFill="1" applyAlignment="1">
      <alignment horizontal="center" vertical="center"/>
    </xf>
    <xf numFmtId="164" fontId="121" fillId="6" borderId="0" xfId="75" applyNumberFormat="1" applyFont="1" applyFill="1" applyAlignment="1">
      <alignment horizontal="center" vertical="center" wrapText="1"/>
    </xf>
    <xf numFmtId="49" fontId="63" fillId="0" borderId="19" xfId="0" applyNumberFormat="1" applyFont="1" applyFill="1" applyBorder="1" applyAlignment="1">
      <alignment horizontal="center"/>
    </xf>
    <xf numFmtId="14" fontId="63" fillId="0" borderId="15" xfId="0" applyNumberFormat="1" applyFont="1" applyFill="1" applyBorder="1" applyAlignment="1">
      <alignment horizontal="center"/>
    </xf>
    <xf numFmtId="0" fontId="63" fillId="0" borderId="19" xfId="0" applyFont="1" applyFill="1" applyBorder="1" applyAlignment="1">
      <alignment horizontal="center"/>
    </xf>
    <xf numFmtId="37" fontId="63" fillId="0" borderId="15" xfId="75" applyNumberFormat="1" applyFont="1" applyFill="1" applyBorder="1"/>
    <xf numFmtId="164" fontId="63" fillId="0" borderId="19" xfId="75" applyNumberFormat="1" applyFont="1" applyFill="1" applyBorder="1" applyAlignment="1">
      <alignment wrapText="1"/>
    </xf>
    <xf numFmtId="43" fontId="30" fillId="6" borderId="0" xfId="0" applyNumberFormat="1" applyFont="1" applyFill="1" applyBorder="1" applyAlignment="1">
      <alignment horizontal="center" vertical="center"/>
    </xf>
    <xf numFmtId="49" fontId="28" fillId="6" borderId="3" xfId="75" applyNumberFormat="1" applyFont="1" applyFill="1" applyBorder="1" applyAlignment="1">
      <alignment horizontal="left" vertical="center"/>
    </xf>
    <xf numFmtId="164" fontId="2" fillId="6" borderId="3" xfId="75" applyNumberFormat="1" applyFont="1" applyFill="1" applyBorder="1" applyAlignment="1">
      <alignment horizontal="right" wrapText="1"/>
    </xf>
    <xf numFmtId="164" fontId="3" fillId="6" borderId="0" xfId="75" applyNumberFormat="1" applyFont="1" applyFill="1" applyBorder="1" applyAlignment="1">
      <alignment horizontal="center" wrapText="1"/>
    </xf>
    <xf numFmtId="49" fontId="30" fillId="6" borderId="0" xfId="75" applyNumberFormat="1" applyFont="1" applyFill="1" applyBorder="1" applyAlignment="1">
      <alignment horizontal="left" vertical="center"/>
    </xf>
    <xf numFmtId="164" fontId="39" fillId="6" borderId="0" xfId="0" applyNumberFormat="1" applyFont="1" applyFill="1" applyBorder="1" applyAlignment="1">
      <alignment horizontal="center" vertical="center"/>
    </xf>
    <xf numFmtId="164" fontId="39" fillId="6" borderId="0" xfId="75" applyNumberFormat="1" applyFont="1" applyFill="1" applyBorder="1" applyAlignment="1">
      <alignment horizontal="left" vertical="center"/>
    </xf>
    <xf numFmtId="49" fontId="39" fillId="6" borderId="0" xfId="0" applyNumberFormat="1" applyFont="1" applyFill="1" applyBorder="1" applyAlignment="1">
      <alignment horizontal="left" vertical="center"/>
    </xf>
    <xf numFmtId="164" fontId="39" fillId="6" borderId="0" xfId="75" applyNumberFormat="1" applyFont="1" applyFill="1" applyBorder="1" applyAlignment="1">
      <alignment horizontal="right" vertical="center"/>
    </xf>
    <xf numFmtId="49" fontId="29" fillId="6" borderId="0" xfId="0" applyNumberFormat="1" applyFont="1" applyFill="1" applyBorder="1" applyAlignment="1">
      <alignment horizontal="left" vertical="center"/>
    </xf>
    <xf numFmtId="164" fontId="29" fillId="6" borderId="0" xfId="75" applyNumberFormat="1" applyFont="1" applyFill="1" applyBorder="1" applyAlignment="1">
      <alignment horizontal="right" vertical="center"/>
    </xf>
    <xf numFmtId="0" fontId="28" fillId="6" borderId="0" xfId="0" applyFont="1" applyFill="1" applyBorder="1" applyAlignment="1">
      <alignment horizontal="right" vertical="center" wrapText="1"/>
    </xf>
    <xf numFmtId="43" fontId="3" fillId="6" borderId="0" xfId="75" applyFont="1" applyFill="1" applyBorder="1" applyAlignment="1"/>
    <xf numFmtId="0" fontId="30" fillId="6" borderId="0" xfId="0" applyFont="1" applyFill="1" applyBorder="1" applyAlignment="1">
      <alignment horizontal="justify" wrapText="1"/>
    </xf>
    <xf numFmtId="0" fontId="30" fillId="6" borderId="0" xfId="0" applyFont="1" applyFill="1" applyBorder="1" applyAlignment="1">
      <alignment horizontal="center"/>
    </xf>
    <xf numFmtId="0" fontId="2" fillId="0" borderId="0" xfId="0" applyNumberFormat="1" applyFont="1" applyFill="1" applyBorder="1" applyAlignment="1">
      <alignment vertical="center"/>
    </xf>
    <xf numFmtId="0" fontId="2" fillId="0" borderId="0" xfId="91" applyNumberFormat="1" applyFont="1" applyFill="1" applyAlignment="1">
      <alignment horizontal="center" vertical="center"/>
    </xf>
    <xf numFmtId="0" fontId="28" fillId="0" borderId="0" xfId="0" applyFont="1" applyFill="1" applyBorder="1" applyAlignment="1">
      <alignment horizontal="center" vertical="center"/>
    </xf>
    <xf numFmtId="164" fontId="28" fillId="0" borderId="0" xfId="75" applyNumberFormat="1" applyFont="1" applyFill="1" applyBorder="1" applyAlignment="1">
      <alignment horizontal="center" vertical="center"/>
    </xf>
    <xf numFmtId="0" fontId="3" fillId="0" borderId="0" xfId="0" applyFont="1" applyFill="1" applyAlignment="1">
      <alignment horizontal="left"/>
    </xf>
    <xf numFmtId="0" fontId="3" fillId="0" borderId="0" xfId="0" applyFont="1" applyFill="1"/>
    <xf numFmtId="164" fontId="3" fillId="0" borderId="0" xfId="91" applyNumberFormat="1" applyFont="1" applyFill="1"/>
    <xf numFmtId="0" fontId="30" fillId="0" borderId="0" xfId="0" applyFont="1" applyFill="1" applyBorder="1" applyAlignment="1">
      <alignment horizontal="justify" wrapText="1"/>
    </xf>
    <xf numFmtId="0" fontId="28" fillId="0" borderId="0" xfId="0" applyFont="1" applyFill="1" applyAlignment="1">
      <alignment horizontal="center"/>
    </xf>
    <xf numFmtId="0" fontId="28" fillId="0" borderId="0" xfId="0" applyFont="1" applyFill="1"/>
    <xf numFmtId="164" fontId="28" fillId="0" borderId="0" xfId="91" applyNumberFormat="1" applyFont="1" applyFill="1"/>
    <xf numFmtId="0" fontId="39" fillId="0" borderId="0" xfId="0" applyFont="1" applyFill="1" applyAlignment="1">
      <alignment horizontal="center"/>
    </xf>
    <xf numFmtId="0" fontId="39" fillId="0" borderId="0" xfId="0" applyFont="1" applyFill="1"/>
    <xf numFmtId="9" fontId="39" fillId="0" borderId="0" xfId="173" applyFont="1" applyFill="1" applyAlignment="1">
      <alignment horizontal="right"/>
    </xf>
    <xf numFmtId="9" fontId="30" fillId="0" borderId="0" xfId="173" applyFont="1" applyFill="1" applyBorder="1" applyAlignment="1">
      <alignment horizontal="right" wrapText="1"/>
    </xf>
    <xf numFmtId="0" fontId="30" fillId="0" borderId="0" xfId="0" quotePrefix="1" applyFont="1" applyFill="1" applyAlignment="1">
      <alignment horizontal="center"/>
    </xf>
    <xf numFmtId="0" fontId="30" fillId="0" borderId="0" xfId="0" applyFont="1" applyFill="1"/>
    <xf numFmtId="10" fontId="30" fillId="0" borderId="0" xfId="173" applyNumberFormat="1" applyFont="1" applyFill="1" applyBorder="1" applyAlignment="1">
      <alignment horizontal="right" wrapText="1"/>
    </xf>
    <xf numFmtId="10" fontId="30" fillId="0" borderId="0" xfId="173" applyNumberFormat="1" applyFont="1" applyFill="1" applyAlignment="1">
      <alignment horizontal="right"/>
    </xf>
    <xf numFmtId="10" fontId="39" fillId="0" borderId="0" xfId="91" applyNumberFormat="1" applyFont="1" applyFill="1"/>
    <xf numFmtId="10" fontId="30" fillId="0" borderId="0" xfId="0" applyNumberFormat="1" applyFont="1" applyFill="1" applyBorder="1" applyAlignment="1">
      <alignment horizontal="justify" wrapText="1"/>
    </xf>
    <xf numFmtId="0" fontId="30" fillId="0" borderId="0" xfId="0" applyFont="1" applyFill="1" applyAlignment="1">
      <alignment horizontal="center"/>
    </xf>
    <xf numFmtId="43" fontId="30" fillId="0" borderId="0" xfId="75" applyFont="1" applyFill="1" applyBorder="1" applyAlignment="1">
      <alignment horizontal="justify" wrapText="1"/>
    </xf>
    <xf numFmtId="43" fontId="28" fillId="0" borderId="0" xfId="75" applyFont="1" applyFill="1" applyBorder="1" applyAlignment="1">
      <alignment horizontal="center" vertical="center"/>
    </xf>
    <xf numFmtId="43" fontId="30" fillId="0" borderId="0" xfId="75" applyFont="1" applyFill="1"/>
    <xf numFmtId="164" fontId="39" fillId="0" borderId="0" xfId="91" applyNumberFormat="1" applyFont="1" applyFill="1"/>
    <xf numFmtId="1" fontId="3" fillId="0" borderId="18" xfId="75" applyNumberFormat="1" applyFont="1" applyFill="1" applyBorder="1" applyAlignment="1">
      <alignment horizontal="center"/>
    </xf>
    <xf numFmtId="1" fontId="3" fillId="0" borderId="19" xfId="75" applyNumberFormat="1" applyFont="1" applyFill="1" applyBorder="1" applyAlignment="1">
      <alignment horizontal="center"/>
    </xf>
    <xf numFmtId="164" fontId="30" fillId="0" borderId="19" xfId="90" applyNumberFormat="1" applyFont="1" applyFill="1" applyBorder="1"/>
    <xf numFmtId="164" fontId="30" fillId="0" borderId="37" xfId="90" applyNumberFormat="1" applyFont="1" applyFill="1" applyBorder="1"/>
    <xf numFmtId="164" fontId="63" fillId="0" borderId="19" xfId="75" applyNumberFormat="1" applyFont="1" applyFill="1" applyBorder="1"/>
    <xf numFmtId="164" fontId="39" fillId="0" borderId="0" xfId="0" applyNumberFormat="1" applyFont="1" applyFill="1"/>
    <xf numFmtId="0" fontId="30" fillId="0" borderId="21" xfId="0" applyFont="1" applyFill="1" applyBorder="1" applyAlignment="1">
      <alignment horizontal="right"/>
    </xf>
    <xf numFmtId="164" fontId="26" fillId="6" borderId="0" xfId="75" applyNumberFormat="1" applyFont="1" applyFill="1"/>
    <xf numFmtId="164" fontId="28" fillId="20" borderId="0" xfId="75" applyNumberFormat="1" applyFont="1" applyFill="1" applyAlignment="1">
      <alignment horizontal="right"/>
    </xf>
    <xf numFmtId="164" fontId="27" fillId="6" borderId="0" xfId="75" applyNumberFormat="1" applyFont="1" applyFill="1" applyAlignment="1"/>
    <xf numFmtId="164" fontId="28" fillId="6" borderId="0" xfId="75" applyNumberFormat="1" applyFont="1" applyFill="1" applyAlignment="1"/>
    <xf numFmtId="164" fontId="39" fillId="20" borderId="0" xfId="75" applyNumberFormat="1" applyFont="1" applyFill="1" applyAlignment="1">
      <alignment horizontal="right"/>
    </xf>
    <xf numFmtId="164" fontId="63" fillId="15" borderId="12" xfId="75" applyNumberFormat="1" applyFont="1" applyFill="1" applyBorder="1"/>
    <xf numFmtId="164" fontId="63" fillId="20" borderId="18" xfId="75" applyNumberFormat="1" applyFont="1" applyFill="1" applyBorder="1"/>
    <xf numFmtId="164" fontId="63" fillId="15" borderId="12" xfId="75" quotePrefix="1" applyNumberFormat="1" applyFont="1" applyFill="1" applyBorder="1" applyAlignment="1">
      <alignment horizontal="left"/>
    </xf>
    <xf numFmtId="164" fontId="63" fillId="15" borderId="18" xfId="75" applyNumberFormat="1" applyFont="1" applyFill="1" applyBorder="1"/>
    <xf numFmtId="164" fontId="3" fillId="15" borderId="0" xfId="75" applyNumberFormat="1" applyFont="1" applyFill="1"/>
    <xf numFmtId="164" fontId="63" fillId="15" borderId="15" xfId="75" applyNumberFormat="1" applyFont="1" applyFill="1" applyBorder="1"/>
    <xf numFmtId="164" fontId="86" fillId="13" borderId="2" xfId="75" applyNumberFormat="1" applyFont="1" applyFill="1" applyBorder="1"/>
    <xf numFmtId="164" fontId="86" fillId="20" borderId="2" xfId="75" applyNumberFormat="1" applyFont="1" applyFill="1" applyBorder="1"/>
    <xf numFmtId="164" fontId="1" fillId="20" borderId="0" xfId="75" applyNumberFormat="1" applyFill="1"/>
    <xf numFmtId="0" fontId="30" fillId="0" borderId="18" xfId="0" applyFont="1" applyFill="1" applyBorder="1" applyAlignment="1">
      <alignment wrapText="1"/>
    </xf>
    <xf numFmtId="166" fontId="154" fillId="0" borderId="0" xfId="88" applyNumberFormat="1" applyFont="1" applyBorder="1"/>
    <xf numFmtId="164" fontId="131" fillId="0" borderId="0" xfId="75" applyNumberFormat="1" applyFont="1" applyFill="1" applyBorder="1"/>
    <xf numFmtId="166" fontId="34" fillId="0" borderId="0" xfId="88" applyNumberFormat="1" applyFont="1" applyBorder="1"/>
    <xf numFmtId="166" fontId="150" fillId="0" borderId="0" xfId="88" applyNumberFormat="1" applyFont="1" applyBorder="1" applyAlignment="1">
      <alignment horizontal="left" vertical="center" wrapText="1"/>
    </xf>
    <xf numFmtId="0" fontId="150" fillId="0" borderId="0" xfId="88" quotePrefix="1" applyNumberFormat="1" applyFont="1" applyBorder="1" applyAlignment="1">
      <alignment horizontal="center"/>
    </xf>
    <xf numFmtId="166" fontId="149" fillId="0" borderId="0" xfId="88" applyNumberFormat="1" applyFont="1" applyBorder="1"/>
    <xf numFmtId="166" fontId="150" fillId="0" borderId="0" xfId="88" applyNumberFormat="1" applyFont="1" applyBorder="1"/>
    <xf numFmtId="166" fontId="150" fillId="0" borderId="0" xfId="88" applyNumberFormat="1" applyFont="1"/>
    <xf numFmtId="166" fontId="148" fillId="0" borderId="0" xfId="88" quotePrefix="1" applyNumberFormat="1" applyFont="1" applyBorder="1" applyAlignment="1">
      <alignment horizontal="left" vertical="center" wrapText="1"/>
    </xf>
    <xf numFmtId="0" fontId="148" fillId="0" borderId="0" xfId="88" quotePrefix="1" applyNumberFormat="1" applyFont="1" applyBorder="1" applyAlignment="1">
      <alignment horizontal="center"/>
    </xf>
    <xf numFmtId="166" fontId="148" fillId="0" borderId="0" xfId="88" applyNumberFormat="1" applyFont="1" applyBorder="1"/>
    <xf numFmtId="164" fontId="148" fillId="0" borderId="0" xfId="75" applyNumberFormat="1" applyFont="1" applyBorder="1"/>
    <xf numFmtId="166" fontId="148" fillId="0" borderId="0" xfId="88" applyNumberFormat="1" applyFont="1"/>
    <xf numFmtId="0" fontId="148" fillId="0" borderId="0" xfId="88" applyNumberFormat="1" applyFont="1" applyBorder="1" applyAlignment="1">
      <alignment horizontal="center" vertical="center" wrapText="1"/>
    </xf>
    <xf numFmtId="166" fontId="148" fillId="0" borderId="0" xfId="88" applyNumberFormat="1" applyFont="1" applyBorder="1" applyAlignment="1">
      <alignment horizontal="center" vertical="center" wrapText="1"/>
    </xf>
    <xf numFmtId="164" fontId="148" fillId="0" borderId="0" xfId="75" applyNumberFormat="1" applyFont="1" applyFill="1" applyBorder="1"/>
    <xf numFmtId="166" fontId="148" fillId="0" borderId="0" xfId="88" applyNumberFormat="1" applyFont="1" applyAlignment="1">
      <alignment horizontal="center" vertical="center" wrapText="1"/>
    </xf>
    <xf numFmtId="0" fontId="148" fillId="0" borderId="0" xfId="88" applyNumberFormat="1" applyFont="1" applyBorder="1" applyAlignment="1">
      <alignment horizontal="center"/>
    </xf>
    <xf numFmtId="0" fontId="147" fillId="0" borderId="0" xfId="88" applyNumberFormat="1" applyFont="1" applyBorder="1" applyAlignment="1">
      <alignment horizontal="center"/>
    </xf>
    <xf numFmtId="164" fontId="150" fillId="0" borderId="0" xfId="75" applyNumberFormat="1" applyFont="1" applyBorder="1"/>
    <xf numFmtId="166" fontId="147" fillId="0" borderId="0" xfId="88" applyNumberFormat="1" applyFont="1" applyBorder="1" applyAlignment="1">
      <alignment horizontal="left" vertical="center" wrapText="1"/>
    </xf>
    <xf numFmtId="166" fontId="148" fillId="0" borderId="0" xfId="88" applyNumberFormat="1" applyFont="1" applyBorder="1" applyAlignment="1">
      <alignment horizontal="left" vertical="center" wrapText="1"/>
    </xf>
    <xf numFmtId="164" fontId="155" fillId="0" borderId="0" xfId="75" applyNumberFormat="1" applyFont="1" applyFill="1" applyBorder="1"/>
    <xf numFmtId="0" fontId="149" fillId="0" borderId="0" xfId="88" applyNumberFormat="1" applyFont="1" applyBorder="1" applyAlignment="1">
      <alignment horizontal="center"/>
    </xf>
    <xf numFmtId="0" fontId="150" fillId="0" borderId="0" xfId="88" applyNumberFormat="1" applyFont="1" applyBorder="1" applyAlignment="1">
      <alignment horizontal="center"/>
    </xf>
    <xf numFmtId="41" fontId="150" fillId="0" borderId="0" xfId="85" applyFont="1" applyBorder="1"/>
    <xf numFmtId="166" fontId="147" fillId="0" borderId="0" xfId="88" applyNumberFormat="1" applyFont="1" applyBorder="1"/>
    <xf numFmtId="166" fontId="147" fillId="0" borderId="0" xfId="88" applyNumberFormat="1" applyFont="1"/>
    <xf numFmtId="166" fontId="148" fillId="0" borderId="0" xfId="88" applyNumberFormat="1" applyFont="1" applyBorder="1" applyAlignment="1">
      <alignment horizontal="center"/>
    </xf>
    <xf numFmtId="166" fontId="149" fillId="0" borderId="0" xfId="88" applyNumberFormat="1" applyFont="1" applyBorder="1" applyAlignment="1">
      <alignment horizontal="center"/>
    </xf>
    <xf numFmtId="166" fontId="147" fillId="0" borderId="0" xfId="88" applyNumberFormat="1" applyFont="1" applyBorder="1" applyAlignment="1">
      <alignment horizontal="center"/>
    </xf>
    <xf numFmtId="166" fontId="156" fillId="0" borderId="0" xfId="88" applyNumberFormat="1" applyFont="1" applyBorder="1" applyAlignment="1">
      <alignment horizontal="center"/>
    </xf>
    <xf numFmtId="164" fontId="150" fillId="0" borderId="0" xfId="75" applyNumberFormat="1" applyFont="1" applyFill="1" applyBorder="1"/>
    <xf numFmtId="41" fontId="147" fillId="0" borderId="0" xfId="85" applyFont="1" applyBorder="1"/>
    <xf numFmtId="164" fontId="148" fillId="6" borderId="0" xfId="75" applyNumberFormat="1" applyFont="1" applyFill="1" applyBorder="1" applyAlignment="1">
      <alignment horizontal="center" vertical="center"/>
    </xf>
    <xf numFmtId="164" fontId="120" fillId="21" borderId="0" xfId="75" applyNumberFormat="1" applyFont="1" applyFill="1" applyAlignment="1">
      <alignment vertical="center"/>
    </xf>
    <xf numFmtId="164" fontId="120" fillId="21" borderId="0" xfId="75" applyNumberFormat="1" applyFont="1" applyFill="1"/>
    <xf numFmtId="164" fontId="121" fillId="21" borderId="0" xfId="75" applyNumberFormat="1" applyFont="1" applyFill="1"/>
    <xf numFmtId="164" fontId="119" fillId="21" borderId="0" xfId="75" applyNumberFormat="1" applyFont="1" applyFill="1"/>
    <xf numFmtId="164" fontId="121" fillId="21" borderId="0" xfId="75" applyNumberFormat="1" applyFont="1" applyFill="1" applyBorder="1"/>
    <xf numFmtId="164" fontId="63" fillId="0" borderId="25" xfId="75" applyNumberFormat="1" applyFont="1" applyFill="1" applyBorder="1" applyAlignment="1">
      <alignment wrapText="1"/>
    </xf>
    <xf numFmtId="0" fontId="30" fillId="0" borderId="0" xfId="0" applyFont="1" applyFill="1" applyAlignment="1">
      <alignment vertical="top"/>
    </xf>
    <xf numFmtId="0" fontId="29" fillId="0" borderId="0" xfId="0" applyFont="1" applyFill="1" applyAlignment="1">
      <alignment vertical="top"/>
    </xf>
    <xf numFmtId="0" fontId="31" fillId="0" borderId="4" xfId="0" applyFont="1" applyFill="1" applyBorder="1" applyAlignment="1">
      <alignment horizontal="center" vertical="center"/>
    </xf>
    <xf numFmtId="43" fontId="28" fillId="6" borderId="38" xfId="75" applyFont="1" applyFill="1" applyBorder="1" applyAlignment="1"/>
    <xf numFmtId="43" fontId="28" fillId="6" borderId="18" xfId="75" applyFont="1" applyFill="1" applyBorder="1" applyAlignment="1"/>
    <xf numFmtId="0" fontId="30" fillId="16" borderId="0" xfId="0" applyFont="1" applyFill="1"/>
    <xf numFmtId="43" fontId="30" fillId="16" borderId="18" xfId="75" applyFont="1" applyFill="1" applyBorder="1"/>
    <xf numFmtId="164" fontId="30" fillId="16" borderId="18" xfId="75" applyNumberFormat="1" applyFont="1" applyFill="1" applyBorder="1"/>
    <xf numFmtId="164" fontId="28" fillId="16" borderId="18" xfId="75" applyNumberFormat="1" applyFont="1" applyFill="1" applyBorder="1"/>
    <xf numFmtId="164" fontId="29" fillId="16" borderId="0" xfId="75" applyNumberFormat="1" applyFont="1" applyFill="1" applyBorder="1"/>
    <xf numFmtId="0" fontId="29" fillId="16" borderId="0" xfId="0" applyFont="1" applyFill="1" applyBorder="1"/>
    <xf numFmtId="164" fontId="30" fillId="16" borderId="0" xfId="75" applyNumberFormat="1" applyFont="1" applyFill="1" applyBorder="1"/>
    <xf numFmtId="164" fontId="30" fillId="22" borderId="18" xfId="75" applyNumberFormat="1" applyFont="1" applyFill="1" applyBorder="1"/>
    <xf numFmtId="164" fontId="30" fillId="0" borderId="18" xfId="75" applyNumberFormat="1" applyFont="1" applyFill="1" applyBorder="1"/>
    <xf numFmtId="164" fontId="30" fillId="15" borderId="18" xfId="75" applyNumberFormat="1" applyFont="1" applyFill="1" applyBorder="1"/>
    <xf numFmtId="164" fontId="122" fillId="0" borderId="0" xfId="75" applyNumberFormat="1" applyFont="1" applyFill="1" applyAlignment="1">
      <alignment horizontal="right" vertical="center" wrapText="1"/>
    </xf>
    <xf numFmtId="43" fontId="30" fillId="15" borderId="18" xfId="75" applyFont="1" applyFill="1" applyBorder="1"/>
    <xf numFmtId="164" fontId="28" fillId="15" borderId="18" xfId="75" applyNumberFormat="1" applyFont="1" applyFill="1" applyBorder="1"/>
    <xf numFmtId="164" fontId="29" fillId="15" borderId="0" xfId="75" applyNumberFormat="1" applyFont="1" applyFill="1" applyBorder="1"/>
    <xf numFmtId="0" fontId="29" fillId="15" borderId="0" xfId="0" applyFont="1" applyFill="1" applyBorder="1"/>
    <xf numFmtId="164" fontId="30" fillId="15" borderId="0" xfId="75" applyNumberFormat="1" applyFont="1" applyFill="1" applyBorder="1"/>
    <xf numFmtId="0" fontId="30" fillId="15" borderId="0" xfId="0" applyFont="1" applyFill="1"/>
    <xf numFmtId="164" fontId="122" fillId="0" borderId="0" xfId="75" applyNumberFormat="1" applyFont="1" applyFill="1" applyAlignment="1">
      <alignment horizontal="right" vertical="center"/>
    </xf>
    <xf numFmtId="164" fontId="122" fillId="0" borderId="0" xfId="75" applyNumberFormat="1" applyFont="1" applyFill="1" applyBorder="1" applyAlignment="1">
      <alignment horizontal="right" vertical="center"/>
    </xf>
    <xf numFmtId="164" fontId="52" fillId="22" borderId="18" xfId="75" applyNumberFormat="1" applyFont="1" applyFill="1" applyBorder="1"/>
    <xf numFmtId="164" fontId="121" fillId="0" borderId="0" xfId="75" applyNumberFormat="1" applyFont="1" applyFill="1" applyAlignment="1">
      <alignment horizontal="right" vertical="center"/>
    </xf>
    <xf numFmtId="164" fontId="122" fillId="0" borderId="3" xfId="75" applyNumberFormat="1" applyFont="1" applyFill="1" applyBorder="1" applyAlignment="1">
      <alignment horizontal="right" vertical="center"/>
    </xf>
    <xf numFmtId="164" fontId="121" fillId="0" borderId="10" xfId="75" applyNumberFormat="1" applyFont="1" applyFill="1" applyBorder="1" applyAlignment="1">
      <alignment horizontal="center" vertical="center" wrapText="1"/>
    </xf>
    <xf numFmtId="164" fontId="121" fillId="0" borderId="29" xfId="75" applyNumberFormat="1" applyFont="1" applyFill="1" applyBorder="1" applyAlignment="1">
      <alignment horizontal="center" vertical="center"/>
    </xf>
    <xf numFmtId="164" fontId="121" fillId="0" borderId="2" xfId="75" applyNumberFormat="1" applyFont="1" applyFill="1" applyBorder="1" applyAlignment="1">
      <alignment horizontal="center" vertical="center"/>
    </xf>
    <xf numFmtId="184" fontId="121" fillId="0" borderId="30" xfId="75" applyNumberFormat="1" applyFont="1" applyFill="1" applyBorder="1" applyAlignment="1">
      <alignment horizontal="right" vertical="center"/>
    </xf>
    <xf numFmtId="184" fontId="121" fillId="0" borderId="32" xfId="75" applyNumberFormat="1" applyFont="1" applyFill="1" applyBorder="1" applyAlignment="1">
      <alignment horizontal="right" vertical="center"/>
    </xf>
    <xf numFmtId="184" fontId="121" fillId="0" borderId="12" xfId="75" applyNumberFormat="1" applyFont="1" applyFill="1" applyBorder="1" applyAlignment="1">
      <alignment horizontal="right" vertical="center"/>
    </xf>
    <xf numFmtId="164" fontId="124" fillId="0" borderId="25" xfId="75" applyNumberFormat="1" applyFont="1" applyFill="1" applyBorder="1" applyAlignment="1">
      <alignment horizontal="right" vertical="center"/>
    </xf>
    <xf numFmtId="164" fontId="124" fillId="0" borderId="27" xfId="75" applyNumberFormat="1" applyFont="1" applyFill="1" applyBorder="1" applyAlignment="1">
      <alignment horizontal="right" vertical="center"/>
    </xf>
    <xf numFmtId="164" fontId="124" fillId="0" borderId="18" xfId="75" applyNumberFormat="1" applyFont="1" applyFill="1" applyBorder="1" applyAlignment="1">
      <alignment horizontal="right" vertical="center"/>
    </xf>
    <xf numFmtId="164" fontId="124" fillId="0" borderId="25" xfId="75" applyNumberFormat="1" applyFont="1" applyFill="1" applyBorder="1" applyAlignment="1">
      <alignment horizontal="center" vertical="center"/>
    </xf>
    <xf numFmtId="164" fontId="122" fillId="0" borderId="25" xfId="75" applyNumberFormat="1" applyFont="1" applyFill="1" applyBorder="1" applyAlignment="1">
      <alignment horizontal="right" vertical="center"/>
    </xf>
    <xf numFmtId="164" fontId="122" fillId="0" borderId="27" xfId="75" applyNumberFormat="1" applyFont="1" applyFill="1" applyBorder="1" applyAlignment="1">
      <alignment horizontal="right" vertical="center"/>
    </xf>
    <xf numFmtId="164" fontId="122" fillId="0" borderId="18" xfId="75" applyNumberFormat="1" applyFont="1" applyFill="1" applyBorder="1" applyAlignment="1">
      <alignment horizontal="right" vertical="center"/>
    </xf>
    <xf numFmtId="164" fontId="122" fillId="0" borderId="25" xfId="75" applyNumberFormat="1" applyFont="1" applyFill="1" applyBorder="1" applyAlignment="1">
      <alignment horizontal="center" vertical="center"/>
    </xf>
    <xf numFmtId="164" fontId="121" fillId="0" borderId="25" xfId="75" applyNumberFormat="1" applyFont="1" applyFill="1" applyBorder="1" applyAlignment="1">
      <alignment horizontal="right" vertical="center"/>
    </xf>
    <xf numFmtId="164" fontId="121" fillId="0" borderId="27" xfId="75" applyNumberFormat="1" applyFont="1" applyFill="1" applyBorder="1" applyAlignment="1">
      <alignment horizontal="right" vertical="center"/>
    </xf>
    <xf numFmtId="164" fontId="121" fillId="0" borderId="18" xfId="75" applyNumberFormat="1" applyFont="1" applyFill="1" applyBorder="1" applyAlignment="1">
      <alignment horizontal="right" vertical="center"/>
    </xf>
    <xf numFmtId="164" fontId="124" fillId="0" borderId="33" xfId="75" applyNumberFormat="1" applyFont="1" applyFill="1" applyBorder="1" applyAlignment="1">
      <alignment horizontal="right" vertical="center"/>
    </xf>
    <xf numFmtId="164" fontId="124" fillId="0" borderId="0" xfId="75" applyNumberFormat="1" applyFont="1" applyFill="1" applyBorder="1" applyAlignment="1">
      <alignment horizontal="right" vertical="center"/>
    </xf>
    <xf numFmtId="164" fontId="121" fillId="0" borderId="3" xfId="75" applyNumberFormat="1" applyFont="1" applyFill="1" applyBorder="1" applyAlignment="1">
      <alignment horizontal="right" vertical="center" wrapText="1"/>
    </xf>
    <xf numFmtId="164" fontId="121" fillId="0" borderId="0" xfId="75" applyNumberFormat="1" applyFont="1" applyFill="1" applyBorder="1" applyAlignment="1">
      <alignment horizontal="right" vertical="center" wrapText="1"/>
    </xf>
    <xf numFmtId="164" fontId="124" fillId="0" borderId="0" xfId="75" applyNumberFormat="1" applyFont="1" applyFill="1" applyAlignment="1">
      <alignment horizontal="right" vertical="center"/>
    </xf>
    <xf numFmtId="164" fontId="121" fillId="0" borderId="20" xfId="75" applyNumberFormat="1" applyFont="1" applyFill="1" applyBorder="1" applyAlignment="1">
      <alignment horizontal="right" vertical="center"/>
    </xf>
    <xf numFmtId="164" fontId="121" fillId="0" borderId="9" xfId="75" applyNumberFormat="1" applyFont="1" applyFill="1" applyBorder="1" applyAlignment="1">
      <alignment horizontal="center" vertical="center" wrapText="1"/>
    </xf>
    <xf numFmtId="164" fontId="121" fillId="0" borderId="26" xfId="75" applyNumberFormat="1" applyFont="1" applyFill="1" applyBorder="1" applyAlignment="1">
      <alignment vertical="center"/>
    </xf>
    <xf numFmtId="164" fontId="121" fillId="0" borderId="27" xfId="75" applyNumberFormat="1" applyFont="1" applyFill="1" applyBorder="1" applyAlignment="1">
      <alignment vertical="center"/>
    </xf>
    <xf numFmtId="164" fontId="121" fillId="0" borderId="18" xfId="75" applyNumberFormat="1" applyFont="1" applyFill="1" applyBorder="1" applyAlignment="1">
      <alignment vertical="center"/>
    </xf>
    <xf numFmtId="164" fontId="122" fillId="0" borderId="25" xfId="75" applyNumberFormat="1" applyFont="1" applyFill="1" applyBorder="1" applyAlignment="1">
      <alignment vertical="center"/>
    </xf>
    <xf numFmtId="164" fontId="122" fillId="0" borderId="27" xfId="75" applyNumberFormat="1" applyFont="1" applyFill="1" applyBorder="1" applyAlignment="1">
      <alignment vertical="center"/>
    </xf>
    <xf numFmtId="164" fontId="122" fillId="0" borderId="33" xfId="75" applyNumberFormat="1" applyFont="1" applyFill="1" applyBorder="1" applyAlignment="1">
      <alignment vertical="center"/>
    </xf>
    <xf numFmtId="164" fontId="122" fillId="0" borderId="35" xfId="75" applyNumberFormat="1" applyFont="1" applyFill="1" applyBorder="1" applyAlignment="1">
      <alignment vertical="center"/>
    </xf>
    <xf numFmtId="164" fontId="122" fillId="0" borderId="21" xfId="75" applyNumberFormat="1" applyFont="1" applyFill="1" applyBorder="1" applyAlignment="1">
      <alignment horizontal="right" vertical="center"/>
    </xf>
    <xf numFmtId="164" fontId="121" fillId="0" borderId="0" xfId="75" applyNumberFormat="1" applyFont="1" applyFill="1" applyAlignment="1">
      <alignment horizontal="right" vertical="center" wrapText="1"/>
    </xf>
    <xf numFmtId="164" fontId="123" fillId="0" borderId="0" xfId="75" applyNumberFormat="1" applyFont="1" applyFill="1" applyAlignment="1">
      <alignment horizontal="right" vertical="center"/>
    </xf>
    <xf numFmtId="164" fontId="121" fillId="0" borderId="0" xfId="75" applyNumberFormat="1" applyFont="1" applyFill="1" applyBorder="1" applyAlignment="1">
      <alignment horizontal="right" vertical="center"/>
    </xf>
    <xf numFmtId="164" fontId="122" fillId="0" borderId="0" xfId="75" applyNumberFormat="1" applyFont="1" applyFill="1" applyBorder="1" applyAlignment="1">
      <alignment horizontal="center" vertical="center" wrapText="1"/>
    </xf>
    <xf numFmtId="0" fontId="122" fillId="0" borderId="0" xfId="162" applyFont="1" applyFill="1" applyAlignment="1">
      <alignment horizontal="center" vertical="center"/>
    </xf>
    <xf numFmtId="164" fontId="30" fillId="0" borderId="0" xfId="75" applyNumberFormat="1" applyFont="1" applyFill="1" applyBorder="1" applyAlignment="1">
      <alignment horizontal="right" vertical="center"/>
    </xf>
    <xf numFmtId="0" fontId="39" fillId="6" borderId="0" xfId="162" applyFont="1" applyFill="1" applyBorder="1" applyAlignment="1">
      <alignment horizontal="center" vertical="center"/>
    </xf>
    <xf numFmtId="164" fontId="5" fillId="0" borderId="0" xfId="75" applyNumberFormat="1" applyFont="1" applyAlignment="1">
      <alignment horizontal="right"/>
    </xf>
    <xf numFmtId="0" fontId="63" fillId="0" borderId="0" xfId="0" applyFont="1" applyFill="1"/>
    <xf numFmtId="164" fontId="1" fillId="0" borderId="19" xfId="90" applyNumberFormat="1" applyFill="1" applyBorder="1"/>
    <xf numFmtId="41" fontId="1" fillId="0" borderId="0" xfId="0" applyNumberFormat="1" applyFont="1" applyAlignment="1"/>
    <xf numFmtId="164" fontId="1" fillId="0" borderId="0" xfId="75" applyNumberFormat="1" applyFont="1" applyAlignment="1">
      <alignment horizontal="right"/>
    </xf>
    <xf numFmtId="41" fontId="1" fillId="0" borderId="0" xfId="88" applyNumberFormat="1" applyFont="1" applyAlignment="1"/>
    <xf numFmtId="41" fontId="1" fillId="0" borderId="0" xfId="88" applyNumberFormat="1" applyFont="1"/>
    <xf numFmtId="41" fontId="1" fillId="17" borderId="0" xfId="88" applyNumberFormat="1" applyFont="1" applyFill="1"/>
    <xf numFmtId="41" fontId="1" fillId="4" borderId="0" xfId="88" applyNumberFormat="1" applyFont="1" applyFill="1"/>
    <xf numFmtId="41" fontId="1" fillId="18" borderId="0" xfId="88" applyNumberFormat="1" applyFont="1" applyFill="1"/>
    <xf numFmtId="41" fontId="1" fillId="2" borderId="0" xfId="88" applyNumberFormat="1" applyFont="1" applyFill="1"/>
    <xf numFmtId="41" fontId="1" fillId="13" borderId="0" xfId="88" applyNumberFormat="1" applyFont="1" applyFill="1"/>
    <xf numFmtId="41" fontId="1" fillId="19" borderId="0" xfId="88" applyNumberFormat="1" applyFont="1" applyFill="1"/>
    <xf numFmtId="164" fontId="122" fillId="0" borderId="3" xfId="75" quotePrefix="1" applyNumberFormat="1" applyFont="1" applyBorder="1" applyAlignment="1">
      <alignment horizontal="right"/>
    </xf>
    <xf numFmtId="0" fontId="2" fillId="0" borderId="0" xfId="0" applyFont="1" applyBorder="1"/>
    <xf numFmtId="0" fontId="34" fillId="0" borderId="0" xfId="0" applyFont="1" applyBorder="1"/>
    <xf numFmtId="41" fontId="34" fillId="0" borderId="0" xfId="88" applyNumberFormat="1" applyFont="1" applyFill="1" applyAlignment="1"/>
    <xf numFmtId="41" fontId="1" fillId="0" borderId="0" xfId="0" applyNumberFormat="1" applyFont="1" applyFill="1" applyAlignment="1"/>
    <xf numFmtId="41" fontId="30" fillId="0" borderId="0" xfId="0" applyNumberFormat="1" applyFont="1" applyFill="1" applyAlignment="1"/>
    <xf numFmtId="41" fontId="30" fillId="0" borderId="3" xfId="0" applyNumberFormat="1" applyFont="1" applyFill="1" applyBorder="1" applyAlignment="1"/>
    <xf numFmtId="0" fontId="63" fillId="0" borderId="3" xfId="0" applyFont="1" applyFill="1" applyBorder="1"/>
    <xf numFmtId="164" fontId="63" fillId="0" borderId="0" xfId="75" applyNumberFormat="1" applyFont="1" applyFill="1" applyAlignment="1"/>
    <xf numFmtId="43" fontId="63" fillId="0" borderId="0" xfId="75" applyFont="1" applyFill="1"/>
    <xf numFmtId="166" fontId="63" fillId="0" borderId="0" xfId="88" applyNumberFormat="1" applyFont="1" applyFill="1"/>
    <xf numFmtId="49" fontId="124" fillId="6" borderId="0" xfId="0" applyNumberFormat="1" applyFont="1" applyFill="1" applyAlignment="1">
      <alignment horizontal="center" vertical="top"/>
    </xf>
    <xf numFmtId="0" fontId="124" fillId="6" borderId="0" xfId="0" quotePrefix="1" applyFont="1" applyFill="1" applyAlignment="1">
      <alignment horizontal="center" vertical="top" shrinkToFit="1"/>
    </xf>
    <xf numFmtId="0" fontId="124" fillId="6" borderId="0" xfId="0" quotePrefix="1" applyFont="1" applyFill="1" applyAlignment="1">
      <alignment horizontal="center" vertical="top"/>
    </xf>
    <xf numFmtId="49" fontId="121" fillId="6" borderId="3" xfId="75" applyNumberFormat="1" applyFont="1" applyFill="1" applyBorder="1" applyAlignment="1">
      <alignment horizontal="right" vertical="center" wrapText="1"/>
    </xf>
    <xf numFmtId="164" fontId="119" fillId="21" borderId="0" xfId="75" applyNumberFormat="1" applyFont="1" applyFill="1" applyBorder="1" applyAlignment="1"/>
    <xf numFmtId="164" fontId="121" fillId="21" borderId="0" xfId="75" applyNumberFormat="1" applyFont="1" applyFill="1" applyBorder="1" applyAlignment="1"/>
    <xf numFmtId="164" fontId="120" fillId="21" borderId="0" xfId="75" applyNumberFormat="1" applyFont="1" applyFill="1" applyBorder="1" applyAlignment="1"/>
    <xf numFmtId="164" fontId="119" fillId="21" borderId="0" xfId="75" applyNumberFormat="1" applyFont="1" applyFill="1" applyBorder="1" applyAlignment="1">
      <alignment vertical="center"/>
    </xf>
    <xf numFmtId="164" fontId="121" fillId="21" borderId="0" xfId="75" applyNumberFormat="1" applyFont="1" applyFill="1" applyBorder="1" applyAlignment="1">
      <alignment horizontal="right"/>
    </xf>
    <xf numFmtId="164" fontId="142" fillId="0" borderId="0" xfId="75" applyNumberFormat="1" applyFont="1"/>
    <xf numFmtId="0" fontId="122" fillId="0" borderId="0" xfId="0" applyFont="1" applyFill="1" applyAlignment="1">
      <alignment vertical="justify"/>
    </xf>
    <xf numFmtId="37" fontId="28" fillId="6" borderId="18" xfId="75" applyNumberFormat="1" applyFont="1" applyFill="1" applyBorder="1" applyAlignment="1"/>
    <xf numFmtId="3" fontId="30" fillId="6" borderId="0" xfId="0" applyNumberFormat="1" applyFont="1" applyFill="1" applyBorder="1" applyAlignment="1">
      <alignment horizontal="right" vertical="center" wrapText="1"/>
    </xf>
    <xf numFmtId="3" fontId="0" fillId="0" borderId="0" xfId="0" applyNumberFormat="1"/>
    <xf numFmtId="41" fontId="5" fillId="0" borderId="0" xfId="88" applyNumberFormat="1" applyFont="1"/>
    <xf numFmtId="0" fontId="28" fillId="6" borderId="3" xfId="0"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122" fillId="6" borderId="38" xfId="0" applyNumberFormat="1" applyFont="1" applyFill="1" applyBorder="1" applyAlignment="1">
      <alignment horizontal="justify" vertical="top" wrapText="1"/>
    </xf>
    <xf numFmtId="0" fontId="122" fillId="6" borderId="38" xfId="0" applyFont="1" applyFill="1" applyBorder="1" applyAlignment="1">
      <alignment horizontal="justify" vertical="top"/>
    </xf>
    <xf numFmtId="164" fontId="122" fillId="6" borderId="38" xfId="75" applyNumberFormat="1" applyFont="1" applyFill="1" applyBorder="1" applyAlignment="1">
      <alignment horizontal="right" vertical="top" wrapText="1"/>
    </xf>
    <xf numFmtId="0" fontId="122" fillId="16" borderId="0" xfId="0" applyFont="1" applyFill="1" applyAlignment="1">
      <alignment horizontal="justify" vertical="top"/>
    </xf>
    <xf numFmtId="164" fontId="122" fillId="16" borderId="0" xfId="75" applyNumberFormat="1" applyFont="1" applyFill="1" applyBorder="1" applyAlignment="1">
      <alignment horizontal="justify" vertical="top"/>
    </xf>
    <xf numFmtId="0" fontId="122" fillId="16" borderId="0" xfId="0" applyFont="1" applyFill="1" applyBorder="1" applyAlignment="1">
      <alignment horizontal="justify" vertical="top"/>
    </xf>
    <xf numFmtId="164" fontId="122" fillId="13" borderId="0" xfId="75" applyNumberFormat="1" applyFont="1" applyFill="1" applyBorder="1" applyAlignment="1">
      <alignment horizontal="justify" vertical="top"/>
    </xf>
    <xf numFmtId="0" fontId="121" fillId="6" borderId="0" xfId="0" applyNumberFormat="1" applyFont="1" applyFill="1" applyAlignment="1">
      <alignment horizontal="justify" vertical="top" wrapText="1"/>
    </xf>
    <xf numFmtId="0" fontId="3" fillId="0" borderId="0" xfId="0" applyFont="1" applyBorder="1" applyAlignment="1">
      <alignment vertical="top"/>
    </xf>
    <xf numFmtId="166" fontId="63" fillId="0" borderId="3" xfId="88" applyNumberFormat="1" applyFont="1" applyFill="1" applyBorder="1" applyAlignment="1"/>
    <xf numFmtId="166" fontId="63" fillId="0" borderId="0" xfId="88" applyNumberFormat="1" applyFont="1" applyFill="1" applyBorder="1" applyAlignment="1"/>
    <xf numFmtId="164" fontId="123" fillId="0" borderId="0" xfId="75" applyNumberFormat="1" applyFont="1" applyFill="1" applyBorder="1"/>
    <xf numFmtId="164" fontId="124" fillId="16" borderId="0" xfId="75" applyNumberFormat="1" applyFont="1" applyFill="1" applyAlignment="1"/>
    <xf numFmtId="164" fontId="153" fillId="21" borderId="0" xfId="75" applyNumberFormat="1" applyFont="1" applyFill="1"/>
    <xf numFmtId="164" fontId="158" fillId="0" borderId="0" xfId="75" applyNumberFormat="1" applyFont="1" applyFill="1"/>
    <xf numFmtId="164" fontId="121" fillId="0" borderId="0" xfId="75" applyNumberFormat="1" applyFont="1" applyFill="1" applyBorder="1"/>
    <xf numFmtId="41" fontId="3" fillId="16" borderId="0" xfId="75" applyNumberFormat="1" applyFont="1" applyFill="1" applyBorder="1" applyAlignment="1">
      <alignment horizontal="center"/>
    </xf>
    <xf numFmtId="41" fontId="3" fillId="17" borderId="0" xfId="75" applyNumberFormat="1" applyFont="1" applyFill="1" applyBorder="1" applyAlignment="1">
      <alignment horizontal="center"/>
    </xf>
    <xf numFmtId="41" fontId="3" fillId="4" borderId="0" xfId="75" applyNumberFormat="1" applyFont="1" applyFill="1" applyBorder="1" applyAlignment="1">
      <alignment horizontal="center"/>
    </xf>
    <xf numFmtId="41" fontId="3" fillId="18" borderId="0" xfId="75" applyNumberFormat="1" applyFont="1" applyFill="1" applyBorder="1" applyAlignment="1">
      <alignment horizontal="center"/>
    </xf>
    <xf numFmtId="41" fontId="3" fillId="2" borderId="0" xfId="75" applyNumberFormat="1" applyFont="1" applyFill="1" applyBorder="1" applyAlignment="1">
      <alignment horizontal="center"/>
    </xf>
    <xf numFmtId="41" fontId="3" fillId="16" borderId="0" xfId="75" applyNumberFormat="1" applyFont="1" applyFill="1" applyBorder="1" applyAlignment="1">
      <alignment horizontal="right" vertical="center"/>
    </xf>
    <xf numFmtId="41" fontId="3" fillId="17" borderId="0" xfId="75" applyNumberFormat="1" applyFont="1" applyFill="1" applyBorder="1" applyAlignment="1">
      <alignment horizontal="right" vertical="center"/>
    </xf>
    <xf numFmtId="41" fontId="3" fillId="18" borderId="0" xfId="75" applyNumberFormat="1" applyFont="1" applyFill="1" applyBorder="1" applyAlignment="1">
      <alignment horizontal="right" vertical="center"/>
    </xf>
    <xf numFmtId="41" fontId="3" fillId="2" borderId="0" xfId="75" applyNumberFormat="1" applyFont="1" applyFill="1" applyBorder="1" applyAlignment="1">
      <alignment horizontal="right" vertical="center"/>
    </xf>
    <xf numFmtId="41" fontId="5" fillId="16" borderId="0" xfId="88" applyNumberFormat="1" applyFont="1" applyFill="1" applyBorder="1" applyAlignment="1">
      <alignment horizontal="center"/>
    </xf>
    <xf numFmtId="41" fontId="5" fillId="17" borderId="0" xfId="88" applyNumberFormat="1" applyFont="1" applyFill="1" applyBorder="1" applyAlignment="1">
      <alignment horizontal="center"/>
    </xf>
    <xf numFmtId="41" fontId="5" fillId="18" borderId="0" xfId="88" applyNumberFormat="1" applyFont="1" applyFill="1" applyBorder="1" applyAlignment="1">
      <alignment horizontal="center"/>
    </xf>
    <xf numFmtId="41" fontId="5" fillId="2" borderId="0" xfId="88" applyNumberFormat="1" applyFont="1" applyFill="1" applyBorder="1" applyAlignment="1">
      <alignment horizontal="center"/>
    </xf>
    <xf numFmtId="41" fontId="5" fillId="17" borderId="0" xfId="88" applyNumberFormat="1" applyFont="1" applyFill="1"/>
    <xf numFmtId="41" fontId="5" fillId="13" borderId="0" xfId="88" applyNumberFormat="1" applyFont="1" applyFill="1"/>
    <xf numFmtId="41" fontId="5" fillId="19" borderId="0" xfId="88" applyNumberFormat="1" applyFont="1" applyFill="1"/>
    <xf numFmtId="41" fontId="3" fillId="16" borderId="0" xfId="88" applyNumberFormat="1" applyFont="1" applyFill="1" applyBorder="1" applyAlignment="1">
      <alignment horizontal="center"/>
    </xf>
    <xf numFmtId="41" fontId="3" fillId="17" borderId="0" xfId="88" applyNumberFormat="1" applyFont="1" applyFill="1" applyBorder="1" applyAlignment="1">
      <alignment horizontal="center"/>
    </xf>
    <xf numFmtId="41" fontId="3" fillId="4" borderId="0" xfId="88" applyNumberFormat="1" applyFont="1" applyFill="1" applyBorder="1" applyAlignment="1">
      <alignment horizontal="center"/>
    </xf>
    <xf numFmtId="41" fontId="3" fillId="18" borderId="0" xfId="88" applyNumberFormat="1" applyFont="1" applyFill="1" applyBorder="1" applyAlignment="1">
      <alignment horizontal="center"/>
    </xf>
    <xf numFmtId="41" fontId="3" fillId="2" borderId="0" xfId="88" applyNumberFormat="1" applyFont="1" applyFill="1" applyBorder="1" applyAlignment="1">
      <alignment horizontal="center"/>
    </xf>
    <xf numFmtId="41" fontId="3" fillId="16" borderId="0" xfId="75" applyNumberFormat="1" applyFont="1" applyFill="1"/>
    <xf numFmtId="41" fontId="3" fillId="0" borderId="0" xfId="88" quotePrefix="1" applyNumberFormat="1" applyFont="1" applyBorder="1" applyAlignment="1">
      <alignment horizontal="left" vertical="center"/>
    </xf>
    <xf numFmtId="41" fontId="3" fillId="0" borderId="0" xfId="88" applyNumberFormat="1" applyFont="1" applyBorder="1" applyAlignment="1">
      <alignment vertical="center" wrapText="1"/>
    </xf>
    <xf numFmtId="41" fontId="3" fillId="0" borderId="0" xfId="88" applyNumberFormat="1" applyFont="1" applyBorder="1" applyAlignment="1"/>
    <xf numFmtId="41" fontId="3" fillId="0" borderId="0" xfId="88" applyNumberFormat="1" applyFont="1" applyBorder="1" applyAlignment="1">
      <alignment horizontal="center" vertical="center"/>
    </xf>
    <xf numFmtId="41" fontId="3" fillId="0" borderId="0" xfId="88" applyNumberFormat="1" applyFont="1" applyBorder="1" applyAlignment="1">
      <alignment vertical="center"/>
    </xf>
    <xf numFmtId="0" fontId="3" fillId="0" borderId="0" xfId="0" applyFont="1" applyAlignment="1">
      <alignment horizontal="center" vertical="center"/>
    </xf>
    <xf numFmtId="41" fontId="3" fillId="0" borderId="0" xfId="88" applyNumberFormat="1" applyFont="1" applyBorder="1" applyAlignment="1">
      <alignment horizontal="center"/>
    </xf>
    <xf numFmtId="41" fontId="3" fillId="0" borderId="0" xfId="75" applyNumberFormat="1" applyFont="1" applyBorder="1" applyAlignment="1">
      <alignment horizontal="center"/>
    </xf>
    <xf numFmtId="164" fontId="3" fillId="0" borderId="0" xfId="89" applyNumberFormat="1" applyFont="1" applyBorder="1" applyAlignment="1">
      <alignment vertical="center"/>
    </xf>
    <xf numFmtId="41" fontId="3" fillId="0" borderId="0" xfId="88" applyNumberFormat="1" applyFont="1" applyBorder="1" applyAlignment="1">
      <alignment horizontal="left" vertical="center"/>
    </xf>
    <xf numFmtId="41" fontId="3" fillId="0" borderId="0" xfId="75" applyNumberFormat="1" applyFont="1" applyBorder="1" applyAlignment="1">
      <alignment horizontal="right" vertical="center"/>
    </xf>
    <xf numFmtId="41" fontId="5" fillId="0" borderId="0" xfId="88" quotePrefix="1" applyNumberFormat="1" applyFont="1" applyBorder="1" applyAlignment="1">
      <alignment horizontal="left" vertical="center"/>
    </xf>
    <xf numFmtId="41" fontId="5" fillId="0" borderId="0" xfId="88" quotePrefix="1" applyNumberFormat="1" applyFont="1" applyBorder="1" applyAlignment="1">
      <alignment vertical="center" wrapText="1"/>
    </xf>
    <xf numFmtId="41" fontId="5" fillId="0" borderId="0" xfId="88" quotePrefix="1" applyNumberFormat="1" applyFont="1" applyBorder="1" applyAlignment="1"/>
    <xf numFmtId="41" fontId="5" fillId="0" borderId="0" xfId="88" applyNumberFormat="1" applyFont="1" applyBorder="1" applyAlignment="1">
      <alignment horizontal="center" vertical="center"/>
    </xf>
    <xf numFmtId="41" fontId="5" fillId="0" borderId="0" xfId="88" quotePrefix="1" applyNumberFormat="1" applyFont="1" applyBorder="1" applyAlignment="1">
      <alignment vertical="center"/>
    </xf>
    <xf numFmtId="41" fontId="5" fillId="0" borderId="0" xfId="88" applyNumberFormat="1" applyFont="1" applyBorder="1" applyAlignment="1">
      <alignment horizontal="center"/>
    </xf>
    <xf numFmtId="41" fontId="5" fillId="0" borderId="0" xfId="75" applyNumberFormat="1" applyFont="1" applyBorder="1" applyAlignment="1">
      <alignment horizontal="center"/>
    </xf>
    <xf numFmtId="164" fontId="5" fillId="0" borderId="0" xfId="89" applyNumberFormat="1" applyFont="1" applyBorder="1" applyAlignment="1">
      <alignment vertical="center"/>
    </xf>
    <xf numFmtId="0" fontId="3" fillId="0" borderId="0" xfId="88" applyNumberFormat="1" applyFont="1" applyBorder="1" applyAlignment="1">
      <alignment horizontal="center" vertical="center"/>
    </xf>
    <xf numFmtId="41" fontId="3" fillId="0" borderId="0" xfId="88" applyNumberFormat="1" applyFont="1" applyBorder="1" applyAlignment="1">
      <alignment horizontal="left" vertical="center" wrapText="1"/>
    </xf>
    <xf numFmtId="41" fontId="3" fillId="0" borderId="0" xfId="88" applyNumberFormat="1" applyFont="1" applyAlignment="1">
      <alignment horizontal="center" vertical="center"/>
    </xf>
    <xf numFmtId="41" fontId="3" fillId="0" borderId="0" xfId="75" applyNumberFormat="1" applyFont="1"/>
    <xf numFmtId="43" fontId="3" fillId="0" borderId="0" xfId="89" applyNumberFormat="1" applyFont="1" applyBorder="1" applyAlignment="1">
      <alignment vertical="center"/>
    </xf>
    <xf numFmtId="41" fontId="3" fillId="0" borderId="0" xfId="75" applyNumberFormat="1" applyFont="1" applyBorder="1" applyAlignment="1">
      <alignment horizontal="center" vertical="center"/>
    </xf>
    <xf numFmtId="0" fontId="120" fillId="6" borderId="0" xfId="0" applyFont="1" applyFill="1" applyAlignment="1"/>
    <xf numFmtId="49" fontId="120" fillId="6" borderId="0" xfId="162" applyNumberFormat="1" applyFont="1" applyFill="1" applyAlignment="1">
      <alignment horizontal="left" vertical="center"/>
    </xf>
    <xf numFmtId="49" fontId="120" fillId="6" borderId="0" xfId="162" applyNumberFormat="1" applyFont="1" applyFill="1" applyAlignment="1">
      <alignment horizontal="left" vertical="center" wrapText="1"/>
    </xf>
    <xf numFmtId="0" fontId="120" fillId="6" borderId="0" xfId="162" applyFont="1" applyFill="1" applyAlignment="1">
      <alignment horizontal="center" vertical="center"/>
    </xf>
    <xf numFmtId="0" fontId="120" fillId="6" borderId="0" xfId="162" applyFont="1" applyFill="1" applyAlignment="1">
      <alignment horizontal="center" vertical="center" wrapText="1"/>
    </xf>
    <xf numFmtId="164" fontId="120" fillId="6" borderId="0" xfId="75" applyNumberFormat="1" applyFont="1" applyFill="1" applyBorder="1" applyAlignment="1">
      <alignment horizontal="right" vertical="center"/>
    </xf>
    <xf numFmtId="164" fontId="120" fillId="6" borderId="0" xfId="75" applyNumberFormat="1" applyFont="1" applyFill="1" applyBorder="1" applyAlignment="1">
      <alignment horizontal="center" vertical="center"/>
    </xf>
    <xf numFmtId="0" fontId="120" fillId="6" borderId="0" xfId="162" applyFont="1" applyFill="1" applyBorder="1" applyAlignment="1">
      <alignment horizontal="center" vertical="center"/>
    </xf>
    <xf numFmtId="49" fontId="121" fillId="6" borderId="39" xfId="0" applyNumberFormat="1" applyFont="1" applyFill="1" applyBorder="1" applyAlignment="1">
      <alignment horizontal="left" vertical="center"/>
    </xf>
    <xf numFmtId="164" fontId="122" fillId="6" borderId="40" xfId="75" applyNumberFormat="1" applyFont="1" applyFill="1" applyBorder="1" applyAlignment="1">
      <alignment horizontal="right" vertical="center"/>
    </xf>
    <xf numFmtId="49" fontId="120" fillId="6" borderId="39" xfId="0" applyNumberFormat="1" applyFont="1" applyFill="1" applyBorder="1" applyAlignment="1">
      <alignment horizontal="left" vertical="center"/>
    </xf>
    <xf numFmtId="164" fontId="121" fillId="6" borderId="40" xfId="75" applyNumberFormat="1" applyFont="1" applyFill="1" applyBorder="1" applyAlignment="1">
      <alignment horizontal="right" vertical="center"/>
    </xf>
    <xf numFmtId="164" fontId="122" fillId="6" borderId="40" xfId="75" applyNumberFormat="1" applyFont="1" applyFill="1" applyBorder="1" applyAlignment="1">
      <alignment horizontal="center" vertical="center"/>
    </xf>
    <xf numFmtId="49" fontId="120" fillId="6" borderId="41" xfId="0" quotePrefix="1" applyNumberFormat="1" applyFont="1" applyFill="1" applyBorder="1" applyAlignment="1">
      <alignment horizontal="left" vertical="center"/>
    </xf>
    <xf numFmtId="164" fontId="122" fillId="6" borderId="42" xfId="75" applyNumberFormat="1" applyFont="1" applyFill="1" applyBorder="1" applyAlignment="1">
      <alignment horizontal="right" vertical="center"/>
    </xf>
    <xf numFmtId="0" fontId="122" fillId="6" borderId="39" xfId="0" applyFont="1" applyFill="1" applyBorder="1" applyAlignment="1">
      <alignment horizontal="center" vertical="center"/>
    </xf>
    <xf numFmtId="0" fontId="122" fillId="6" borderId="41" xfId="0" applyFont="1" applyFill="1" applyBorder="1" applyAlignment="1">
      <alignment horizontal="center" vertical="center"/>
    </xf>
    <xf numFmtId="0" fontId="122" fillId="6" borderId="16" xfId="0" applyFont="1" applyFill="1" applyBorder="1" applyAlignment="1">
      <alignment horizontal="center" vertical="center"/>
    </xf>
    <xf numFmtId="0" fontId="121" fillId="6" borderId="41" xfId="0" applyFont="1" applyFill="1" applyBorder="1" applyAlignment="1">
      <alignment horizontal="center" vertical="center"/>
    </xf>
    <xf numFmtId="0" fontId="121" fillId="6" borderId="3" xfId="0" applyFont="1" applyFill="1" applyBorder="1" applyAlignment="1">
      <alignment horizontal="center" vertical="center"/>
    </xf>
    <xf numFmtId="0" fontId="121" fillId="6" borderId="42" xfId="0" applyFont="1" applyFill="1" applyBorder="1" applyAlignment="1">
      <alignment horizontal="center" vertical="center"/>
    </xf>
    <xf numFmtId="0" fontId="122" fillId="6" borderId="10" xfId="0" applyFont="1" applyFill="1" applyBorder="1" applyAlignment="1">
      <alignment horizontal="center" vertical="center"/>
    </xf>
    <xf numFmtId="164" fontId="121" fillId="6" borderId="10" xfId="75" applyNumberFormat="1" applyFont="1" applyFill="1" applyBorder="1" applyAlignment="1">
      <alignment horizontal="right" vertical="center"/>
    </xf>
    <xf numFmtId="164" fontId="122" fillId="6" borderId="39" xfId="75" applyNumberFormat="1" applyFont="1" applyFill="1" applyBorder="1" applyAlignment="1">
      <alignment horizontal="right" vertical="center"/>
    </xf>
    <xf numFmtId="164" fontId="121" fillId="6" borderId="39" xfId="0" applyNumberFormat="1" applyFont="1" applyFill="1" applyBorder="1" applyAlignment="1">
      <alignment horizontal="center" vertical="center"/>
    </xf>
    <xf numFmtId="164" fontId="121" fillId="6" borderId="39" xfId="75" applyNumberFormat="1" applyFont="1" applyFill="1" applyBorder="1" applyAlignment="1">
      <alignment horizontal="center" vertical="center"/>
    </xf>
    <xf numFmtId="164" fontId="122" fillId="6" borderId="16" xfId="75" applyNumberFormat="1" applyFont="1" applyFill="1" applyBorder="1" applyAlignment="1">
      <alignment horizontal="right" vertical="center"/>
    </xf>
    <xf numFmtId="164" fontId="122" fillId="6" borderId="4" xfId="75" applyNumberFormat="1" applyFont="1" applyFill="1" applyBorder="1" applyAlignment="1">
      <alignment horizontal="center" vertical="center"/>
    </xf>
    <xf numFmtId="164" fontId="122" fillId="6" borderId="41" xfId="75" applyNumberFormat="1" applyFont="1" applyFill="1" applyBorder="1" applyAlignment="1">
      <alignment horizontal="right" vertical="center"/>
    </xf>
    <xf numFmtId="0" fontId="3" fillId="0" borderId="3" xfId="0" applyFont="1" applyBorder="1" applyAlignment="1">
      <alignment vertical="top"/>
    </xf>
    <xf numFmtId="164" fontId="121" fillId="6" borderId="16" xfId="0" applyNumberFormat="1" applyFont="1" applyFill="1" applyBorder="1" applyAlignment="1">
      <alignment horizontal="center" vertical="center"/>
    </xf>
    <xf numFmtId="164" fontId="121" fillId="6" borderId="38" xfId="75" applyNumberFormat="1" applyFont="1" applyFill="1" applyBorder="1" applyAlignment="1">
      <alignment horizontal="right" vertical="center"/>
    </xf>
    <xf numFmtId="164" fontId="121" fillId="6" borderId="17" xfId="75" applyNumberFormat="1" applyFont="1" applyFill="1" applyBorder="1" applyAlignment="1">
      <alignment horizontal="right" vertical="center"/>
    </xf>
    <xf numFmtId="164" fontId="120" fillId="6" borderId="0" xfId="75" applyNumberFormat="1" applyFont="1" applyFill="1" applyAlignment="1">
      <alignment horizontal="right" vertical="center"/>
    </xf>
    <xf numFmtId="0" fontId="122" fillId="6" borderId="17" xfId="0" applyFont="1" applyFill="1" applyBorder="1" applyAlignment="1">
      <alignment horizontal="center" vertical="center"/>
    </xf>
    <xf numFmtId="164" fontId="120" fillId="0" borderId="0" xfId="75" applyNumberFormat="1" applyFont="1" applyFill="1" applyAlignment="1">
      <alignment horizontal="right" vertical="center"/>
    </xf>
    <xf numFmtId="49" fontId="121" fillId="6" borderId="0" xfId="162" applyNumberFormat="1" applyFont="1" applyFill="1" applyBorder="1" applyAlignment="1">
      <alignment horizontal="center" vertical="center"/>
    </xf>
    <xf numFmtId="0" fontId="122" fillId="6" borderId="0" xfId="162" applyFont="1" applyFill="1" applyBorder="1" applyAlignment="1">
      <alignment horizontal="right" vertical="center"/>
    </xf>
    <xf numFmtId="164" fontId="122" fillId="6" borderId="0" xfId="75" applyNumberFormat="1" applyFont="1" applyFill="1" applyAlignment="1">
      <alignment horizontal="center" vertical="center"/>
    </xf>
    <xf numFmtId="164" fontId="122" fillId="6" borderId="0" xfId="75" applyNumberFormat="1" applyFont="1" applyFill="1" applyAlignment="1">
      <alignment horizontal="left" vertical="center"/>
    </xf>
    <xf numFmtId="0" fontId="2" fillId="0" borderId="0" xfId="0" applyFont="1" applyBorder="1" applyAlignment="1">
      <alignment vertical="top"/>
    </xf>
    <xf numFmtId="164" fontId="39" fillId="6" borderId="0" xfId="75" applyNumberFormat="1" applyFont="1" applyFill="1" applyBorder="1" applyAlignment="1">
      <alignment vertical="center"/>
    </xf>
    <xf numFmtId="49" fontId="28" fillId="6" borderId="0" xfId="75" applyNumberFormat="1" applyFont="1" applyFill="1" applyBorder="1" applyAlignment="1">
      <alignment horizontal="left" vertical="center"/>
    </xf>
    <xf numFmtId="164" fontId="30" fillId="6" borderId="0" xfId="0" applyNumberFormat="1" applyFont="1" applyFill="1" applyBorder="1" applyAlignment="1">
      <alignment horizontal="center" vertical="center"/>
    </xf>
    <xf numFmtId="49" fontId="30" fillId="6" borderId="0" xfId="75" applyNumberFormat="1" applyFont="1" applyFill="1" applyBorder="1" applyAlignment="1">
      <alignment horizontal="left" vertical="center" wrapText="1"/>
    </xf>
    <xf numFmtId="43" fontId="30" fillId="6" borderId="0" xfId="75" applyFont="1" applyFill="1" applyBorder="1" applyAlignment="1">
      <alignment horizontal="center" vertical="center"/>
    </xf>
    <xf numFmtId="164" fontId="52" fillId="6" borderId="0" xfId="75" applyNumberFormat="1" applyFont="1" applyFill="1" applyBorder="1" applyAlignment="1">
      <alignment horizontal="center" vertical="center"/>
    </xf>
    <xf numFmtId="43" fontId="52" fillId="6" borderId="0" xfId="75" applyFont="1" applyFill="1" applyBorder="1" applyAlignment="1">
      <alignment horizontal="center" vertical="center"/>
    </xf>
    <xf numFmtId="166" fontId="30" fillId="0" borderId="0" xfId="75" applyNumberFormat="1" applyFont="1" applyFill="1" applyAlignment="1">
      <alignment vertical="center"/>
    </xf>
    <xf numFmtId="49" fontId="28" fillId="6" borderId="3" xfId="0" applyNumberFormat="1" applyFont="1" applyFill="1" applyBorder="1" applyAlignment="1">
      <alignment horizontal="center" vertical="center" wrapText="1"/>
    </xf>
    <xf numFmtId="49" fontId="30" fillId="6" borderId="0" xfId="0" applyNumberFormat="1" applyFont="1" applyFill="1" applyBorder="1" applyAlignment="1">
      <alignment horizontal="justify" vertical="center" wrapText="1"/>
    </xf>
    <xf numFmtId="37" fontId="30" fillId="6" borderId="0" xfId="75" applyNumberFormat="1" applyFont="1" applyFill="1" applyBorder="1" applyAlignment="1">
      <alignment horizontal="right" vertical="center"/>
    </xf>
    <xf numFmtId="0" fontId="28" fillId="6" borderId="0" xfId="0" applyFont="1" applyFill="1" applyBorder="1" applyAlignment="1">
      <alignment horizontal="center" vertical="center" wrapText="1"/>
    </xf>
    <xf numFmtId="49" fontId="30" fillId="6" borderId="0" xfId="0" applyNumberFormat="1" applyFont="1" applyFill="1" applyBorder="1" applyAlignment="1">
      <alignment horizontal="center" vertical="center" wrapText="1"/>
    </xf>
    <xf numFmtId="0" fontId="28" fillId="16" borderId="0" xfId="0" applyFont="1" applyFill="1" applyBorder="1" applyAlignment="1">
      <alignment horizontal="center" vertical="center"/>
    </xf>
    <xf numFmtId="49" fontId="53" fillId="6" borderId="0" xfId="0" applyNumberFormat="1" applyFont="1" applyFill="1" applyBorder="1" applyAlignment="1">
      <alignment horizontal="left" vertical="center"/>
    </xf>
    <xf numFmtId="164" fontId="52" fillId="6" borderId="0" xfId="75" applyNumberFormat="1" applyFont="1" applyFill="1" applyBorder="1" applyAlignment="1">
      <alignment horizontal="left" vertical="center"/>
    </xf>
    <xf numFmtId="49" fontId="123" fillId="6" borderId="0" xfId="0" applyNumberFormat="1" applyFont="1" applyFill="1" applyBorder="1" applyAlignment="1">
      <alignment horizontal="left" vertical="center"/>
    </xf>
    <xf numFmtId="49" fontId="29" fillId="6" borderId="0" xfId="0" applyNumberFormat="1" applyFont="1" applyFill="1" applyBorder="1" applyAlignment="1">
      <alignment horizontal="left" vertical="center" wrapText="1"/>
    </xf>
    <xf numFmtId="41" fontId="5" fillId="6" borderId="0" xfId="75" applyNumberFormat="1" applyFont="1" applyFill="1" applyBorder="1" applyAlignment="1">
      <alignment horizontal="center"/>
    </xf>
    <xf numFmtId="164" fontId="5" fillId="6" borderId="0" xfId="89" applyNumberFormat="1" applyFont="1" applyFill="1" applyBorder="1" applyAlignment="1">
      <alignment vertical="center"/>
    </xf>
    <xf numFmtId="49" fontId="120" fillId="6" borderId="0" xfId="162" quotePrefix="1" applyNumberFormat="1" applyFont="1" applyFill="1" applyAlignment="1">
      <alignment horizontal="left" vertical="center" wrapText="1"/>
    </xf>
    <xf numFmtId="49" fontId="123" fillId="6" borderId="0" xfId="162" quotePrefix="1" applyNumberFormat="1" applyFont="1" applyFill="1" applyAlignment="1">
      <alignment horizontal="left" vertical="center" wrapText="1"/>
    </xf>
    <xf numFmtId="0" fontId="123" fillId="6" borderId="0" xfId="162" applyFont="1" applyFill="1" applyAlignment="1">
      <alignment horizontal="center" vertical="center" wrapText="1"/>
    </xf>
    <xf numFmtId="0" fontId="123" fillId="6" borderId="0" xfId="162" applyFont="1" applyFill="1" applyBorder="1" applyAlignment="1">
      <alignment horizontal="center" vertical="center"/>
    </xf>
    <xf numFmtId="164" fontId="123" fillId="6" borderId="0" xfId="75" applyNumberFormat="1" applyFont="1" applyFill="1" applyAlignment="1">
      <alignment horizontal="right" vertical="center"/>
    </xf>
    <xf numFmtId="164" fontId="120" fillId="6" borderId="0" xfId="75" quotePrefix="1" applyNumberFormat="1" applyFont="1" applyFill="1" applyAlignment="1">
      <alignment horizontal="left" vertical="center"/>
    </xf>
    <xf numFmtId="164" fontId="120" fillId="6" borderId="0" xfId="75" applyNumberFormat="1" applyFont="1" applyFill="1" applyBorder="1" applyAlignment="1">
      <alignment horizontal="right" vertical="center" wrapText="1"/>
    </xf>
    <xf numFmtId="164" fontId="122" fillId="6" borderId="15" xfId="75" applyNumberFormat="1" applyFont="1" applyFill="1" applyBorder="1" applyAlignment="1">
      <alignment horizontal="center" vertical="center"/>
    </xf>
    <xf numFmtId="164" fontId="121" fillId="6" borderId="40" xfId="0" applyNumberFormat="1" applyFont="1" applyFill="1" applyBorder="1" applyAlignment="1">
      <alignment horizontal="center" vertical="center"/>
    </xf>
    <xf numFmtId="164" fontId="122" fillId="6" borderId="39" xfId="75" applyNumberFormat="1" applyFont="1" applyFill="1" applyBorder="1" applyAlignment="1">
      <alignment horizontal="center" vertical="center"/>
    </xf>
    <xf numFmtId="164" fontId="120" fillId="6" borderId="39" xfId="75" applyNumberFormat="1" applyFont="1" applyFill="1" applyBorder="1" applyAlignment="1">
      <alignment horizontal="center" vertical="center"/>
    </xf>
    <xf numFmtId="164" fontId="120" fillId="6" borderId="40" xfId="75" applyNumberFormat="1" applyFont="1" applyFill="1" applyBorder="1" applyAlignment="1">
      <alignment horizontal="right" vertical="center"/>
    </xf>
    <xf numFmtId="164" fontId="0" fillId="6" borderId="0" xfId="0" applyNumberFormat="1" applyFill="1"/>
    <xf numFmtId="49" fontId="120" fillId="6" borderId="0" xfId="75" applyNumberFormat="1" applyFont="1" applyFill="1" applyBorder="1" applyAlignment="1">
      <alignment horizontal="left" vertical="center"/>
    </xf>
    <xf numFmtId="164" fontId="122" fillId="6" borderId="0" xfId="0" applyNumberFormat="1" applyFont="1" applyFill="1" applyBorder="1" applyAlignment="1">
      <alignment horizontal="center" vertical="center"/>
    </xf>
    <xf numFmtId="49" fontId="30" fillId="6" borderId="0" xfId="0" applyNumberFormat="1" applyFont="1" applyFill="1" applyBorder="1" applyAlignment="1">
      <alignment horizontal="center" vertical="center"/>
    </xf>
    <xf numFmtId="49" fontId="30" fillId="6" borderId="0" xfId="0" applyNumberFormat="1" applyFont="1" applyFill="1" applyBorder="1" applyAlignment="1">
      <alignment vertical="center" wrapText="1"/>
    </xf>
    <xf numFmtId="0" fontId="30" fillId="0" borderId="0" xfId="0" applyFont="1" applyAlignment="1">
      <alignment vertical="center" wrapText="1"/>
    </xf>
    <xf numFmtId="49" fontId="29" fillId="6" borderId="0" xfId="0" applyNumberFormat="1" applyFont="1" applyFill="1" applyBorder="1" applyAlignment="1">
      <alignment horizontal="center" vertical="center" wrapText="1"/>
    </xf>
    <xf numFmtId="164" fontId="29" fillId="6" borderId="0" xfId="75" applyNumberFormat="1" applyFont="1" applyFill="1" applyBorder="1" applyAlignment="1">
      <alignment horizontal="left" vertical="center"/>
    </xf>
    <xf numFmtId="1" fontId="54" fillId="0" borderId="18" xfId="0" applyNumberFormat="1" applyFont="1" applyFill="1" applyBorder="1" applyAlignment="1">
      <alignment horizontal="center"/>
    </xf>
    <xf numFmtId="0" fontId="54" fillId="0" borderId="18" xfId="0" applyFont="1" applyFill="1" applyBorder="1" applyAlignment="1">
      <alignment wrapText="1"/>
    </xf>
    <xf numFmtId="49" fontId="2" fillId="6" borderId="39" xfId="0" applyNumberFormat="1" applyFont="1" applyFill="1" applyBorder="1" applyAlignment="1">
      <alignment horizontal="left" vertical="center"/>
    </xf>
    <xf numFmtId="164" fontId="121" fillId="6" borderId="15" xfId="75" applyNumberFormat="1" applyFont="1" applyFill="1" applyBorder="1" applyAlignment="1">
      <alignment horizontal="center" vertical="center"/>
    </xf>
    <xf numFmtId="49" fontId="120" fillId="6" borderId="39" xfId="0" quotePrefix="1" applyNumberFormat="1" applyFont="1" applyFill="1" applyBorder="1" applyAlignment="1">
      <alignment horizontal="left" vertical="center"/>
    </xf>
    <xf numFmtId="164" fontId="120" fillId="6" borderId="15" xfId="75" applyNumberFormat="1" applyFont="1" applyFill="1" applyBorder="1" applyAlignment="1">
      <alignment horizontal="center" vertical="center"/>
    </xf>
    <xf numFmtId="164" fontId="122" fillId="6" borderId="41" xfId="75" applyNumberFormat="1" applyFont="1" applyFill="1" applyBorder="1" applyAlignment="1">
      <alignment horizontal="center" vertical="center"/>
    </xf>
    <xf numFmtId="164" fontId="122" fillId="6" borderId="3" xfId="75" applyNumberFormat="1" applyFont="1" applyFill="1" applyBorder="1" applyAlignment="1">
      <alignment horizontal="center" vertical="center"/>
    </xf>
    <xf numFmtId="0" fontId="120" fillId="6" borderId="0" xfId="0" applyNumberFormat="1" applyFont="1" applyFill="1" applyAlignment="1">
      <alignment horizontal="justify" vertical="center" wrapText="1"/>
    </xf>
    <xf numFmtId="0" fontId="122" fillId="6" borderId="0" xfId="0" applyNumberFormat="1" applyFont="1" applyFill="1" applyAlignment="1">
      <alignment horizontal="justify" vertical="center" wrapText="1"/>
    </xf>
    <xf numFmtId="0" fontId="2" fillId="0" borderId="0" xfId="0" applyFont="1"/>
    <xf numFmtId="0" fontId="161" fillId="6" borderId="0" xfId="0" applyFont="1" applyFill="1" applyBorder="1" applyAlignment="1"/>
    <xf numFmtId="49" fontId="2" fillId="6" borderId="0" xfId="0" applyNumberFormat="1" applyFont="1" applyFill="1" applyBorder="1" applyAlignment="1">
      <alignment horizontal="left" vertical="center"/>
    </xf>
    <xf numFmtId="49" fontId="2" fillId="6" borderId="25" xfId="0" applyNumberFormat="1" applyFont="1" applyFill="1" applyBorder="1" applyAlignment="1">
      <alignment horizontal="left" vertical="center"/>
    </xf>
    <xf numFmtId="0" fontId="2" fillId="0" borderId="7" xfId="88" applyNumberFormat="1" applyFont="1" applyBorder="1" applyAlignment="1">
      <alignment horizontal="center"/>
    </xf>
    <xf numFmtId="0" fontId="2" fillId="0" borderId="0" xfId="0" applyFont="1" applyFill="1" applyBorder="1" applyAlignment="1"/>
    <xf numFmtId="0" fontId="5" fillId="0" borderId="0" xfId="0" applyFont="1"/>
    <xf numFmtId="49" fontId="5" fillId="6" borderId="0" xfId="0" applyNumberFormat="1" applyFont="1" applyFill="1" applyBorder="1" applyAlignment="1">
      <alignment horizontal="left" vertical="center"/>
    </xf>
    <xf numFmtId="49" fontId="5" fillId="6" borderId="25" xfId="0" applyNumberFormat="1" applyFont="1" applyFill="1" applyBorder="1" applyAlignment="1">
      <alignment horizontal="left" vertical="center"/>
    </xf>
    <xf numFmtId="0" fontId="5" fillId="6" borderId="0" xfId="0" applyNumberFormat="1" applyFont="1" applyFill="1" applyAlignment="1">
      <alignment horizontal="justify" vertical="top" wrapText="1"/>
    </xf>
    <xf numFmtId="166" fontId="5" fillId="0" borderId="0" xfId="88" applyNumberFormat="1" applyFont="1" applyBorder="1" applyAlignment="1">
      <alignment horizontal="left" vertical="center" wrapText="1"/>
    </xf>
    <xf numFmtId="41" fontId="5" fillId="0" borderId="0" xfId="88" applyNumberFormat="1" applyFont="1" applyBorder="1" applyAlignment="1">
      <alignment vertical="center" wrapText="1"/>
    </xf>
    <xf numFmtId="0" fontId="5" fillId="0" borderId="0" xfId="0" applyFont="1" applyFill="1" applyBorder="1" applyAlignment="1"/>
    <xf numFmtId="49" fontId="120" fillId="6" borderId="39" xfId="0" applyNumberFormat="1" applyFont="1" applyFill="1" applyBorder="1" applyAlignment="1">
      <alignment horizontal="justify" vertical="center" wrapText="1"/>
    </xf>
    <xf numFmtId="0" fontId="0" fillId="0" borderId="0" xfId="0" applyBorder="1" applyAlignment="1">
      <alignment horizontal="justify" vertical="center" wrapText="1"/>
    </xf>
    <xf numFmtId="0" fontId="120" fillId="6" borderId="0" xfId="0" applyFont="1" applyFill="1" applyAlignment="1">
      <alignment horizontal="center" vertical="top" shrinkToFit="1"/>
    </xf>
    <xf numFmtId="0" fontId="29" fillId="6" borderId="0" xfId="0" applyFont="1" applyFill="1" applyAlignment="1">
      <alignment vertical="center" wrapText="1"/>
    </xf>
    <xf numFmtId="41" fontId="5" fillId="0" borderId="0" xfId="88" applyNumberFormat="1" applyFont="1" applyBorder="1" applyAlignment="1">
      <alignment horizontal="left" vertical="center"/>
    </xf>
    <xf numFmtId="41" fontId="5" fillId="16" borderId="0" xfId="75" applyNumberFormat="1" applyFont="1" applyFill="1" applyBorder="1" applyAlignment="1">
      <alignment horizontal="center"/>
    </xf>
    <xf numFmtId="41" fontId="5" fillId="17" borderId="0" xfId="75" applyNumberFormat="1" applyFont="1" applyFill="1" applyBorder="1" applyAlignment="1">
      <alignment horizontal="center"/>
    </xf>
    <xf numFmtId="41" fontId="5" fillId="18" borderId="0" xfId="75" applyNumberFormat="1" applyFont="1" applyFill="1" applyBorder="1" applyAlignment="1">
      <alignment horizontal="center"/>
    </xf>
    <xf numFmtId="41" fontId="5" fillId="2" borderId="0" xfId="75" applyNumberFormat="1" applyFont="1" applyFill="1" applyBorder="1" applyAlignment="1">
      <alignment horizontal="center"/>
    </xf>
    <xf numFmtId="41" fontId="5" fillId="0" borderId="0" xfId="88" applyNumberFormat="1" applyFont="1" applyBorder="1" applyAlignment="1"/>
    <xf numFmtId="41" fontId="5" fillId="0" borderId="0" xfId="88" applyNumberFormat="1" applyFont="1" applyBorder="1" applyAlignment="1">
      <alignment vertical="center"/>
    </xf>
    <xf numFmtId="0" fontId="122" fillId="6" borderId="0" xfId="0" quotePrefix="1" applyFont="1" applyFill="1" applyAlignment="1">
      <alignment horizontal="left" vertical="top"/>
    </xf>
    <xf numFmtId="0" fontId="122" fillId="6" borderId="0" xfId="0" applyFont="1" applyFill="1" applyAlignment="1"/>
    <xf numFmtId="0" fontId="0" fillId="0" borderId="15" xfId="0" applyBorder="1" applyAlignment="1">
      <alignment horizontal="justify" vertical="center" wrapText="1"/>
    </xf>
    <xf numFmtId="164" fontId="123" fillId="6" borderId="0" xfId="75" applyNumberFormat="1" applyFont="1" applyFill="1" applyBorder="1" applyAlignment="1">
      <alignment horizontal="right" vertical="center" wrapText="1"/>
    </xf>
    <xf numFmtId="164" fontId="124" fillId="6" borderId="0" xfId="75" applyNumberFormat="1" applyFont="1" applyFill="1" applyAlignment="1">
      <alignment horizontal="right" vertical="center" wrapText="1"/>
    </xf>
    <xf numFmtId="164" fontId="124" fillId="6" borderId="0" xfId="75" applyNumberFormat="1" applyFont="1" applyFill="1" applyAlignment="1">
      <alignment horizontal="right" vertical="center"/>
    </xf>
    <xf numFmtId="49" fontId="120" fillId="6" borderId="0" xfId="162" quotePrefix="1" applyNumberFormat="1" applyFont="1" applyFill="1" applyAlignment="1">
      <alignment horizontal="left" vertical="center"/>
    </xf>
    <xf numFmtId="0" fontId="30" fillId="0" borderId="0" xfId="0" quotePrefix="1" applyFont="1" applyFill="1" applyBorder="1" applyAlignment="1">
      <alignment horizontal="left"/>
    </xf>
    <xf numFmtId="164" fontId="120" fillId="6" borderId="39" xfId="0" applyNumberFormat="1" applyFont="1" applyFill="1" applyBorder="1" applyAlignment="1">
      <alignment horizontal="center" vertical="center"/>
    </xf>
    <xf numFmtId="0" fontId="120" fillId="6" borderId="0" xfId="0" applyFont="1" applyFill="1" applyBorder="1" applyAlignment="1">
      <alignment horizontal="center" vertical="center"/>
    </xf>
    <xf numFmtId="164" fontId="120" fillId="6" borderId="0" xfId="0" applyNumberFormat="1" applyFont="1" applyFill="1" applyBorder="1" applyAlignment="1">
      <alignment horizontal="center" vertical="center"/>
    </xf>
    <xf numFmtId="164" fontId="120" fillId="6" borderId="40" xfId="0" applyNumberFormat="1" applyFont="1" applyFill="1" applyBorder="1" applyAlignment="1">
      <alignment horizontal="center" vertical="center"/>
    </xf>
    <xf numFmtId="164" fontId="120" fillId="6" borderId="39" xfId="75" applyNumberFormat="1" applyFont="1" applyFill="1" applyBorder="1" applyAlignment="1">
      <alignment horizontal="right" vertical="center"/>
    </xf>
    <xf numFmtId="164" fontId="120" fillId="6" borderId="40" xfId="75" applyNumberFormat="1" applyFont="1" applyFill="1" applyBorder="1" applyAlignment="1">
      <alignment horizontal="center" vertical="center"/>
    </xf>
    <xf numFmtId="49" fontId="120" fillId="6" borderId="0" xfId="0" quotePrefix="1" applyNumberFormat="1" applyFont="1" applyFill="1" applyBorder="1" applyAlignment="1">
      <alignment horizontal="left" vertical="center"/>
    </xf>
    <xf numFmtId="49" fontId="123" fillId="6" borderId="0" xfId="0" quotePrefix="1" applyNumberFormat="1" applyFont="1" applyFill="1" applyBorder="1" applyAlignment="1">
      <alignment horizontal="left" vertical="center"/>
    </xf>
    <xf numFmtId="49" fontId="120" fillId="6" borderId="0" xfId="0" applyNumberFormat="1" applyFont="1" applyFill="1" applyBorder="1" applyAlignment="1">
      <alignment horizontal="left" vertical="center"/>
    </xf>
    <xf numFmtId="49" fontId="121" fillId="6" borderId="0" xfId="75" applyNumberFormat="1" applyFont="1" applyFill="1" applyBorder="1" applyAlignment="1">
      <alignment horizontal="right" vertical="center" wrapText="1"/>
    </xf>
    <xf numFmtId="49" fontId="120" fillId="6" borderId="0" xfId="162" quotePrefix="1" applyNumberFormat="1" applyFont="1" applyFill="1" applyAlignment="1">
      <alignment vertical="center" wrapText="1"/>
    </xf>
    <xf numFmtId="49" fontId="123" fillId="6" borderId="0" xfId="162" applyNumberFormat="1" applyFont="1" applyFill="1" applyAlignment="1">
      <alignment horizontal="left" vertical="center"/>
    </xf>
    <xf numFmtId="49" fontId="123" fillId="6" borderId="0" xfId="162" quotePrefix="1" applyNumberFormat="1" applyFont="1" applyFill="1" applyAlignment="1">
      <alignment horizontal="left" vertical="center"/>
    </xf>
    <xf numFmtId="164" fontId="123" fillId="0" borderId="0" xfId="75" applyNumberFormat="1" applyFont="1" applyFill="1" applyBorder="1" applyAlignment="1">
      <alignment horizontal="right" vertical="center"/>
    </xf>
    <xf numFmtId="164" fontId="120" fillId="0" borderId="0" xfId="75" applyNumberFormat="1" applyFont="1" applyFill="1" applyBorder="1" applyAlignment="1">
      <alignment horizontal="right" vertical="center"/>
    </xf>
    <xf numFmtId="164" fontId="121" fillId="6" borderId="0" xfId="75" applyNumberFormat="1" applyFont="1" applyFill="1" applyBorder="1" applyAlignment="1">
      <alignment horizontal="left" vertical="center"/>
    </xf>
    <xf numFmtId="49" fontId="120" fillId="0" borderId="0" xfId="0" applyNumberFormat="1" applyFont="1" applyFill="1" applyBorder="1" applyAlignment="1">
      <alignment horizontal="left" vertical="center"/>
    </xf>
    <xf numFmtId="164" fontId="30" fillId="0" borderId="0" xfId="75" applyNumberFormat="1" applyFont="1" applyFill="1" applyAlignment="1">
      <alignment vertical="center"/>
    </xf>
    <xf numFmtId="3" fontId="30" fillId="16" borderId="0" xfId="0" applyNumberFormat="1" applyFont="1" applyFill="1" applyBorder="1" applyAlignment="1">
      <alignment horizontal="right" vertical="center" wrapText="1"/>
    </xf>
    <xf numFmtId="3" fontId="28" fillId="16" borderId="0" xfId="0" applyNumberFormat="1" applyFont="1" applyFill="1" applyBorder="1" applyAlignment="1">
      <alignment horizontal="right" vertical="center"/>
    </xf>
    <xf numFmtId="0" fontId="0" fillId="0" borderId="0" xfId="0" applyAlignment="1">
      <alignment horizontal="justify" vertical="center" wrapText="1"/>
    </xf>
    <xf numFmtId="0" fontId="29" fillId="0" borderId="0" xfId="0" applyFont="1" applyAlignment="1">
      <alignment horizontal="justify" vertical="center" wrapText="1"/>
    </xf>
    <xf numFmtId="0" fontId="28" fillId="0" borderId="0" xfId="0" applyFont="1" applyAlignment="1">
      <alignment horizontal="justify" vertical="center" wrapText="1"/>
    </xf>
    <xf numFmtId="166" fontId="63" fillId="6" borderId="0" xfId="88" applyNumberFormat="1" applyFont="1" applyFill="1" applyBorder="1" applyAlignment="1">
      <alignment horizontal="left" vertical="center" wrapText="1"/>
    </xf>
    <xf numFmtId="164" fontId="63" fillId="6" borderId="0" xfId="75" applyNumberFormat="1" applyFont="1" applyFill="1" applyBorder="1" applyAlignment="1">
      <alignment horizontal="left" vertical="center" wrapText="1"/>
    </xf>
    <xf numFmtId="164" fontId="114" fillId="6" borderId="0" xfId="75" applyNumberFormat="1" applyFont="1" applyFill="1" applyBorder="1" applyAlignment="1">
      <alignment vertical="center"/>
    </xf>
    <xf numFmtId="166" fontId="114" fillId="6" borderId="0" xfId="88" applyNumberFormat="1" applyFont="1" applyFill="1" applyBorder="1" applyAlignment="1">
      <alignment horizontal="left" vertical="center" wrapText="1"/>
    </xf>
    <xf numFmtId="166" fontId="86" fillId="6" borderId="0" xfId="88" applyNumberFormat="1" applyFont="1" applyFill="1" applyBorder="1" applyAlignment="1">
      <alignment horizontal="left" vertical="center" wrapText="1"/>
    </xf>
    <xf numFmtId="164" fontId="86" fillId="6" borderId="0" xfId="75" applyNumberFormat="1" applyFont="1" applyFill="1" applyBorder="1" applyAlignment="1">
      <alignment vertical="center"/>
    </xf>
    <xf numFmtId="2" fontId="147" fillId="6" borderId="43" xfId="88" applyNumberFormat="1" applyFont="1" applyFill="1" applyBorder="1" applyAlignment="1">
      <alignment horizontal="center" vertical="center" wrapText="1"/>
    </xf>
    <xf numFmtId="2" fontId="147" fillId="6" borderId="44" xfId="88" applyNumberFormat="1" applyFont="1" applyFill="1" applyBorder="1" applyAlignment="1">
      <alignment horizontal="center" vertical="center" wrapText="1"/>
    </xf>
    <xf numFmtId="2" fontId="147" fillId="6" borderId="44" xfId="75" applyNumberFormat="1" applyFont="1" applyFill="1" applyBorder="1" applyAlignment="1">
      <alignment horizontal="center" vertical="center" wrapText="1"/>
    </xf>
    <xf numFmtId="2" fontId="147" fillId="6" borderId="45" xfId="75" applyNumberFormat="1" applyFont="1" applyFill="1" applyBorder="1" applyAlignment="1">
      <alignment horizontal="center" vertical="center" wrapText="1"/>
    </xf>
    <xf numFmtId="2" fontId="147" fillId="6" borderId="46" xfId="75" applyNumberFormat="1" applyFont="1" applyFill="1" applyBorder="1" applyAlignment="1">
      <alignment horizontal="center" vertical="center" wrapText="1"/>
    </xf>
    <xf numFmtId="2" fontId="147" fillId="6" borderId="47" xfId="88" applyNumberFormat="1" applyFont="1" applyFill="1" applyBorder="1" applyAlignment="1">
      <alignment horizontal="left"/>
    </xf>
    <xf numFmtId="41" fontId="147" fillId="6" borderId="12" xfId="88" applyNumberFormat="1" applyFont="1" applyFill="1" applyBorder="1" applyAlignment="1">
      <alignment horizontal="center"/>
    </xf>
    <xf numFmtId="41" fontId="147" fillId="6" borderId="12" xfId="75" applyNumberFormat="1" applyFont="1" applyFill="1" applyBorder="1" applyAlignment="1">
      <alignment horizontal="center"/>
    </xf>
    <xf numFmtId="41" fontId="147" fillId="6" borderId="30" xfId="75" applyNumberFormat="1" applyFont="1" applyFill="1" applyBorder="1" applyAlignment="1">
      <alignment horizontal="center"/>
    </xf>
    <xf numFmtId="41" fontId="147" fillId="6" borderId="48" xfId="75" applyNumberFormat="1" applyFont="1" applyFill="1" applyBorder="1" applyAlignment="1">
      <alignment horizontal="center"/>
    </xf>
    <xf numFmtId="2" fontId="147" fillId="6" borderId="49" xfId="88" applyNumberFormat="1" applyFont="1" applyFill="1" applyBorder="1" applyAlignment="1">
      <alignment horizontal="left"/>
    </xf>
    <xf numFmtId="164" fontId="147" fillId="6" borderId="18" xfId="75" applyNumberFormat="1" applyFont="1" applyFill="1" applyBorder="1" applyAlignment="1">
      <alignment horizontal="center"/>
    </xf>
    <xf numFmtId="164" fontId="147" fillId="6" borderId="12" xfId="75" applyNumberFormat="1" applyFont="1" applyFill="1" applyBorder="1" applyAlignment="1">
      <alignment horizontal="center"/>
    </xf>
    <xf numFmtId="41" fontId="147" fillId="6" borderId="50" xfId="75" applyNumberFormat="1" applyFont="1" applyFill="1" applyBorder="1" applyAlignment="1">
      <alignment horizontal="center"/>
    </xf>
    <xf numFmtId="2" fontId="148" fillId="6" borderId="51" xfId="88" applyNumberFormat="1" applyFont="1" applyFill="1" applyBorder="1" applyAlignment="1">
      <alignment horizontal="left"/>
    </xf>
    <xf numFmtId="164" fontId="148" fillId="6" borderId="18" xfId="75" applyNumberFormat="1" applyFont="1" applyFill="1" applyBorder="1" applyAlignment="1">
      <alignment horizontal="center"/>
    </xf>
    <xf numFmtId="164" fontId="148" fillId="6" borderId="25" xfId="75" applyNumberFormat="1" applyFont="1" applyFill="1" applyBorder="1" applyAlignment="1">
      <alignment horizontal="center"/>
    </xf>
    <xf numFmtId="41" fontId="148" fillId="6" borderId="50" xfId="75" applyNumberFormat="1" applyFont="1" applyFill="1" applyBorder="1" applyAlignment="1">
      <alignment horizontal="center"/>
    </xf>
    <xf numFmtId="164" fontId="149" fillId="6" borderId="18" xfId="75" applyNumberFormat="1" applyFont="1" applyFill="1" applyBorder="1" applyAlignment="1">
      <alignment horizontal="center"/>
    </xf>
    <xf numFmtId="41" fontId="148" fillId="6" borderId="18" xfId="75" applyNumberFormat="1" applyFont="1" applyFill="1" applyBorder="1" applyAlignment="1">
      <alignment horizontal="center"/>
    </xf>
    <xf numFmtId="41" fontId="148" fillId="6" borderId="18" xfId="88" applyNumberFormat="1" applyFont="1" applyFill="1" applyBorder="1" applyAlignment="1">
      <alignment horizontal="center"/>
    </xf>
    <xf numFmtId="41" fontId="148" fillId="6" borderId="25" xfId="75" applyNumberFormat="1" applyFont="1" applyFill="1" applyBorder="1" applyAlignment="1">
      <alignment horizontal="center"/>
    </xf>
    <xf numFmtId="2" fontId="147" fillId="6" borderId="51" xfId="75" applyNumberFormat="1" applyFont="1" applyFill="1" applyBorder="1" applyAlignment="1">
      <alignment vertical="top"/>
    </xf>
    <xf numFmtId="41" fontId="147" fillId="6" borderId="18" xfId="75" applyNumberFormat="1" applyFont="1" applyFill="1" applyBorder="1" applyAlignment="1">
      <alignment vertical="top"/>
    </xf>
    <xf numFmtId="41" fontId="147" fillId="6" borderId="50" xfId="75" applyNumberFormat="1" applyFont="1" applyFill="1" applyBorder="1" applyAlignment="1">
      <alignment vertical="top"/>
    </xf>
    <xf numFmtId="2" fontId="148" fillId="6" borderId="51" xfId="75" applyNumberFormat="1" applyFont="1" applyFill="1" applyBorder="1" applyAlignment="1">
      <alignment vertical="top"/>
    </xf>
    <xf numFmtId="41" fontId="148" fillId="6" borderId="18" xfId="75" applyNumberFormat="1" applyFont="1" applyFill="1" applyBorder="1" applyAlignment="1">
      <alignment vertical="top"/>
    </xf>
    <xf numFmtId="164" fontId="148" fillId="6" borderId="18" xfId="75" applyNumberFormat="1" applyFont="1" applyFill="1" applyBorder="1" applyAlignment="1">
      <alignment vertical="top"/>
    </xf>
    <xf numFmtId="164" fontId="148" fillId="6" borderId="25" xfId="75" applyNumberFormat="1" applyFont="1" applyFill="1" applyBorder="1" applyAlignment="1">
      <alignment vertical="top"/>
    </xf>
    <xf numFmtId="2" fontId="147" fillId="6" borderId="52" xfId="75" applyNumberFormat="1" applyFont="1" applyFill="1" applyBorder="1" applyAlignment="1">
      <alignment vertical="top"/>
    </xf>
    <xf numFmtId="164" fontId="147" fillId="6" borderId="53" xfId="75" applyNumberFormat="1" applyFont="1" applyFill="1" applyBorder="1" applyAlignment="1">
      <alignment vertical="top"/>
    </xf>
    <xf numFmtId="41" fontId="147" fillId="6" borderId="54" xfId="75" applyNumberFormat="1" applyFont="1" applyFill="1" applyBorder="1" applyAlignment="1">
      <alignment vertical="top"/>
    </xf>
    <xf numFmtId="43" fontId="28" fillId="6" borderId="0" xfId="75" applyFont="1" applyFill="1" applyAlignment="1">
      <alignment horizontal="left"/>
    </xf>
    <xf numFmtId="49" fontId="122" fillId="6" borderId="0" xfId="75" applyNumberFormat="1" applyFont="1" applyFill="1" applyBorder="1" applyAlignment="1">
      <alignment horizontal="left" vertical="center"/>
    </xf>
    <xf numFmtId="0" fontId="28" fillId="6" borderId="0" xfId="0" quotePrefix="1" applyFont="1" applyFill="1" applyBorder="1" applyAlignment="1">
      <alignment horizontal="left" vertical="center"/>
    </xf>
    <xf numFmtId="0" fontId="25" fillId="6" borderId="0" xfId="0" applyFont="1" applyFill="1" applyBorder="1" applyAlignment="1">
      <alignment horizontal="center" vertical="center"/>
    </xf>
    <xf numFmtId="49" fontId="25" fillId="6" borderId="0" xfId="0" applyNumberFormat="1" applyFont="1" applyFill="1" applyBorder="1" applyAlignment="1">
      <alignment horizontal="left" vertical="center"/>
    </xf>
    <xf numFmtId="49" fontId="28" fillId="6" borderId="3" xfId="0" applyNumberFormat="1" applyFont="1" applyFill="1" applyBorder="1" applyAlignment="1">
      <alignment horizontal="left" vertical="center"/>
    </xf>
    <xf numFmtId="49" fontId="28" fillId="6" borderId="3" xfId="0" applyNumberFormat="1" applyFont="1" applyFill="1" applyBorder="1" applyAlignment="1">
      <alignment horizontal="center" vertical="center"/>
    </xf>
    <xf numFmtId="0" fontId="122" fillId="6" borderId="22" xfId="0" applyNumberFormat="1" applyFont="1" applyFill="1" applyBorder="1" applyAlignment="1">
      <alignment horizontal="justify" vertical="top" wrapText="1"/>
    </xf>
    <xf numFmtId="0" fontId="122" fillId="6" borderId="22" xfId="0" applyFont="1" applyFill="1" applyBorder="1" applyAlignment="1">
      <alignment horizontal="justify" vertical="top"/>
    </xf>
    <xf numFmtId="0" fontId="121" fillId="6" borderId="24" xfId="0" applyNumberFormat="1" applyFont="1" applyFill="1" applyBorder="1" applyAlignment="1">
      <alignment horizontal="justify" vertical="top" wrapText="1"/>
    </xf>
    <xf numFmtId="164" fontId="121" fillId="6" borderId="9" xfId="75" applyNumberFormat="1" applyFont="1" applyFill="1" applyBorder="1" applyAlignment="1">
      <alignment horizontal="right" vertical="top"/>
    </xf>
    <xf numFmtId="0" fontId="122" fillId="6" borderId="26" xfId="0" applyNumberFormat="1" applyFont="1" applyFill="1" applyBorder="1" applyAlignment="1">
      <alignment horizontal="justify" vertical="top" wrapText="1"/>
    </xf>
    <xf numFmtId="0" fontId="122" fillId="6" borderId="26" xfId="0" applyFont="1" applyFill="1" applyBorder="1" applyAlignment="1">
      <alignment horizontal="justify" vertical="top"/>
    </xf>
    <xf numFmtId="0" fontId="122" fillId="6" borderId="27" xfId="0" applyNumberFormat="1" applyFont="1" applyFill="1" applyBorder="1" applyAlignment="1">
      <alignment horizontal="justify" vertical="top" wrapText="1"/>
    </xf>
    <xf numFmtId="164" fontId="120" fillId="6" borderId="18" xfId="75" applyNumberFormat="1" applyFont="1" applyFill="1" applyBorder="1" applyAlignment="1">
      <alignment horizontal="right" vertical="top" wrapText="1"/>
    </xf>
    <xf numFmtId="49" fontId="124" fillId="6" borderId="0" xfId="162" quotePrefix="1" applyNumberFormat="1" applyFont="1" applyFill="1" applyAlignment="1">
      <alignment horizontal="left" vertical="center" wrapText="1"/>
    </xf>
    <xf numFmtId="49" fontId="121" fillId="6" borderId="0" xfId="162" quotePrefix="1" applyNumberFormat="1" applyFont="1" applyFill="1" applyAlignment="1">
      <alignment horizontal="left" vertical="center" wrapText="1"/>
    </xf>
    <xf numFmtId="49" fontId="123" fillId="6" borderId="0" xfId="162" quotePrefix="1" applyNumberFormat="1" applyFont="1" applyFill="1" applyAlignment="1">
      <alignment vertical="center" wrapText="1"/>
    </xf>
    <xf numFmtId="0" fontId="162" fillId="0" borderId="0" xfId="0" applyFont="1" applyAlignment="1">
      <alignment vertical="center"/>
    </xf>
    <xf numFmtId="164" fontId="120" fillId="0" borderId="0" xfId="75" applyNumberFormat="1" applyFont="1" applyFill="1" applyBorder="1" applyAlignment="1">
      <alignment horizontal="center" vertical="center" wrapText="1"/>
    </xf>
    <xf numFmtId="164" fontId="124" fillId="0" borderId="0" xfId="75" applyNumberFormat="1" applyFont="1" applyFill="1" applyBorder="1" applyAlignment="1">
      <alignment horizontal="center" vertical="center" wrapText="1"/>
    </xf>
    <xf numFmtId="49" fontId="30" fillId="6" borderId="0" xfId="75" quotePrefix="1" applyNumberFormat="1" applyFont="1" applyFill="1" applyBorder="1" applyAlignment="1">
      <alignment horizontal="left" vertical="center"/>
    </xf>
    <xf numFmtId="0" fontId="120" fillId="6" borderId="0" xfId="0" applyFont="1" applyFill="1" applyAlignment="1">
      <alignment horizontal="center" vertical="center" shrinkToFit="1"/>
    </xf>
    <xf numFmtId="164" fontId="151" fillId="0" borderId="0" xfId="75" applyNumberFormat="1" applyFont="1" applyFill="1" applyBorder="1" applyAlignment="1"/>
    <xf numFmtId="3" fontId="49" fillId="0" borderId="0" xfId="0" applyNumberFormat="1" applyFont="1" applyFill="1" applyBorder="1"/>
    <xf numFmtId="0" fontId="120" fillId="0" borderId="0" xfId="0" applyFont="1" applyFill="1" applyAlignment="1">
      <alignment horizontal="center"/>
    </xf>
    <xf numFmtId="0" fontId="115" fillId="6" borderId="0" xfId="0" applyFont="1" applyFill="1" applyAlignment="1">
      <alignment horizontal="center" vertical="center"/>
    </xf>
    <xf numFmtId="0" fontId="54" fillId="6" borderId="0" xfId="0" applyFont="1" applyFill="1" applyAlignment="1">
      <alignment horizontal="center" vertical="center"/>
    </xf>
    <xf numFmtId="0" fontId="54" fillId="6" borderId="0" xfId="162" applyFont="1" applyFill="1" applyAlignment="1">
      <alignment horizontal="center" vertical="center" wrapText="1"/>
    </xf>
    <xf numFmtId="0" fontId="120" fillId="0" borderId="0" xfId="162" applyFont="1" applyFill="1" applyAlignment="1">
      <alignment horizontal="center" vertical="center"/>
    </xf>
    <xf numFmtId="49" fontId="3" fillId="6" borderId="0" xfId="162" applyNumberFormat="1" applyFont="1" applyFill="1" applyAlignment="1">
      <alignment horizontal="left" vertical="center" wrapText="1"/>
    </xf>
    <xf numFmtId="49" fontId="3" fillId="6" borderId="0" xfId="162" applyNumberFormat="1" applyFont="1" applyFill="1" applyAlignment="1">
      <alignment horizontal="left" vertical="center"/>
    </xf>
    <xf numFmtId="49" fontId="121" fillId="6" borderId="39" xfId="0" applyNumberFormat="1" applyFont="1" applyFill="1" applyBorder="1" applyAlignment="1">
      <alignment horizontal="left" vertical="center" wrapText="1"/>
    </xf>
    <xf numFmtId="49" fontId="120" fillId="6" borderId="39" xfId="0" applyNumberFormat="1" applyFont="1" applyFill="1" applyBorder="1" applyAlignment="1">
      <alignment horizontal="left" vertical="center" wrapText="1"/>
    </xf>
    <xf numFmtId="49" fontId="28" fillId="6" borderId="0" xfId="75" applyNumberFormat="1" applyFont="1" applyFill="1" applyBorder="1" applyAlignment="1">
      <alignment horizontal="center" vertical="center" wrapText="1"/>
    </xf>
    <xf numFmtId="0" fontId="28" fillId="6" borderId="0" xfId="162" applyFont="1" applyFill="1" applyBorder="1" applyAlignment="1">
      <alignment horizontal="left" vertical="center"/>
    </xf>
    <xf numFmtId="49" fontId="28" fillId="6" borderId="0" xfId="75" applyNumberFormat="1" applyFont="1" applyFill="1" applyBorder="1" applyAlignment="1">
      <alignment horizontal="left" vertical="center" wrapText="1"/>
    </xf>
    <xf numFmtId="3" fontId="0" fillId="0" borderId="0" xfId="0" applyNumberFormat="1" applyProtection="1">
      <protection locked="0"/>
    </xf>
    <xf numFmtId="0" fontId="120" fillId="6" borderId="0" xfId="0" applyFont="1" applyFill="1" applyAlignment="1">
      <alignment horizontal="center" vertical="center"/>
    </xf>
    <xf numFmtId="0" fontId="120" fillId="6" borderId="17" xfId="0" applyFont="1" applyFill="1" applyBorder="1" applyAlignment="1">
      <alignment horizontal="center" vertical="center"/>
    </xf>
    <xf numFmtId="0" fontId="120" fillId="6" borderId="10" xfId="0" applyFont="1" applyFill="1" applyBorder="1" applyAlignment="1">
      <alignment horizontal="center" vertical="center"/>
    </xf>
    <xf numFmtId="0" fontId="120" fillId="6" borderId="16" xfId="0" applyFont="1" applyFill="1" applyBorder="1" applyAlignment="1">
      <alignment horizontal="center" vertical="center"/>
    </xf>
    <xf numFmtId="164" fontId="120" fillId="6" borderId="16" xfId="75" applyNumberFormat="1" applyFont="1" applyFill="1" applyBorder="1" applyAlignment="1">
      <alignment horizontal="right" vertical="center"/>
    </xf>
    <xf numFmtId="0" fontId="120" fillId="6" borderId="39" xfId="0" applyFont="1" applyFill="1" applyBorder="1" applyAlignment="1">
      <alignment horizontal="center" vertical="center"/>
    </xf>
    <xf numFmtId="164" fontId="121" fillId="6" borderId="39" xfId="75" applyNumberFormat="1" applyFont="1" applyFill="1" applyBorder="1" applyAlignment="1">
      <alignment horizontal="right" vertical="center"/>
    </xf>
    <xf numFmtId="0" fontId="120" fillId="6" borderId="3" xfId="0" applyFont="1" applyFill="1" applyBorder="1" applyAlignment="1">
      <alignment horizontal="center" vertical="center"/>
    </xf>
    <xf numFmtId="0" fontId="120" fillId="6" borderId="41" xfId="0" applyFont="1" applyFill="1" applyBorder="1" applyAlignment="1">
      <alignment horizontal="center" vertical="center"/>
    </xf>
    <xf numFmtId="164" fontId="120" fillId="6" borderId="4" xfId="75" applyNumberFormat="1" applyFont="1" applyFill="1" applyBorder="1" applyAlignment="1">
      <alignment horizontal="center" vertical="center"/>
    </xf>
    <xf numFmtId="164" fontId="120" fillId="6" borderId="3" xfId="75" applyNumberFormat="1" applyFont="1" applyFill="1" applyBorder="1" applyAlignment="1">
      <alignment horizontal="right" vertical="center"/>
    </xf>
    <xf numFmtId="164" fontId="120" fillId="6" borderId="41" xfId="75" applyNumberFormat="1" applyFont="1" applyFill="1" applyBorder="1" applyAlignment="1">
      <alignment horizontal="right" vertical="center"/>
    </xf>
    <xf numFmtId="164" fontId="120" fillId="6" borderId="42" xfId="75" applyNumberFormat="1" applyFont="1" applyFill="1" applyBorder="1" applyAlignment="1">
      <alignment horizontal="right" vertical="center"/>
    </xf>
    <xf numFmtId="164" fontId="121" fillId="0" borderId="3" xfId="75" applyNumberFormat="1" applyFont="1" applyFill="1" applyBorder="1" applyAlignment="1">
      <alignment horizontal="right" vertical="center"/>
    </xf>
    <xf numFmtId="164" fontId="122" fillId="6" borderId="0" xfId="0" applyNumberFormat="1" applyFont="1" applyFill="1" applyAlignment="1">
      <alignment horizontal="center" vertical="center"/>
    </xf>
    <xf numFmtId="164" fontId="51" fillId="6" borderId="0" xfId="75" applyNumberFormat="1" applyFont="1" applyFill="1" applyBorder="1"/>
    <xf numFmtId="0" fontId="51" fillId="6" borderId="0" xfId="0" applyFont="1" applyFill="1"/>
    <xf numFmtId="43" fontId="51" fillId="6" borderId="21" xfId="75" applyFont="1" applyFill="1" applyBorder="1"/>
    <xf numFmtId="164" fontId="51" fillId="6" borderId="21" xfId="75" applyNumberFormat="1" applyFont="1" applyFill="1" applyBorder="1"/>
    <xf numFmtId="164" fontId="39" fillId="0" borderId="0" xfId="75" applyNumberFormat="1" applyFont="1" applyAlignment="1">
      <alignment horizontal="right" vertical="center"/>
    </xf>
    <xf numFmtId="164" fontId="39" fillId="0" borderId="3" xfId="75" applyNumberFormat="1" applyFont="1" applyBorder="1" applyAlignment="1">
      <alignment horizontal="right"/>
    </xf>
    <xf numFmtId="164" fontId="39" fillId="0" borderId="0" xfId="75" applyNumberFormat="1" applyFont="1" applyBorder="1" applyAlignment="1">
      <alignment horizontal="right"/>
    </xf>
    <xf numFmtId="166" fontId="39" fillId="0" borderId="0" xfId="88" applyNumberFormat="1" applyFont="1" applyFill="1" applyBorder="1" applyAlignment="1">
      <alignment horizontal="right"/>
    </xf>
    <xf numFmtId="164" fontId="121" fillId="6" borderId="4" xfId="75" applyNumberFormat="1" applyFont="1" applyFill="1" applyBorder="1" applyAlignment="1">
      <alignment horizontal="center" vertical="center"/>
    </xf>
    <xf numFmtId="166" fontId="86" fillId="0" borderId="0" xfId="88" applyNumberFormat="1" applyFont="1" applyAlignment="1">
      <alignment horizontal="left"/>
    </xf>
    <xf numFmtId="49" fontId="121" fillId="0" borderId="0" xfId="0" applyNumberFormat="1" applyFont="1" applyBorder="1" applyAlignment="1">
      <alignment horizontal="left"/>
    </xf>
    <xf numFmtId="41" fontId="28" fillId="6" borderId="0" xfId="0" applyNumberFormat="1" applyFont="1" applyFill="1" applyBorder="1" applyAlignment="1">
      <alignment vertical="center"/>
    </xf>
    <xf numFmtId="49" fontId="28" fillId="6" borderId="0" xfId="0" applyNumberFormat="1" applyFont="1" applyFill="1" applyBorder="1" applyAlignment="1">
      <alignment vertical="center"/>
    </xf>
    <xf numFmtId="164" fontId="30" fillId="6" borderId="0" xfId="0" applyNumberFormat="1" applyFont="1" applyFill="1" applyBorder="1" applyAlignment="1">
      <alignment horizontal="center" vertical="center" wrapText="1"/>
    </xf>
    <xf numFmtId="4" fontId="0" fillId="0" borderId="0" xfId="0" applyNumberFormat="1" applyProtection="1">
      <protection locked="0"/>
    </xf>
    <xf numFmtId="3" fontId="163" fillId="0" borderId="0" xfId="0" applyNumberFormat="1" applyFont="1"/>
    <xf numFmtId="41" fontId="2" fillId="15" borderId="38" xfId="88" applyNumberFormat="1" applyFont="1" applyFill="1" applyBorder="1" applyAlignment="1">
      <alignment vertical="center" wrapText="1"/>
    </xf>
    <xf numFmtId="0" fontId="30" fillId="0" borderId="0" xfId="0" applyFont="1" applyAlignment="1">
      <alignment horizontal="left" vertical="center"/>
    </xf>
    <xf numFmtId="49" fontId="120" fillId="6" borderId="0" xfId="0" applyNumberFormat="1" applyFont="1" applyFill="1" applyAlignment="1">
      <alignment horizontal="left" vertical="center"/>
    </xf>
    <xf numFmtId="0" fontId="146" fillId="0" borderId="0" xfId="0" applyFont="1" applyBorder="1"/>
    <xf numFmtId="166" fontId="54" fillId="0" borderId="0" xfId="88" applyNumberFormat="1" applyFont="1" applyBorder="1" applyAlignment="1">
      <alignment horizontal="left" vertical="center"/>
    </xf>
    <xf numFmtId="41" fontId="63" fillId="0" borderId="0" xfId="88" applyNumberFormat="1" applyFont="1" applyBorder="1" applyAlignment="1">
      <alignment horizontal="left" vertical="center" wrapText="1"/>
    </xf>
    <xf numFmtId="164" fontId="121" fillId="6" borderId="40" xfId="75" applyNumberFormat="1" applyFont="1" applyFill="1" applyBorder="1" applyAlignment="1">
      <alignment horizontal="center" vertical="center"/>
    </xf>
    <xf numFmtId="0" fontId="120" fillId="0" borderId="0" xfId="0" applyFont="1" applyFill="1" applyAlignment="1">
      <alignment vertical="top"/>
    </xf>
    <xf numFmtId="0" fontId="166" fillId="0" borderId="0" xfId="0" applyFont="1" applyAlignment="1">
      <alignment vertical="center"/>
    </xf>
    <xf numFmtId="0" fontId="120" fillId="6" borderId="0" xfId="0" applyFont="1" applyFill="1" applyAlignment="1">
      <alignment horizontal="left" vertical="center"/>
    </xf>
    <xf numFmtId="164" fontId="7" fillId="16" borderId="0" xfId="75" applyNumberFormat="1" applyFont="1" applyFill="1" applyBorder="1" applyAlignment="1"/>
    <xf numFmtId="164" fontId="86" fillId="16" borderId="0" xfId="75" applyNumberFormat="1" applyFont="1" applyFill="1" applyBorder="1" applyAlignment="1">
      <alignment horizontal="right"/>
    </xf>
    <xf numFmtId="166" fontId="63" fillId="16" borderId="0" xfId="88" applyNumberFormat="1" applyFont="1" applyFill="1" applyBorder="1" applyAlignment="1"/>
    <xf numFmtId="164" fontId="63" fillId="16" borderId="0" xfId="75" applyNumberFormat="1" applyFont="1" applyFill="1" applyBorder="1" applyAlignment="1">
      <alignment horizontal="right"/>
    </xf>
    <xf numFmtId="164" fontId="63" fillId="16" borderId="0" xfId="75" applyNumberFormat="1" applyFont="1" applyFill="1" applyBorder="1" applyAlignment="1"/>
    <xf numFmtId="164" fontId="8" fillId="16" borderId="0" xfId="75" applyNumberFormat="1" applyFont="1" applyFill="1" applyBorder="1" applyAlignment="1">
      <alignment horizontal="center"/>
    </xf>
    <xf numFmtId="164" fontId="114" fillId="16" borderId="0" xfId="75" applyNumberFormat="1" applyFont="1" applyFill="1" applyBorder="1" applyAlignment="1">
      <alignment horizontal="center"/>
    </xf>
    <xf numFmtId="164" fontId="86" fillId="16" borderId="0" xfId="75" applyNumberFormat="1" applyFont="1" applyFill="1" applyBorder="1" applyAlignment="1">
      <alignment horizontal="center" vertical="center"/>
    </xf>
    <xf numFmtId="166" fontId="86" fillId="16" borderId="0" xfId="88" applyNumberFormat="1" applyFont="1" applyFill="1" applyAlignment="1">
      <alignment horizontal="right" vertical="center"/>
    </xf>
    <xf numFmtId="164" fontId="114" fillId="16" borderId="0" xfId="75" applyNumberFormat="1" applyFont="1" applyFill="1" applyBorder="1" applyAlignment="1"/>
    <xf numFmtId="164" fontId="63" fillId="16" borderId="0" xfId="75" applyNumberFormat="1" applyFont="1" applyFill="1" applyBorder="1" applyAlignment="1">
      <alignment horizontal="left" vertical="center"/>
    </xf>
    <xf numFmtId="164" fontId="86" fillId="16" borderId="0" xfId="75" applyNumberFormat="1" applyFont="1" applyFill="1" applyBorder="1" applyAlignment="1"/>
    <xf numFmtId="164" fontId="115" fillId="16" borderId="0" xfId="75" applyNumberFormat="1" applyFont="1" applyFill="1" applyBorder="1" applyAlignment="1">
      <alignment horizontal="center"/>
    </xf>
    <xf numFmtId="164" fontId="86" fillId="16" borderId="0" xfId="75" applyNumberFormat="1" applyFont="1" applyFill="1" applyBorder="1" applyAlignment="1">
      <alignment horizontal="center"/>
    </xf>
    <xf numFmtId="49" fontId="86" fillId="0" borderId="0" xfId="75" applyNumberFormat="1" applyFont="1" applyBorder="1" applyAlignment="1">
      <alignment vertical="center" wrapText="1"/>
    </xf>
    <xf numFmtId="49" fontId="86" fillId="0" borderId="3" xfId="75" applyNumberFormat="1" applyFont="1" applyBorder="1" applyAlignment="1">
      <alignment horizontal="center" vertical="center" wrapText="1"/>
    </xf>
    <xf numFmtId="164" fontId="120" fillId="16" borderId="0" xfId="75" applyNumberFormat="1" applyFont="1" applyFill="1" applyAlignment="1">
      <alignment vertical="center"/>
    </xf>
    <xf numFmtId="164" fontId="120" fillId="0" borderId="0" xfId="0" applyNumberFormat="1" applyFont="1" applyAlignment="1"/>
    <xf numFmtId="164" fontId="120" fillId="0" borderId="0" xfId="75" applyNumberFormat="1" applyFont="1" applyAlignment="1">
      <alignment horizontal="right"/>
    </xf>
    <xf numFmtId="164" fontId="120" fillId="16" borderId="0" xfId="75" applyNumberFormat="1" applyFont="1" applyFill="1" applyAlignment="1"/>
    <xf numFmtId="164" fontId="120" fillId="21" borderId="0" xfId="173" applyNumberFormat="1" applyFont="1" applyFill="1"/>
    <xf numFmtId="9" fontId="120" fillId="0" borderId="0" xfId="173" applyFont="1"/>
    <xf numFmtId="164" fontId="120" fillId="0" borderId="3" xfId="0" applyNumberFormat="1" applyFont="1" applyBorder="1" applyAlignment="1"/>
    <xf numFmtId="0" fontId="121" fillId="15" borderId="7" xfId="0" applyFont="1" applyFill="1" applyBorder="1" applyAlignment="1">
      <alignment horizontal="center" vertical="center" wrapText="1"/>
    </xf>
    <xf numFmtId="0" fontId="121" fillId="15" borderId="0" xfId="0" applyFont="1" applyFill="1" applyBorder="1" applyAlignment="1">
      <alignment horizontal="center" vertical="center" wrapText="1"/>
    </xf>
    <xf numFmtId="164" fontId="121" fillId="15" borderId="7" xfId="75" applyNumberFormat="1" applyFont="1" applyFill="1" applyBorder="1" applyAlignment="1">
      <alignment horizontal="center" vertical="center" wrapText="1"/>
    </xf>
    <xf numFmtId="164" fontId="121" fillId="15" borderId="0" xfId="75" applyNumberFormat="1" applyFont="1" applyFill="1" applyBorder="1" applyAlignment="1">
      <alignment horizontal="center" vertical="center" wrapText="1"/>
    </xf>
    <xf numFmtId="164" fontId="121" fillId="15" borderId="7" xfId="75" applyNumberFormat="1" applyFont="1" applyFill="1" applyBorder="1" applyAlignment="1">
      <alignment horizontal="centerContinuous" vertical="center" wrapText="1"/>
    </xf>
    <xf numFmtId="164" fontId="121" fillId="21" borderId="0" xfId="75" applyNumberFormat="1" applyFont="1" applyFill="1" applyAlignment="1">
      <alignment horizontal="center" vertical="center" wrapText="1"/>
    </xf>
    <xf numFmtId="164" fontId="121" fillId="0" borderId="0" xfId="75" applyNumberFormat="1" applyFont="1" applyAlignment="1">
      <alignment horizontal="center" vertical="center" wrapText="1"/>
    </xf>
    <xf numFmtId="0" fontId="121" fillId="0" borderId="0" xfId="0" applyFont="1" applyAlignment="1">
      <alignment horizontal="center" vertical="center" wrapText="1"/>
    </xf>
    <xf numFmtId="164" fontId="131" fillId="21" borderId="0" xfId="75" applyNumberFormat="1" applyFont="1" applyFill="1"/>
    <xf numFmtId="164" fontId="121" fillId="0" borderId="0" xfId="75" applyNumberFormat="1" applyFont="1" applyAlignment="1">
      <alignment horizontal="left" vertical="center" wrapText="1"/>
    </xf>
    <xf numFmtId="0" fontId="121" fillId="0" borderId="0" xfId="0" applyFont="1" applyAlignment="1">
      <alignment horizontal="left" vertical="center" wrapText="1"/>
    </xf>
    <xf numFmtId="164" fontId="121" fillId="0" borderId="0" xfId="75" applyNumberFormat="1" applyFont="1" applyAlignment="1">
      <alignment horizontal="centerContinuous" vertical="center" wrapText="1"/>
    </xf>
    <xf numFmtId="0" fontId="121" fillId="0" borderId="0" xfId="0" applyFont="1" applyAlignment="1">
      <alignment horizontal="centerContinuous" vertical="center" wrapText="1"/>
    </xf>
    <xf numFmtId="0" fontId="120" fillId="0" borderId="22" xfId="0" applyFont="1" applyBorder="1" applyAlignment="1"/>
    <xf numFmtId="0" fontId="120" fillId="0" borderId="22" xfId="0" applyFont="1" applyBorder="1" applyAlignment="1">
      <alignment horizontal="center"/>
    </xf>
    <xf numFmtId="164" fontId="120" fillId="0" borderId="22" xfId="75" applyNumberFormat="1" applyFont="1" applyBorder="1" applyAlignment="1"/>
    <xf numFmtId="164" fontId="120" fillId="0" borderId="24" xfId="75" applyNumberFormat="1" applyFont="1" applyBorder="1" applyAlignment="1"/>
    <xf numFmtId="0" fontId="120" fillId="0" borderId="55" xfId="0" applyFont="1" applyBorder="1" applyAlignment="1"/>
    <xf numFmtId="0" fontId="120" fillId="0" borderId="55" xfId="0" applyFont="1" applyBorder="1" applyAlignment="1">
      <alignment horizontal="center"/>
    </xf>
    <xf numFmtId="164" fontId="120" fillId="0" borderId="55" xfId="75" applyNumberFormat="1" applyFont="1" applyBorder="1" applyAlignment="1"/>
    <xf numFmtId="43" fontId="120" fillId="0" borderId="0" xfId="75" applyFont="1" applyBorder="1" applyAlignment="1"/>
    <xf numFmtId="0" fontId="120" fillId="0" borderId="41" xfId="0" applyFont="1" applyBorder="1" applyAlignment="1"/>
    <xf numFmtId="0" fontId="120" fillId="0" borderId="3" xfId="0" applyFont="1" applyBorder="1" applyAlignment="1"/>
    <xf numFmtId="164" fontId="120" fillId="0" borderId="42" xfId="75" applyNumberFormat="1" applyFont="1" applyBorder="1" applyAlignment="1"/>
    <xf numFmtId="164" fontId="8" fillId="13" borderId="10" xfId="75" applyNumberFormat="1" applyFont="1" applyFill="1" applyBorder="1" applyAlignment="1">
      <alignment horizontal="center" vertical="center"/>
    </xf>
    <xf numFmtId="164" fontId="8" fillId="13" borderId="29" xfId="75" applyNumberFormat="1" applyFont="1" applyFill="1" applyBorder="1" applyAlignment="1">
      <alignment horizontal="center" vertical="center"/>
    </xf>
    <xf numFmtId="164" fontId="8" fillId="20" borderId="2" xfId="75" applyNumberFormat="1" applyFont="1" applyFill="1" applyBorder="1" applyAlignment="1">
      <alignment horizontal="center" vertical="center"/>
    </xf>
    <xf numFmtId="164" fontId="33" fillId="6" borderId="0" xfId="75" applyNumberFormat="1" applyFont="1" applyFill="1" applyAlignment="1">
      <alignment horizontal="center"/>
    </xf>
    <xf numFmtId="164" fontId="28" fillId="6" borderId="0" xfId="75" applyNumberFormat="1" applyFont="1" applyFill="1" applyAlignment="1">
      <alignment horizontal="center"/>
    </xf>
    <xf numFmtId="1" fontId="8" fillId="13" borderId="2" xfId="75" applyNumberFormat="1" applyFont="1" applyFill="1" applyBorder="1" applyAlignment="1">
      <alignment horizontal="center" vertical="center"/>
    </xf>
    <xf numFmtId="1" fontId="8" fillId="13" borderId="14" xfId="75" applyNumberFormat="1" applyFont="1" applyFill="1" applyBorder="1" applyAlignment="1">
      <alignment horizontal="center" vertical="center" wrapText="1"/>
    </xf>
    <xf numFmtId="1" fontId="8" fillId="13" borderId="4" xfId="75" applyNumberFormat="1" applyFont="1" applyFill="1" applyBorder="1" applyAlignment="1">
      <alignment horizontal="center" vertical="center" wrapText="1"/>
    </xf>
    <xf numFmtId="0" fontId="8" fillId="13" borderId="2" xfId="0" applyFont="1" applyFill="1" applyBorder="1" applyAlignment="1">
      <alignment horizontal="center" vertical="center"/>
    </xf>
    <xf numFmtId="164" fontId="8" fillId="13" borderId="2" xfId="75" applyNumberFormat="1" applyFont="1" applyFill="1" applyBorder="1" applyAlignment="1">
      <alignment horizontal="center" vertical="center"/>
    </xf>
    <xf numFmtId="0" fontId="39" fillId="0" borderId="0" xfId="0" applyFont="1" applyFill="1" applyBorder="1" applyAlignment="1">
      <alignment horizontal="right"/>
    </xf>
    <xf numFmtId="164" fontId="28" fillId="0" borderId="0" xfId="75" applyNumberFormat="1" applyFont="1" applyFill="1" applyBorder="1" applyAlignment="1">
      <alignment horizontal="center"/>
    </xf>
    <xf numFmtId="0" fontId="33" fillId="0" borderId="0" xfId="0" applyFont="1" applyAlignment="1">
      <alignment horizontal="center"/>
    </xf>
    <xf numFmtId="43" fontId="28" fillId="0" borderId="0" xfId="75" applyFont="1" applyAlignment="1">
      <alignment horizontal="center"/>
    </xf>
    <xf numFmtId="43" fontId="31" fillId="14" borderId="14" xfId="75" applyFont="1" applyFill="1" applyBorder="1" applyAlignment="1">
      <alignment horizontal="center" vertical="center"/>
    </xf>
    <xf numFmtId="43" fontId="31" fillId="14" borderId="4" xfId="75" applyFont="1" applyFill="1" applyBorder="1" applyAlignment="1">
      <alignment horizontal="center" vertical="center"/>
    </xf>
    <xf numFmtId="0" fontId="31" fillId="14" borderId="10" xfId="0" applyFont="1" applyFill="1" applyBorder="1" applyAlignment="1">
      <alignment horizontal="center" vertical="center"/>
    </xf>
    <xf numFmtId="0" fontId="31" fillId="14" borderId="29" xfId="0" applyFont="1" applyFill="1" applyBorder="1" applyAlignment="1">
      <alignment horizontal="center" vertical="center"/>
    </xf>
    <xf numFmtId="0" fontId="31" fillId="0" borderId="10" xfId="0" applyFont="1" applyFill="1" applyBorder="1" applyAlignment="1">
      <alignment horizontal="center" vertical="center"/>
    </xf>
    <xf numFmtId="0" fontId="31" fillId="0" borderId="29" xfId="0" applyFont="1" applyFill="1" applyBorder="1" applyAlignment="1">
      <alignment horizontal="center" vertical="center"/>
    </xf>
    <xf numFmtId="49" fontId="31" fillId="14" borderId="14" xfId="0" applyNumberFormat="1" applyFont="1" applyFill="1" applyBorder="1" applyAlignment="1">
      <alignment horizontal="center" vertical="center"/>
    </xf>
    <xf numFmtId="49" fontId="31" fillId="14" borderId="4" xfId="0" applyNumberFormat="1" applyFont="1" applyFill="1" applyBorder="1" applyAlignment="1">
      <alignment horizontal="center" vertical="center"/>
    </xf>
    <xf numFmtId="0" fontId="37" fillId="14" borderId="14" xfId="0" applyFont="1" applyFill="1" applyBorder="1" applyAlignment="1">
      <alignment horizontal="center" vertical="center"/>
    </xf>
    <xf numFmtId="0" fontId="37" fillId="14" borderId="4" xfId="0" applyFont="1" applyFill="1" applyBorder="1" applyAlignment="1">
      <alignment horizontal="center" vertical="center"/>
    </xf>
    <xf numFmtId="164" fontId="27" fillId="6" borderId="0" xfId="75" applyNumberFormat="1" applyFont="1" applyFill="1" applyAlignment="1">
      <alignment horizontal="center"/>
    </xf>
    <xf numFmtId="0" fontId="37" fillId="0" borderId="0" xfId="0" applyFont="1" applyAlignment="1">
      <alignment horizontal="center"/>
    </xf>
    <xf numFmtId="0" fontId="5" fillId="0" borderId="0" xfId="0" applyFont="1" applyAlignment="1">
      <alignment horizontal="center"/>
    </xf>
    <xf numFmtId="0" fontId="39" fillId="0" borderId="0" xfId="0" applyFont="1" applyAlignment="1">
      <alignment horizontal="center"/>
    </xf>
    <xf numFmtId="0" fontId="170" fillId="0" borderId="0" xfId="0" applyFont="1" applyAlignment="1">
      <alignment horizontal="center"/>
    </xf>
    <xf numFmtId="0" fontId="2" fillId="0" borderId="0" xfId="0" applyFont="1" applyAlignment="1">
      <alignment horizontal="center"/>
    </xf>
    <xf numFmtId="0" fontId="169" fillId="0" borderId="0" xfId="0" applyFont="1" applyAlignment="1">
      <alignment horizontal="center"/>
    </xf>
    <xf numFmtId="0" fontId="37" fillId="0" borderId="0" xfId="0" applyFont="1" applyAlignment="1">
      <alignment horizontal="center" vertical="center"/>
    </xf>
    <xf numFmtId="43" fontId="3" fillId="6" borderId="3" xfId="0" applyNumberFormat="1" applyFont="1" applyFill="1" applyBorder="1" applyAlignment="1">
      <alignment horizontal="center"/>
    </xf>
    <xf numFmtId="0" fontId="3" fillId="6" borderId="3" xfId="0" applyFont="1" applyFill="1" applyBorder="1" applyAlignment="1">
      <alignment horizontal="center"/>
    </xf>
    <xf numFmtId="166" fontId="2" fillId="0" borderId="0" xfId="88" applyNumberFormat="1" applyFont="1" applyAlignment="1">
      <alignment horizontal="center"/>
    </xf>
    <xf numFmtId="166" fontId="5" fillId="0" borderId="0" xfId="88" applyNumberFormat="1" applyFont="1" applyAlignment="1">
      <alignment horizontal="center"/>
    </xf>
    <xf numFmtId="166" fontId="4" fillId="0" borderId="0" xfId="88" applyNumberFormat="1" applyFont="1" applyAlignment="1">
      <alignment horizontal="center"/>
    </xf>
    <xf numFmtId="0" fontId="6" fillId="0" borderId="0" xfId="0" applyFont="1" applyAlignment="1">
      <alignment horizontal="center"/>
    </xf>
    <xf numFmtId="164" fontId="121" fillId="0" borderId="0" xfId="75" applyNumberFormat="1" applyFont="1" applyAlignment="1">
      <alignment horizontal="center"/>
    </xf>
    <xf numFmtId="164" fontId="121" fillId="0" borderId="0" xfId="75" applyNumberFormat="1" applyFont="1" applyBorder="1" applyAlignment="1">
      <alignment horizontal="center"/>
    </xf>
    <xf numFmtId="49" fontId="119" fillId="0" borderId="0" xfId="0" applyNumberFormat="1" applyFont="1" applyAlignment="1">
      <alignment horizontal="center"/>
    </xf>
    <xf numFmtId="0" fontId="119" fillId="0" borderId="0" xfId="0" applyFont="1" applyAlignment="1">
      <alignment horizontal="center"/>
    </xf>
    <xf numFmtId="0" fontId="168" fillId="0" borderId="0" xfId="0" applyNumberFormat="1" applyFont="1" applyAlignment="1">
      <alignment horizontal="center"/>
    </xf>
    <xf numFmtId="0" fontId="167" fillId="0" borderId="0" xfId="0" applyNumberFormat="1" applyFont="1" applyAlignment="1">
      <alignment horizontal="center"/>
    </xf>
    <xf numFmtId="49" fontId="123" fillId="0" borderId="0" xfId="0" applyNumberFormat="1" applyFont="1" applyBorder="1" applyAlignment="1">
      <alignment horizontal="center"/>
    </xf>
    <xf numFmtId="0" fontId="123" fillId="0" borderId="0" xfId="0" applyFont="1" applyBorder="1" applyAlignment="1">
      <alignment horizontal="center"/>
    </xf>
    <xf numFmtId="164" fontId="123" fillId="0" borderId="0" xfId="75" applyNumberFormat="1" applyFont="1" applyBorder="1" applyAlignment="1">
      <alignment horizontal="right"/>
    </xf>
    <xf numFmtId="164" fontId="123" fillId="0" borderId="0" xfId="75" applyNumberFormat="1" applyFont="1" applyBorder="1" applyAlignment="1">
      <alignment horizontal="center"/>
    </xf>
    <xf numFmtId="0" fontId="119" fillId="0" borderId="0" xfId="0" applyFont="1" applyBorder="1" applyAlignment="1">
      <alignment horizontal="center"/>
    </xf>
    <xf numFmtId="0" fontId="124" fillId="0" borderId="0" xfId="0" applyNumberFormat="1" applyFont="1" applyAlignment="1">
      <alignment horizontal="center"/>
    </xf>
    <xf numFmtId="0" fontId="161" fillId="0" borderId="0" xfId="0" applyNumberFormat="1" applyFont="1" applyAlignment="1">
      <alignment horizontal="center"/>
    </xf>
    <xf numFmtId="0" fontId="121" fillId="0" borderId="0" xfId="0" applyFont="1" applyBorder="1" applyAlignment="1">
      <alignment horizontal="center"/>
    </xf>
    <xf numFmtId="41" fontId="157" fillId="15" borderId="38" xfId="88" applyNumberFormat="1" applyFont="1" applyFill="1" applyBorder="1" applyAlignment="1">
      <alignment horizontal="center" vertical="center" wrapText="1"/>
    </xf>
    <xf numFmtId="41" fontId="157" fillId="15" borderId="3" xfId="88" applyNumberFormat="1" applyFont="1" applyFill="1" applyBorder="1" applyAlignment="1">
      <alignment horizontal="center" vertical="center" wrapText="1"/>
    </xf>
    <xf numFmtId="41" fontId="4" fillId="15" borderId="38" xfId="88" applyNumberFormat="1" applyFont="1" applyFill="1" applyBorder="1" applyAlignment="1">
      <alignment horizontal="center" vertical="center" wrapText="1"/>
    </xf>
    <xf numFmtId="41" fontId="4" fillId="15" borderId="3" xfId="88" applyNumberFormat="1" applyFont="1" applyFill="1" applyBorder="1" applyAlignment="1">
      <alignment horizontal="center" vertical="center" wrapText="1"/>
    </xf>
    <xf numFmtId="41" fontId="2" fillId="15" borderId="38" xfId="88" applyNumberFormat="1" applyFont="1" applyFill="1" applyBorder="1" applyAlignment="1">
      <alignment horizontal="center" vertical="center" wrapText="1"/>
    </xf>
    <xf numFmtId="41" fontId="2" fillId="15" borderId="3" xfId="88" applyNumberFormat="1" applyFont="1" applyFill="1" applyBorder="1" applyAlignment="1">
      <alignment horizontal="center" vertical="center" wrapText="1"/>
    </xf>
    <xf numFmtId="41" fontId="2" fillId="0" borderId="0" xfId="88" applyNumberFormat="1" applyFont="1" applyAlignment="1">
      <alignment horizontal="center"/>
    </xf>
    <xf numFmtId="41" fontId="2" fillId="0" borderId="0" xfId="88" applyNumberFormat="1" applyFont="1" applyBorder="1" applyAlignment="1">
      <alignment horizontal="center"/>
    </xf>
    <xf numFmtId="41" fontId="37" fillId="0" borderId="0" xfId="88" applyNumberFormat="1" applyFont="1" applyAlignment="1">
      <alignment horizontal="center"/>
    </xf>
    <xf numFmtId="41" fontId="161" fillId="0" borderId="0" xfId="88" applyNumberFormat="1" applyFont="1" applyAlignment="1">
      <alignment horizontal="center"/>
    </xf>
    <xf numFmtId="41" fontId="2" fillId="15" borderId="7" xfId="75" applyNumberFormat="1" applyFont="1" applyFill="1" applyBorder="1" applyAlignment="1">
      <alignment horizontal="center" vertical="center" wrapText="1"/>
    </xf>
    <xf numFmtId="41" fontId="39" fillId="0" borderId="0" xfId="88" applyNumberFormat="1" applyFont="1" applyAlignment="1">
      <alignment horizontal="center"/>
    </xf>
    <xf numFmtId="166" fontId="33" fillId="0" borderId="0" xfId="88" applyNumberFormat="1" applyFont="1" applyAlignment="1">
      <alignment horizontal="center"/>
    </xf>
    <xf numFmtId="166" fontId="161" fillId="0" borderId="0" xfId="88" applyNumberFormat="1" applyFont="1" applyAlignment="1">
      <alignment horizontal="center"/>
    </xf>
    <xf numFmtId="41" fontId="86" fillId="0" borderId="0" xfId="0" applyNumberFormat="1" applyFont="1" applyAlignment="1">
      <alignment horizontal="center"/>
    </xf>
    <xf numFmtId="0" fontId="86" fillId="0" borderId="0" xfId="0" applyFont="1" applyAlignment="1">
      <alignment horizontal="center"/>
    </xf>
    <xf numFmtId="49" fontId="86" fillId="0" borderId="38" xfId="75" applyNumberFormat="1" applyFont="1" applyBorder="1" applyAlignment="1">
      <alignment horizontal="center" vertical="center" wrapText="1"/>
    </xf>
    <xf numFmtId="49" fontId="86" fillId="0" borderId="3" xfId="75" applyNumberFormat="1" applyFont="1" applyBorder="1" applyAlignment="1">
      <alignment horizontal="center" vertical="center" wrapText="1"/>
    </xf>
    <xf numFmtId="166" fontId="86" fillId="0" borderId="38" xfId="88" applyNumberFormat="1" applyFont="1" applyBorder="1" applyAlignment="1">
      <alignment horizontal="center" vertical="center" wrapText="1"/>
    </xf>
    <xf numFmtId="166" fontId="86" fillId="0" borderId="3" xfId="88" applyNumberFormat="1" applyFont="1" applyBorder="1" applyAlignment="1">
      <alignment horizontal="center" vertical="center" wrapText="1"/>
    </xf>
    <xf numFmtId="41" fontId="2" fillId="0" borderId="0" xfId="88" applyNumberFormat="1" applyFont="1" applyBorder="1" applyAlignment="1">
      <alignment horizontal="center" vertical="center"/>
    </xf>
    <xf numFmtId="166" fontId="86" fillId="0" borderId="0" xfId="88" applyNumberFormat="1" applyFont="1" applyAlignment="1">
      <alignment horizontal="center"/>
    </xf>
    <xf numFmtId="49" fontId="120" fillId="6" borderId="39" xfId="0" applyNumberFormat="1" applyFont="1" applyFill="1" applyBorder="1" applyAlignment="1">
      <alignment horizontal="justify" vertical="center" wrapText="1"/>
    </xf>
    <xf numFmtId="0" fontId="0" fillId="6" borderId="0" xfId="0" applyFill="1" applyBorder="1" applyAlignment="1">
      <alignment horizontal="justify" vertical="center" wrapText="1"/>
    </xf>
    <xf numFmtId="0" fontId="0" fillId="6" borderId="40" xfId="0" applyFill="1" applyBorder="1" applyAlignment="1">
      <alignment horizontal="justify" vertical="center" wrapText="1"/>
    </xf>
    <xf numFmtId="49" fontId="120" fillId="6" borderId="39" xfId="0" applyNumberFormat="1" applyFont="1" applyFill="1" applyBorder="1" applyAlignment="1">
      <alignment horizontal="left" vertical="center" wrapText="1"/>
    </xf>
    <xf numFmtId="49" fontId="120" fillId="6" borderId="40" xfId="0" applyNumberFormat="1" applyFont="1" applyFill="1" applyBorder="1" applyAlignment="1">
      <alignment horizontal="left" vertical="center" wrapText="1"/>
    </xf>
    <xf numFmtId="0" fontId="29" fillId="6" borderId="0" xfId="0" applyFont="1" applyFill="1" applyAlignment="1">
      <alignment horizontal="left" vertical="center" wrapText="1"/>
    </xf>
    <xf numFmtId="0" fontId="120" fillId="6" borderId="0" xfId="0" applyNumberFormat="1" applyFont="1" applyFill="1" applyAlignment="1">
      <alignment horizontal="justify" vertical="top" wrapText="1"/>
    </xf>
    <xf numFmtId="0" fontId="120" fillId="6" borderId="0" xfId="0" applyNumberFormat="1" applyFont="1" applyFill="1" applyAlignment="1">
      <alignment horizontal="justify" vertical="center" wrapText="1"/>
    </xf>
    <xf numFmtId="0" fontId="124" fillId="6" borderId="0" xfId="0" applyNumberFormat="1" applyFont="1" applyFill="1" applyAlignment="1">
      <alignment horizontal="justify" vertical="top" wrapText="1"/>
    </xf>
    <xf numFmtId="0" fontId="122" fillId="6" borderId="0" xfId="0" applyNumberFormat="1" applyFont="1" applyFill="1" applyAlignment="1">
      <alignment horizontal="justify" vertical="top" wrapText="1"/>
    </xf>
    <xf numFmtId="0" fontId="120" fillId="6" borderId="0" xfId="0" applyFont="1" applyFill="1" applyAlignment="1">
      <alignment horizontal="justify" vertical="top" wrapText="1"/>
    </xf>
    <xf numFmtId="0" fontId="122" fillId="6" borderId="0" xfId="0" applyFont="1" applyFill="1" applyAlignment="1">
      <alignment horizontal="justify" vertical="top" wrapText="1"/>
    </xf>
    <xf numFmtId="221" fontId="121" fillId="6" borderId="10" xfId="0" applyNumberFormat="1" applyFont="1" applyFill="1" applyBorder="1" applyAlignment="1">
      <alignment horizontal="center" vertical="center"/>
    </xf>
    <xf numFmtId="221" fontId="121" fillId="6" borderId="7" xfId="0" applyNumberFormat="1" applyFont="1" applyFill="1" applyBorder="1" applyAlignment="1">
      <alignment horizontal="center" vertical="center"/>
    </xf>
    <xf numFmtId="221" fontId="121" fillId="6" borderId="29" xfId="0" applyNumberFormat="1" applyFont="1" applyFill="1" applyBorder="1" applyAlignment="1">
      <alignment horizontal="center" vertical="center"/>
    </xf>
    <xf numFmtId="49" fontId="121" fillId="6" borderId="16" xfId="0" applyNumberFormat="1" applyFont="1" applyFill="1" applyBorder="1" applyAlignment="1">
      <alignment horizontal="center" vertical="center" wrapText="1"/>
    </xf>
    <xf numFmtId="49" fontId="121" fillId="6" borderId="41" xfId="0" applyNumberFormat="1" applyFont="1" applyFill="1" applyBorder="1" applyAlignment="1">
      <alignment horizontal="center" vertical="center" wrapText="1"/>
    </xf>
    <xf numFmtId="0" fontId="124" fillId="6" borderId="0" xfId="0" applyNumberFormat="1" applyFont="1" applyFill="1" applyAlignment="1">
      <alignment horizontal="justify" vertical="center" wrapText="1"/>
    </xf>
    <xf numFmtId="49" fontId="123" fillId="6" borderId="0" xfId="162" quotePrefix="1" applyNumberFormat="1" applyFont="1" applyFill="1" applyAlignment="1">
      <alignment horizontal="left" vertical="center" wrapText="1"/>
    </xf>
    <xf numFmtId="0" fontId="4" fillId="6" borderId="0" xfId="0" applyFont="1" applyFill="1" applyAlignment="1">
      <alignment wrapText="1"/>
    </xf>
    <xf numFmtId="0" fontId="37" fillId="6" borderId="0" xfId="0" applyNumberFormat="1" applyFont="1" applyFill="1" applyAlignment="1">
      <alignment horizontal="center" vertical="center"/>
    </xf>
    <xf numFmtId="0" fontId="2" fillId="6" borderId="0" xfId="0" applyNumberFormat="1" applyFont="1" applyFill="1" applyAlignment="1">
      <alignment horizontal="center" vertical="center" wrapText="1"/>
    </xf>
    <xf numFmtId="0" fontId="121" fillId="6" borderId="0" xfId="0" applyNumberFormat="1" applyFont="1" applyFill="1" applyAlignment="1">
      <alignment horizontal="center" vertical="center" wrapText="1"/>
    </xf>
    <xf numFmtId="0" fontId="121" fillId="6" borderId="0" xfId="0" applyNumberFormat="1" applyFont="1" applyFill="1" applyAlignment="1">
      <alignment horizontal="justify" vertical="top" wrapText="1"/>
    </xf>
    <xf numFmtId="0" fontId="122" fillId="6" borderId="0" xfId="0" applyNumberFormat="1" applyFont="1" applyFill="1" applyAlignment="1">
      <alignment horizontal="justify" vertical="center" wrapText="1"/>
    </xf>
    <xf numFmtId="0" fontId="123" fillId="6" borderId="0" xfId="0" applyNumberFormat="1" applyFont="1" applyFill="1" applyAlignment="1">
      <alignment horizontal="left" vertical="top" wrapText="1"/>
    </xf>
    <xf numFmtId="0" fontId="3" fillId="6" borderId="0" xfId="0" applyFont="1" applyFill="1" applyAlignment="1">
      <alignment vertical="center" wrapText="1"/>
    </xf>
    <xf numFmtId="0" fontId="30" fillId="6" borderId="0" xfId="0" applyFont="1" applyFill="1" applyAlignment="1">
      <alignment vertical="center" wrapText="1"/>
    </xf>
    <xf numFmtId="0" fontId="120" fillId="6" borderId="0" xfId="0" quotePrefix="1" applyNumberFormat="1" applyFont="1" applyFill="1" applyAlignment="1">
      <alignment horizontal="justify" vertical="top" wrapText="1"/>
    </xf>
    <xf numFmtId="0" fontId="120" fillId="6" borderId="25" xfId="0" applyNumberFormat="1" applyFont="1" applyFill="1" applyBorder="1" applyAlignment="1">
      <alignment horizontal="justify" vertical="top" wrapText="1"/>
    </xf>
    <xf numFmtId="0" fontId="122" fillId="6" borderId="26" xfId="0" applyNumberFormat="1" applyFont="1" applyFill="1" applyBorder="1" applyAlignment="1">
      <alignment horizontal="justify" vertical="top" wrapText="1"/>
    </xf>
    <xf numFmtId="0" fontId="122" fillId="6" borderId="25" xfId="0" applyNumberFormat="1" applyFont="1" applyFill="1" applyBorder="1" applyAlignment="1">
      <alignment horizontal="justify" vertical="top" wrapText="1"/>
    </xf>
    <xf numFmtId="0" fontId="121" fillId="6" borderId="23" xfId="0" applyNumberFormat="1" applyFont="1" applyFill="1" applyBorder="1" applyAlignment="1">
      <alignment horizontal="center" vertical="top" wrapText="1"/>
    </xf>
    <xf numFmtId="0" fontId="121" fillId="6" borderId="22" xfId="0" applyNumberFormat="1" applyFont="1" applyFill="1" applyBorder="1" applyAlignment="1">
      <alignment horizontal="center" vertical="top" wrapText="1"/>
    </xf>
    <xf numFmtId="0" fontId="122" fillId="6" borderId="25" xfId="0" applyNumberFormat="1" applyFont="1" applyFill="1" applyBorder="1" applyAlignment="1">
      <alignment horizontal="justify" vertical="center" wrapText="1"/>
    </xf>
    <xf numFmtId="0" fontId="122" fillId="6" borderId="26" xfId="0" applyNumberFormat="1" applyFont="1" applyFill="1" applyBorder="1" applyAlignment="1">
      <alignment horizontal="justify" vertical="center" wrapText="1"/>
    </xf>
    <xf numFmtId="0" fontId="131" fillId="6" borderId="0" xfId="0" applyNumberFormat="1" applyFont="1" applyFill="1" applyAlignment="1">
      <alignment horizontal="justify" vertical="top" wrapText="1"/>
    </xf>
    <xf numFmtId="49" fontId="124" fillId="6" borderId="0" xfId="162" quotePrefix="1" applyNumberFormat="1" applyFont="1" applyFill="1" applyAlignment="1">
      <alignment horizontal="left" vertical="center" wrapText="1"/>
    </xf>
    <xf numFmtId="0" fontId="124" fillId="6" borderId="0" xfId="0" applyNumberFormat="1" applyFont="1" applyFill="1" applyBorder="1" applyAlignment="1">
      <alignment horizontal="justify" vertical="top" wrapText="1"/>
    </xf>
    <xf numFmtId="0" fontId="122" fillId="0" borderId="0" xfId="0" applyNumberFormat="1" applyFont="1" applyFill="1" applyAlignment="1">
      <alignment horizontal="justify" vertical="top" wrapText="1"/>
    </xf>
    <xf numFmtId="164" fontId="121" fillId="0" borderId="23" xfId="75" applyNumberFormat="1" applyFont="1" applyFill="1" applyBorder="1" applyAlignment="1">
      <alignment horizontal="center" vertical="center" wrapText="1"/>
    </xf>
    <xf numFmtId="164" fontId="121" fillId="0" borderId="24" xfId="75" applyNumberFormat="1" applyFont="1" applyFill="1" applyBorder="1" applyAlignment="1">
      <alignment horizontal="center" vertical="center" wrapText="1"/>
    </xf>
    <xf numFmtId="0" fontId="121" fillId="15" borderId="23" xfId="0" applyFont="1" applyFill="1" applyBorder="1" applyAlignment="1">
      <alignment horizontal="center" vertical="center" wrapText="1"/>
    </xf>
    <xf numFmtId="0" fontId="121" fillId="15" borderId="22" xfId="0" applyFont="1" applyFill="1" applyBorder="1" applyAlignment="1">
      <alignment horizontal="center" vertical="center" wrapText="1"/>
    </xf>
    <xf numFmtId="0" fontId="121" fillId="15" borderId="24" xfId="0" applyFont="1" applyFill="1" applyBorder="1" applyAlignment="1">
      <alignment horizontal="center" vertical="center" wrapText="1"/>
    </xf>
    <xf numFmtId="49" fontId="121" fillId="6" borderId="17" xfId="0" applyNumberFormat="1" applyFont="1" applyFill="1" applyBorder="1" applyAlignment="1">
      <alignment horizontal="center" vertical="center" wrapText="1"/>
    </xf>
    <xf numFmtId="49" fontId="121" fillId="6" borderId="42" xfId="0" applyNumberFormat="1" applyFont="1" applyFill="1"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184" fontId="122" fillId="6" borderId="26" xfId="75" applyNumberFormat="1" applyFont="1" applyFill="1" applyBorder="1" applyAlignment="1">
      <alignment horizontal="center" vertical="center"/>
    </xf>
    <xf numFmtId="184" fontId="122" fillId="6" borderId="34" xfId="75" applyNumberFormat="1" applyFont="1" applyFill="1" applyBorder="1" applyAlignment="1">
      <alignment horizontal="center" vertical="center"/>
    </xf>
    <xf numFmtId="221" fontId="121" fillId="6" borderId="3" xfId="0" applyNumberFormat="1" applyFont="1" applyFill="1" applyBorder="1" applyAlignment="1">
      <alignment horizontal="center" vertical="center"/>
    </xf>
    <xf numFmtId="49" fontId="120" fillId="6" borderId="0" xfId="162" quotePrefix="1" applyNumberFormat="1" applyFont="1" applyFill="1" applyAlignment="1">
      <alignment horizontal="left" vertical="center" wrapText="1"/>
    </xf>
    <xf numFmtId="49" fontId="121" fillId="6" borderId="39" xfId="0" applyNumberFormat="1" applyFont="1" applyFill="1" applyBorder="1" applyAlignment="1">
      <alignment horizontal="left" vertical="center" wrapText="1"/>
    </xf>
    <xf numFmtId="49" fontId="121" fillId="6" borderId="40" xfId="0" applyNumberFormat="1" applyFont="1" applyFill="1" applyBorder="1" applyAlignment="1">
      <alignment horizontal="left" vertical="center" wrapText="1"/>
    </xf>
    <xf numFmtId="49" fontId="131" fillId="6" borderId="0" xfId="0" applyNumberFormat="1" applyFont="1" applyFill="1" applyAlignment="1">
      <alignment horizontal="justify" vertical="justify" wrapText="1"/>
    </xf>
    <xf numFmtId="49" fontId="123" fillId="6" borderId="0" xfId="162" quotePrefix="1" applyNumberFormat="1" applyFont="1" applyFill="1" applyAlignment="1">
      <alignment horizontal="center" vertical="center" wrapText="1"/>
    </xf>
    <xf numFmtId="49" fontId="123" fillId="6" borderId="0" xfId="162" applyNumberFormat="1" applyFont="1" applyFill="1" applyAlignment="1">
      <alignment horizontal="center" vertical="center" wrapText="1"/>
    </xf>
    <xf numFmtId="49" fontId="120" fillId="6" borderId="0" xfId="0" applyNumberFormat="1" applyFont="1" applyFill="1" applyBorder="1" applyAlignment="1">
      <alignment horizontal="justify" vertical="center" wrapText="1"/>
    </xf>
    <xf numFmtId="49" fontId="120" fillId="6" borderId="40" xfId="0" applyNumberFormat="1" applyFont="1" applyFill="1" applyBorder="1" applyAlignment="1">
      <alignment horizontal="justify" vertical="center" wrapText="1"/>
    </xf>
    <xf numFmtId="184" fontId="124" fillId="6" borderId="26" xfId="75" applyNumberFormat="1" applyFont="1" applyFill="1" applyBorder="1" applyAlignment="1">
      <alignment horizontal="center" vertical="center"/>
    </xf>
    <xf numFmtId="0" fontId="121" fillId="6" borderId="7" xfId="0" applyFont="1" applyFill="1" applyBorder="1" applyAlignment="1">
      <alignment horizontal="center" vertical="center"/>
    </xf>
    <xf numFmtId="0" fontId="121" fillId="6" borderId="22" xfId="0" applyFont="1" applyFill="1" applyBorder="1" applyAlignment="1">
      <alignment horizontal="center" vertical="center"/>
    </xf>
    <xf numFmtId="0" fontId="29" fillId="6" borderId="0" xfId="0" applyFont="1" applyFill="1" applyBorder="1" applyAlignment="1">
      <alignment horizontal="left" wrapText="1"/>
    </xf>
    <xf numFmtId="0" fontId="165" fillId="6" borderId="0" xfId="0" applyFont="1" applyFill="1" applyBorder="1" applyAlignment="1">
      <alignment horizontal="left" wrapText="1"/>
    </xf>
    <xf numFmtId="0" fontId="29" fillId="6" borderId="0" xfId="0" applyFont="1" applyFill="1" applyAlignment="1">
      <alignment horizontal="left" wrapText="1"/>
    </xf>
    <xf numFmtId="0" fontId="30" fillId="6" borderId="0" xfId="0" applyNumberFormat="1" applyFont="1" applyFill="1" applyAlignment="1">
      <alignment horizontal="justify" vertical="top" wrapText="1"/>
    </xf>
    <xf numFmtId="0" fontId="145" fillId="6" borderId="0" xfId="0" applyFont="1" applyFill="1" applyBorder="1" applyAlignment="1">
      <alignment wrapText="1"/>
    </xf>
    <xf numFmtId="41" fontId="2" fillId="0" borderId="0" xfId="88" applyNumberFormat="1" applyFont="1" applyFill="1" applyBorder="1" applyAlignment="1">
      <alignment horizontal="center" vertical="center" wrapText="1"/>
    </xf>
    <xf numFmtId="0" fontId="30" fillId="6" borderId="0" xfId="0" applyFont="1" applyFill="1" applyBorder="1" applyAlignment="1">
      <alignment horizontal="left" vertical="center" wrapText="1"/>
    </xf>
    <xf numFmtId="49" fontId="30" fillId="6" borderId="0" xfId="0" applyNumberFormat="1" applyFont="1" applyFill="1" applyBorder="1" applyAlignment="1">
      <alignment horizontal="left" vertical="center" wrapText="1"/>
    </xf>
    <xf numFmtId="49" fontId="30" fillId="6" borderId="0" xfId="0" applyNumberFormat="1" applyFont="1" applyFill="1" applyBorder="1" applyAlignment="1">
      <alignment horizontal="justify" vertical="center" wrapText="1"/>
    </xf>
    <xf numFmtId="49" fontId="30" fillId="6" borderId="0" xfId="0" applyNumberFormat="1" applyFont="1" applyFill="1" applyBorder="1" applyAlignment="1">
      <alignment horizontal="center" vertical="center"/>
    </xf>
    <xf numFmtId="0" fontId="0" fillId="0" borderId="0" xfId="0" applyAlignment="1">
      <alignment horizontal="justify" vertical="center" wrapText="1"/>
    </xf>
    <xf numFmtId="164" fontId="30" fillId="6" borderId="0" xfId="75" applyNumberFormat="1" applyFont="1" applyFill="1" applyBorder="1" applyAlignment="1">
      <alignment horizontal="center" vertical="center"/>
    </xf>
    <xf numFmtId="164" fontId="28" fillId="6" borderId="0" xfId="75" applyNumberFormat="1" applyFont="1" applyFill="1" applyBorder="1" applyAlignment="1">
      <alignment horizontal="center" vertical="center"/>
    </xf>
    <xf numFmtId="0" fontId="30" fillId="6" borderId="0" xfId="0" applyFont="1" applyFill="1" applyBorder="1" applyAlignment="1">
      <alignment horizontal="justify" wrapText="1"/>
    </xf>
    <xf numFmtId="0" fontId="30" fillId="6" borderId="0" xfId="0" applyFont="1" applyFill="1" applyBorder="1" applyAlignment="1">
      <alignment horizontal="justify" vertical="center" wrapText="1"/>
    </xf>
    <xf numFmtId="0" fontId="2" fillId="0" borderId="7" xfId="0" applyNumberFormat="1" applyFont="1" applyFill="1" applyBorder="1" applyAlignment="1">
      <alignment horizontal="center" vertical="center"/>
    </xf>
    <xf numFmtId="49" fontId="28" fillId="6" borderId="3" xfId="0" applyNumberFormat="1" applyFont="1" applyFill="1" applyBorder="1" applyAlignment="1">
      <alignment horizontal="justify" vertical="center" wrapText="1"/>
    </xf>
  </cellXfs>
  <cellStyles count="310">
    <cellStyle name="          _x000d_&#10;shell=progman.exe_x000d_&#10;m" xfId="1"/>
    <cellStyle name="." xfId="2"/>
    <cellStyle name="??" xfId="3"/>
    <cellStyle name="?? [0.00]_ Att. 1- Cover" xfId="4"/>
    <cellStyle name="?? [0]" xfId="5"/>
    <cellStyle name="???? [0.00]_List-dwg" xfId="6"/>
    <cellStyle name="????_List-dwg" xfId="7"/>
    <cellStyle name="???[0]_Book1" xfId="8"/>
    <cellStyle name="???_???" xfId="9"/>
    <cellStyle name="??[0]_BRE" xfId="10"/>
    <cellStyle name="??_      " xfId="11"/>
    <cellStyle name="??_kc-elec system check list" xfId="12"/>
    <cellStyle name="_Bao cao kiem toan_SD901_L1" xfId="13"/>
    <cellStyle name="_Bao cao tai NPP PHAN DUNG 22-7" xfId="14"/>
    <cellStyle name="_Book1" xfId="15"/>
    <cellStyle name="_Book1_1" xfId="16"/>
    <cellStyle name="_Book1_1_BCKT 2014 PVSD  quy 4 -  Rut gon" xfId="17"/>
    <cellStyle name="_F4-6" xfId="18"/>
    <cellStyle name="_LuuNgay24-07-2006Bao cao tai NPP PHAN DUNG 22-7" xfId="19"/>
    <cellStyle name="_TK 152 chi tiet" xfId="20"/>
    <cellStyle name="_TK 152 chi tiet_BCKT 2014 PVSD  quy 4 -  Rut gon" xfId="21"/>
    <cellStyle name="_ÿÿÿÿÿ" xfId="22"/>
    <cellStyle name="•W?_Format" xfId="23"/>
    <cellStyle name="•W€_Format" xfId="24"/>
    <cellStyle name="•W_’·Šú‰p•¶" xfId="25"/>
    <cellStyle name="0" xfId="26"/>
    <cellStyle name="0.0" xfId="27"/>
    <cellStyle name="1" xfId="28"/>
    <cellStyle name="15" xfId="29"/>
    <cellStyle name="2" xfId="30"/>
    <cellStyle name="3" xfId="31"/>
    <cellStyle name="4" xfId="32"/>
    <cellStyle name="52" xfId="33"/>
    <cellStyle name="6" xfId="34"/>
    <cellStyle name="ÅëÈ­ [0]_¿ì¹°Åë" xfId="35"/>
    <cellStyle name="AeE­ [0]_INQUIRY ¿µ¾÷AßAø " xfId="36"/>
    <cellStyle name="ÅëÈ­ [0]_laroux" xfId="37"/>
    <cellStyle name="ÅëÈ­_¿ì¹°Åë" xfId="38"/>
    <cellStyle name="AeE­_INQUIRY ¿µ¾÷AßAø " xfId="39"/>
    <cellStyle name="ÅëÈ­_laroux" xfId="40"/>
    <cellStyle name="args.style" xfId="41"/>
    <cellStyle name="ÄÞ¸¶ [0]_¿ì¹°Åë" xfId="42"/>
    <cellStyle name="AÞ¸¶ [0]_INQUIRY ¿?¾÷AßAø " xfId="43"/>
    <cellStyle name="ÄÞ¸¶ [0]_L601CPT" xfId="44"/>
    <cellStyle name="ÄÞ¸¶_¿ì¹°Åë" xfId="45"/>
    <cellStyle name="AÞ¸¶_INQUIRY ¿?¾÷AßAø " xfId="46"/>
    <cellStyle name="ÄÞ¸¶_L601CPT" xfId="47"/>
    <cellStyle name="Body" xfId="48"/>
    <cellStyle name="C?AØ_¿?¾÷CoE² " xfId="49"/>
    <cellStyle name="Ç¥ÁØ_#2(M17)_1" xfId="50"/>
    <cellStyle name="C￥AØ_¿μ¾÷CoE² " xfId="51"/>
    <cellStyle name="Ç¥ÁØ_£Ò£Ã°üÁ¦ÀÛ" xfId="52"/>
    <cellStyle name="C￥AØ_5-1±¤°i " xfId="53"/>
    <cellStyle name="Ç¥ÁØ_6" xfId="54"/>
    <cellStyle name="C￥AØ_Ay°eC￥(2¿u) " xfId="55"/>
    <cellStyle name="Ç¥ÁØ_Áý°èÇ¥_1" xfId="56"/>
    <cellStyle name="C￥AØ_CoAo¹yAI °A¾×¿ⓒ½A " xfId="57"/>
    <cellStyle name="Ç¥ÁØ_ESCº¸°í" xfId="58"/>
    <cellStyle name="C￥AØ_Sheet1_¿μ¾÷CoE² " xfId="59"/>
    <cellStyle name="Ç¥ÁØ_Sheet1_£Ò£Ã°üÁ¦ÀÛÇöÈ²" xfId="60"/>
    <cellStyle name="C￥AØ_Sheet1_0N-HANDLING " xfId="61"/>
    <cellStyle name="Ç¥ÁØ_Sheet1_¼­¿ï-¾È»ê" xfId="62"/>
    <cellStyle name="C￥AØ_Sheet1_Ay°eC￥(2¿u) " xfId="63"/>
    <cellStyle name="Ç¥ÁØ_Sheet1_laroux" xfId="64"/>
    <cellStyle name="Calc Currency (0)" xfId="65"/>
    <cellStyle name="Calc Currency (2)" xfId="66"/>
    <cellStyle name="Calc Percent (0)" xfId="67"/>
    <cellStyle name="Calc Percent (1)" xfId="68"/>
    <cellStyle name="Calc Percent (2)" xfId="69"/>
    <cellStyle name="Calc Units (0)" xfId="70"/>
    <cellStyle name="Calc Units (1)" xfId="71"/>
    <cellStyle name="Calc Units (2)" xfId="72"/>
    <cellStyle name="category" xfId="73"/>
    <cellStyle name="CHUONG" xfId="74"/>
    <cellStyle name="Comma" xfId="75" builtinId="3"/>
    <cellStyle name="Comma  - Style1" xfId="76"/>
    <cellStyle name="Comma  - Style2" xfId="77"/>
    <cellStyle name="Comma  - Style3" xfId="78"/>
    <cellStyle name="Comma  - Style4" xfId="79"/>
    <cellStyle name="Comma  - Style5" xfId="80"/>
    <cellStyle name="Comma  - Style6" xfId="81"/>
    <cellStyle name="Comma  - Style7" xfId="82"/>
    <cellStyle name="Comma  - Style8" xfId="83"/>
    <cellStyle name="Comma [ ,]" xfId="84"/>
    <cellStyle name="Comma [0]" xfId="85" builtinId="6"/>
    <cellStyle name="Comma [00]" xfId="86"/>
    <cellStyle name="comma zerodec" xfId="87"/>
    <cellStyle name="Comma_BCTC" xfId="88"/>
    <cellStyle name="Comma_BCTC 04" xfId="89"/>
    <cellStyle name="Comma_DC" xfId="90"/>
    <cellStyle name="Comma_Thuyet minh-theo TT23" xfId="91"/>
    <cellStyle name="Comma0" xfId="92"/>
    <cellStyle name="Copied" xfId="93"/>
    <cellStyle name="Cࡵrrency_Sheet1_PRODUCTĠ" xfId="94"/>
    <cellStyle name="Currency [00]" xfId="95"/>
    <cellStyle name="Currency0" xfId="96"/>
    <cellStyle name="Currency1" xfId="97"/>
    <cellStyle name="Date" xfId="98"/>
    <cellStyle name="Date Short" xfId="99"/>
    <cellStyle name="Date_Bao Cao Kiem Tra  trung bay Ke milk-yomilk CK 2" xfId="100"/>
    <cellStyle name="DELTA" xfId="101"/>
    <cellStyle name="Dezimal [0]_68574_Materialbedarfsliste" xfId="102"/>
    <cellStyle name="Dezimal_68574_Materialbedarfsliste" xfId="103"/>
    <cellStyle name="Dollar (zero dec)" xfId="104"/>
    <cellStyle name="e" xfId="105"/>
    <cellStyle name="Enter Currency (0)" xfId="106"/>
    <cellStyle name="Enter Currency (2)" xfId="107"/>
    <cellStyle name="Enter Units (0)" xfId="108"/>
    <cellStyle name="Enter Units (1)" xfId="109"/>
    <cellStyle name="Enter Units (2)" xfId="110"/>
    <cellStyle name="Entered" xfId="111"/>
    <cellStyle name="Euro" xfId="112"/>
    <cellStyle name="f" xfId="113"/>
    <cellStyle name="F2" xfId="114"/>
    <cellStyle name="F3" xfId="115"/>
    <cellStyle name="F4" xfId="116"/>
    <cellStyle name="F5" xfId="117"/>
    <cellStyle name="F6" xfId="118"/>
    <cellStyle name="F7" xfId="119"/>
    <cellStyle name="F8" xfId="120"/>
    <cellStyle name="Fixed" xfId="121"/>
    <cellStyle name="Grey" xfId="122"/>
    <cellStyle name="ha" xfId="123"/>
    <cellStyle name="Head 1" xfId="124"/>
    <cellStyle name="HEADER" xfId="125"/>
    <cellStyle name="Header1" xfId="126"/>
    <cellStyle name="Header2" xfId="127"/>
    <cellStyle name="Heading 1" xfId="128" builtinId="16" customBuiltin="1"/>
    <cellStyle name="Heading 2" xfId="129" builtinId="17" customBuiltin="1"/>
    <cellStyle name="HEADING1" xfId="130"/>
    <cellStyle name="HEADING2" xfId="131"/>
    <cellStyle name="HEADINGS" xfId="132"/>
    <cellStyle name="HEADINGSTOP" xfId="133"/>
    <cellStyle name="headoption" xfId="134"/>
    <cellStyle name="Hoa-Scholl" xfId="135"/>
    <cellStyle name="Hyperlink" xfId="136" builtinId="8"/>
    <cellStyle name="Input" xfId="137" builtinId="20" customBuiltin="1"/>
    <cellStyle name="Input [yellow]" xfId="138"/>
    <cellStyle name="jj/mm/00" xfId="139"/>
    <cellStyle name="Ledger 17 x 11 in" xfId="140"/>
    <cellStyle name="Line" xfId="141"/>
    <cellStyle name="Link Currency (0)" xfId="142"/>
    <cellStyle name="Link Currency (2)" xfId="143"/>
    <cellStyle name="Link Units (0)" xfId="144"/>
    <cellStyle name="Link Units (1)" xfId="145"/>
    <cellStyle name="Link Units (2)" xfId="146"/>
    <cellStyle name="Millares [0]_Well Timing" xfId="147"/>
    <cellStyle name="Millares_Well Timing" xfId="148"/>
    <cellStyle name="Model" xfId="149"/>
    <cellStyle name="moi" xfId="150"/>
    <cellStyle name="Moneda [0]_Well Timing" xfId="151"/>
    <cellStyle name="Moneda_Well Timing" xfId="152"/>
    <cellStyle name="Monétaire [0]_TARIFFS DB" xfId="153"/>
    <cellStyle name="Monétaire_TARIFFS DB" xfId="154"/>
    <cellStyle name="n" xfId="155"/>
    <cellStyle name="New" xfId="156"/>
    <cellStyle name="New Times Roman" xfId="157"/>
    <cellStyle name="no dec" xfId="158"/>
    <cellStyle name="ÑONVÒ" xfId="159"/>
    <cellStyle name="Normal" xfId="0" builtinId="0"/>
    <cellStyle name="Normal - Style1" xfId="160"/>
    <cellStyle name="Normal - 유형1" xfId="161"/>
    <cellStyle name="Normal_BCDKT Thuy Loi I" xfId="162"/>
    <cellStyle name="Normal_SHEET" xfId="163"/>
    <cellStyle name="Œ…‹æØ‚è [0.00]_ÆÂ¹²" xfId="164"/>
    <cellStyle name="Œ…‹æØ‚è_laroux" xfId="165"/>
    <cellStyle name="oft Excel]_x000d_&#10;Comment=open=/f ‚ðw’è‚·‚é‚ÆAƒ†[ƒU[’è‹`ŠÖ”‚ðŠÖ”“\‚è•t‚¯‚Ìˆê——‚É“o˜^‚·‚é‚±‚Æ‚ª‚Å‚«‚Ü‚·B_x000d_&#10;Maximized" xfId="166"/>
    <cellStyle name="oft Excel]_x000d_&#10;Comment=The open=/f lines load custom functions into the Paste Function list._x000d_&#10;Maximized=2_x000d_&#10;Basics=1_x000d_&#10;A" xfId="167"/>
    <cellStyle name="oft Excel]_x000d_&#10;Comment=The open=/f lines load custom functions into the Paste Function list._x000d_&#10;Maximized=3_x000d_&#10;Basics=1_x000d_&#10;A" xfId="168"/>
    <cellStyle name="omma [0]_Mktg Prog" xfId="169"/>
    <cellStyle name="ormal_Sheet1_1" xfId="170"/>
    <cellStyle name="paint" xfId="171"/>
    <cellStyle name="per.style" xfId="172"/>
    <cellStyle name="Percent" xfId="173" builtinId="5"/>
    <cellStyle name="Percent [0]" xfId="174"/>
    <cellStyle name="Percent [00]" xfId="175"/>
    <cellStyle name="Percent [2]" xfId="176"/>
    <cellStyle name="PrePop Currency (0)" xfId="177"/>
    <cellStyle name="PrePop Currency (2)" xfId="178"/>
    <cellStyle name="PrePop Units (0)" xfId="179"/>
    <cellStyle name="PrePop Units (1)" xfId="180"/>
    <cellStyle name="PrePop Units (2)" xfId="181"/>
    <cellStyle name="pricing" xfId="182"/>
    <cellStyle name="PSChar" xfId="183"/>
    <cellStyle name="PSHeading" xfId="184"/>
    <cellStyle name="regstoresfromspecstores" xfId="185"/>
    <cellStyle name="RevList" xfId="186"/>
    <cellStyle name="s]_x000d_&#10;spooler=yes_x000d_&#10;load=_x000d_&#10;Beep=yes_x000d_&#10;NullPort=None_x000d_&#10;BorderWidth=3_x000d_&#10;CursorBlinkRate=1200_x000d_&#10;DoubleClickSpeed=452_x000d_&#10;Programs=co" xfId="187"/>
    <cellStyle name="serJet 1200 Series PCL 6" xfId="188"/>
    <cellStyle name="SHADEDSTORES" xfId="189"/>
    <cellStyle name="specstores" xfId="190"/>
    <cellStyle name="Standard_Anpassen der Amortisation" xfId="191"/>
    <cellStyle name="Style 1" xfId="192"/>
    <cellStyle name="Style 10" xfId="193"/>
    <cellStyle name="Style 11" xfId="194"/>
    <cellStyle name="Style 12" xfId="195"/>
    <cellStyle name="Style 13" xfId="196"/>
    <cellStyle name="Style 14" xfId="197"/>
    <cellStyle name="Style 15" xfId="198"/>
    <cellStyle name="Style 2" xfId="199"/>
    <cellStyle name="Style 3" xfId="200"/>
    <cellStyle name="Style 4" xfId="201"/>
    <cellStyle name="Style 5" xfId="202"/>
    <cellStyle name="Style 6" xfId="203"/>
    <cellStyle name="Style 7" xfId="204"/>
    <cellStyle name="Style 8" xfId="205"/>
    <cellStyle name="Style 9" xfId="206"/>
    <cellStyle name="style_1" xfId="207"/>
    <cellStyle name="subhead" xfId="208"/>
    <cellStyle name="Subtotal" xfId="209"/>
    <cellStyle name="T" xfId="210"/>
    <cellStyle name="T_Bang TH gia tri do dang" xfId="211"/>
    <cellStyle name="T_Bao cao kiem toan_SD901_L1" xfId="212"/>
    <cellStyle name="T_Bao cao kttb milk yomilkYAO-mien bac" xfId="213"/>
    <cellStyle name="T_bc_km_ngay" xfId="214"/>
    <cellStyle name="T_BCKT 2014 PVSD  quy 4 -  Rut gon" xfId="215"/>
    <cellStyle name="T_Book1" xfId="216"/>
    <cellStyle name="T_Book1_Bao cao kiem toan_SD901_L1" xfId="217"/>
    <cellStyle name="T_Book1_Bao cao kiem toan_SD901_L1_BCKT 2014 PVSD  quy 4 -  Rut gon" xfId="218"/>
    <cellStyle name="T_Book2" xfId="219"/>
    <cellStyle name="T_Cac bao cao TB  Milk-Yomilk-co Ke- CK 1-Vinh Thang" xfId="220"/>
    <cellStyle name="T_cham diem Milk chu ky2-ANH MINH" xfId="221"/>
    <cellStyle name="T_cham trung bay ck 1 m.Bac milk co ke 2" xfId="222"/>
    <cellStyle name="T_cham trung bay yao smart milk ck 2 mien Bac" xfId="223"/>
    <cellStyle name="T_danh sach chua nop bcao trung bay sua chua  tinh den 1-3-06" xfId="224"/>
    <cellStyle name="T_Danh sach KH TB MilkYomilk Yao  Smart chu ky 2-Vinh Thang" xfId="225"/>
    <cellStyle name="T_Danh sach KH trung bay MilkYomilk co ke chu ky 2-Vinh Thang" xfId="226"/>
    <cellStyle name="T_DD30.6.05" xfId="227"/>
    <cellStyle name="T_DD30.6.05_BCKT 2014 PVSD  quy 4 -  Rut gon" xfId="228"/>
    <cellStyle name="T_DDang QL1A" xfId="229"/>
    <cellStyle name="T_Doi But Son QL18 31-12-04" xfId="230"/>
    <cellStyle name="T_DSACH MILK YO MILK CK 2 M.BAC" xfId="231"/>
    <cellStyle name="T_DSKH Tbay Milk , Yomilk CK 2 Vu Thi Hanh" xfId="232"/>
    <cellStyle name="T_form ton kho CK 2 tuan 8" xfId="233"/>
    <cellStyle name="T_LuuNgay10-01-2007thanhloan" xfId="234"/>
    <cellStyle name="T_NPP Khanh Vinh Thai Nguyen - BC KTTB_CTrinh_TB__20_loc__Milk_Yomilk_CK1" xfId="235"/>
    <cellStyle name="T_QL18 808 - 6-04" xfId="236"/>
    <cellStyle name="T_Sheet1" xfId="237"/>
    <cellStyle name="T_sua chua cham trung bay  mien Bac" xfId="238"/>
    <cellStyle name="T_thu von 2004 - 809" xfId="239"/>
    <cellStyle name="T_VD3 - DThu" xfId="240"/>
    <cellStyle name="Text Indent A" xfId="241"/>
    <cellStyle name="Text Indent B" xfId="242"/>
    <cellStyle name="Text Indent C" xfId="243"/>
    <cellStyle name="th" xfId="244"/>
    <cellStyle name="þ_x001d_ð¤_x000c_¯" xfId="245"/>
    <cellStyle name="þ_x001d_ð¤_x000c_¯þ_x0014__x000d_" xfId="246"/>
    <cellStyle name="þ_x001d_ð¤_x000c_¯þ_x0014__x000d_¨þU" xfId="247"/>
    <cellStyle name="þ_x001d_ð¤_x000c_¯þ_x0014__x000d_¨þU_x0001_" xfId="248"/>
    <cellStyle name="þ_x001d_ð¤_x000c_¯þ_x0014__x000d_¨þU_x0001_À_x0004_" xfId="249"/>
    <cellStyle name="þ_x001d_ð¤_x000c_¯þ_x0014__x000d_¨þU_x0001_À_x0004_ _x0015__x000f_" xfId="250"/>
    <cellStyle name="þ_x001d_ð¤_x000c_¯þ_x0014__x000d_¨þU_x0001_À_x0004_ _x0015__x000f__x0001__x0001_" xfId="251"/>
    <cellStyle name="þ_x001d_ð·_x000c_æþ'_x000d_ßþU_x0001_Ø_x0005_ü_x0014__x0007__x0001__x0001_" xfId="252"/>
    <cellStyle name="þ_x001d_ðK_x000c_Fý_x001b__x000d_9ýU_x0001_Ð_x0008_¦)_x0007__x0001__x0001_" xfId="253"/>
    <cellStyle name="Thuyet minh" xfId="254"/>
    <cellStyle name="thvt" xfId="255"/>
    <cellStyle name="Total" xfId="256" builtinId="25" customBuiltin="1"/>
    <cellStyle name="viet" xfId="257"/>
    <cellStyle name="viet2" xfId="258"/>
    <cellStyle name="VN new romanNormal" xfId="259"/>
    <cellStyle name="Vn Time 13" xfId="260"/>
    <cellStyle name="Vn Time 14" xfId="261"/>
    <cellStyle name="VN time new roman" xfId="262"/>
    <cellStyle name="vnbo" xfId="263"/>
    <cellStyle name="vnhead1" xfId="264"/>
    <cellStyle name="vnhead2" xfId="265"/>
    <cellStyle name="vnhead3" xfId="266"/>
    <cellStyle name="vnhead4" xfId="267"/>
    <cellStyle name="vntxt1" xfId="268"/>
    <cellStyle name="vntxt2" xfId="269"/>
    <cellStyle name="Währung [0]_68574_Materialbedarfsliste" xfId="270"/>
    <cellStyle name="Währung_68574_Materialbedarfsliste" xfId="271"/>
    <cellStyle name="xuan" xfId="272"/>
    <cellStyle name="เครื่องหมายสกุลเงิน [0]_FTC_OFFER" xfId="273"/>
    <cellStyle name="เครื่องหมายสกุลเงิน_FTC_OFFER" xfId="274"/>
    <cellStyle name="ปกติ_FTC_OFFER" xfId="275"/>
    <cellStyle name=" [0.00]_ Att. 1- Cover" xfId="276"/>
    <cellStyle name="_ Att. 1- Cover" xfId="277"/>
    <cellStyle name="?_ Att. 1- Cover" xfId="278"/>
    <cellStyle name="똿뗦먛귟 [0.00]_PRODUCT DETAIL Q1" xfId="279"/>
    <cellStyle name="똿뗦먛귟_PRODUCT DETAIL Q1" xfId="280"/>
    <cellStyle name="믅됞 [0.00]_PRODUCT DETAIL Q1" xfId="281"/>
    <cellStyle name="믅됞_PRODUCT DETAIL Q1" xfId="282"/>
    <cellStyle name="백분율_95" xfId="283"/>
    <cellStyle name="뷭?_BOOKSHIP" xfId="284"/>
    <cellStyle name="콤마 [ - 유형1" xfId="285"/>
    <cellStyle name="콤마 [ - 유형2" xfId="286"/>
    <cellStyle name="콤마 [ - 유형3" xfId="287"/>
    <cellStyle name="콤마 [ - 유형4" xfId="288"/>
    <cellStyle name="콤마 [ - 유형5" xfId="289"/>
    <cellStyle name="콤마 [ - 유형6" xfId="290"/>
    <cellStyle name="콤마 [ - 유형7" xfId="291"/>
    <cellStyle name="콤마 [ - 유형8" xfId="292"/>
    <cellStyle name="콤마 [0]_ 비목별 월별기술 " xfId="293"/>
    <cellStyle name="콤마_ 비목별 월별기술 " xfId="294"/>
    <cellStyle name="통화 [0]_1202" xfId="295"/>
    <cellStyle name="통화_1202" xfId="296"/>
    <cellStyle name="표준_(정보부문)월별인원계획" xfId="297"/>
    <cellStyle name="一般_00Q3902REV.1" xfId="298"/>
    <cellStyle name="千分位[0]_00Q3902REV.1" xfId="299"/>
    <cellStyle name="千分位_00Q3902REV.1" xfId="300"/>
    <cellStyle name="常规_Aug. total -1st-2002" xfId="301"/>
    <cellStyle name="桁区切り [0.00]_BE-BQ" xfId="302"/>
    <cellStyle name="桁区切り_BE-BQ" xfId="303"/>
    <cellStyle name="標準_BE-BQ" xfId="304"/>
    <cellStyle name="貨幣 [0]_00Q3902REV.1" xfId="305"/>
    <cellStyle name="貨幣[0]_BRE" xfId="306"/>
    <cellStyle name="貨幣_00Q3902REV.1" xfId="307"/>
    <cellStyle name="通貨 [0.00]_BE-BQ" xfId="308"/>
    <cellStyle name="通貨_BE-BQ" xfId="309"/>
  </cellStyles>
  <dxfs count="3">
    <dxf>
      <font>
        <b/>
        <i/>
        <condense val="0"/>
        <extend val="0"/>
      </font>
    </dxf>
    <dxf>
      <font>
        <b val="0"/>
        <i/>
        <condense val="0"/>
        <extend val="0"/>
      </font>
    </dxf>
    <dxf>
      <font>
        <b/>
        <i val="0"/>
        <strike val="0"/>
        <condense val="0"/>
        <extend val="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8.xml"/><Relationship Id="rId299" Type="http://schemas.openxmlformats.org/officeDocument/2006/relationships/externalLink" Target="externalLinks/externalLink250.xml"/><Relationship Id="rId303" Type="http://schemas.openxmlformats.org/officeDocument/2006/relationships/externalLink" Target="externalLinks/externalLink25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4.xml"/><Relationship Id="rId84" Type="http://schemas.openxmlformats.org/officeDocument/2006/relationships/externalLink" Target="externalLinks/externalLink35.xml"/><Relationship Id="rId138" Type="http://schemas.openxmlformats.org/officeDocument/2006/relationships/externalLink" Target="externalLinks/externalLink89.xml"/><Relationship Id="rId159" Type="http://schemas.openxmlformats.org/officeDocument/2006/relationships/externalLink" Target="externalLinks/externalLink110.xml"/><Relationship Id="rId324" Type="http://schemas.openxmlformats.org/officeDocument/2006/relationships/externalLink" Target="externalLinks/externalLink275.xml"/><Relationship Id="rId170" Type="http://schemas.openxmlformats.org/officeDocument/2006/relationships/externalLink" Target="externalLinks/externalLink121.xml"/><Relationship Id="rId191" Type="http://schemas.openxmlformats.org/officeDocument/2006/relationships/externalLink" Target="externalLinks/externalLink142.xml"/><Relationship Id="rId205" Type="http://schemas.openxmlformats.org/officeDocument/2006/relationships/externalLink" Target="externalLinks/externalLink156.xml"/><Relationship Id="rId226" Type="http://schemas.openxmlformats.org/officeDocument/2006/relationships/externalLink" Target="externalLinks/externalLink177.xml"/><Relationship Id="rId247" Type="http://schemas.openxmlformats.org/officeDocument/2006/relationships/externalLink" Target="externalLinks/externalLink198.xml"/><Relationship Id="rId107" Type="http://schemas.openxmlformats.org/officeDocument/2006/relationships/externalLink" Target="externalLinks/externalLink58.xml"/><Relationship Id="rId268" Type="http://schemas.openxmlformats.org/officeDocument/2006/relationships/externalLink" Target="externalLinks/externalLink219.xml"/><Relationship Id="rId289" Type="http://schemas.openxmlformats.org/officeDocument/2006/relationships/externalLink" Target="externalLinks/externalLink24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4.xml"/><Relationship Id="rId74" Type="http://schemas.openxmlformats.org/officeDocument/2006/relationships/externalLink" Target="externalLinks/externalLink25.xml"/><Relationship Id="rId128" Type="http://schemas.openxmlformats.org/officeDocument/2006/relationships/externalLink" Target="externalLinks/externalLink79.xml"/><Relationship Id="rId149" Type="http://schemas.openxmlformats.org/officeDocument/2006/relationships/externalLink" Target="externalLinks/externalLink100.xml"/><Relationship Id="rId314" Type="http://schemas.openxmlformats.org/officeDocument/2006/relationships/externalLink" Target="externalLinks/externalLink265.xml"/><Relationship Id="rId335"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externalLink" Target="externalLinks/externalLink46.xml"/><Relationship Id="rId160" Type="http://schemas.openxmlformats.org/officeDocument/2006/relationships/externalLink" Target="externalLinks/externalLink111.xml"/><Relationship Id="rId181" Type="http://schemas.openxmlformats.org/officeDocument/2006/relationships/externalLink" Target="externalLinks/externalLink132.xml"/><Relationship Id="rId216" Type="http://schemas.openxmlformats.org/officeDocument/2006/relationships/externalLink" Target="externalLinks/externalLink167.xml"/><Relationship Id="rId237" Type="http://schemas.openxmlformats.org/officeDocument/2006/relationships/externalLink" Target="externalLinks/externalLink188.xml"/><Relationship Id="rId258" Type="http://schemas.openxmlformats.org/officeDocument/2006/relationships/externalLink" Target="externalLinks/externalLink209.xml"/><Relationship Id="rId279" Type="http://schemas.openxmlformats.org/officeDocument/2006/relationships/externalLink" Target="externalLinks/externalLink23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5.xml"/><Relationship Id="rId118" Type="http://schemas.openxmlformats.org/officeDocument/2006/relationships/externalLink" Target="externalLinks/externalLink69.xml"/><Relationship Id="rId139" Type="http://schemas.openxmlformats.org/officeDocument/2006/relationships/externalLink" Target="externalLinks/externalLink90.xml"/><Relationship Id="rId290" Type="http://schemas.openxmlformats.org/officeDocument/2006/relationships/externalLink" Target="externalLinks/externalLink241.xml"/><Relationship Id="rId304" Type="http://schemas.openxmlformats.org/officeDocument/2006/relationships/externalLink" Target="externalLinks/externalLink255.xml"/><Relationship Id="rId325" Type="http://schemas.openxmlformats.org/officeDocument/2006/relationships/externalLink" Target="externalLinks/externalLink276.xml"/><Relationship Id="rId85" Type="http://schemas.openxmlformats.org/officeDocument/2006/relationships/externalLink" Target="externalLinks/externalLink36.xml"/><Relationship Id="rId150" Type="http://schemas.openxmlformats.org/officeDocument/2006/relationships/externalLink" Target="externalLinks/externalLink101.xml"/><Relationship Id="rId171" Type="http://schemas.openxmlformats.org/officeDocument/2006/relationships/externalLink" Target="externalLinks/externalLink122.xml"/><Relationship Id="rId192" Type="http://schemas.openxmlformats.org/officeDocument/2006/relationships/externalLink" Target="externalLinks/externalLink143.xml"/><Relationship Id="rId206" Type="http://schemas.openxmlformats.org/officeDocument/2006/relationships/externalLink" Target="externalLinks/externalLink157.xml"/><Relationship Id="rId227" Type="http://schemas.openxmlformats.org/officeDocument/2006/relationships/externalLink" Target="externalLinks/externalLink178.xml"/><Relationship Id="rId248" Type="http://schemas.openxmlformats.org/officeDocument/2006/relationships/externalLink" Target="externalLinks/externalLink199.xml"/><Relationship Id="rId269" Type="http://schemas.openxmlformats.org/officeDocument/2006/relationships/externalLink" Target="externalLinks/externalLink22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9.xml"/><Relationship Id="rId129" Type="http://schemas.openxmlformats.org/officeDocument/2006/relationships/externalLink" Target="externalLinks/externalLink80.xml"/><Relationship Id="rId280" Type="http://schemas.openxmlformats.org/officeDocument/2006/relationships/externalLink" Target="externalLinks/externalLink231.xml"/><Relationship Id="rId315" Type="http://schemas.openxmlformats.org/officeDocument/2006/relationships/externalLink" Target="externalLinks/externalLink266.xml"/><Relationship Id="rId54" Type="http://schemas.openxmlformats.org/officeDocument/2006/relationships/externalLink" Target="externalLinks/externalLink5.xml"/><Relationship Id="rId75" Type="http://schemas.openxmlformats.org/officeDocument/2006/relationships/externalLink" Target="externalLinks/externalLink26.xml"/><Relationship Id="rId96" Type="http://schemas.openxmlformats.org/officeDocument/2006/relationships/externalLink" Target="externalLinks/externalLink47.xml"/><Relationship Id="rId140" Type="http://schemas.openxmlformats.org/officeDocument/2006/relationships/externalLink" Target="externalLinks/externalLink91.xml"/><Relationship Id="rId161" Type="http://schemas.openxmlformats.org/officeDocument/2006/relationships/externalLink" Target="externalLinks/externalLink112.xml"/><Relationship Id="rId182" Type="http://schemas.openxmlformats.org/officeDocument/2006/relationships/externalLink" Target="externalLinks/externalLink133.xml"/><Relationship Id="rId217" Type="http://schemas.openxmlformats.org/officeDocument/2006/relationships/externalLink" Target="externalLinks/externalLink168.xml"/><Relationship Id="rId6" Type="http://schemas.openxmlformats.org/officeDocument/2006/relationships/worksheet" Target="worksheets/sheet6.xml"/><Relationship Id="rId238" Type="http://schemas.openxmlformats.org/officeDocument/2006/relationships/externalLink" Target="externalLinks/externalLink189.xml"/><Relationship Id="rId259" Type="http://schemas.openxmlformats.org/officeDocument/2006/relationships/externalLink" Target="externalLinks/externalLink210.xml"/><Relationship Id="rId23" Type="http://schemas.openxmlformats.org/officeDocument/2006/relationships/worksheet" Target="worksheets/sheet23.xml"/><Relationship Id="rId119" Type="http://schemas.openxmlformats.org/officeDocument/2006/relationships/externalLink" Target="externalLinks/externalLink70.xml"/><Relationship Id="rId270" Type="http://schemas.openxmlformats.org/officeDocument/2006/relationships/externalLink" Target="externalLinks/externalLink221.xml"/><Relationship Id="rId291" Type="http://schemas.openxmlformats.org/officeDocument/2006/relationships/externalLink" Target="externalLinks/externalLink242.xml"/><Relationship Id="rId305" Type="http://schemas.openxmlformats.org/officeDocument/2006/relationships/externalLink" Target="externalLinks/externalLink256.xml"/><Relationship Id="rId326" Type="http://schemas.openxmlformats.org/officeDocument/2006/relationships/externalLink" Target="externalLinks/externalLink277.xml"/><Relationship Id="rId44" Type="http://schemas.openxmlformats.org/officeDocument/2006/relationships/worksheet" Target="worksheets/sheet44.xml"/><Relationship Id="rId65" Type="http://schemas.openxmlformats.org/officeDocument/2006/relationships/externalLink" Target="externalLinks/externalLink16.xml"/><Relationship Id="rId86" Type="http://schemas.openxmlformats.org/officeDocument/2006/relationships/externalLink" Target="externalLinks/externalLink37.xml"/><Relationship Id="rId130" Type="http://schemas.openxmlformats.org/officeDocument/2006/relationships/externalLink" Target="externalLinks/externalLink81.xml"/><Relationship Id="rId151" Type="http://schemas.openxmlformats.org/officeDocument/2006/relationships/externalLink" Target="externalLinks/externalLink102.xml"/><Relationship Id="rId172" Type="http://schemas.openxmlformats.org/officeDocument/2006/relationships/externalLink" Target="externalLinks/externalLink123.xml"/><Relationship Id="rId193" Type="http://schemas.openxmlformats.org/officeDocument/2006/relationships/externalLink" Target="externalLinks/externalLink144.xml"/><Relationship Id="rId207" Type="http://schemas.openxmlformats.org/officeDocument/2006/relationships/externalLink" Target="externalLinks/externalLink158.xml"/><Relationship Id="rId228" Type="http://schemas.openxmlformats.org/officeDocument/2006/relationships/externalLink" Target="externalLinks/externalLink179.xml"/><Relationship Id="rId249" Type="http://schemas.openxmlformats.org/officeDocument/2006/relationships/externalLink" Target="externalLinks/externalLink200.xml"/><Relationship Id="rId13" Type="http://schemas.openxmlformats.org/officeDocument/2006/relationships/worksheet" Target="worksheets/sheet13.xml"/><Relationship Id="rId109" Type="http://schemas.openxmlformats.org/officeDocument/2006/relationships/externalLink" Target="externalLinks/externalLink60.xml"/><Relationship Id="rId260" Type="http://schemas.openxmlformats.org/officeDocument/2006/relationships/externalLink" Target="externalLinks/externalLink211.xml"/><Relationship Id="rId281" Type="http://schemas.openxmlformats.org/officeDocument/2006/relationships/externalLink" Target="externalLinks/externalLink232.xml"/><Relationship Id="rId316" Type="http://schemas.openxmlformats.org/officeDocument/2006/relationships/externalLink" Target="externalLinks/externalLink267.xml"/><Relationship Id="rId34" Type="http://schemas.openxmlformats.org/officeDocument/2006/relationships/worksheet" Target="worksheets/sheet34.xml"/><Relationship Id="rId55" Type="http://schemas.openxmlformats.org/officeDocument/2006/relationships/externalLink" Target="externalLinks/externalLink6.xml"/><Relationship Id="rId76" Type="http://schemas.openxmlformats.org/officeDocument/2006/relationships/externalLink" Target="externalLinks/externalLink27.xml"/><Relationship Id="rId97" Type="http://schemas.openxmlformats.org/officeDocument/2006/relationships/externalLink" Target="externalLinks/externalLink48.xml"/><Relationship Id="rId120" Type="http://schemas.openxmlformats.org/officeDocument/2006/relationships/externalLink" Target="externalLinks/externalLink71.xml"/><Relationship Id="rId141" Type="http://schemas.openxmlformats.org/officeDocument/2006/relationships/externalLink" Target="externalLinks/externalLink92.xml"/><Relationship Id="rId7" Type="http://schemas.openxmlformats.org/officeDocument/2006/relationships/worksheet" Target="worksheets/sheet7.xml"/><Relationship Id="rId162" Type="http://schemas.openxmlformats.org/officeDocument/2006/relationships/externalLink" Target="externalLinks/externalLink113.xml"/><Relationship Id="rId183" Type="http://schemas.openxmlformats.org/officeDocument/2006/relationships/externalLink" Target="externalLinks/externalLink134.xml"/><Relationship Id="rId218" Type="http://schemas.openxmlformats.org/officeDocument/2006/relationships/externalLink" Target="externalLinks/externalLink169.xml"/><Relationship Id="rId239" Type="http://schemas.openxmlformats.org/officeDocument/2006/relationships/externalLink" Target="externalLinks/externalLink190.xml"/><Relationship Id="rId250" Type="http://schemas.openxmlformats.org/officeDocument/2006/relationships/externalLink" Target="externalLinks/externalLink201.xml"/><Relationship Id="rId271" Type="http://schemas.openxmlformats.org/officeDocument/2006/relationships/externalLink" Target="externalLinks/externalLink222.xml"/><Relationship Id="rId292" Type="http://schemas.openxmlformats.org/officeDocument/2006/relationships/externalLink" Target="externalLinks/externalLink243.xml"/><Relationship Id="rId306" Type="http://schemas.openxmlformats.org/officeDocument/2006/relationships/externalLink" Target="externalLinks/externalLink257.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17.xml"/><Relationship Id="rId87" Type="http://schemas.openxmlformats.org/officeDocument/2006/relationships/externalLink" Target="externalLinks/externalLink38.xml"/><Relationship Id="rId110" Type="http://schemas.openxmlformats.org/officeDocument/2006/relationships/externalLink" Target="externalLinks/externalLink61.xml"/><Relationship Id="rId131" Type="http://schemas.openxmlformats.org/officeDocument/2006/relationships/externalLink" Target="externalLinks/externalLink82.xml"/><Relationship Id="rId327" Type="http://schemas.openxmlformats.org/officeDocument/2006/relationships/externalLink" Target="externalLinks/externalLink278.xml"/><Relationship Id="rId152" Type="http://schemas.openxmlformats.org/officeDocument/2006/relationships/externalLink" Target="externalLinks/externalLink103.xml"/><Relationship Id="rId173" Type="http://schemas.openxmlformats.org/officeDocument/2006/relationships/externalLink" Target="externalLinks/externalLink124.xml"/><Relationship Id="rId194" Type="http://schemas.openxmlformats.org/officeDocument/2006/relationships/externalLink" Target="externalLinks/externalLink145.xml"/><Relationship Id="rId208" Type="http://schemas.openxmlformats.org/officeDocument/2006/relationships/externalLink" Target="externalLinks/externalLink159.xml"/><Relationship Id="rId229" Type="http://schemas.openxmlformats.org/officeDocument/2006/relationships/externalLink" Target="externalLinks/externalLink180.xml"/><Relationship Id="rId240" Type="http://schemas.openxmlformats.org/officeDocument/2006/relationships/externalLink" Target="externalLinks/externalLink191.xml"/><Relationship Id="rId261" Type="http://schemas.openxmlformats.org/officeDocument/2006/relationships/externalLink" Target="externalLinks/externalLink212.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externalLink" Target="externalLinks/externalLink7.xml"/><Relationship Id="rId77" Type="http://schemas.openxmlformats.org/officeDocument/2006/relationships/externalLink" Target="externalLinks/externalLink28.xml"/><Relationship Id="rId100" Type="http://schemas.openxmlformats.org/officeDocument/2006/relationships/externalLink" Target="externalLinks/externalLink51.xml"/><Relationship Id="rId282" Type="http://schemas.openxmlformats.org/officeDocument/2006/relationships/externalLink" Target="externalLinks/externalLink233.xml"/><Relationship Id="rId317" Type="http://schemas.openxmlformats.org/officeDocument/2006/relationships/externalLink" Target="externalLinks/externalLink268.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93" Type="http://schemas.openxmlformats.org/officeDocument/2006/relationships/externalLink" Target="externalLinks/externalLink44.xml"/><Relationship Id="rId98" Type="http://schemas.openxmlformats.org/officeDocument/2006/relationships/externalLink" Target="externalLinks/externalLink49.xml"/><Relationship Id="rId121" Type="http://schemas.openxmlformats.org/officeDocument/2006/relationships/externalLink" Target="externalLinks/externalLink72.xml"/><Relationship Id="rId142" Type="http://schemas.openxmlformats.org/officeDocument/2006/relationships/externalLink" Target="externalLinks/externalLink93.xml"/><Relationship Id="rId163" Type="http://schemas.openxmlformats.org/officeDocument/2006/relationships/externalLink" Target="externalLinks/externalLink114.xml"/><Relationship Id="rId184" Type="http://schemas.openxmlformats.org/officeDocument/2006/relationships/externalLink" Target="externalLinks/externalLink135.xml"/><Relationship Id="rId189" Type="http://schemas.openxmlformats.org/officeDocument/2006/relationships/externalLink" Target="externalLinks/externalLink140.xml"/><Relationship Id="rId219" Type="http://schemas.openxmlformats.org/officeDocument/2006/relationships/externalLink" Target="externalLinks/externalLink170.xml"/><Relationship Id="rId3" Type="http://schemas.openxmlformats.org/officeDocument/2006/relationships/worksheet" Target="worksheets/sheet3.xml"/><Relationship Id="rId214" Type="http://schemas.openxmlformats.org/officeDocument/2006/relationships/externalLink" Target="externalLinks/externalLink165.xml"/><Relationship Id="rId230" Type="http://schemas.openxmlformats.org/officeDocument/2006/relationships/externalLink" Target="externalLinks/externalLink181.xml"/><Relationship Id="rId235" Type="http://schemas.openxmlformats.org/officeDocument/2006/relationships/externalLink" Target="externalLinks/externalLink186.xml"/><Relationship Id="rId251" Type="http://schemas.openxmlformats.org/officeDocument/2006/relationships/externalLink" Target="externalLinks/externalLink202.xml"/><Relationship Id="rId256" Type="http://schemas.openxmlformats.org/officeDocument/2006/relationships/externalLink" Target="externalLinks/externalLink207.xml"/><Relationship Id="rId277" Type="http://schemas.openxmlformats.org/officeDocument/2006/relationships/externalLink" Target="externalLinks/externalLink228.xml"/><Relationship Id="rId298" Type="http://schemas.openxmlformats.org/officeDocument/2006/relationships/externalLink" Target="externalLinks/externalLink24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8.xml"/><Relationship Id="rId116" Type="http://schemas.openxmlformats.org/officeDocument/2006/relationships/externalLink" Target="externalLinks/externalLink67.xml"/><Relationship Id="rId137" Type="http://schemas.openxmlformats.org/officeDocument/2006/relationships/externalLink" Target="externalLinks/externalLink88.xml"/><Relationship Id="rId158" Type="http://schemas.openxmlformats.org/officeDocument/2006/relationships/externalLink" Target="externalLinks/externalLink109.xml"/><Relationship Id="rId272" Type="http://schemas.openxmlformats.org/officeDocument/2006/relationships/externalLink" Target="externalLinks/externalLink223.xml"/><Relationship Id="rId293" Type="http://schemas.openxmlformats.org/officeDocument/2006/relationships/externalLink" Target="externalLinks/externalLink244.xml"/><Relationship Id="rId302" Type="http://schemas.openxmlformats.org/officeDocument/2006/relationships/externalLink" Target="externalLinks/externalLink253.xml"/><Relationship Id="rId307" Type="http://schemas.openxmlformats.org/officeDocument/2006/relationships/externalLink" Target="externalLinks/externalLink258.xml"/><Relationship Id="rId323" Type="http://schemas.openxmlformats.org/officeDocument/2006/relationships/externalLink" Target="externalLinks/externalLink274.xml"/><Relationship Id="rId328" Type="http://schemas.openxmlformats.org/officeDocument/2006/relationships/externalLink" Target="externalLinks/externalLink27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3.xml"/><Relationship Id="rId83" Type="http://schemas.openxmlformats.org/officeDocument/2006/relationships/externalLink" Target="externalLinks/externalLink34.xml"/><Relationship Id="rId88" Type="http://schemas.openxmlformats.org/officeDocument/2006/relationships/externalLink" Target="externalLinks/externalLink39.xml"/><Relationship Id="rId111" Type="http://schemas.openxmlformats.org/officeDocument/2006/relationships/externalLink" Target="externalLinks/externalLink62.xml"/><Relationship Id="rId132" Type="http://schemas.openxmlformats.org/officeDocument/2006/relationships/externalLink" Target="externalLinks/externalLink83.xml"/><Relationship Id="rId153" Type="http://schemas.openxmlformats.org/officeDocument/2006/relationships/externalLink" Target="externalLinks/externalLink104.xml"/><Relationship Id="rId174" Type="http://schemas.openxmlformats.org/officeDocument/2006/relationships/externalLink" Target="externalLinks/externalLink125.xml"/><Relationship Id="rId179" Type="http://schemas.openxmlformats.org/officeDocument/2006/relationships/externalLink" Target="externalLinks/externalLink130.xml"/><Relationship Id="rId195" Type="http://schemas.openxmlformats.org/officeDocument/2006/relationships/externalLink" Target="externalLinks/externalLink146.xml"/><Relationship Id="rId209" Type="http://schemas.openxmlformats.org/officeDocument/2006/relationships/externalLink" Target="externalLinks/externalLink160.xml"/><Relationship Id="rId190" Type="http://schemas.openxmlformats.org/officeDocument/2006/relationships/externalLink" Target="externalLinks/externalLink141.xml"/><Relationship Id="rId204" Type="http://schemas.openxmlformats.org/officeDocument/2006/relationships/externalLink" Target="externalLinks/externalLink155.xml"/><Relationship Id="rId220" Type="http://schemas.openxmlformats.org/officeDocument/2006/relationships/externalLink" Target="externalLinks/externalLink171.xml"/><Relationship Id="rId225" Type="http://schemas.openxmlformats.org/officeDocument/2006/relationships/externalLink" Target="externalLinks/externalLink176.xml"/><Relationship Id="rId241" Type="http://schemas.openxmlformats.org/officeDocument/2006/relationships/externalLink" Target="externalLinks/externalLink192.xml"/><Relationship Id="rId246" Type="http://schemas.openxmlformats.org/officeDocument/2006/relationships/externalLink" Target="externalLinks/externalLink197.xml"/><Relationship Id="rId267" Type="http://schemas.openxmlformats.org/officeDocument/2006/relationships/externalLink" Target="externalLinks/externalLink218.xml"/><Relationship Id="rId288" Type="http://schemas.openxmlformats.org/officeDocument/2006/relationships/externalLink" Target="externalLinks/externalLink23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8.xml"/><Relationship Id="rId106" Type="http://schemas.openxmlformats.org/officeDocument/2006/relationships/externalLink" Target="externalLinks/externalLink57.xml"/><Relationship Id="rId127" Type="http://schemas.openxmlformats.org/officeDocument/2006/relationships/externalLink" Target="externalLinks/externalLink78.xml"/><Relationship Id="rId262" Type="http://schemas.openxmlformats.org/officeDocument/2006/relationships/externalLink" Target="externalLinks/externalLink213.xml"/><Relationship Id="rId283" Type="http://schemas.openxmlformats.org/officeDocument/2006/relationships/externalLink" Target="externalLinks/externalLink234.xml"/><Relationship Id="rId313" Type="http://schemas.openxmlformats.org/officeDocument/2006/relationships/externalLink" Target="externalLinks/externalLink264.xml"/><Relationship Id="rId318" Type="http://schemas.openxmlformats.org/officeDocument/2006/relationships/externalLink" Target="externalLinks/externalLink26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3.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94" Type="http://schemas.openxmlformats.org/officeDocument/2006/relationships/externalLink" Target="externalLinks/externalLink45.xml"/><Relationship Id="rId99" Type="http://schemas.openxmlformats.org/officeDocument/2006/relationships/externalLink" Target="externalLinks/externalLink50.xml"/><Relationship Id="rId101" Type="http://schemas.openxmlformats.org/officeDocument/2006/relationships/externalLink" Target="externalLinks/externalLink52.xml"/><Relationship Id="rId122" Type="http://schemas.openxmlformats.org/officeDocument/2006/relationships/externalLink" Target="externalLinks/externalLink73.xml"/><Relationship Id="rId143" Type="http://schemas.openxmlformats.org/officeDocument/2006/relationships/externalLink" Target="externalLinks/externalLink94.xml"/><Relationship Id="rId148" Type="http://schemas.openxmlformats.org/officeDocument/2006/relationships/externalLink" Target="externalLinks/externalLink99.xml"/><Relationship Id="rId164" Type="http://schemas.openxmlformats.org/officeDocument/2006/relationships/externalLink" Target="externalLinks/externalLink115.xml"/><Relationship Id="rId169" Type="http://schemas.openxmlformats.org/officeDocument/2006/relationships/externalLink" Target="externalLinks/externalLink120.xml"/><Relationship Id="rId185" Type="http://schemas.openxmlformats.org/officeDocument/2006/relationships/externalLink" Target="externalLinks/externalLink136.xml"/><Relationship Id="rId33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1.xml"/><Relationship Id="rId210" Type="http://schemas.openxmlformats.org/officeDocument/2006/relationships/externalLink" Target="externalLinks/externalLink161.xml"/><Relationship Id="rId215" Type="http://schemas.openxmlformats.org/officeDocument/2006/relationships/externalLink" Target="externalLinks/externalLink166.xml"/><Relationship Id="rId236" Type="http://schemas.openxmlformats.org/officeDocument/2006/relationships/externalLink" Target="externalLinks/externalLink187.xml"/><Relationship Id="rId257" Type="http://schemas.openxmlformats.org/officeDocument/2006/relationships/externalLink" Target="externalLinks/externalLink208.xml"/><Relationship Id="rId278" Type="http://schemas.openxmlformats.org/officeDocument/2006/relationships/externalLink" Target="externalLinks/externalLink229.xml"/><Relationship Id="rId26" Type="http://schemas.openxmlformats.org/officeDocument/2006/relationships/worksheet" Target="worksheets/sheet26.xml"/><Relationship Id="rId231" Type="http://schemas.openxmlformats.org/officeDocument/2006/relationships/externalLink" Target="externalLinks/externalLink182.xml"/><Relationship Id="rId252" Type="http://schemas.openxmlformats.org/officeDocument/2006/relationships/externalLink" Target="externalLinks/externalLink203.xml"/><Relationship Id="rId273" Type="http://schemas.openxmlformats.org/officeDocument/2006/relationships/externalLink" Target="externalLinks/externalLink224.xml"/><Relationship Id="rId294" Type="http://schemas.openxmlformats.org/officeDocument/2006/relationships/externalLink" Target="externalLinks/externalLink245.xml"/><Relationship Id="rId308" Type="http://schemas.openxmlformats.org/officeDocument/2006/relationships/externalLink" Target="externalLinks/externalLink259.xml"/><Relationship Id="rId329" Type="http://schemas.openxmlformats.org/officeDocument/2006/relationships/externalLink" Target="externalLinks/externalLink280.xml"/><Relationship Id="rId47" Type="http://schemas.openxmlformats.org/officeDocument/2006/relationships/worksheet" Target="worksheets/sheet47.xml"/><Relationship Id="rId68" Type="http://schemas.openxmlformats.org/officeDocument/2006/relationships/externalLink" Target="externalLinks/externalLink19.xml"/><Relationship Id="rId89" Type="http://schemas.openxmlformats.org/officeDocument/2006/relationships/externalLink" Target="externalLinks/externalLink40.xml"/><Relationship Id="rId112" Type="http://schemas.openxmlformats.org/officeDocument/2006/relationships/externalLink" Target="externalLinks/externalLink63.xml"/><Relationship Id="rId133" Type="http://schemas.openxmlformats.org/officeDocument/2006/relationships/externalLink" Target="externalLinks/externalLink84.xml"/><Relationship Id="rId154" Type="http://schemas.openxmlformats.org/officeDocument/2006/relationships/externalLink" Target="externalLinks/externalLink105.xml"/><Relationship Id="rId175" Type="http://schemas.openxmlformats.org/officeDocument/2006/relationships/externalLink" Target="externalLinks/externalLink126.xml"/><Relationship Id="rId196" Type="http://schemas.openxmlformats.org/officeDocument/2006/relationships/externalLink" Target="externalLinks/externalLink147.xml"/><Relationship Id="rId200" Type="http://schemas.openxmlformats.org/officeDocument/2006/relationships/externalLink" Target="externalLinks/externalLink151.xml"/><Relationship Id="rId16" Type="http://schemas.openxmlformats.org/officeDocument/2006/relationships/worksheet" Target="worksheets/sheet16.xml"/><Relationship Id="rId221" Type="http://schemas.openxmlformats.org/officeDocument/2006/relationships/externalLink" Target="externalLinks/externalLink172.xml"/><Relationship Id="rId242" Type="http://schemas.openxmlformats.org/officeDocument/2006/relationships/externalLink" Target="externalLinks/externalLink193.xml"/><Relationship Id="rId263" Type="http://schemas.openxmlformats.org/officeDocument/2006/relationships/externalLink" Target="externalLinks/externalLink214.xml"/><Relationship Id="rId284" Type="http://schemas.openxmlformats.org/officeDocument/2006/relationships/externalLink" Target="externalLinks/externalLink235.xml"/><Relationship Id="rId319" Type="http://schemas.openxmlformats.org/officeDocument/2006/relationships/externalLink" Target="externalLinks/externalLink270.xml"/><Relationship Id="rId37" Type="http://schemas.openxmlformats.org/officeDocument/2006/relationships/worksheet" Target="worksheets/sheet37.xml"/><Relationship Id="rId58" Type="http://schemas.openxmlformats.org/officeDocument/2006/relationships/externalLink" Target="externalLinks/externalLink9.xml"/><Relationship Id="rId79" Type="http://schemas.openxmlformats.org/officeDocument/2006/relationships/externalLink" Target="externalLinks/externalLink30.xml"/><Relationship Id="rId102" Type="http://schemas.openxmlformats.org/officeDocument/2006/relationships/externalLink" Target="externalLinks/externalLink53.xml"/><Relationship Id="rId123" Type="http://schemas.openxmlformats.org/officeDocument/2006/relationships/externalLink" Target="externalLinks/externalLink74.xml"/><Relationship Id="rId144" Type="http://schemas.openxmlformats.org/officeDocument/2006/relationships/externalLink" Target="externalLinks/externalLink95.xml"/><Relationship Id="rId330" Type="http://schemas.openxmlformats.org/officeDocument/2006/relationships/externalLink" Target="externalLinks/externalLink281.xml"/><Relationship Id="rId90" Type="http://schemas.openxmlformats.org/officeDocument/2006/relationships/externalLink" Target="externalLinks/externalLink41.xml"/><Relationship Id="rId165" Type="http://schemas.openxmlformats.org/officeDocument/2006/relationships/externalLink" Target="externalLinks/externalLink116.xml"/><Relationship Id="rId186" Type="http://schemas.openxmlformats.org/officeDocument/2006/relationships/externalLink" Target="externalLinks/externalLink137.xml"/><Relationship Id="rId211" Type="http://schemas.openxmlformats.org/officeDocument/2006/relationships/externalLink" Target="externalLinks/externalLink162.xml"/><Relationship Id="rId232" Type="http://schemas.openxmlformats.org/officeDocument/2006/relationships/externalLink" Target="externalLinks/externalLink183.xml"/><Relationship Id="rId253" Type="http://schemas.openxmlformats.org/officeDocument/2006/relationships/externalLink" Target="externalLinks/externalLink204.xml"/><Relationship Id="rId274" Type="http://schemas.openxmlformats.org/officeDocument/2006/relationships/externalLink" Target="externalLinks/externalLink225.xml"/><Relationship Id="rId295" Type="http://schemas.openxmlformats.org/officeDocument/2006/relationships/externalLink" Target="externalLinks/externalLink246.xml"/><Relationship Id="rId309" Type="http://schemas.openxmlformats.org/officeDocument/2006/relationships/externalLink" Target="externalLinks/externalLink26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20.xml"/><Relationship Id="rId113" Type="http://schemas.openxmlformats.org/officeDocument/2006/relationships/externalLink" Target="externalLinks/externalLink64.xml"/><Relationship Id="rId134" Type="http://schemas.openxmlformats.org/officeDocument/2006/relationships/externalLink" Target="externalLinks/externalLink85.xml"/><Relationship Id="rId320" Type="http://schemas.openxmlformats.org/officeDocument/2006/relationships/externalLink" Target="externalLinks/externalLink271.xml"/><Relationship Id="rId80" Type="http://schemas.openxmlformats.org/officeDocument/2006/relationships/externalLink" Target="externalLinks/externalLink31.xml"/><Relationship Id="rId155" Type="http://schemas.openxmlformats.org/officeDocument/2006/relationships/externalLink" Target="externalLinks/externalLink106.xml"/><Relationship Id="rId176" Type="http://schemas.openxmlformats.org/officeDocument/2006/relationships/externalLink" Target="externalLinks/externalLink127.xml"/><Relationship Id="rId197" Type="http://schemas.openxmlformats.org/officeDocument/2006/relationships/externalLink" Target="externalLinks/externalLink148.xml"/><Relationship Id="rId201" Type="http://schemas.openxmlformats.org/officeDocument/2006/relationships/externalLink" Target="externalLinks/externalLink152.xml"/><Relationship Id="rId222" Type="http://schemas.openxmlformats.org/officeDocument/2006/relationships/externalLink" Target="externalLinks/externalLink173.xml"/><Relationship Id="rId243" Type="http://schemas.openxmlformats.org/officeDocument/2006/relationships/externalLink" Target="externalLinks/externalLink194.xml"/><Relationship Id="rId264" Type="http://schemas.openxmlformats.org/officeDocument/2006/relationships/externalLink" Target="externalLinks/externalLink215.xml"/><Relationship Id="rId285" Type="http://schemas.openxmlformats.org/officeDocument/2006/relationships/externalLink" Target="externalLinks/externalLink23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10.xml"/><Relationship Id="rId103" Type="http://schemas.openxmlformats.org/officeDocument/2006/relationships/externalLink" Target="externalLinks/externalLink54.xml"/><Relationship Id="rId124" Type="http://schemas.openxmlformats.org/officeDocument/2006/relationships/externalLink" Target="externalLinks/externalLink75.xml"/><Relationship Id="rId310" Type="http://schemas.openxmlformats.org/officeDocument/2006/relationships/externalLink" Target="externalLinks/externalLink261.xml"/><Relationship Id="rId70" Type="http://schemas.openxmlformats.org/officeDocument/2006/relationships/externalLink" Target="externalLinks/externalLink21.xml"/><Relationship Id="rId91" Type="http://schemas.openxmlformats.org/officeDocument/2006/relationships/externalLink" Target="externalLinks/externalLink42.xml"/><Relationship Id="rId145" Type="http://schemas.openxmlformats.org/officeDocument/2006/relationships/externalLink" Target="externalLinks/externalLink96.xml"/><Relationship Id="rId166" Type="http://schemas.openxmlformats.org/officeDocument/2006/relationships/externalLink" Target="externalLinks/externalLink117.xml"/><Relationship Id="rId187" Type="http://schemas.openxmlformats.org/officeDocument/2006/relationships/externalLink" Target="externalLinks/externalLink138.xml"/><Relationship Id="rId331" Type="http://schemas.openxmlformats.org/officeDocument/2006/relationships/externalLink" Target="externalLinks/externalLink282.xml"/><Relationship Id="rId1" Type="http://schemas.openxmlformats.org/officeDocument/2006/relationships/worksheet" Target="worksheets/sheet1.xml"/><Relationship Id="rId212" Type="http://schemas.openxmlformats.org/officeDocument/2006/relationships/externalLink" Target="externalLinks/externalLink163.xml"/><Relationship Id="rId233" Type="http://schemas.openxmlformats.org/officeDocument/2006/relationships/externalLink" Target="externalLinks/externalLink184.xml"/><Relationship Id="rId254" Type="http://schemas.openxmlformats.org/officeDocument/2006/relationships/externalLink" Target="externalLinks/externalLink205.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5.xml"/><Relationship Id="rId275" Type="http://schemas.openxmlformats.org/officeDocument/2006/relationships/externalLink" Target="externalLinks/externalLink226.xml"/><Relationship Id="rId296" Type="http://schemas.openxmlformats.org/officeDocument/2006/relationships/externalLink" Target="externalLinks/externalLink247.xml"/><Relationship Id="rId300" Type="http://schemas.openxmlformats.org/officeDocument/2006/relationships/externalLink" Target="externalLinks/externalLink251.xml"/><Relationship Id="rId60" Type="http://schemas.openxmlformats.org/officeDocument/2006/relationships/externalLink" Target="externalLinks/externalLink11.xml"/><Relationship Id="rId81" Type="http://schemas.openxmlformats.org/officeDocument/2006/relationships/externalLink" Target="externalLinks/externalLink32.xml"/><Relationship Id="rId135" Type="http://schemas.openxmlformats.org/officeDocument/2006/relationships/externalLink" Target="externalLinks/externalLink86.xml"/><Relationship Id="rId156" Type="http://schemas.openxmlformats.org/officeDocument/2006/relationships/externalLink" Target="externalLinks/externalLink107.xml"/><Relationship Id="rId177" Type="http://schemas.openxmlformats.org/officeDocument/2006/relationships/externalLink" Target="externalLinks/externalLink128.xml"/><Relationship Id="rId198" Type="http://schemas.openxmlformats.org/officeDocument/2006/relationships/externalLink" Target="externalLinks/externalLink149.xml"/><Relationship Id="rId321" Type="http://schemas.openxmlformats.org/officeDocument/2006/relationships/externalLink" Target="externalLinks/externalLink272.xml"/><Relationship Id="rId202" Type="http://schemas.openxmlformats.org/officeDocument/2006/relationships/externalLink" Target="externalLinks/externalLink153.xml"/><Relationship Id="rId223" Type="http://schemas.openxmlformats.org/officeDocument/2006/relationships/externalLink" Target="externalLinks/externalLink174.xml"/><Relationship Id="rId244" Type="http://schemas.openxmlformats.org/officeDocument/2006/relationships/externalLink" Target="externalLinks/externalLink195.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16.xml"/><Relationship Id="rId286" Type="http://schemas.openxmlformats.org/officeDocument/2006/relationships/externalLink" Target="externalLinks/externalLink237.xml"/><Relationship Id="rId50" Type="http://schemas.openxmlformats.org/officeDocument/2006/relationships/externalLink" Target="externalLinks/externalLink1.xml"/><Relationship Id="rId104" Type="http://schemas.openxmlformats.org/officeDocument/2006/relationships/externalLink" Target="externalLinks/externalLink55.xml"/><Relationship Id="rId125" Type="http://schemas.openxmlformats.org/officeDocument/2006/relationships/externalLink" Target="externalLinks/externalLink76.xml"/><Relationship Id="rId146" Type="http://schemas.openxmlformats.org/officeDocument/2006/relationships/externalLink" Target="externalLinks/externalLink97.xml"/><Relationship Id="rId167" Type="http://schemas.openxmlformats.org/officeDocument/2006/relationships/externalLink" Target="externalLinks/externalLink118.xml"/><Relationship Id="rId188" Type="http://schemas.openxmlformats.org/officeDocument/2006/relationships/externalLink" Target="externalLinks/externalLink139.xml"/><Relationship Id="rId311" Type="http://schemas.openxmlformats.org/officeDocument/2006/relationships/externalLink" Target="externalLinks/externalLink262.xml"/><Relationship Id="rId332" Type="http://schemas.openxmlformats.org/officeDocument/2006/relationships/theme" Target="theme/theme1.xml"/><Relationship Id="rId71" Type="http://schemas.openxmlformats.org/officeDocument/2006/relationships/externalLink" Target="externalLinks/externalLink22.xml"/><Relationship Id="rId92" Type="http://schemas.openxmlformats.org/officeDocument/2006/relationships/externalLink" Target="externalLinks/externalLink43.xml"/><Relationship Id="rId213" Type="http://schemas.openxmlformats.org/officeDocument/2006/relationships/externalLink" Target="externalLinks/externalLink164.xml"/><Relationship Id="rId234" Type="http://schemas.openxmlformats.org/officeDocument/2006/relationships/externalLink" Target="externalLinks/externalLink185.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206.xml"/><Relationship Id="rId276" Type="http://schemas.openxmlformats.org/officeDocument/2006/relationships/externalLink" Target="externalLinks/externalLink227.xml"/><Relationship Id="rId297" Type="http://schemas.openxmlformats.org/officeDocument/2006/relationships/externalLink" Target="externalLinks/externalLink248.xml"/><Relationship Id="rId40" Type="http://schemas.openxmlformats.org/officeDocument/2006/relationships/worksheet" Target="worksheets/sheet40.xml"/><Relationship Id="rId115" Type="http://schemas.openxmlformats.org/officeDocument/2006/relationships/externalLink" Target="externalLinks/externalLink66.xml"/><Relationship Id="rId136" Type="http://schemas.openxmlformats.org/officeDocument/2006/relationships/externalLink" Target="externalLinks/externalLink87.xml"/><Relationship Id="rId157" Type="http://schemas.openxmlformats.org/officeDocument/2006/relationships/externalLink" Target="externalLinks/externalLink108.xml"/><Relationship Id="rId178" Type="http://schemas.openxmlformats.org/officeDocument/2006/relationships/externalLink" Target="externalLinks/externalLink129.xml"/><Relationship Id="rId301" Type="http://schemas.openxmlformats.org/officeDocument/2006/relationships/externalLink" Target="externalLinks/externalLink252.xml"/><Relationship Id="rId322" Type="http://schemas.openxmlformats.org/officeDocument/2006/relationships/externalLink" Target="externalLinks/externalLink273.xml"/><Relationship Id="rId61" Type="http://schemas.openxmlformats.org/officeDocument/2006/relationships/externalLink" Target="externalLinks/externalLink12.xml"/><Relationship Id="rId82" Type="http://schemas.openxmlformats.org/officeDocument/2006/relationships/externalLink" Target="externalLinks/externalLink33.xml"/><Relationship Id="rId199" Type="http://schemas.openxmlformats.org/officeDocument/2006/relationships/externalLink" Target="externalLinks/externalLink150.xml"/><Relationship Id="rId203" Type="http://schemas.openxmlformats.org/officeDocument/2006/relationships/externalLink" Target="externalLinks/externalLink154.xml"/><Relationship Id="rId19" Type="http://schemas.openxmlformats.org/officeDocument/2006/relationships/worksheet" Target="worksheets/sheet19.xml"/><Relationship Id="rId224" Type="http://schemas.openxmlformats.org/officeDocument/2006/relationships/externalLink" Target="externalLinks/externalLink175.xml"/><Relationship Id="rId245" Type="http://schemas.openxmlformats.org/officeDocument/2006/relationships/externalLink" Target="externalLinks/externalLink196.xml"/><Relationship Id="rId266" Type="http://schemas.openxmlformats.org/officeDocument/2006/relationships/externalLink" Target="externalLinks/externalLink217.xml"/><Relationship Id="rId287" Type="http://schemas.openxmlformats.org/officeDocument/2006/relationships/externalLink" Target="externalLinks/externalLink238.xml"/><Relationship Id="rId30" Type="http://schemas.openxmlformats.org/officeDocument/2006/relationships/worksheet" Target="worksheets/sheet30.xml"/><Relationship Id="rId105" Type="http://schemas.openxmlformats.org/officeDocument/2006/relationships/externalLink" Target="externalLinks/externalLink56.xml"/><Relationship Id="rId126" Type="http://schemas.openxmlformats.org/officeDocument/2006/relationships/externalLink" Target="externalLinks/externalLink77.xml"/><Relationship Id="rId147" Type="http://schemas.openxmlformats.org/officeDocument/2006/relationships/externalLink" Target="externalLinks/externalLink98.xml"/><Relationship Id="rId168" Type="http://schemas.openxmlformats.org/officeDocument/2006/relationships/externalLink" Target="externalLinks/externalLink119.xml"/><Relationship Id="rId312" Type="http://schemas.openxmlformats.org/officeDocument/2006/relationships/externalLink" Target="externalLinks/externalLink263.xml"/><Relationship Id="rId33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657225</xdr:colOff>
      <xdr:row>3</xdr:row>
      <xdr:rowOff>85725</xdr:rowOff>
    </xdr:from>
    <xdr:to>
      <xdr:col>6</xdr:col>
      <xdr:colOff>571500</xdr:colOff>
      <xdr:row>15</xdr:row>
      <xdr:rowOff>123825</xdr:rowOff>
    </xdr:to>
    <xdr:pic>
      <xdr:nvPicPr>
        <xdr:cNvPr id="18433" name="Picture 1" descr="PVSD final(1)"/>
        <xdr:cNvPicPr>
          <a:picLocks noChangeAspect="1" noChangeArrowheads="1"/>
        </xdr:cNvPicPr>
      </xdr:nvPicPr>
      <xdr:blipFill>
        <a:blip xmlns:r="http://schemas.openxmlformats.org/officeDocument/2006/relationships" r:embed="rId1"/>
        <a:srcRect/>
        <a:stretch>
          <a:fillRect/>
        </a:stretch>
      </xdr:blipFill>
      <xdr:spPr bwMode="auto">
        <a:xfrm>
          <a:off x="1343025" y="809625"/>
          <a:ext cx="3324225" cy="22669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nh\Congty%20XNK%20BGiang\Bao%20cao1\4-BCT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IEN2\C\WINDOWS\TEMP\MATERIAL\&#33457;&#3602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resario\c\My%20Documents\tantt\NHA%20CNVH%20KRONG%20BU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CPA%20HA%20NOI\Ktoan%20BCTC\KT%20BCTC%20Nam%202007\Cao%20su%20Kon%20Tum\THINHT~1\DU%20TOAN\DONGIA\dongia.dtn"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CPA%20HA%20NOI\Ktoan%20BCTC\KT%20BCTC%20Nam%202007\Cao%20su%20Kon%20Tum\THINHT~1\DU%20TOAN\DONGIA\dongia.ta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CPA%20HA%20NOI\Ktoan%20BCTC\KT%20BCTC%20Nam%202007\Cao%20su%20Kon%20Tum\THINHT~1\DU_TOAN\A%20D%20B\HA%20TINH\KY%20TIEN%20-%20%20KY%20ANH.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Tba-UB.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P.kythuat\c\Son\NLuong-MB\TK-KT-TC\Bac-Kan\KhungTen\Khungten-35.xls" TargetMode="External"/></Relationships>
</file>

<file path=xl/externalLinks/_rels/externalLink108.xml.rels><?xml version="1.0" encoding="UTF-8" standalone="yes"?>
<Relationships xmlns="http://schemas.openxmlformats.org/package/2006/relationships"><Relationship Id="rId1" Type="http://schemas.microsoft.com/office/2006/relationships/xlExternalLinkPath/xlPathMissing" Target="PAY44%20to%20Pay%2045-Thai.XLS"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PathMissing" Target="Ben%20luc%20-%20%20TA(ha-hanh)-Thai%20sosan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Phanchia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kythuat\c\C-Tra\congvan\luongCAU%20KHE%20MET.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tkkt-ddcau-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au2_03\cauthinai\BVTC\Tap%201\Goi%20thau%2015\ChitietCoc\VL%20COC%201,2m,%20GOI%2015.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Startup" Target="Tuan's%20Documents/Personal/dem.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Startup" Target="Tuan's%20Documents/Cau%20yeu-373/Tong%20hop-373-%20PA2.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Tuan's%20Documents/Cau%20yeu%20-%20Final/Tong%20hop38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Vphn\d\Hoai\Tuyen-duyet\DUTOAN\HUONG\BVTC\BVTC%20(GTNT)\thu&#253;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DT281bsL2.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Duonggiao.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Anh%20Tuyet\Kiem%20toan\Nam%202007\Tan%20Viet%20Bac\A-Phong%20Tu%20van\Thanh\Kiem%20toan%20BCTC%202006\CN%20Cty%20XNK%20Than\WP-%20200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Tiengui\TIEN_GUI_T9_20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My%20Documents\810\810-Lilama5%20sua.zip\My%20Documents\Giang\guicaccongty.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Quy&#213;t%20to&#184;n\AaL&#163;\L&#170;%20-%20Quy&#213;t%20to&#184;n\Quy&#213;t%20to&#184;n%20CN&#167;\QT%20G&#171;i%2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Luu_Tru\Ltb_ktkh\DZ220KV_Dau_Noi_sau_tram_500kV_Ha_Tinh\Gia_thau_Gui_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TCKT%202000\XDCB%20CTD\MAC%20THI%20BUOI%201\TCKT%202000\XDCB%20CTD\LAM%201\Tr&#202;n%20l&#169;m%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setup\A-Hien\QT\KSXD%20&#167;i&#214;n%20I\QT%20V&#169;n%20ch&#181;ng.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Dvan%202\QTCTDuy&#170;t\2003\SONG%20NINH\SONG%20NINH%20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Dvan%202\QTCTDuy&#170;t\2003\SONG%20NINH\My%20Documents\QT%20tai%20Cong%20ty\VULOAN\My%20Documents\DOCUMENT\DAUTHAU\Dungquat\GOI3\DUNGQUAT-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Dvan%202\QTCTDuy&#170;t\2003\SONG%20NINH\My%20Documents\QT%20tai%20Cong%20ty\VULOAN\My%20Documents\CS3408\Standard\RPT.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Dvan%202\QTLap\Q1%202003\QT%20LDE%203\QT%20L&#167;&#210;%2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Dvan%202\QTLap\Q1%202003\QT%20LDE%203\Tay%20Thanh.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Dvan%202\QTLap\Q1%202003\QT%20LDE%203\Hoa\Van%20Giang%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ehoach1\c\Hoanganh\VanGiang1DuToan.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ehoach1\c\Hoanganh\TG%20Vinh.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Dvan%202\QTLap\Q1%202003\QT%20LDE%203\My%20Documents\Giang\DOICOCBG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Thao\namdinh\IN%20Yen%20Dinh%201%20DAM.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Dvan%202\QTLap\Q1%202003\QT%20LDE%203\bin\2001\TUYEN%20QUANG\nha%20may%20che.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K:\LDE%204\QT%20LIEU%20DE%204_ds.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Dvan%202\QTLap\Q1%202003\CO%20LE%204\QT%20C&#230;%20l&#212;%20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K:\NAM\HATAY\Dan_Phuong\A-Qlxd\Quyet%20toan\2002\Dan%20ph&#173;&#238;ng\LIEN%20QUAN%20-%20THACH%20THAT%20-%20HA%20TAY.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LCD%20Lai%20Xu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Dinh.P8\C&#171;ng%20tr&#215;nh%202001\&#167;DK10KV%20Ch&#232;ng%20qu&#184;%20t&#182;i%20trung%20gian%20Thanh%20Mi&#214;n\Duyet-II-TKKT-TCSTTGThanhMi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K:\Dvan%202\QTLap\Q1%202003\NGHIA%20LOI\QT%20AB%20Nghia%20loi.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K:\Dung%20Quat\Goi3\PNT-P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User1\c\Qu&#182;n%20l&#253;%20h&#229;%20s&#172;\Quy&#213;t%20to&#184;n%20th&#184;i%20nguy&#170;n\Quyet%20toan%20Tan%20Thinh.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Dvan%202\QTLap\Q1%202003\QT%20LDE%203\QT%20L&#167;&#210;%20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Kehoach1\c\Hoanganh\Giang\Ctao%20luoi%20khu%20Chau%20Giang%20B.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Dvan%202\QTLap\Q1%202003\QT%20LDE%203\bin\2001\TUYEN%20QUANG\nha%20may%20ch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ANH\BCDT-05\BANRA\BCDT-05\LE\03-05(KHAITHUE).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My%20Documents\quanlykho\kho_oto_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Linh\d\Luu%20Phong%20Kinh%20Doanh\Thanh%20mai\Du%20toan%20chinh%20thuc%20HCM\DT%20bo%20sung\PH99\TDTHCM\BO%20SUNG\PHEO-BUN\k507-515\DTb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iacong2\c\98v\V0194\V0194-IDM.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ay2\c\HOA\Dinh%20muc\DMUC.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K62-K72(DT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HOME\USER1\DUONG\19-5\DIEN19-5.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FA30060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QL2%20-%20Vinh%20Phuc.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My%20Documents\Ha-Dong\thanh%20toan.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Toan\PMU5\TDT%20GIAI%20DOAN%20I\C&#171;%20chuy&#170;n\T&#230;ng%201\C&#199;u%20&#167;&#203;p%20M&#173;ng%20-%20ch&#243;%20lo&#184;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Toan\PMU5\TDT%20GIAI%20DOAN%20I\HAO\DTSC\CAU-CHET.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Toan\PMU5\TDT%20GIAI%20DOAN%20I\KHECO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Th&#224;nh%20Tu&#7845;n\Kh&#225;ch%20h&#224;ng\BCTC%202006\CP%20XD%20Thuy%20loi%202\06%20thang%20dau%20nam\(IN)%20BCKT%20Thuy%20loi%202\dungquat\goi3\Form%20nop%20thau\PNT-P3.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Toan\PMU5\TDT%20GIAI%20DOAN%20I\LVTRIN~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ThuyKD\Giaduthau(thuy).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Vong\d\My%20Documents\Hoang\Cong%20trinh%20thi%20cong\Goi%206%20Cang%20Tien%20Sa\Thiet%20ke%20thi%20cong\dang%20tk\kLUONG%20MAN%20THAI.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n\c\USER\SANG\phong%20nen\DT-THL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May1\c\Bao%20gia%20E-mail.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Lich\bao%20gia\Nam%202002\Bao%20gia\Bao%20gia\BAOGIA\Kd_Bgc\10-2K1_bgc_ndducV1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My%20Documents\Documents%20and%20Settings\cnhn\Local%20Settings\Temporary%20Internet%20Files\Content.IE5\RB55PX9I\SaoLuu\O%20C\Accouthp\CTMT\HLC\tha\Tai%20Chinh-%20QT-Halang.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My%20Documents\Documents%20and%20Settings\cnhn\Local%20Settings\Temporary%20Internet%20Files\Content.IE5\RB55PX9I\SaoLuu\O%20C\Accouthp\CTMT\HLC\GocSau(mo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PROJECT\WINDOWS\TEMP\IBASE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My%20Documents\Documents%20and%20Settings\cnhn\Local%20Settings\Temporary%20Internet%20Files\Content.IE5\RB55PX9I\SaoLuu\O%20C\Accouthp\CTMT\HLC\My%20Documents\DToan35KV\TramCatT.Yen-B.Xa.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My%20Documents\Documents%20and%20Settings\cnhn\Local%20Settings\Temporary%20Internet%20Files\Content.IE5\RB55PX9I\SaoLuu\O%20C\Accouthp\CTMT\HLC\My%20Documents\Km4_TQ_HN%20(moi).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My%20Documents\BMy%20Documents%20TAM%20THOI\PHANBON-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My%20Documents\BMy%20Documents%20TAM%20THOI\DsKtr-UDDT0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Documents%20and%20Settings\Colgate%20Pamolive\Local%20Settings\Temp\gel-exp.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HIEN\SPM\Tar-Act\Targe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My%20Documents\soft\lutanhieu\THANG%2009.2004\BAO%20CAO\TONG%20HOP\BANG%20THEO%20DOI%20DOANH%20SO%20TONG%20HOP%20t9.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My%20Documents\BMy%20Documents%20TAM%20THOI\Dn%20dangba\DangbaD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Th&#224;nh%20Tu&#7845;n\Kh&#225;ch%20h&#224;ng\BCTC%202006\CP%20XD%20Thuy%20loi%202\06%20thang%20dau%20nam\(IN)%20BCKT%20Thuy%20loi%202\Dung%20Quat\Goi%202\TH55.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A:\TREASURY\COMMON\XLDATA\FX\FX%20HEDGES.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NVETHC1\SYS\KHANH\Year2000\MEDIA\CSS_Classic.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Documents%20and%20Settings\Colgate%20Pamolive\Local%20Settings\Temp\TEMP\COSTBUD.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NVETHC1\SYS\MINH2000\EMPLOYEE\QUAT0200\Incen0420.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MINH\KHDC%20theo%20quyet%20dinh%20so%2068%20ngay%208-8.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ay1\c\Thuy\Danang\Vung1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VNHCFN01\Temp\NUOC\NEW\Data\cnsg\dutoan\nmns\Nhahanhchinh.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VNHCFN01\Temp\NUOC\NEW\HoSoDuToan\DuToanDuThau\Dai%20THTPHCM\Goi%202\29\dm..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VNHCFN01\Temp\NUOC\NEW\hoso\DT%20Cty%20giay%20De%20Vuo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iacong2\c\96Q2573\HE-7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D1\P_TCKT$\HUYENKT\Duc+Ninh.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VNHCFN01\Temp\NUOC\NEW\hoso\Pa%20rem.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VNHCFN01\Temp\NUOC\NEW\AT-ANH\PARKER\My%20Documents\HS00\DTTK\parker\Dieuchinh\Quote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VNHCFN01\Temp\NUOC\NEW\AT-ANH\PARKER\My%20Documents\HS00\BAOGIA\Mien%20nam\Namconson_SK\09-str~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VNHCFN01\Temp\NUOC\NEW\HoSoDuToan\DuToanDuThau\Truong%20DH%20CN%20Ton%20Duc%20Thang\Nhanvien\DTTT\longanb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My%20Documents\HANG\Hung%20yen\Hung%20yen%204.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B:\DATA\THAU\LONGAN\THUY\THAU\CTRINH\G-PB1.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ung\daitu\TVT\PTHO\DUTOANWB.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Mung\daitu\TVT\PTHO\Duyet.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ung\daitu\KHANH\KYTHUAT\NAM99\OLTC\Gia%20dinh\DUTOAN.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ung\daitu\KHANH\KYTHUAT\NAM99\OLTC\DUTOAN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ung\daitu\DT-DLUC\TAN-PHU\K-99HDuc.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ng\daitu\KHANH\KYTHUAT\NAM99\OLTC\CANHAN\MUNG\THOP95.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My%20Documents\ESD\P3(Qg-Bao)\Kiemtra.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C:\My%20Documents\THANHTHAO\LVTD\MSOffice\EXCEL\LUC\HY35.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C:\My%20Documents\HOAITHUONG\BAO%20CAO%20XNT%20CK%2010\LE_HUONG\UNC_GIAY%20NHAN%20NO.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My%20Documents\ANH\BCDT-05\BANRA\BCDT-05\LE\03-05(KHAITHUE).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issvan\D\BCDT-01\PXK0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My%20Documents\KT%20NOI%20BO\MSOFFICE\EXCEL\DT107TD.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My%20Documents\My%20Documents\BANG%20LUONG2%20-%20THANH.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Th&#224;nh%20Tu&#7845;n\Kh&#225;ch%20h&#224;ng\BCTC%202006\CP%20XD%20Thuy%20loi%202\06%20thang%20dau%20nam\(IN)%20BCKT%20Thuy%20loi%202\Trang\TRANG_1\LUU\CAITAOdalat.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KHTH\Cuc\TanHoa\HAY%20LUU%20VAO%20DAY\LuongNA\Lam%20Nghiep\LN12-12\Khu%201-2%20phuong%20l&#170;%20l&#238;i%20(Giai%20&#174;o&#185;n%20II).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C:\Anh%20Dung\Hoc%20tap\WORKING-CPAHANOI\Kiem%20toan%20BCTC%20nam%202007\Cong%20ty%20Muoi%20Nam%20Dinh\BAO%20CAO%20020308\Anh%20Dung\Tai%20lieu\Cty%20Hai%20Anh\Ban%20cu\Thue.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ay01\D\Dang\LG2003\kiem%20toan%20BCTC\Quat\Vat%20tu%20AFD\DUTOAN\BTHUAN\NDPHUQUY\NDPQSUA\BTHUAN\NDPHUQUY\DUTOAN\Tiengiang\HOICUTT.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C:\Anh%20Dung\Hoc%20tap\WORKING-CPAHANOI\Kiem%20toan%20BCTC%20nam%202007\Cong%20ty%20Muoi%20Nam%20Dinh\BAO%20CAO%20020308\01.VAN%20HANH\02.Nam%202004\KIEMTOAN\Vinh%20Phuc\Nha%20May%20IN%20PhucYen\Bao%20Cao%20TC\Bao%20Cao%20TC%20T4-2004\Tong%20hop%202003%20VPC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C:\Anh%20Dung\Hoc%20tap\WORKING-CPAHANOI\Kiem%20toan%20BCTC%20nam%202007\Cong%20ty%20Muoi%20Nam%20Dinh\BAO%20CAO%20020308\Sieu%20thi%20tai%20nha\NXT%202004.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Ketoan2\C\VIETHOADON.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rucanh\Backup1_Trucanh\TRUCANH-A\KHAC\In%20luong%20co%20ban.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Trucanh\Backup1_Trucanh\Documents%20and%20Settings\Administrator\Local%20Settings\Temporary%20Internet%20Files\Content.IE5\CHKNG1GZ\BC%20CONG%20NO%2010-2002%20-%20TIVI.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Trucanh\Backup1_Trucanh\Documents%20and%20Settings\Administrator\Local%20Settings\Temporary%20Internet%20Files\Content.IE5\F624RW3D\Book2.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rucanh\Backup1_Trucanh\Documents%20and%20Settings\Administrator\Local%20Settings\Temporary%20Internet%20Files\Content.IE5\F624RW3D\cn-goi%20Ly.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Trangthue\D\CPA%20Hanoi\CPA%20Hanoi_4-10\Sl%20KH%202003\Sl%20KH%202003\NXT.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Anh%20Dung\Hoc%20tap\WORKING-CPAHANOI\Kiem%20toan%20BCTC%20nam%202007\Cong%20ty%20Muoi%20Nam%20Dinh\BAO%20CAO%20020308\thangcpa\CPAHANOI\kiemtoan\kiemtoanBCTC\TCTyrauqua\truc%20thuoc%20RQ,%20NS\Bang%20can%20doi%20phat%20sinh%20cong%20ty%20vat%20lieu%20xay%20dung%20va%20lam%20san%202006.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User\Tr.Dung\Kiem%20toan\Cty%20khoang%20san%20Thai%20Nguyen\4-BCTC%203%20nam.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C:\TNT\PVSD\New%20Folder%20(2)\New%20Folder%20(6)\bao%20cao%20PVSD\CPA%20User\_Tran%20Dung\Kiem%20toan\Bao%20cao%20tai%20chinh\Nam%202007\Coma%2018\Phan%20hanh\No%20kho%20doi\PL%20Cong%20no.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C:\TNT\PVSD\New%20Folder%20(2)\New%20Folder%20(6)\bao%20cao%20PVSD\Cong%20Viec\Thanh%20Tuan\Kh&#225;ch%20h&#224;ng\1.Kiem%20toan%20BCTC\BCTC%202008\Bao_cao_kiem_toan_SD901_L1\Bao%20cao%20kiem%20toan_SD901_L1.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C:\User\Tr.Dung\Kiem%20toan\Nam%202005\Thuy%20Tien%20(2000-2005)\BCTC%20da%20sua%2020-11-05\2000%20to%202004\4-BCTC%205%20nam.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C:\User\Tr.Dung\Kiem%20toan\Nam%202005\Duong%20sat%20Hai%20Phong\Bao%20cao%20Kiem%20toan\CN%20Lao%20Cai\2005\xSL%20Cty\KT2005_F1.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C:\User\Tr.Dung\Kiem%20toan\Nam%202005\Duong%20sat%20Hai%20Phong\Bao%20cao%20Kiem%20toan\CN%20Lao%20Cai\2005\xSL%20Cty\Test_Pass.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AY3\C\Hai\TTOAN\DOT%202\DOT%202\Payment%201(SONGDA).xls"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WORKSC~1.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C:\TNT\PVSD\New%20Folder%20(2)\New%20Folder%20(6)\bao%20cao%20PVSD\Dutoan97\fch.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User\Tr.Dung\Kiem%20toan\BC%20Tai%20chinh\Nam%202005\Commenda%20Bousteff%20Viet%20nam\xSolieu\So%20chi%20tiet%20cac%20TK.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C:\Thinh\TDT\COSO.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T_HINH\BQLDA\TDT\THANH\cai_lan\CTTTIN.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T_HINH\BQLDA\TDT\THANH\cailan\CT41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C:\coppy%20moi\thuviendientu\DHBKsua(28.05.%2004).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oang\d\khoi%20luong\khoi%20luong.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Kh_01\c\My%20Documents\hung\NLNT2\Dot3\Dien-%20Nthon.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Dung\c\My%20Documents\khoa\khoa%2047%20ban\Setup\Gia257\GiaOK\95.2ThanhLam_NgheAn.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Dung\c\My%20Documents\khoa\khoa%2047%20ban\NEW\DT-MOI\NGHEAN\CUALO\TBA110cu.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May2\c\My%20Documents\Nguyen\Gia32.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My%20Documents\TUYEN\QT-%20Tinh\T&#181;i%20Ch&#221;nh%20-%20Xu&#169;n%20L&#203;p\T&#181;iCh&#221;nh%20-%20Y&#170;n%20L&#169;m\DU%20TOAN_YenLam_TongHop.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My%20Documents\Hiep\ChongQuaTai\Km4\Km4_TQ_HN%20(new).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My%20Documents\TUYEN\QT-%20Tinh\T&#181;i%20Ch&#221;nh%20-%20Xu&#169;n%20L&#203;p\T&#181;iCh&#221;nh%20-%20Y&#170;n%20L&#169;m\TaiChinh%20-%20Yen%20lam.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BKe%20ThToan%20GD1.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LESO\HsdtCsan\DTHAU\DT2\LAOCAI\MDT67-CS.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Pc1\d\KETOAN\New%20Folder\New%20VD.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Pc1\d\KETOAN\Ke%20toan%202001\Tong%20hop\Kt%2005%20200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huy\kim%20thuy\THUY2\ASD2.0\Ctasd\CTGOC.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C:\15%2001%202008\NAM%202006\LUONG%202006\LUONG%20THANG%2003\NAM%202006\LUONG%202006\My%20Documents\HONG%20NGOC\KE%20TOAN\NAM%202003\TONG%20HOP\KE%20TOAN\KETOA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C:\15%2001%202008\NAM%202006\LUONG%202006\LUONG%20THANG%2003\NAM%202006\LUONG%202006\My%20Documents\HONG%20NGOC\KE%20TOAN\NAM%202003\TONG%20HOP\CHI%20TIET%20Q2-Q3.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15%2001%202008\NAM%202006\LUONG%202006\LUONG%20THANG%2003\NAM%202006\LUONG%202006\Tong%20hop%20so%20lieu\Theo%20doi%20VLP%20thang%20%201%20nam%202004.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C:\TNT\PVSD\New%20Folder%20(2)\New%20Folder%20(6)\bao%20cao%20PVSD\Xuan%20Hai\My%20Documents\THAIBAO\THU%20VIEN%20TN\dt.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C:\TNT\PVSD\New%20Folder%20(2)\New%20Folder%20(6)\bao%20cao%20PVSD\Xuan%20Hai\CPhoa\!Data\!Projects\!Cp2\!Data\!Projects\3%20truong%20hoc%20HN\Bang%20tinh%20gia%20du%20thau-Nguyen%20Trai.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May1\c\CPH\KTHUAT\Dung\CONGTRINH\Vksbrvt\My%20Documents\HSTh&#199;u-Yen\Tr&#185;mBA\nh&#184;nh220XM.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May1\c\CPH\KTHUAT\Dung\CONGTRINH\Vksbrvt\&#167;Z-Y&#213;n\l&#181;ocai-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ay1\c\quang\dongtho.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C:\Kiem%20toan\2008\Luong%20yen\Bao%20caoLyen%2008\BCTC%20in08.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C:\dungquat\goi3\Form%20nop%20thau\PNT-P3.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Dung%20Quat\Goi%202\TH5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2_1\c\DO-HUONG\GT-BO\TKTC10-8\phong%20nen\DT-THL7.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Trang\TRANG_1\LUU\CAITAOdalat.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C:\Tuan%20PTV\Songda%204\BC%20Kiem%20toan%20Song%20Da%204\DT&amp;GV.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A:\KHTH\Cuc\TanHoa\HAY%20LUU%20VAO%20DAY\LuongNA\Lam%20Nghiep\LN12-12\Giang\Ctao%20luoi%20khu%20Chau%20Giang%20B.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May11\c\PH99\BACNAM\TKKT\DTOAN\dtk486.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May11\c\PH99\BACNAM\BVTCMOI\dutoan\500-507\PHUTRO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Mai\c\@-Lien\DT-TN.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C:\Documents%20and%20Settings\Welcome\Desktop\CV%20thue%20nhap%20khau\My%20Documents\810\810-Lilama5%20sua.zip\My%20Documents\Giang\guicaccongt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C:\nhu\mau%20gto%20lviec\BCKT%20Vinatra%202010.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C:\TNT\PVSD\New%20Folder%20(2)\New%20Folder%20(6)\bao%20cao%20PVSD\BCKiem%20toan%20ry%20ninh%206%20thang%20201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C:\TNT\PVSD\New%20Folder%20(2)\New%20Folder%20(6)\BC%20hop%20nhat%206%20thang%202013%20PVS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_h_binh\congviec\B-CAOQ~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N2\C\WINDOWS\TEMP\3533\98Q\3533\Q\98Q2943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Th&#224;nh%20Tu&#7845;n\Kh&#225;ch%20h&#224;ng\BCTC%202006\CP%20XD%20Thuy%20loi%202\06%20thang%20dau%20nam\(IN)%20BCKT%20Thuy%20loi%202\Tuan%20PTV\Songda%204\BC%20Kiem%20toan%20Song%20Da%204\DT&amp;GV.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y1\d\Data%20of%20X.Hai.Hai\Du%20toan\Nam2002\Cong%20trinh%20phu%20tro\Nha%20o\M&#232;%20c&#199;u.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huy%20loi%2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uvan01\my%20documents\My%20Documents\TUONG\Cat%20Thinh\Ke%20toan%20Cat%20Thinh%202001.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TMDTU-CX.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DT26-27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uytien\DT902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ay5\disk%20c\CPU-KH\Nen%20yeu\BOOK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N2\C\WINDOWS\TEMP\3533\98Q\3533\Q\Book2.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phong\traly\tru4\BTINHT4S.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EN2\C\WINDOWS\TEMP\3533\98Q\98Q301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ran_quoc_chinh\C\Q-chinh\Chi-khanh\Xuanphuong\bangtinhtrut2-22-tcn-27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ran_quoc_chinh\C\Abutment-Anle-Pil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ran_quoc_chinh\C\thac-coc-duyet-mcgiu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ung\TKKT_Diachat%20moi\Hung@\Tai%20lieu\Pile_NMH.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ung\TKKT_Diachat%20moi\Hung@\Tai%20lieu\@Hung\Cai%20Mon\TKKThuat\Excel\Pier%20T4\Pier_NMHu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ung\TKKT_Diachat%20moi\Hung@\Tai%20lieu\@Hung\BacKanII\Calculation%20sheet\Pier-Gia%20Bridg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ung\TKKT_Diachat%20moi\LONG\LONG%20Project\BAC%20KAN\IN%20BAC%20KAN\KIEM%20TOAN%20%2012-8-M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hquan\c\@Hung\BacKanII\Calculation%20sheet\T1%20-%20BK%20(2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ung\TKKT_Diachat%20moi\LONG\LONG%20Project\BAC%20KAN\IN%20BAC%20KAN\Pcaco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ung\TKKT_Diachat%20moi\Hung@\Chang%20Re%20-%20Soc%20Trang\PA%20Khathi\Excel\Chang%20Re-M1-PAK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ran_quoc_chinh\C\SY%20DAN\CAI%20MON\TINH%20COC%20DON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Tran_quoc_chinh\C\SY%20DAN\CAI%20MON\LC-TN-KCG-GC\DTHH%20DAM%2033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ran_quoc_chinh\C\Hung@\Cai%20Mon\TKKT_Diachat%20moi\Suabangtinhtheotuvanngay20-11-03\T5%20sua\45M\T5-Cai%20Mon.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bo%20sung.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inh-Le\luu\DT-nhaWC-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Th&#224;nh%20Tu&#7845;n\Kh&#225;ch%20h&#224;ng\BCTC%202006\CP%20XD%20Thuy%20loi%202\06%20thang%20dau%20nam\(IN)%20BCKT%20Thuy%20loi%202\Ninh\Congty%20XNK%20BGiang\Bao%20cao1\4-BCTC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HuanXD\TruongLaixe\My%20Documents\Ca%20Nhan\Bong\Xay%20dung\DOANMON1\DMON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HuanXD\TruongLaixe\TNHuan\HUONG\Thau%20BTL2%20SUMITOMO\BOQ.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Th&#224;nh%20Tu&#7845;n\Kh&#225;ch%20h&#224;ng\BCTC%202006\POMIHOA%20Thai%20nguyen\Luong%20tho%20T12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Lam\Du%20toan\DT\Luu\500KV\CAPITAL\110TKKT\CAPITAL\220nb-th\CAPITAL\220DTXL\PLQN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Lam\Du%20toan\DT\Luu\500KV\DN-TBINH.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Lam\Du%20toan\DT\Luu\500KV\DUNG\dnht22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Congviec\Tam.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L%20S\BacNga_LS%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L%20S\BanTang_LS.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Hungpg14.xls"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Ttldhd3-2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G.Hau\CAPITAL\110TKKT\dongxua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NEW\DT-MOI\NGHEAN\CUALO\ptkt110cual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uong_kh\dung_chung\My%20Documents\NHA%20CNVH%20KRONG%20BU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HDC "/>
      <sheetName val="BTDC"/>
      <sheetName val="BS 2004"/>
      <sheetName val="P&amp;L 2004"/>
      <sheetName val="PII-2004"/>
      <sheetName val="PIII-2004"/>
      <sheetName val="Cash flow (GT)"/>
      <sheetName val="Cash flow (TT)"/>
      <sheetName val="Ngoaibang"/>
      <sheetName val="XXXXXXXX"/>
      <sheetName val="00000000"/>
      <sheetName val="10000000"/>
      <sheetName val="2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9 月"/>
      <sheetName val="8 月"/>
      <sheetName val="LSN"/>
      <sheetName val="Sheet3"/>
      <sheetName val="Sheet1"/>
      <sheetName val="Thang 1-2002"/>
      <sheetName val="Thang 2"/>
      <sheetName val="Thang3"/>
      <sheetName val="Thang 4"/>
      <sheetName val="Thang 5"/>
      <sheetName val="Thang 6"/>
      <sheetName val="TH nam2000"/>
      <sheetName val="Thang7"/>
      <sheetName val="Thang8"/>
      <sheetName val="Thang9"/>
      <sheetName val="Thang10"/>
      <sheetName val="thang11"/>
      <sheetName val="Thang12"/>
      <sheetName val="Sheet5"/>
      <sheetName val="Sheet2"/>
      <sheetName val="VL"/>
      <sheetName val="thop"/>
      <sheetName val="XL4Poppy"/>
      <sheetName val="Van chuyen"/>
      <sheetName val="THKP (2)"/>
      <sheetName val="THKP"/>
      <sheetName val="T.Bi"/>
      <sheetName val="Thiet ke"/>
      <sheetName val="CT"/>
      <sheetName val="K.luong"/>
      <sheetName val="Sheet4"/>
      <sheetName val="TT L2"/>
      <sheetName val="TT L1"/>
      <sheetName val="Thue Ngoai"/>
      <sheetName val="KH"/>
      <sheetName val="DM"/>
      <sheetName val="DD&amp;TV"/>
      <sheetName val="CDSL"/>
      <sheetName val="PTSL"/>
      <sheetName val="THCP"/>
      <sheetName val="VT"/>
      <sheetName val="NL"/>
      <sheetName val="SoSanh"/>
      <sheetName val="QTVT"/>
      <sheetName val="QTNC"/>
      <sheetName val="DToan"/>
      <sheetName val="KPhi"/>
      <sheetName val="CTinh"/>
      <sheetName val="BangLuong"/>
      <sheetName val="KLuong"/>
      <sheetName val="DOD-30-6"/>
      <sheetName val="THU VON T6"/>
      <sheetName val="THU VON T8"/>
      <sheetName val="DODANG30-T8"/>
      <sheetName val="THU VON T8 (2)"/>
      <sheetName val="THU VON T7( Tuyen)"/>
      <sheetName val="THU VON T8( Tuyen) "/>
      <sheetName val="TVONTUAN"/>
      <sheetName val="HSO-NCONG+MAY"/>
      <sheetName val="CTDGLCANSD9"/>
      <sheetName val="MUCTI£UQI-2003"/>
      <sheetName val="DANHMUCQI-2003"/>
      <sheetName val="DODANG-30-11"/>
      <sheetName val="CHITIETDODANG-30-11"/>
      <sheetName val="SANLUONG-10T"/>
      <sheetName val="00000000"/>
      <sheetName val="BQLUONGCOBAN"/>
      <sheetName val="HSLT1-003"/>
      <sheetName val="LUONG-T4"/>
      <sheetName val="LUONG-T5"/>
      <sheetName val="PAKLGT"/>
      <sheetName val="HSLUONG-T"/>
      <sheetName val="PLKLGT003"/>
      <sheetName val="PLKLPV003"/>
      <sheetName val="THANG1-003"/>
      <sheetName val="THANG1-03CD"/>
      <sheetName val="THANG 7"/>
      <sheetName val="HSOLUONG-TRINHCTY"/>
      <sheetName val="THang 8 "/>
      <sheetName val="L TLD T8"/>
      <sheetName val="Thang 9"/>
      <sheetName val="TLDT9"/>
      <sheetName val="TANGCA-T7"/>
      <sheetName val="TLDT1+2-003"/>
      <sheetName val="Hang (2)"/>
      <sheetName val="Cuong"/>
      <sheetName val="Binh"/>
      <sheetName val="Nam"/>
      <sheetName val="Hoan"/>
      <sheetName val="Dan"/>
      <sheetName val="Hung"/>
      <sheetName val="Hien"/>
      <sheetName val="Manh"/>
      <sheetName val="Lai"/>
      <sheetName val="Thuan"/>
      <sheetName val="L.Dung"/>
      <sheetName val="Dung"/>
      <sheetName val="Lan"/>
      <sheetName val="Tho"/>
      <sheetName val="Hang"/>
      <sheetName val="Nhan chinh"/>
      <sheetName val="62 DTC"/>
      <sheetName val="Ha Long"/>
      <sheetName val="An- Khanh"/>
      <sheetName val="Bala"/>
      <sheetName val="Me Dinh- Me tri"/>
      <sheetName val="My van"/>
      <sheetName val="343 DC"/>
      <sheetName val="CT2001"/>
      <sheetName val="TH2001"/>
      <sheetName val="KHDT2002"/>
      <sheetName val="MT"/>
      <sheetName val="PVXL"/>
      <sheetName val="CTHM2001"/>
      <sheetName val="KLCY"/>
      <sheetName val="TH2002"/>
      <sheetName val="KH201-205"/>
      <sheetName val="KHN2002"/>
      <sheetName val="DIEN"/>
      <sheetName val="PXD"/>
      <sheetName val="TN-HC"/>
      <sheetName val="NH-RE"/>
      <sheetName val="TH"/>
      <sheetName val="TH (2)"/>
      <sheetName val="Sheet9"/>
      <sheetName val="Sheet10"/>
      <sheetName val="Sheet11"/>
      <sheetName val="Sheet12"/>
      <sheetName val="Sheet13"/>
      <sheetName val="Sheet14"/>
      <sheetName val="Sheet15"/>
      <sheetName val="Sheet16"/>
      <sheetName val="Sheet17"/>
      <sheetName val="Phieu Thu"/>
      <sheetName val="phieu chi"/>
      <sheetName val="mttTU"/>
      <sheetName val="soTU "/>
      <sheetName val="ttTU"/>
      <sheetName val="thue-03"/>
      <sheetName val="thue -05"/>
      <sheetName val="Chi phi"/>
      <sheetName val="Dong Dau"/>
      <sheetName val="Dong Dau (2)"/>
      <sheetName val="Sau dong"/>
      <sheetName val="Ma xa"/>
      <sheetName val="My dinh"/>
      <sheetName val="Tong cong"/>
      <sheetName val="Summary No.6"/>
      <sheetName val="No.6"/>
      <sheetName val="Mos.6"/>
      <sheetName val="L­¬ng GT"/>
      <sheetName val="L­¬ng b¶o vÖ "/>
      <sheetName val="TH l­¬ng GT - BV"/>
      <sheetName val="TH l­¬ng 12"/>
      <sheetName val="TH l­¬ng 1"/>
      <sheetName val="TH l­¬ng 2"/>
      <sheetName val="TH l­¬ng 3"/>
      <sheetName val="Ph©n bæ l­¬ng"/>
      <sheetName val="Sheet6"/>
      <sheetName val="Sheet7"/>
      <sheetName val="Sheet8"/>
      <sheetName val="DG Chi tiet"/>
      <sheetName val="Du Toan"/>
      <sheetName val="CT d"/>
      <sheetName val="THGT"/>
      <sheetName val="I. CPC"/>
      <sheetName val="II. X5"/>
      <sheetName val="III. X6"/>
      <sheetName val="IV. X7"/>
      <sheetName val="V.HMTT"/>
      <sheetName val="VI. NC"/>
      <sheetName val="LTVC"/>
      <sheetName val="DTKcong"/>
      <sheetName val="DTTT"/>
      <sheetName val="DTTBI"/>
      <sheetName val="DtoanCTA.Thach "/>
      <sheetName val="DtoanCTA.Thach (3)"/>
      <sheetName val="T.hop -T1"/>
      <sheetName val="T.Hop-T2"/>
      <sheetName val="T.Hop-T3"/>
      <sheetName val="SD1"/>
      <sheetName val="SD2"/>
      <sheetName val="SD7"/>
      <sheetName val="SD8"/>
      <sheetName val="SD9"/>
      <sheetName val="SD11"/>
      <sheetName val="SD12"/>
      <sheetName val="TVSD"/>
      <sheetName val="Sheet2 (2)"/>
      <sheetName val="Phan duong"/>
      <sheetName val="Nhan cong"/>
      <sheetName val="Chiet tinh duong "/>
      <sheetName val="Chiet tinh cau"/>
      <sheetName val="Khoan cau"/>
      <sheetName val="10000000"/>
      <sheetName val=" VT th¸ng 8"/>
      <sheetName val=" VT th¸ng 9 BC"/>
      <sheetName val=" VT th¸ng 9 (3)"/>
      <sheetName val=" VT th¸ng 9 "/>
      <sheetName val=" VT QIII BC"/>
      <sheetName val=" VT QIII "/>
      <sheetName val=" VT th¸ng 10"/>
      <sheetName val=" VT th¸ng 8 TT"/>
      <sheetName val="NCT8 "/>
      <sheetName val=" VT th¸ng 9 - 10 "/>
      <sheetName val="Ph©n tÝch"/>
      <sheetName val="NCT9"/>
      <sheetName val=" VT th¸ng 11"/>
      <sheetName val="NCT8 ®Çy ®ñ"/>
      <sheetName val=" VT th¸ng  12"/>
      <sheetName val="NCT 10"/>
      <sheetName val="NCT 11"/>
      <sheetName val="VËt t­ sö dông"/>
      <sheetName val="Chart1"/>
      <sheetName val="NC TT+GT nam2002"/>
      <sheetName val="NC TT+GT 6Tdau nam (2)"/>
      <sheetName val="NC GT 6Tdau nam "/>
      <sheetName val="NC TT  6Tdau nam"/>
      <sheetName val="Haimoc"/>
      <sheetName val="Kho+baove"/>
      <sheetName val="Haiphong"/>
      <sheetName val="Baove"/>
      <sheetName val="LaixeHP"/>
      <sheetName val="TCLuong"/>
      <sheetName val="GTHP1"/>
      <sheetName val="GTHP2"/>
      <sheetName val="baoveHP"/>
      <sheetName val="thuengoaiHP"/>
      <sheetName val="GTBNG"/>
      <sheetName val="GTBN"/>
      <sheetName val="khaosatNB"/>
      <sheetName val="LaixeNB"/>
      <sheetName val="LaiuiNB"/>
      <sheetName val="phuuiBN"/>
      <sheetName val="Hutcat"/>
      <sheetName val="PhucvuNB"/>
      <sheetName val="vinhyen"/>
      <sheetName val="Kho52+SOS"/>
      <sheetName val="AncaT11"/>
      <sheetName val="LuongTT-11"/>
      <sheetName val="AncaBNG"/>
      <sheetName val="K.luong 10"/>
      <sheetName val="11+364"/>
      <sheetName val="gia thanh"/>
      <sheetName val="triet tinh"/>
      <sheetName val="QL10"/>
      <sheetName val="GT"/>
      <sheetName val="Khoi luong do dang QL18"/>
      <sheetName val="KHTH-2002"/>
      <sheetName val="KH chua thuc hien"/>
      <sheetName val="DK ke hoach qui 2"/>
      <sheetName val="giay di duong"/>
      <sheetName val="ra soat khoi luong"/>
      <sheetName val="KH T12"/>
      <sheetName val="Chi tiÕt KH T4+Q2"/>
      <sheetName val="Chi tiÕt TH th¸ng 4"/>
      <sheetName val="Th th¸ng4"/>
      <sheetName val="BC kiÓm kª 02"/>
      <sheetName val="Chi tiÕt TH th¸ng"/>
      <sheetName val="BC thu vèn02"/>
      <sheetName val="BC thu vèn02 (3)"/>
      <sheetName val="PTÝch CPGThµnh 02 "/>
      <sheetName val="TH 02"/>
      <sheetName val="QT may"/>
      <sheetName val="QTvattu-02"/>
      <sheetName val="000000000000"/>
      <sheetName val="100000000000"/>
      <sheetName val="200000000000"/>
      <sheetName val="300000000000"/>
      <sheetName val="400000000000"/>
      <sheetName val="THKP  (2)"/>
      <sheetName val="DGCT cong (TM)"/>
      <sheetName val="DGCT PH (TM)"/>
      <sheetName val="DGCT MD (TM)"/>
      <sheetName val="DGCT ND (TM)"/>
      <sheetName val="VBT (2)"/>
      <sheetName val="THKP "/>
      <sheetName val="DGCT MD"/>
      <sheetName val="DGCT ND"/>
      <sheetName val="DGCT cong"/>
      <sheetName val="DGCT PH"/>
      <sheetName val="NC (2)"/>
      <sheetName val="XM"/>
      <sheetName val="NC"/>
      <sheetName val="DGCT-YL"/>
      <sheetName val="TH-YL"/>
      <sheetName val="VBT"/>
      <sheetName val="BT"/>
      <sheetName val="DoiCaMay"/>
      <sheetName val="TonVTu"/>
      <sheetName val="NhatTrinhXe"/>
      <sheetName val="MuaVTu"/>
      <sheetName val="KiemKe"/>
      <sheetName val="Thang 1-03"/>
      <sheetName val="Thang 2-03"/>
      <sheetName val="V÷a d­êng 18 XM nghi s¬n"/>
      <sheetName val="V÷a  XM nghi s¬n "/>
      <sheetName val="V÷a d­êng 18 ®Ò nghÞ ®iÒu chØnh"/>
      <sheetName val="V­aBTth OK10-12 (2)"/>
      <sheetName val="V­aBTth OK10-12 (3)"/>
      <sheetName val="V­aBTth OK10-12 Xi S§µ"/>
      <sheetName val="V­aBTthOK 6-8"/>
      <sheetName val="V­aBT§ 18 Loai Y"/>
      <sheetName val="V­aBT§ 18 Loai A"/>
      <sheetName val="V­aBT§ 18 Loai A (2)"/>
      <sheetName val="V­aBT§ 18 Loai C"/>
      <sheetName val="V­aBT§ 18 Loai E"/>
      <sheetName val="V­aBT§ 18 Loai D"/>
      <sheetName val="V­aBT§ 18 Loai D (2)"/>
      <sheetName val="CFGT cèng 1250;1500"/>
      <sheetName val="CFGT cèng 1000;2000"/>
      <sheetName val="CFGTdÕ cèng 1250;1500 "/>
      <sheetName val="CFGTdÕ cèng 1000;2000"/>
      <sheetName val="CF Gi¸ thµnh cäc 45x45"/>
      <sheetName val="TH chi phÝ GT"/>
      <sheetName val="Bao gia"/>
      <sheetName val="Bao gia (2)"/>
      <sheetName val="Bao gia (4)"/>
      <sheetName val="Bao gia (3)"/>
      <sheetName val="Bao giaXN"/>
      <sheetName val="Bao giaXN (2)"/>
      <sheetName val="Bao giaXN -Gthµnh"/>
      <sheetName val="B¸o gi¸ 2"/>
      <sheetName val="B¸o gi¸ 2 (2)"/>
      <sheetName val="B¸o gi¸ XMai"/>
      <sheetName val="TH gi¸ thµnh SP b¸n"/>
      <sheetName val="b¶ng tÝnh CF chung"/>
      <sheetName val="b¶ng tÝnh CF chung (2)"/>
      <sheetName val="Chi phÝ l­¬ng "/>
      <sheetName val="GÝa thÇu"/>
      <sheetName val="Lý tr×nh cèng"/>
      <sheetName val="Lý tr×nh cèng (2)"/>
      <sheetName val="C46 moi"/>
      <sheetName val="LBQ"/>
      <sheetName val="46cu de nho"/>
      <sheetName val="Danh Muc KH"/>
      <sheetName val=" 01 Tong hop"/>
      <sheetName val="02 K.L chu yeu"/>
      <sheetName val="03 Chi T CTXL"/>
      <sheetName val="06 Phu Vu XL"/>
      <sheetName val="10 CAN DOI XM"/>
      <sheetName val="04 SX TTSP"/>
      <sheetName val="05 Nhap khau"/>
      <sheetName val="BC 01-201"/>
      <sheetName val="BC 03-201"/>
      <sheetName val="01 KH QI"/>
      <sheetName val="03 CT QUI I"/>
      <sheetName val="06 PVXL QI"/>
      <sheetName val="Chi phi SX"/>
      <sheetName val="TV SLTH"/>
      <sheetName val="DTCT"/>
      <sheetName val="CLVL"/>
      <sheetName val="PTVL"/>
      <sheetName val="CT mang nuoc"/>
      <sheetName val="Chiet tinh soi lot nen"/>
      <sheetName val="THDT mau nha o g®"/>
      <sheetName val="NHA O CN 10 GIAN SO1_B"/>
      <sheetName val="Chenh lech"/>
      <sheetName val="TonghopDT1 (2)"/>
      <sheetName val="Phieu TT"/>
      <sheetName val="THDT"/>
      <sheetName val="CTVLP"/>
      <sheetName val="GTB"/>
      <sheetName val="CVC2"/>
      <sheetName val="CVC1"/>
      <sheetName val="Tong hop"/>
      <sheetName val="nha 7-10"/>
      <sheetName val="nha 11"/>
      <sheetName val="nha 12"/>
      <sheetName val="nha 13"/>
      <sheetName val="nhan luc-dia phuong"/>
      <sheetName val="can-bo"/>
      <sheetName val="cong nhan"/>
      <sheetName val="CNSD1"/>
      <sheetName val="CNSD2"/>
      <sheetName val="CNSD3"/>
      <sheetName val="CNSD4"/>
      <sheetName val="CNSD5"/>
      <sheetName val="CNSD6"/>
      <sheetName val="CNSD7"/>
      <sheetName val="CNSD8"/>
      <sheetName val="CNSD9"/>
      <sheetName val="CNSD10"/>
      <sheetName val="CNSD11"/>
      <sheetName val="CNSD12"/>
      <sheetName val="TVTK"/>
      <sheetName val="CNSD17"/>
      <sheetName val="CNSD19"/>
      <sheetName val="BOT"/>
      <sheetName val="SimCo"/>
      <sheetName val="UCRIN"/>
      <sheetName val="JUJONG"/>
      <sheetName val="BVSD"/>
      <sheetName val="BVYAly"/>
      <sheetName val="CTXD"/>
      <sheetName val=".."/>
      <sheetName val="CTDN"/>
      <sheetName val="DT"/>
      <sheetName val="B"/>
      <sheetName val="CT- XD"/>
      <sheetName val="May"/>
      <sheetName val="DT (2)"/>
      <sheetName val="CCT"/>
      <sheetName val="TMINH"/>
      <sheetName val="QT T10"/>
      <sheetName val="tien an10"/>
      <sheetName val="TA T11"/>
      <sheetName val="BCCT10"/>
      <sheetName val="Bang Luong T10"/>
      <sheetName val="LBTuc"/>
      <sheetName val="TXMT"/>
      <sheetName val="So qui"/>
      <sheetName val="DBDT"/>
      <sheetName val="MoA-1"/>
      <sheetName val="MoA-2"/>
      <sheetName val="P1"/>
      <sheetName val="P2"/>
      <sheetName val="P3"/>
      <sheetName val="P4"/>
      <sheetName val="P5"/>
      <sheetName val="P6"/>
      <sheetName val="P7"/>
      <sheetName val="P8"/>
      <sheetName val="P9"/>
      <sheetName val="P10"/>
      <sheetName val="P11"/>
      <sheetName val="Tong"/>
      <sheetName val="10.02"/>
      <sheetName val="10.01 (D1)-B13"/>
      <sheetName val="10.01 (G)-B13"/>
      <sheetName val="5.01-B13"/>
      <sheetName val="5.06-B13"/>
      <sheetName val="10.01 Dam"/>
      <sheetName val="Q10.4(8)-B1-13"/>
      <sheetName val="10.4(9)P5-P8"/>
      <sheetName val="10.07(1)-B1.13 (3)"/>
      <sheetName val="10.4(9)P1-P4"/>
      <sheetName val="10.07(1)-P10-B1.13"/>
      <sheetName val="10.07(1)-B1.13"/>
      <sheetName val="10.01 Ban BT"/>
      <sheetName val="1-PT"/>
      <sheetName val="2-PC"/>
      <sheetName val="M4-TT TU"/>
      <sheetName val="5-nhapVTu"/>
      <sheetName val="5-nhapVTu (2)"/>
      <sheetName val="6-xuatVTu"/>
      <sheetName val="BB622"/>
      <sheetName val="7-luong"/>
      <sheetName val="7-luong (2)"/>
      <sheetName val="8-soquy"/>
      <sheetName val="10-ChitietVTu"/>
      <sheetName val="10-ChitietVTu (2)"/>
      <sheetName val="10-ChitietVTu (3)"/>
      <sheetName val="11-141"/>
      <sheetName val="11-141(2)"/>
      <sheetName val="11-141(3)"/>
      <sheetName val="Thong"/>
      <sheetName val="Giang"/>
      <sheetName val="CNNB - Phuc"/>
      <sheetName val="CNNB - Dinh"/>
      <sheetName val="Hao"/>
      <sheetName val="CNNB-Cau"/>
      <sheetName val="CNNB-BTXM"/>
      <sheetName val="CNNB-BT"/>
      <sheetName val="CNNB-XD"/>
      <sheetName val="13-3311"/>
      <sheetName val="15-336"/>
      <sheetName val="CNCT4-11(2001)"/>
      <sheetName val="9-NK CF CT"/>
      <sheetName val="TTCN - A"/>
      <sheetName val="T T4-11(2001)"/>
      <sheetName val="19-thue"/>
      <sheetName val="20-MMTB"/>
      <sheetName val="Gia ca may them"/>
      <sheetName val=" kk 1.7.01 (2)"/>
      <sheetName val="KK 1.7.01"/>
      <sheetName val="gia ca may day du"/>
      <sheetName val="gia ca may ban hanh"/>
      <sheetName val="gia luong tho"/>
      <sheetName val="CTGia ca may _PL 1"/>
      <sheetName val="CTGia ca may _PL 2"/>
      <sheetName val="CT giao,  cop pha_PL 1"/>
      <sheetName val="CT  giao, cop pha_PL 2"/>
      <sheetName val="XXXXXXXX"/>
      <sheetName val="T11"/>
      <sheetName val="T12"/>
      <sheetName val="T1-02"/>
      <sheetName val="T2-02"/>
      <sheetName val="T3"/>
      <sheetName val="T3 (2)"/>
      <sheetName val="T3 (3)"/>
      <sheetName val="T3 (4)"/>
      <sheetName val="T4"/>
      <sheetName val="T4 (2)"/>
      <sheetName val="T4 (3)"/>
      <sheetName val="chitiet do dang (2)"/>
      <sheetName val="Sheet1 (2)"/>
      <sheetName val="Sheet99"/>
      <sheetName val="3 (2)"/>
      <sheetName val="PHT"/>
      <sheetName val="PTXD"/>
      <sheetName val="QTHDGK"/>
      <sheetName val="GTUV"/>
      <sheetName val="TEMPT"/>
      <sheetName val="TEMPT (2)"/>
      <sheetName val="TGqui II-C47"/>
      <sheetName val="C48"/>
      <sheetName val="TK 112(T8)"/>
      <sheetName val="tien quyt6"/>
      <sheetName val="TGNH T7"/>
      <sheetName val="tgnh"/>
      <sheetName val="TGNH T7 (2)"/>
      <sheetName val="Bao cao so du"/>
      <sheetName val="Bang ke linh tien mat"/>
      <sheetName val="TK 112(T9)"/>
      <sheetName val="TK 112(T10)"/>
      <sheetName val="TK 112(T11)"/>
      <sheetName val="TK112(T12)"/>
      <sheetName val="Nha TY"/>
      <sheetName val="Cap kho"/>
      <sheetName val="may cat"/>
      <sheetName val="XXXXXXX0"/>
      <sheetName val="Bang gia"/>
      <sheetName val="Tong hop don gia"/>
      <sheetName val="Chiet tinh"/>
      <sheetName val="KH 2003 (moi max)"/>
      <sheetName val="THCP (2)"/>
      <sheetName val="O.Do-Cong Cai tat"/>
      <sheetName val="Cty CTGT 1 TN "/>
      <sheetName val="O Khue Qlo 3"/>
      <sheetName val="O.Do-TNVCA Q.ninh"/>
      <sheetName val="O chien QL 53-1413"/>
      <sheetName val="O.chien QL53-3311"/>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8"/>
      <sheetName val="Tæng hîp ¤.Khu¬ng"/>
      <sheetName val="CDPS 112"/>
      <sheetName val="CDPS 333"/>
      <sheetName val="CDPS 3338 TDT"/>
      <sheetName val="CDPS 333VAT"/>
      <sheetName val="CDPS 131"/>
      <sheetName val="CDPS 133"/>
      <sheetName val="CDPS 1388"/>
      <sheetName val="CDPS 136"/>
      <sheetName val="CDPS 1413"/>
      <sheetName val="CDPS 1411"/>
      <sheetName val="CDPS 1418"/>
      <sheetName val="CDPS 152"/>
      <sheetName val="CDPS 153"/>
      <sheetName val="CDPS 154"/>
      <sheetName val="CDPS 311"/>
      <sheetName val="CDPS 3311"/>
      <sheetName val="CDPS 3312"/>
      <sheetName val="CDPS 336"/>
      <sheetName val="CDPS338(in)"/>
      <sheetName val="CDPS 3388"/>
      <sheetName val="CDPS 341"/>
      <sheetName val="TK431"/>
      <sheetName val="TK 511"/>
      <sheetName val="CDPS 342"/>
      <sheetName val="ps 642"/>
      <sheetName val="ps623"/>
      <sheetName val="ps627"/>
      <sheetName val="ps 622"/>
      <sheetName val="ps 621"/>
      <sheetName val=" kuv"/>
      <sheetName val="BKRVV"/>
      <sheetName val="KUVtrang 1"/>
      <sheetName val="CVVAYNP"/>
      <sheetName val="KUVtrang2"/>
      <sheetName val="BBKTVTDB"/>
      <sheetName val="T8-2001"/>
      <sheetName val="T7-2001"/>
      <sheetName val="T9-2001"/>
      <sheetName val="T"/>
      <sheetName val="T10-2001"/>
      <sheetName val="T6-2001"/>
      <sheetName val="T11-2001"/>
      <sheetName val="T12-2001"/>
      <sheetName val="T3-2001"/>
      <sheetName val="T4-2001"/>
      <sheetName val="T5-2001"/>
      <sheetName val="632"/>
      <sheetName val="Bieu4a-CLCB"/>
      <sheetName val="DD6t"/>
      <sheetName val="Danh mucT6"/>
      <sheetName val="DanhmucquyII"/>
      <sheetName val="Danh muc6t"/>
      <sheetName val="SXKD"/>
      <sheetName val="Quy"/>
      <sheetName val="t.hop"/>
      <sheetName val="thietke"/>
      <sheetName val="THXL"/>
      <sheetName val="GTXL"/>
      <sheetName val="XL"/>
      <sheetName val="Chtiet"/>
      <sheetName val="GVL"/>
      <sheetName val="GVL Ta Ho"/>
      <sheetName val="A6"/>
      <sheetName val="cuoc"/>
      <sheetName val="VLTT"/>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clechvt"/>
      <sheetName val="TIENLUONG1"/>
      <sheetName val="kinhphi (2)"/>
      <sheetName val="tonghop"/>
      <sheetName val="tonghop (2)"/>
      <sheetName val="Tonghop (3)"/>
      <sheetName val="clechvt (2)"/>
      <sheetName val="kinhphi"/>
      <sheetName val="tienluong"/>
      <sheetName val="Sheet2"/>
      <sheetName val="#REF"/>
      <sheetName val="BANG GIA"/>
      <sheetName val="CHI TIET THAU"/>
      <sheetName val="bia"/>
      <sheetName val="thuyetminh"/>
      <sheetName val="kinhphi1 "/>
      <sheetName val="PTVT"/>
      <sheetName val="THVL,N,CM1"/>
      <sheetName val="TH 1"/>
      <sheetName val="Chiet tinh DG"/>
      <sheetName val="VCDD"/>
      <sheetName val="T.KE SAT THEP "/>
      <sheetName val="bb ban giao TM"/>
      <sheetName val="00000000"/>
      <sheetName val="a       "/>
      <sheetName val="10000000"/>
      <sheetName val="XL4Poppy"/>
      <sheetName val="#REF!"/>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Sheet1"/>
      <sheetName val="Sheet3"/>
      <sheetName val="XL4Test5"/>
      <sheetName val="Xlc5nguyhiem"/>
      <sheetName val="CosoXL"/>
      <sheetName val="KhuTG"/>
      <sheetName val="_REF_"/>
      <sheetName val="Du_lieu"/>
      <sheetName val="VCÄD"/>
      <sheetName val="thuyet minh"/>
      <sheetName val="BKKLHT"/>
      <sheetName val="gia cong"/>
      <sheetName val="KHAI BAO"/>
      <sheetName val="DU TOAN"/>
      <sheetName val="THKP"/>
      <sheetName val="MR"/>
      <sheetName val="CVC"/>
      <sheetName val="QT"/>
      <sheetName val="THQT"/>
      <sheetName val="BIA QT"/>
      <sheetName val="CTRUNGC"/>
      <sheetName val="Sheet8"/>
      <sheetName val="TINH VC"/>
      <sheetName val="MAC RO"/>
      <sheetName val="THAO GO PHUC HOI LAI"/>
      <sheetName val="QUYET TOAN"/>
      <sheetName val="KHOI LUONG"/>
      <sheetName val="THANH LY"/>
      <sheetName val="chung cu so 1"/>
      <sheetName val="Vat tu"/>
      <sheetName val="QTXX 2007"/>
      <sheetName val="XX T12"/>
      <sheetName val="XX T11"/>
      <sheetName val="XX T10"/>
      <sheetName val="XX T9"/>
      <sheetName val="XX T8"/>
      <sheetName val="XX T7"/>
      <sheetName val="XX T6"/>
      <sheetName val="XX T5"/>
      <sheetName val="XX T4"/>
      <sheetName val="XX T3"/>
      <sheetName val="XX T2"/>
      <sheetName val="XX T1"/>
      <sheetName val="ctdg"/>
      <sheetName val="C45"/>
      <sheetName val="c47-2a"/>
      <sheetName val="c47-1a"/>
      <sheetName val="C46"/>
      <sheetName val="C47-1"/>
      <sheetName val="C47-2"/>
      <sheetName val="sat"/>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giathanh1"/>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Du_lieu"/>
      <sheetName val="sat"/>
      <sheetName val="ptvt"/>
      <sheetName val="2006"/>
      <sheetName val="so sanh SL,CP"/>
      <sheetName val="luy ke thu von"/>
      <sheetName val="So SL"/>
      <sheetName val="So TVon"/>
      <sheetName val="bao cao GD hang quÝ"/>
      <sheetName val="tinhDT"/>
      <sheetName val="XL4Poppy"/>
      <sheetName val="K LUONG duong dby"/>
      <sheetName val="VL-NC TZ0,4"/>
      <sheetName val="Thang 01"/>
      <sheetName val="Thang 02"/>
      <sheetName val="Thang 03"/>
      <sheetName val="Thang 04"/>
      <sheetName val="Thang 05"/>
      <sheetName val="Thang 06"/>
      <sheetName val="chitimc"/>
      <sheetName val="TONGHOP"/>
      <sheetName val="ChiTietDZ"/>
      <sheetName val="VuaBT"/>
      <sheetName val="BQ"/>
      <sheetName val="ctdg"/>
      <sheetName val="DM 56"/>
      <sheetName val="Gia V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dongia"/>
    </sheetNames>
    <definedNames>
      <definedName name="dongdongia"/>
      <definedName name="Module1.giagoc"/>
      <definedName name="Module1.giatamtinh"/>
      <definedName name="phanbtct"/>
      <definedName name="phandien"/>
      <definedName name="phanhoanthien"/>
      <definedName name="phannuoc"/>
      <definedName name="phanxay"/>
    </definedNames>
    <sheetDataSet>
      <sheetData sheetId="0"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Hµ Néi"/>
    </sheetNames>
    <sheetDataSet>
      <sheetData sheetId="0">
        <row r="7">
          <cell r="B7" t="str">
            <v>AA.1112</v>
          </cell>
        </row>
      </sheetData>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B (2)"/>
      <sheetName val="BIA"/>
      <sheetName val="TDT"/>
      <sheetName val="KTDT"/>
      <sheetName val="THKP"/>
      <sheetName val="THD"/>
      <sheetName val="DT"/>
      <sheetName val="DN"/>
      <sheetName val="BT"/>
      <sheetName val="VT1"/>
      <sheetName val="VT2"/>
      <sheetName val="VT3"/>
      <sheetName val="CLVL"/>
      <sheetName val="VCVL"/>
      <sheetName val="KHONG 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F4" t="e">
            <v>#REF!</v>
          </cell>
          <cell r="G4" t="e">
            <v>#REF!</v>
          </cell>
        </row>
        <row r="5">
          <cell r="F5" t="e">
            <v>#REF!</v>
          </cell>
          <cell r="G5" t="e">
            <v>#REF!</v>
          </cell>
        </row>
        <row r="6">
          <cell r="F6" t="e">
            <v>#REF!</v>
          </cell>
          <cell r="G6" t="e">
            <v>#REF!</v>
          </cell>
        </row>
        <row r="7">
          <cell r="F7" t="str">
            <v>BT®¸ , VXM50# lãt mãng</v>
          </cell>
          <cell r="G7">
            <v>18.580000000000002</v>
          </cell>
        </row>
        <row r="8">
          <cell r="F8" t="e">
            <v>#REF!</v>
          </cell>
          <cell r="G8">
            <v>18.580000000000002</v>
          </cell>
        </row>
        <row r="9">
          <cell r="F9" t="e">
            <v>#REF!</v>
          </cell>
          <cell r="G9" t="e">
            <v>#REF!</v>
          </cell>
        </row>
        <row r="10">
          <cell r="F10" t="e">
            <v>#REF!</v>
          </cell>
          <cell r="G10">
            <v>28.35</v>
          </cell>
        </row>
        <row r="11">
          <cell r="F11" t="e">
            <v>#REF!</v>
          </cell>
          <cell r="G11">
            <v>28.35</v>
          </cell>
        </row>
        <row r="12">
          <cell r="F12" t="str">
            <v>X©y mãng g¹ch  VXM75#</v>
          </cell>
          <cell r="G12">
            <v>28.35</v>
          </cell>
        </row>
        <row r="13">
          <cell r="F13" t="e">
            <v>#REF!</v>
          </cell>
          <cell r="G13">
            <v>28.35</v>
          </cell>
        </row>
        <row r="14">
          <cell r="F14" t="e">
            <v>#REF!</v>
          </cell>
          <cell r="G14">
            <v>28.35</v>
          </cell>
        </row>
        <row r="15">
          <cell r="F15" t="str">
            <v>L¸ng chèng Èm ch©n t­êng VM75#</v>
          </cell>
          <cell r="G15">
            <v>21.38</v>
          </cell>
        </row>
        <row r="16">
          <cell r="F16" t="e">
            <v>#REF!</v>
          </cell>
          <cell r="G16" t="e">
            <v>#REF!</v>
          </cell>
        </row>
        <row r="17">
          <cell r="F17" t="e">
            <v>#REF!</v>
          </cell>
          <cell r="G17" t="e">
            <v>#REF!</v>
          </cell>
        </row>
        <row r="18">
          <cell r="F18" t="str">
            <v>BT mãng b¨ng 200#</v>
          </cell>
          <cell r="G18">
            <v>10.67</v>
          </cell>
        </row>
        <row r="19">
          <cell r="F19" t="e">
            <v>#REF!</v>
          </cell>
          <cell r="G19" t="e">
            <v>#REF!</v>
          </cell>
        </row>
        <row r="20">
          <cell r="F20" t="e">
            <v>#REF!</v>
          </cell>
          <cell r="G20" t="e">
            <v>#REF!</v>
          </cell>
        </row>
        <row r="21">
          <cell r="F21" t="e">
            <v>#REF!</v>
          </cell>
          <cell r="G21" t="e">
            <v>#REF!</v>
          </cell>
        </row>
        <row r="22">
          <cell r="F22" t="e">
            <v>#REF!</v>
          </cell>
          <cell r="G22" t="e">
            <v>#REF!</v>
          </cell>
        </row>
        <row r="23">
          <cell r="F23" t="e">
            <v>#REF!</v>
          </cell>
          <cell r="G23">
            <v>50.37</v>
          </cell>
        </row>
        <row r="24">
          <cell r="F24" t="str">
            <v>X©y t­êng  220,&lt;4m VXM50#</v>
          </cell>
          <cell r="G24">
            <v>50.37</v>
          </cell>
        </row>
        <row r="25">
          <cell r="F25" t="e">
            <v>#REF!</v>
          </cell>
          <cell r="G25">
            <v>50.37</v>
          </cell>
        </row>
        <row r="26">
          <cell r="F26" t="e">
            <v>#REF!</v>
          </cell>
          <cell r="G26">
            <v>68.38</v>
          </cell>
        </row>
        <row r="27">
          <cell r="F27" t="str">
            <v>X©y t­êng 220 ,&gt;4m VXM50#</v>
          </cell>
          <cell r="G27">
            <v>68.38</v>
          </cell>
        </row>
        <row r="28">
          <cell r="F28" t="e">
            <v>#REF!</v>
          </cell>
          <cell r="G28">
            <v>68.38</v>
          </cell>
        </row>
        <row r="29">
          <cell r="F29" t="e">
            <v>#REF!</v>
          </cell>
          <cell r="G29" t="e">
            <v>#REF!</v>
          </cell>
        </row>
        <row r="30">
          <cell r="F30" t="e">
            <v>#REF!</v>
          </cell>
          <cell r="G30" t="e">
            <v>#REF!</v>
          </cell>
        </row>
        <row r="31">
          <cell r="F31" t="e">
            <v>#REF!</v>
          </cell>
          <cell r="G31">
            <v>0.57999999999999996</v>
          </cell>
        </row>
        <row r="32">
          <cell r="F32" t="str">
            <v xml:space="preserve">X©y t­êng 110 &lt;4m VXM50# </v>
          </cell>
          <cell r="G32">
            <v>0.57999999999999996</v>
          </cell>
        </row>
        <row r="33">
          <cell r="F33" t="e">
            <v>#REF!</v>
          </cell>
          <cell r="G33">
            <v>4.62</v>
          </cell>
        </row>
        <row r="34">
          <cell r="F34" t="str">
            <v xml:space="preserve">X©y t­êng 110 &gt;4m VXM50# </v>
          </cell>
          <cell r="G34">
            <v>4.62</v>
          </cell>
        </row>
        <row r="35">
          <cell r="F35" t="e">
            <v>#REF!</v>
          </cell>
          <cell r="G35" t="e">
            <v>#REF!</v>
          </cell>
        </row>
        <row r="36">
          <cell r="F36" t="e">
            <v>#REF!</v>
          </cell>
          <cell r="G36" t="e">
            <v>#REF!</v>
          </cell>
        </row>
        <row r="37">
          <cell r="F37" t="e">
            <v>#REF!</v>
          </cell>
          <cell r="G37" t="e">
            <v>#REF!</v>
          </cell>
        </row>
        <row r="38">
          <cell r="F38" t="e">
            <v>#REF!</v>
          </cell>
          <cell r="G38" t="e">
            <v>#REF!</v>
          </cell>
        </row>
        <row r="39">
          <cell r="F39" t="e">
            <v>#REF!</v>
          </cell>
          <cell r="G39" t="e">
            <v>#REF!</v>
          </cell>
        </row>
        <row r="40">
          <cell r="F40" t="e">
            <v>#REF!</v>
          </cell>
          <cell r="G40" t="e">
            <v>#REF!</v>
          </cell>
        </row>
        <row r="41">
          <cell r="F41" t="e">
            <v>#REF!</v>
          </cell>
          <cell r="G41" t="e">
            <v>#REF!</v>
          </cell>
        </row>
        <row r="42">
          <cell r="F42" t="e">
            <v>#REF!</v>
          </cell>
          <cell r="G42" t="e">
            <v>#REF!</v>
          </cell>
        </row>
        <row r="43">
          <cell r="F43" t="e">
            <v>#REF!</v>
          </cell>
          <cell r="G43" t="e">
            <v>#REF!</v>
          </cell>
        </row>
        <row r="44">
          <cell r="F44" t="e">
            <v>#REF!</v>
          </cell>
          <cell r="G44" t="e">
            <v>#REF!</v>
          </cell>
        </row>
        <row r="45">
          <cell r="F45" t="e">
            <v>#REF!</v>
          </cell>
          <cell r="G45" t="e">
            <v>#REF!</v>
          </cell>
        </row>
        <row r="46">
          <cell r="F46" t="e">
            <v>#REF!</v>
          </cell>
          <cell r="G46" t="e">
            <v>#REF!</v>
          </cell>
        </row>
        <row r="47">
          <cell r="F47" t="e">
            <v>#REF!</v>
          </cell>
          <cell r="G47" t="e">
            <v>#REF!</v>
          </cell>
        </row>
        <row r="48">
          <cell r="F48" t="e">
            <v>#REF!</v>
          </cell>
          <cell r="G48" t="e">
            <v>#REF!</v>
          </cell>
        </row>
        <row r="49">
          <cell r="F49" t="e">
            <v>#REF!</v>
          </cell>
          <cell r="G49" t="e">
            <v>#REF!</v>
          </cell>
        </row>
        <row r="50">
          <cell r="F50" t="e">
            <v>#REF!</v>
          </cell>
          <cell r="G50" t="e">
            <v>#REF!</v>
          </cell>
        </row>
        <row r="51">
          <cell r="F51" t="e">
            <v>#REF!</v>
          </cell>
          <cell r="G51" t="e">
            <v>#REF!</v>
          </cell>
        </row>
        <row r="52">
          <cell r="F52" t="e">
            <v>#REF!</v>
          </cell>
          <cell r="G52" t="e">
            <v>#REF!</v>
          </cell>
        </row>
        <row r="53">
          <cell r="F53" t="e">
            <v>#REF!</v>
          </cell>
          <cell r="G53" t="e">
            <v>#REF!</v>
          </cell>
        </row>
        <row r="54">
          <cell r="F54" t="e">
            <v>#REF!</v>
          </cell>
          <cell r="G54" t="e">
            <v>#REF!</v>
          </cell>
        </row>
        <row r="55">
          <cell r="F55" t="e">
            <v>#REF!</v>
          </cell>
          <cell r="G55" t="e">
            <v>#REF!</v>
          </cell>
        </row>
        <row r="56">
          <cell r="F56" t="e">
            <v>#REF!</v>
          </cell>
          <cell r="G56" t="e">
            <v>#REF!</v>
          </cell>
        </row>
        <row r="57">
          <cell r="F57" t="e">
            <v>#REF!</v>
          </cell>
          <cell r="G57" t="e">
            <v>#REF!</v>
          </cell>
        </row>
        <row r="58">
          <cell r="F58" t="e">
            <v>#REF!</v>
          </cell>
          <cell r="G58" t="e">
            <v>#REF!</v>
          </cell>
        </row>
        <row r="59">
          <cell r="F59" t="e">
            <v>#REF!</v>
          </cell>
          <cell r="G59">
            <v>1.6900000000000002</v>
          </cell>
        </row>
        <row r="60">
          <cell r="F60" t="str">
            <v>X©y bËc thang VXM50#</v>
          </cell>
          <cell r="G60">
            <v>1.6900000000000002</v>
          </cell>
        </row>
        <row r="61">
          <cell r="F61" t="e">
            <v>#REF!</v>
          </cell>
          <cell r="G61" t="e">
            <v>#REF!</v>
          </cell>
        </row>
        <row r="62">
          <cell r="F62" t="e">
            <v>#REF!</v>
          </cell>
          <cell r="G62">
            <v>0</v>
          </cell>
        </row>
        <row r="63">
          <cell r="F63" t="e">
            <v>#REF!</v>
          </cell>
          <cell r="G63" t="e">
            <v>#REF!</v>
          </cell>
        </row>
        <row r="64">
          <cell r="F64" t="str">
            <v xml:space="preserve">§æ BTCT cét 200# </v>
          </cell>
          <cell r="G64">
            <v>13.157599999999999</v>
          </cell>
        </row>
        <row r="65">
          <cell r="F65" t="e">
            <v>#REF!</v>
          </cell>
          <cell r="G65" t="e">
            <v>#REF!</v>
          </cell>
        </row>
        <row r="66">
          <cell r="F66" t="str">
            <v>§æ BTCT dÇm gi»ng 200#</v>
          </cell>
          <cell r="G66">
            <v>38.164439999999999</v>
          </cell>
        </row>
        <row r="67">
          <cell r="F67" t="str">
            <v>§æ BTCT cÇu thang 200#</v>
          </cell>
          <cell r="G67">
            <v>3.4199159999999997</v>
          </cell>
        </row>
        <row r="68">
          <cell r="F68" t="e">
            <v>#REF!</v>
          </cell>
          <cell r="G68" t="e">
            <v>#REF!</v>
          </cell>
        </row>
        <row r="69">
          <cell r="F69" t="str">
            <v>§æ BTCT sµn m¸i 200#</v>
          </cell>
          <cell r="G69">
            <v>51.47180800000001</v>
          </cell>
        </row>
        <row r="70">
          <cell r="F70" t="str">
            <v>§æ BTCT « v¨ng kiªm lanh t« 200#</v>
          </cell>
          <cell r="G70">
            <v>3.2320000000000002</v>
          </cell>
        </row>
        <row r="71">
          <cell r="F71" t="e">
            <v>#REF!</v>
          </cell>
          <cell r="G71" t="e">
            <v>#REF!</v>
          </cell>
        </row>
        <row r="72">
          <cell r="F72" t="str">
            <v>§æ BTCT ®óc s½n 200#</v>
          </cell>
          <cell r="G72">
            <v>3.7933700000000004</v>
          </cell>
        </row>
        <row r="73">
          <cell r="F73" t="e">
            <v>#REF!</v>
          </cell>
          <cell r="G73" t="e">
            <v>#REF!</v>
          </cell>
        </row>
        <row r="74">
          <cell r="F74" t="e">
            <v>#REF!</v>
          </cell>
          <cell r="G74" t="e">
            <v>#REF!</v>
          </cell>
        </row>
        <row r="75">
          <cell r="F75" t="e">
            <v>#REF!</v>
          </cell>
          <cell r="G75" t="e">
            <v>#REF!</v>
          </cell>
        </row>
        <row r="76">
          <cell r="F76" t="e">
            <v>#REF!</v>
          </cell>
          <cell r="G76" t="e">
            <v>#REF!</v>
          </cell>
        </row>
        <row r="77">
          <cell r="F77" t="e">
            <v>#REF!</v>
          </cell>
          <cell r="G77" t="e">
            <v>#REF!</v>
          </cell>
        </row>
        <row r="78">
          <cell r="F78" t="str">
            <v>L¾p dùng  tÊm ®an b»ng  c¬ giíi</v>
          </cell>
          <cell r="G78">
            <v>21</v>
          </cell>
        </row>
        <row r="79">
          <cell r="F79" t="str">
            <v>L¾p dùng tÊm ®an  thñ c«ng &lt;50kg</v>
          </cell>
          <cell r="G79">
            <v>1</v>
          </cell>
        </row>
        <row r="80">
          <cell r="F80" t="str">
            <v>L¸ng chèng thÉmVM75#, dÇy 3cm</v>
          </cell>
          <cell r="G80">
            <v>378.40000000000003</v>
          </cell>
        </row>
        <row r="81">
          <cell r="F81" t="e">
            <v>#REF!</v>
          </cell>
          <cell r="G81" t="e">
            <v>#REF!</v>
          </cell>
        </row>
        <row r="82">
          <cell r="F82" t="e">
            <v>#REF!</v>
          </cell>
          <cell r="G82" t="e">
            <v>#REF!</v>
          </cell>
        </row>
        <row r="83">
          <cell r="F83" t="e">
            <v>#REF!</v>
          </cell>
          <cell r="G83" t="e">
            <v>#REF!</v>
          </cell>
        </row>
        <row r="84">
          <cell r="F84" t="e">
            <v>#REF!</v>
          </cell>
          <cell r="G84" t="e">
            <v>#REF!</v>
          </cell>
        </row>
        <row r="85">
          <cell r="F85" t="e">
            <v>#REF!</v>
          </cell>
          <cell r="G85" t="e">
            <v>#REF!</v>
          </cell>
        </row>
        <row r="86">
          <cell r="F86" t="e">
            <v>#REF!</v>
          </cell>
          <cell r="G86" t="e">
            <v>#REF!</v>
          </cell>
        </row>
        <row r="87">
          <cell r="F87" t="e">
            <v>#REF!</v>
          </cell>
          <cell r="G87" t="e">
            <v>#REF!</v>
          </cell>
        </row>
        <row r="88">
          <cell r="F88" t="e">
            <v>#REF!</v>
          </cell>
          <cell r="G88">
            <v>641.20000000000027</v>
          </cell>
        </row>
        <row r="89">
          <cell r="F89" t="e">
            <v>#REF!</v>
          </cell>
          <cell r="G89">
            <v>641.20000000000027</v>
          </cell>
        </row>
        <row r="90">
          <cell r="F90" t="str">
            <v>Tr¸t t­êng VXM50# &lt;4m</v>
          </cell>
          <cell r="G90">
            <v>641.20000000000027</v>
          </cell>
        </row>
        <row r="91">
          <cell r="F91" t="e">
            <v>#REF!</v>
          </cell>
          <cell r="G91">
            <v>734.56000000000006</v>
          </cell>
        </row>
        <row r="92">
          <cell r="F92" t="e">
            <v>#REF!</v>
          </cell>
          <cell r="G92">
            <v>734.56000000000006</v>
          </cell>
        </row>
        <row r="93">
          <cell r="F93" t="str">
            <v>Tr¸t t­êng VXM 50# &gt;4m</v>
          </cell>
          <cell r="G93">
            <v>734.56000000000006</v>
          </cell>
        </row>
        <row r="94">
          <cell r="F94" t="e">
            <v>#REF!</v>
          </cell>
          <cell r="G94" t="e">
            <v>#REF!</v>
          </cell>
        </row>
        <row r="95">
          <cell r="F95" t="e">
            <v>#REF!</v>
          </cell>
          <cell r="G95" t="e">
            <v>#REF!</v>
          </cell>
        </row>
        <row r="96">
          <cell r="F96" t="e">
            <v>#REF!</v>
          </cell>
          <cell r="G96" t="e">
            <v>#REF!</v>
          </cell>
        </row>
        <row r="97">
          <cell r="F97" t="e">
            <v>#REF!</v>
          </cell>
          <cell r="G97">
            <v>225.98704999999998</v>
          </cell>
        </row>
        <row r="98">
          <cell r="F98" t="str">
            <v>Tr¸t trô c«t , m¸ cöa,cÇu thang, VXM75#:</v>
          </cell>
          <cell r="G98">
            <v>225.98704999999998</v>
          </cell>
        </row>
        <row r="99">
          <cell r="F99" t="e">
            <v>#REF!</v>
          </cell>
          <cell r="G99">
            <v>450.34999999999991</v>
          </cell>
        </row>
        <row r="100">
          <cell r="F100" t="str">
            <v xml:space="preserve">Tr¸t dÇm , tÊm, VXM75#: </v>
          </cell>
          <cell r="G100">
            <v>450.34999999999991</v>
          </cell>
        </row>
        <row r="101">
          <cell r="F101" t="e">
            <v>#REF!</v>
          </cell>
          <cell r="G101" t="e">
            <v>#REF!</v>
          </cell>
        </row>
        <row r="102">
          <cell r="F102" t="e">
            <v>#REF!</v>
          </cell>
          <cell r="G102">
            <v>608.06999999999994</v>
          </cell>
        </row>
        <row r="103">
          <cell r="F103" t="str">
            <v>Tr¸t trÇn, VXM75#</v>
          </cell>
          <cell r="G103">
            <v>608.06999999999994</v>
          </cell>
        </row>
        <row r="104">
          <cell r="F104" t="str">
            <v>Tr¸t gê ch¾n n­íc VXM75#</v>
          </cell>
          <cell r="G104">
            <v>174.48000000000002</v>
          </cell>
        </row>
        <row r="105">
          <cell r="F105" t="e">
            <v>#REF!</v>
          </cell>
          <cell r="G105" t="e">
            <v>#REF!</v>
          </cell>
        </row>
        <row r="106">
          <cell r="F106" t="e">
            <v>#REF!</v>
          </cell>
          <cell r="G106" t="e">
            <v>#REF!</v>
          </cell>
        </row>
        <row r="107">
          <cell r="F107" t="str">
            <v>Tr¸t bËc tam cÊp ,bËc CT VXM75#</v>
          </cell>
          <cell r="G107">
            <v>26.27</v>
          </cell>
        </row>
        <row r="108">
          <cell r="F108" t="str">
            <v>Tr¸t granit« tay vÞn cÇu thang, LC</v>
          </cell>
          <cell r="G108">
            <v>37.049999999999997</v>
          </cell>
        </row>
        <row r="109">
          <cell r="F109" t="e">
            <v>#REF!</v>
          </cell>
          <cell r="G109" t="e">
            <v>#REF!</v>
          </cell>
        </row>
        <row r="110">
          <cell r="F110" t="e">
            <v>#REF!</v>
          </cell>
          <cell r="G110" t="e">
            <v>#REF!</v>
          </cell>
        </row>
        <row r="111">
          <cell r="F111" t="e">
            <v>#REF!</v>
          </cell>
          <cell r="G111" t="e">
            <v>#REF!</v>
          </cell>
        </row>
        <row r="112">
          <cell r="F112" t="e">
            <v>#REF!</v>
          </cell>
          <cell r="G112" t="e">
            <v>#REF!</v>
          </cell>
        </row>
        <row r="113">
          <cell r="F113" t="e">
            <v>#REF!</v>
          </cell>
          <cell r="G113" t="e">
            <v>#REF!</v>
          </cell>
        </row>
        <row r="114">
          <cell r="F114" t="e">
            <v>#REF!</v>
          </cell>
          <cell r="G114" t="e">
            <v>#REF!</v>
          </cell>
        </row>
        <row r="115">
          <cell r="F115" t="e">
            <v>#REF!</v>
          </cell>
          <cell r="G115" t="e">
            <v>#REF!</v>
          </cell>
        </row>
        <row r="116">
          <cell r="F116" t="str">
            <v xml:space="preserve">L¸t nÒn g¹ch hoa XM, VXM50# &lt;4m </v>
          </cell>
          <cell r="G116">
            <v>272.83999999999997</v>
          </cell>
        </row>
        <row r="117">
          <cell r="F117" t="str">
            <v xml:space="preserve">L¸t nÒn g¹ch hoa XM, VXM50# &gt;4m </v>
          </cell>
          <cell r="G117">
            <v>239.97</v>
          </cell>
        </row>
        <row r="118">
          <cell r="F118" t="e">
            <v>#REF!</v>
          </cell>
          <cell r="G118" t="e">
            <v>#REF!</v>
          </cell>
        </row>
        <row r="119">
          <cell r="F119" t="e">
            <v>#REF!</v>
          </cell>
          <cell r="G119" t="e">
            <v>#REF!</v>
          </cell>
        </row>
        <row r="120">
          <cell r="F120" t="e">
            <v>#REF!</v>
          </cell>
          <cell r="G120" t="e">
            <v>#REF!</v>
          </cell>
        </row>
        <row r="121">
          <cell r="F121" t="str">
            <v>L¸ng hÌ VXM75#</v>
          </cell>
          <cell r="G121">
            <v>71.25</v>
          </cell>
        </row>
        <row r="122">
          <cell r="F122" t="str">
            <v>L¸ng granit« cÇu thang</v>
          </cell>
          <cell r="G122">
            <v>34.669999999999995</v>
          </cell>
        </row>
        <row r="123">
          <cell r="F123" t="str">
            <v>Gia c«ng  thÐp LC</v>
          </cell>
          <cell r="G123" t="e">
            <v>#REF!</v>
          </cell>
        </row>
        <row r="124">
          <cell r="F124" t="e">
            <v>#REF!</v>
          </cell>
          <cell r="G124" t="e">
            <v>#REF!</v>
          </cell>
        </row>
        <row r="125">
          <cell r="F125" t="e">
            <v>#REF!</v>
          </cell>
          <cell r="G125" t="e">
            <v>#REF!</v>
          </cell>
        </row>
        <row r="126">
          <cell r="F126" t="e">
            <v>#REF!</v>
          </cell>
          <cell r="G126" t="e">
            <v>#REF!</v>
          </cell>
        </row>
        <row r="127">
          <cell r="F127" t="e">
            <v>#REF!</v>
          </cell>
          <cell r="G127" t="e">
            <v>#REF!</v>
          </cell>
        </row>
        <row r="128">
          <cell r="F128" t="str">
            <v xml:space="preserve">S¬n cöa pano 3 n­íc   </v>
          </cell>
          <cell r="G128">
            <v>105.44999999999999</v>
          </cell>
        </row>
        <row r="129">
          <cell r="F129" t="e">
            <v>#REF!</v>
          </cell>
          <cell r="G129" t="e">
            <v>#REF!</v>
          </cell>
        </row>
        <row r="130">
          <cell r="F130" t="e">
            <v>#REF!</v>
          </cell>
          <cell r="G130" t="e">
            <v>#REF!</v>
          </cell>
        </row>
        <row r="131">
          <cell r="F131" t="str">
            <v>S¬n  s¾t  thÐp c¸c lo¹i 3 n­íc</v>
          </cell>
          <cell r="G131">
            <v>278.82</v>
          </cell>
        </row>
        <row r="132">
          <cell r="F132" t="e">
            <v>#REF!</v>
          </cell>
          <cell r="G132" t="e">
            <v>#REF!</v>
          </cell>
        </row>
        <row r="133">
          <cell r="F133" t="e">
            <v>#REF!</v>
          </cell>
          <cell r="G133" t="e">
            <v>#REF!</v>
          </cell>
        </row>
        <row r="134">
          <cell r="F134" t="e">
            <v>#REF!</v>
          </cell>
          <cell r="G134" t="e">
            <v>#REF!</v>
          </cell>
        </row>
        <row r="135">
          <cell r="F135" t="e">
            <v>#REF!</v>
          </cell>
          <cell r="G135" t="e">
            <v>#REF!</v>
          </cell>
        </row>
        <row r="136">
          <cell r="F136" t="str">
            <v>LD khu«n cöa</v>
          </cell>
          <cell r="G136">
            <v>369.2</v>
          </cell>
        </row>
        <row r="137">
          <cell r="F137" t="e">
            <v>#REF!</v>
          </cell>
          <cell r="G137" t="e">
            <v>#REF!</v>
          </cell>
        </row>
        <row r="138">
          <cell r="F138" t="e">
            <v>#REF!</v>
          </cell>
          <cell r="G138" t="e">
            <v>#REF!</v>
          </cell>
        </row>
        <row r="139">
          <cell r="F139" t="e">
            <v>#REF!</v>
          </cell>
          <cell r="G139" t="e">
            <v>#REF!</v>
          </cell>
        </row>
      </sheetData>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Tong hop"/>
      <sheetName val="MTO REV.2(ARMOR)"/>
      <sheetName val="BCDKT HopNhat"/>
      <sheetName val="BCKQKD-HopNhat"/>
      <sheetName val="NV NSNN HopNhat"/>
      <sheetName val="QT TNDN-HopNhat"/>
      <sheetName val="TM PI HopNhat"/>
      <sheetName val="TM PII-CT"/>
      <sheetName val="CashFlow-HopNhat"/>
      <sheetName val="00000000"/>
      <sheetName val="D}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CODE"/>
      <sheetName val="Tong_ke"/>
      <sheetName val="Cau_kien "/>
      <sheetName val="T hop-C kien"/>
      <sheetName val="Phan_day"/>
      <sheetName val="C to"/>
      <sheetName val="T hop-C to"/>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Du Toan"/>
    </sheetNames>
    <sheetDataSet>
      <sheetData sheetId="0"/>
      <sheetData sheetId="1" refreshError="1">
        <row r="5">
          <cell r="Q5" t="str">
            <v>H4</v>
          </cell>
        </row>
        <row r="6">
          <cell r="Q6" t="str">
            <v>H4</v>
          </cell>
        </row>
        <row r="7">
          <cell r="R7" t="str">
            <v>H2</v>
          </cell>
        </row>
        <row r="8">
          <cell r="R8" t="str">
            <v>H2</v>
          </cell>
        </row>
        <row r="10">
          <cell r="R10" t="str">
            <v>H2</v>
          </cell>
        </row>
        <row r="13">
          <cell r="R13" t="str">
            <v>H2</v>
          </cell>
        </row>
        <row r="14">
          <cell r="R14" t="str">
            <v>H2</v>
          </cell>
        </row>
        <row r="15">
          <cell r="R15" t="str">
            <v>H2</v>
          </cell>
        </row>
        <row r="16">
          <cell r="R16" t="str">
            <v>H2</v>
          </cell>
        </row>
        <row r="18">
          <cell r="Q18" t="str">
            <v>H4</v>
          </cell>
        </row>
        <row r="19">
          <cell r="R19" t="str">
            <v>H2</v>
          </cell>
        </row>
        <row r="20">
          <cell r="R20" t="str">
            <v>H2</v>
          </cell>
        </row>
        <row r="21">
          <cell r="Q21" t="str">
            <v>H4</v>
          </cell>
        </row>
        <row r="23">
          <cell r="R23" t="str">
            <v>H2</v>
          </cell>
        </row>
        <row r="25">
          <cell r="Q25" t="str">
            <v>H4</v>
          </cell>
        </row>
        <row r="27">
          <cell r="R27" t="str">
            <v>H2</v>
          </cell>
        </row>
        <row r="28">
          <cell r="R28" t="str">
            <v>H2</v>
          </cell>
        </row>
        <row r="30">
          <cell r="R30" t="str">
            <v>H2</v>
          </cell>
        </row>
        <row r="32">
          <cell r="R32" t="str">
            <v>H2</v>
          </cell>
        </row>
        <row r="38">
          <cell r="R38" t="str">
            <v>H2</v>
          </cell>
        </row>
        <row r="39">
          <cell r="R39" t="str">
            <v>H2</v>
          </cell>
        </row>
        <row r="42">
          <cell r="R42" t="str">
            <v>H2</v>
          </cell>
        </row>
        <row r="43">
          <cell r="Q43" t="str">
            <v>2H6</v>
          </cell>
        </row>
        <row r="44">
          <cell r="Q44" t="str">
            <v>H6</v>
          </cell>
        </row>
        <row r="45">
          <cell r="R45" t="str">
            <v>H2</v>
          </cell>
        </row>
        <row r="48">
          <cell r="R48" t="str">
            <v>H2</v>
          </cell>
        </row>
        <row r="49">
          <cell r="Q49" t="str">
            <v>H4</v>
          </cell>
        </row>
        <row r="50">
          <cell r="R50" t="str">
            <v>H2</v>
          </cell>
        </row>
        <row r="51">
          <cell r="R51" t="str">
            <v>H2</v>
          </cell>
        </row>
        <row r="52">
          <cell r="Q52" t="str">
            <v>H4</v>
          </cell>
        </row>
        <row r="53">
          <cell r="R53" t="str">
            <v>H2</v>
          </cell>
        </row>
        <row r="54">
          <cell r="Q54" t="str">
            <v>H6</v>
          </cell>
        </row>
        <row r="55">
          <cell r="Q55" t="str">
            <v>H4</v>
          </cell>
        </row>
        <row r="56">
          <cell r="Q56" t="str">
            <v>H4</v>
          </cell>
        </row>
        <row r="57">
          <cell r="Q57" t="str">
            <v>H4</v>
          </cell>
        </row>
        <row r="58">
          <cell r="Q58" t="str">
            <v>H4</v>
          </cell>
        </row>
        <row r="59">
          <cell r="Q59" t="str">
            <v>H4</v>
          </cell>
        </row>
        <row r="60">
          <cell r="Q60" t="str">
            <v>H4</v>
          </cell>
        </row>
        <row r="61">
          <cell r="Q61" t="str">
            <v>H4</v>
          </cell>
        </row>
        <row r="62">
          <cell r="R62" t="str">
            <v>H2</v>
          </cell>
        </row>
        <row r="63">
          <cell r="Q63" t="str">
            <v>H4</v>
          </cell>
        </row>
        <row r="64">
          <cell r="Q64" t="str">
            <v>H4</v>
          </cell>
        </row>
        <row r="65">
          <cell r="Q65" t="str">
            <v>H6</v>
          </cell>
        </row>
        <row r="66">
          <cell r="Q66" t="str">
            <v>2H6</v>
          </cell>
        </row>
        <row r="67">
          <cell r="R67" t="str">
            <v>H2</v>
          </cell>
        </row>
        <row r="68">
          <cell r="Q68" t="str">
            <v>H6</v>
          </cell>
        </row>
        <row r="69">
          <cell r="Q69" t="str">
            <v>H6</v>
          </cell>
        </row>
        <row r="70">
          <cell r="R70" t="str">
            <v>H2</v>
          </cell>
        </row>
        <row r="71">
          <cell r="R71" t="str">
            <v>H2</v>
          </cell>
        </row>
        <row r="72">
          <cell r="Q72" t="str">
            <v>H4</v>
          </cell>
        </row>
        <row r="73">
          <cell r="Q73" t="str">
            <v>H4</v>
          </cell>
        </row>
        <row r="74">
          <cell r="R74" t="str">
            <v>H2</v>
          </cell>
        </row>
        <row r="75">
          <cell r="Q75" t="str">
            <v>2H6</v>
          </cell>
        </row>
        <row r="76">
          <cell r="Q76" t="str">
            <v>H4</v>
          </cell>
        </row>
        <row r="77">
          <cell r="Q77" t="str">
            <v>H4</v>
          </cell>
        </row>
        <row r="78">
          <cell r="Q78" t="str">
            <v>H4</v>
          </cell>
        </row>
        <row r="79">
          <cell r="Q79" t="str">
            <v>H4</v>
          </cell>
        </row>
        <row r="80">
          <cell r="R80" t="str">
            <v>H2</v>
          </cell>
        </row>
        <row r="82">
          <cell r="R82" t="str">
            <v>H2</v>
          </cell>
        </row>
        <row r="83">
          <cell r="Q83" t="str">
            <v>H4</v>
          </cell>
        </row>
        <row r="84">
          <cell r="R84" t="str">
            <v>H2</v>
          </cell>
        </row>
        <row r="85">
          <cell r="R85" t="str">
            <v>H2</v>
          </cell>
        </row>
        <row r="86">
          <cell r="Q86" t="str">
            <v>H4</v>
          </cell>
        </row>
        <row r="87">
          <cell r="R87" t="str">
            <v>H2</v>
          </cell>
        </row>
        <row r="88">
          <cell r="Q88" t="str">
            <v>H4</v>
          </cell>
        </row>
        <row r="89">
          <cell r="Q89" t="str">
            <v>H4</v>
          </cell>
        </row>
        <row r="91">
          <cell r="R91" t="str">
            <v>H2</v>
          </cell>
        </row>
        <row r="92">
          <cell r="Q92" t="str">
            <v>H4</v>
          </cell>
        </row>
        <row r="97">
          <cell r="R97" t="str">
            <v>H2</v>
          </cell>
        </row>
        <row r="99">
          <cell r="Q99" t="str">
            <v>H4</v>
          </cell>
        </row>
        <row r="100">
          <cell r="R100" t="str">
            <v>H2</v>
          </cell>
        </row>
        <row r="104">
          <cell r="R104" t="str">
            <v>H2</v>
          </cell>
        </row>
        <row r="105">
          <cell r="Q105" t="str">
            <v>H4</v>
          </cell>
        </row>
        <row r="124">
          <cell r="Q124" t="str">
            <v>H4</v>
          </cell>
        </row>
        <row r="128">
          <cell r="R128" t="str">
            <v>H2</v>
          </cell>
        </row>
        <row r="130">
          <cell r="Q130" t="str">
            <v>H4</v>
          </cell>
        </row>
        <row r="131">
          <cell r="Q131" t="str">
            <v>2H4</v>
          </cell>
        </row>
        <row r="132">
          <cell r="Q132" t="str">
            <v>H6</v>
          </cell>
        </row>
        <row r="133">
          <cell r="Q133" t="str">
            <v>2H6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D÷ liÖu"/>
      <sheetName val="LiÖt kª"/>
      <sheetName val="Khung tªn"/>
      <sheetName val="D_ liÖu"/>
    </sheetNames>
    <sheetDataSet>
      <sheetData sheetId="0" refreshError="1">
        <row r="6">
          <cell r="A6">
            <v>1</v>
          </cell>
          <cell r="B6" t="str">
            <v>Tæng mÆt b»ng l­íi ®iÖn                                   x· §oµi C«n</v>
          </cell>
          <cell r="D6" t="str">
            <v>CB - TK - KS - 01</v>
          </cell>
        </row>
        <row r="7">
          <cell r="A7">
            <v>2</v>
          </cell>
          <cell r="B7" t="str">
            <v>MÆt c¾t däc tõ §§ ®Õn TBA2                            x· §oµi C«n</v>
          </cell>
          <cell r="D7" t="str">
            <v>CB - TK - KS - 02</v>
          </cell>
        </row>
        <row r="8">
          <cell r="A8">
            <v>3</v>
          </cell>
          <cell r="B8" t="str">
            <v>MÆt c¾t däc tõ R1 ®Õn TBA3                             x· §oµi C«n</v>
          </cell>
          <cell r="D8" t="str">
            <v>CB - TK - KS - 03</v>
          </cell>
        </row>
        <row r="9">
          <cell r="A9">
            <v>4</v>
          </cell>
          <cell r="B9" t="str">
            <v>Tæng mÆt b»ng l­íi ®iÖn                                   x· Th«ng HoÌ - §øc h«ng</v>
          </cell>
          <cell r="D9" t="str">
            <v>CB - TK - KS - 04</v>
          </cell>
        </row>
        <row r="10">
          <cell r="A10">
            <v>5</v>
          </cell>
          <cell r="B10" t="str">
            <v>MÆt c¾t däc tõ §§ ®Õn TBA1 vµ TBA2          x· Th«ng HoÌ</v>
          </cell>
          <cell r="D10" t="str">
            <v>CB - TK - KS - 05</v>
          </cell>
        </row>
        <row r="11">
          <cell r="A11">
            <v>6</v>
          </cell>
          <cell r="B11" t="str">
            <v>MÆt c¾t däc tõ §§ ®Õn TBA1 vµ TBA2          x· §øc Hång</v>
          </cell>
          <cell r="D11" t="str">
            <v>CB - TK - KS - 06</v>
          </cell>
        </row>
        <row r="12">
          <cell r="A12">
            <v>7</v>
          </cell>
          <cell r="D12" t="str">
            <v>CB - TK - KS - 07</v>
          </cell>
        </row>
        <row r="13">
          <cell r="A13">
            <v>8</v>
          </cell>
          <cell r="D13" t="str">
            <v>CB - TK - KS - 08</v>
          </cell>
        </row>
        <row r="14">
          <cell r="A14">
            <v>9</v>
          </cell>
          <cell r="D14" t="str">
            <v>CB - TK - KS - 09</v>
          </cell>
        </row>
        <row r="15">
          <cell r="A15">
            <v>10</v>
          </cell>
          <cell r="D15">
            <v>0</v>
          </cell>
        </row>
        <row r="16">
          <cell r="A16">
            <v>11</v>
          </cell>
          <cell r="D16">
            <v>0</v>
          </cell>
        </row>
        <row r="17">
          <cell r="A17">
            <v>12</v>
          </cell>
          <cell r="D17">
            <v>0</v>
          </cell>
        </row>
        <row r="18">
          <cell r="A18">
            <v>13</v>
          </cell>
          <cell r="D18">
            <v>0</v>
          </cell>
        </row>
        <row r="19">
          <cell r="A19">
            <v>14</v>
          </cell>
          <cell r="D19">
            <v>0</v>
          </cell>
        </row>
        <row r="20">
          <cell r="A20">
            <v>15</v>
          </cell>
          <cell r="D20">
            <v>0</v>
          </cell>
        </row>
        <row r="21">
          <cell r="A21">
            <v>16</v>
          </cell>
          <cell r="D21">
            <v>0</v>
          </cell>
        </row>
        <row r="22">
          <cell r="A22">
            <v>17</v>
          </cell>
          <cell r="D22">
            <v>0</v>
          </cell>
        </row>
        <row r="23">
          <cell r="A23">
            <v>18</v>
          </cell>
          <cell r="D23">
            <v>0</v>
          </cell>
        </row>
        <row r="24">
          <cell r="A24">
            <v>19</v>
          </cell>
          <cell r="D24" t="e">
            <v>#REF!</v>
          </cell>
        </row>
        <row r="25">
          <cell r="A25">
            <v>20</v>
          </cell>
          <cell r="D25" t="e">
            <v>#REF!</v>
          </cell>
        </row>
        <row r="26">
          <cell r="A26">
            <v>21</v>
          </cell>
          <cell r="D26" t="e">
            <v>#REF!</v>
          </cell>
        </row>
        <row r="27">
          <cell r="A27">
            <v>22</v>
          </cell>
          <cell r="D27" t="e">
            <v>#REF!</v>
          </cell>
        </row>
        <row r="28">
          <cell r="A28">
            <v>23</v>
          </cell>
          <cell r="D28" t="e">
            <v>#REF!</v>
          </cell>
        </row>
        <row r="29">
          <cell r="A29">
            <v>24</v>
          </cell>
          <cell r="D29" t="e">
            <v>#REF!</v>
          </cell>
        </row>
        <row r="30">
          <cell r="A30">
            <v>25</v>
          </cell>
          <cell r="D30" t="e">
            <v>#REF!</v>
          </cell>
        </row>
        <row r="31">
          <cell r="A31">
            <v>26</v>
          </cell>
          <cell r="D31" t="e">
            <v>#REF!</v>
          </cell>
        </row>
        <row r="32">
          <cell r="A32">
            <v>27</v>
          </cell>
          <cell r="D32" t="e">
            <v>#REF!</v>
          </cell>
        </row>
        <row r="33">
          <cell r="A33">
            <v>28</v>
          </cell>
          <cell r="D33" t="e">
            <v>#REF!</v>
          </cell>
        </row>
        <row r="34">
          <cell r="A34">
            <v>29</v>
          </cell>
          <cell r="D34" t="e">
            <v>#REF!</v>
          </cell>
        </row>
        <row r="35">
          <cell r="A35">
            <v>30</v>
          </cell>
          <cell r="D35" t="e">
            <v>#REF!</v>
          </cell>
        </row>
        <row r="36">
          <cell r="A36">
            <v>31</v>
          </cell>
          <cell r="D36" t="e">
            <v>#REF!</v>
          </cell>
        </row>
        <row r="37">
          <cell r="A37">
            <v>32</v>
          </cell>
          <cell r="D37" t="e">
            <v>#REF!</v>
          </cell>
        </row>
        <row r="38">
          <cell r="A38">
            <v>33</v>
          </cell>
          <cell r="D38" t="e">
            <v>#REF!</v>
          </cell>
        </row>
        <row r="39">
          <cell r="A39">
            <v>34</v>
          </cell>
          <cell r="D39" t="e">
            <v>#REF!</v>
          </cell>
        </row>
        <row r="40">
          <cell r="A40">
            <v>35</v>
          </cell>
          <cell r="D40" t="e">
            <v>#REF!</v>
          </cell>
        </row>
        <row r="41">
          <cell r="A41">
            <v>36</v>
          </cell>
          <cell r="D41" t="e">
            <v>#REF!</v>
          </cell>
        </row>
        <row r="42">
          <cell r="A42">
            <v>37</v>
          </cell>
          <cell r="D42" t="e">
            <v>#REF!</v>
          </cell>
        </row>
        <row r="43">
          <cell r="A43">
            <v>38</v>
          </cell>
          <cell r="D43" t="e">
            <v>#REF!</v>
          </cell>
        </row>
        <row r="44">
          <cell r="A44">
            <v>39</v>
          </cell>
          <cell r="D44" t="e">
            <v>#REF!</v>
          </cell>
        </row>
        <row r="45">
          <cell r="A45">
            <v>40</v>
          </cell>
          <cell r="D45" t="e">
            <v>#REF!</v>
          </cell>
        </row>
        <row r="46">
          <cell r="A46">
            <v>41</v>
          </cell>
          <cell r="D46" t="e">
            <v>#REF!</v>
          </cell>
        </row>
        <row r="47">
          <cell r="A47">
            <v>42</v>
          </cell>
          <cell r="D47" t="e">
            <v>#REF!</v>
          </cell>
        </row>
        <row r="48">
          <cell r="A48">
            <v>43</v>
          </cell>
          <cell r="D48" t="e">
            <v>#REF!</v>
          </cell>
        </row>
        <row r="49">
          <cell r="A49">
            <v>44</v>
          </cell>
          <cell r="D49" t="e">
            <v>#REF!</v>
          </cell>
        </row>
        <row r="50">
          <cell r="A50">
            <v>45</v>
          </cell>
          <cell r="D50" t="e">
            <v>#REF!</v>
          </cell>
        </row>
        <row r="51">
          <cell r="A51">
            <v>46</v>
          </cell>
          <cell r="D51" t="e">
            <v>#REF!</v>
          </cell>
        </row>
        <row r="52">
          <cell r="A52">
            <v>47</v>
          </cell>
          <cell r="D52" t="e">
            <v>#REF!</v>
          </cell>
        </row>
      </sheetData>
      <sheetData sheetId="1" refreshError="1"/>
      <sheetData sheetId="2" refreshError="1"/>
      <sheetData sheetId="3"/>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Gtable(R19)"/>
      <sheetName val="Cert 19"/>
      <sheetName val="DeductStatus"/>
      <sheetName val="Sheet2"/>
      <sheetName val="Certi"/>
      <sheetName val="Gtable(TOTAL)"/>
      <sheetName val="G LH"/>
      <sheetName val="G PQ"/>
      <sheetName val="G SP"/>
      <sheetName val="HW54"/>
      <sheetName val="Cert B.Luc"/>
      <sheetName val="3 S1-S6"/>
      <sheetName val="3 S7-S9"/>
      <sheetName val="3 S10"/>
      <sheetName val="3 S12"/>
      <sheetName val="3 S13"/>
      <sheetName val="CIP Detail"/>
      <sheetName val="RE 3B"/>
      <sheetName val="Yen"/>
      <sheetName val="Acc-EVND"/>
      <sheetName val="Accom"/>
      <sheetName val="Phieugia"/>
      <sheetName val="LoanAgree"/>
      <sheetName val="Gtable(19)"/>
      <sheetName val="Gtable(BD2)"/>
      <sheetName val="Gtable(BD1)"/>
      <sheetName val="CCOST"/>
      <sheetName val="CCO17"/>
      <sheetName val="CCO15"/>
      <sheetName val="DREDGE"/>
      <sheetName val="Mater"/>
      <sheetName val="Deduc(M)"/>
      <sheetName val="S1-S6 - All"/>
      <sheetName val="S7-S9-All"/>
      <sheetName val="S10-01~08"/>
      <sheetName val="Rebar Gen"/>
      <sheetName val="REBD2-G"/>
      <sheetName val="BD2 Rebar"/>
      <sheetName val="Rebar"/>
      <sheetName val="Girder &amp; Bearing"/>
      <sheetName val="S10 (09-13)All"/>
      <sheetName val="S12 All"/>
      <sheetName val="S13 All"/>
      <sheetName val="CIP Pile"/>
      <sheetName val="25x25"/>
      <sheetName val="45x45"/>
      <sheetName val="Mobili BD"/>
      <sheetName val="Sheet1"/>
      <sheetName val="Maintenance"/>
      <sheetName val="F.Chart"/>
      <sheetName val="Progress"/>
      <sheetName val="Tem.bridge"/>
      <sheetName val="Analise"/>
      <sheetName val="Sheet14"/>
      <sheetName val="Sheet13"/>
      <sheetName val="Sheet12"/>
      <sheetName val="Sheet11"/>
      <sheetName val="Sheet10"/>
      <sheetName val="Sheet9"/>
      <sheetName val="Sheet8"/>
      <sheetName val="Sheet7"/>
      <sheetName val="Sheet6"/>
      <sheetName val="Sheet5"/>
      <sheetName val="Sheet4"/>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5">
          <cell r="C5">
            <v>103.67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financial"/>
      <sheetName val="TH ( in) (E)"/>
      <sheetName val="Tong hop-2"/>
      <sheetName val="DT - BL 2"/>
      <sheetName val="DG- CT2"/>
      <sheetName val="DG- CT2 (2)"/>
      <sheetName val="BT Hang (4)"/>
      <sheetName val="VL-NC-M"/>
      <sheetName val="HE SO"/>
      <sheetName val="HE SO (2)"/>
      <sheetName val="T-A"/>
      <sheetName val="TH ( in)"/>
      <sheetName val="Tong hop"/>
      <sheetName val="Tong hop (2)"/>
      <sheetName val="BenLuc"/>
      <sheetName val="DG- CT2 (5)"/>
      <sheetName val="1.20"/>
      <sheetName val="1.20 (2)"/>
      <sheetName val="VP HN (1)"/>
      <sheetName val="VP HN (2)"/>
      <sheetName val="Nha o TVHN (2)"/>
      <sheetName val="Ty phoi BT"/>
      <sheetName val="Nha o TVHN "/>
      <sheetName val="BT Hang (2)"/>
      <sheetName val="BT Hang"/>
      <sheetName val="Betong"/>
      <sheetName val="CP KHAC"/>
      <sheetName val="00000000"/>
      <sheetName val="Bepong"/>
      <sheetName val="Gtable(19)"/>
      <sheetName val="Tong_ke"/>
      <sheetName val="Coc 32 m(Cho mo)"/>
    </sheetNames>
    <sheetDataSet>
      <sheetData sheetId="0"/>
      <sheetData sheetId="1"/>
      <sheetData sheetId="2"/>
      <sheetData sheetId="3"/>
      <sheetData sheetId="4"/>
      <sheetData sheetId="5"/>
      <sheetData sheetId="6"/>
      <sheetData sheetId="7"/>
      <sheetData sheetId="8" refreshError="1">
        <row r="15">
          <cell r="F15">
            <v>1.2349000000000001</v>
          </cell>
        </row>
      </sheetData>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KM"/>
      <sheetName val="KHOANMUC"/>
      <sheetName val="QTNC"/>
      <sheetName val="CPQL"/>
      <sheetName val="SANLUONG"/>
      <sheetName val="SSCP-SL"/>
      <sheetName val="CPSX"/>
      <sheetName val="KQKD"/>
      <sheetName val="CDSL (2)"/>
      <sheetName val="Sheet1"/>
      <sheetName val="Cong cu dung cu"/>
      <sheetName val="Kiem ke Quy"/>
      <sheetName val="Kiem ke TSCD"/>
      <sheetName val="vat tu"/>
      <sheetName val="Cong trinh do dang 2002"/>
      <sheetName val="Sheet6"/>
      <sheetName val="Sheet7"/>
      <sheetName val="Sheet8"/>
      <sheetName val="Sheet9"/>
      <sheetName val="Sheet10"/>
      <sheetName val="T.hop -T1"/>
      <sheetName val="T.Hop-T2"/>
      <sheetName val="T.Hop-T3"/>
      <sheetName val="SD1"/>
      <sheetName val="SD2"/>
      <sheetName val="SD7"/>
      <sheetName val="SD8"/>
      <sheetName val="SD9"/>
      <sheetName val="SD11"/>
      <sheetName val="SD12"/>
      <sheetName val="TVSD"/>
      <sheetName val="NC10"/>
      <sheetName val="VL10"/>
      <sheetName val="CFmay10"/>
      <sheetName val="627(10)"/>
      <sheetName val="T1"/>
      <sheetName val="Sheet2"/>
      <sheetName val="Sheet3"/>
      <sheetName val="Sheet4"/>
      <sheetName val="Sheet5"/>
      <sheetName val="CN"/>
      <sheetName val="Capphoivua"/>
      <sheetName val="Gia VL"/>
      <sheetName val="cau"/>
      <sheetName val="cong"/>
      <sheetName val="nhua"/>
      <sheetName val="chitiet"/>
      <sheetName val="DuThauSuaLoi"/>
      <sheetName val="TongHopSuaLoi"/>
      <sheetName val="GT"/>
      <sheetName val="TH"/>
      <sheetName val="tienluong"/>
      <sheetName val="00000000"/>
      <sheetName val="Bang gia ca may"/>
      <sheetName val="Bang luong CB"/>
      <sheetName val="Bang P.tich CT"/>
      <sheetName val="D.toan chi tiet"/>
      <sheetName val="Bang TH Dtoan"/>
      <sheetName val="XXXXXXXX"/>
      <sheetName val="tong hop"/>
      <sheetName val="phan tich DG"/>
      <sheetName val="gia vat lieu"/>
      <sheetName val="gia xe may"/>
      <sheetName val="gia nhan cong"/>
      <sheetName val="XL4Test5"/>
      <sheetName val="KL DUONG DC L = 90m"/>
      <sheetName val="PC"/>
      <sheetName val="Ph-Thu"/>
      <sheetName val="Ph-Thu (2)"/>
      <sheetName val="PC (2)"/>
      <sheetName val="Chart2"/>
      <sheetName val="Chart1"/>
      <sheetName val="PC (3)"/>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MTL__INTER"/>
      <sheetName val="TH du toan "/>
      <sheetName val="Du toan "/>
      <sheetName val="C.Tinh"/>
      <sheetName val="TK_cap"/>
      <sheetName val=""/>
      <sheetName val="20% BHXH"/>
      <sheetName val="TrÝch 2%KPC§"/>
      <sheetName val="TrÝch 3% BHYT"/>
      <sheetName val="SD cac TK"/>
      <sheetName val="TK336"/>
      <sheetName val="chi tiet 131"/>
      <sheetName val="Ke chi"/>
      <sheetName val="T9-2004"/>
      <sheetName val="T9-MD1"/>
      <sheetName val="T10-2004"/>
      <sheetName val="T10-MD1"/>
      <sheetName val="T11-2004"/>
      <sheetName val="T11-MD1"/>
      <sheetName val="T12-2004"/>
      <sheetName val="T12-MD1"/>
      <sheetName val="TongHopSuaLoé"/>
      <sheetName val="DTCT"/>
      <sheetName val="PTVT"/>
      <sheetName val="THDT"/>
      <sheetName val="THVT"/>
      <sheetName val="THGT"/>
      <sheetName val="DT"/>
      <sheetName val="CP"/>
      <sheetName val="BCT6"/>
      <sheetName val="KTQT-AFC"/>
      <sheetName val="KTQT-KH"/>
      <sheetName val="CLDG"/>
      <sheetName val="CLKL"/>
      <sheetName val="Bang du toan"/>
      <sheetName val="Tonghop"/>
      <sheetName val="Bu gia"/>
      <sheetName val="PT vat tu"/>
      <sheetName val="MTO REV.2(ARMOR)"/>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661-kms45+000 (2)"/>
      <sheetName val="km338+1w6-km338+230"/>
      <sheetName val="km338+439-km388+571.x9"/>
      <sheetName val="km337+u33.60-km338 (2)"/>
      <sheetName val="km345+400-km345+5 0 (3) (2)"/>
      <sheetName val="mau c47"/>
      <sheetName val="Thang 1"/>
      <sheetName val="Thang 10"/>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km345+400-km345+500 (6'-"/>
      <sheetName val="T9"/>
      <sheetName val="T6"/>
      <sheetName val="T3"/>
      <sheetName val="T10"/>
      <sheetName val="T2"/>
      <sheetName val="tuၡn"/>
      <sheetName val="km342+500-km342+690 (2)"/>
      <sheetName val="Duong con' vu hcm (6)"/>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aung"/>
      <sheetName val="tkhai"/>
      <sheetName val="muavao"/>
      <sheetName val="banra"/>
      <sheetName val="BCSDHDNam"/>
      <sheetName val="SDHDThang"/>
      <sheetName val="Tong"/>
      <sheetName val="CPC"/>
      <sheetName val="NVL"/>
      <sheetName val="BCH"/>
      <sheetName val="LDPT"/>
      <sheetName val="SAT"/>
      <sheetName val="C.PHA"/>
      <sheetName val="MOC"/>
      <sheetName val="Xay- Thuc"/>
      <sheetName val="Xay-Hanh"/>
      <sheetName val="DIEN"/>
      <sheetName val="An"/>
      <sheetName val="SD0"/>
      <sheetName val="Du toan"/>
      <sheetName val="Phan tich vat tu"/>
      <sheetName val="Tong hop vat tu"/>
      <sheetName val="Tong hop gia"/>
      <sheetName val="Tro giup"/>
      <sheetName val="Nhan cong"/>
      <sheetName val="May thi cong"/>
      <sheetName val="Chi phi chung"/>
      <sheetName val="Config"/>
      <sheetName val="GDMN.1"/>
      <sheetName val="GDMN.2"/>
      <sheetName val="GDMN.3"/>
      <sheetName val="GDMN.4"/>
      <sheetName val="GDMN.5"/>
      <sheetName val="GDTH.1"/>
      <sheetName val="GDTH.2"/>
      <sheetName val="GDTH.3"/>
      <sheetName val="GDTH.4"/>
      <sheetName val="GDTH.5"/>
      <sheetName val="THCS.1"/>
      <sheetName val="THCS.2"/>
      <sheetName val="THCS.3"/>
      <sheetName val="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Sum OK "/>
      <sheetName val="Sum tinh lai"/>
      <sheetName val="Gia T5"/>
      <sheetName val="Gia T5+5%"/>
      <sheetName val="Gia TLC"/>
      <sheetName val="Gia TLC+5%"/>
      <sheetName val="Gia VNa"/>
      <sheetName val="Gia VNa+5%"/>
      <sheetName val="Gia T4"/>
      <sheetName val="Gia T4+5%"/>
      <sheetName val="Phan chi  OK"/>
      <sheetName val="Bid Price Schedule (2)"/>
      <sheetName val="GiaThau (3)"/>
      <sheetName val="Sheet1"/>
      <sheetName val="Bid Price Summary"/>
      <sheetName val="Bid Price Schedule"/>
      <sheetName val="Name"/>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N6">
            <v>0.26473175021987688</v>
          </cell>
          <cell r="P6">
            <v>0.27880386983289357</v>
          </cell>
        </row>
        <row r="7">
          <cell r="J7">
            <v>0.34375</v>
          </cell>
          <cell r="N7">
            <v>0.15625</v>
          </cell>
          <cell r="P7">
            <v>0.1875</v>
          </cell>
        </row>
        <row r="8">
          <cell r="J8">
            <v>0.21729682746631898</v>
          </cell>
          <cell r="P8">
            <v>0.2927712588729538</v>
          </cell>
        </row>
      </sheetData>
      <sheetData sheetId="16" refreshError="1">
        <row r="4">
          <cell r="C4">
            <v>122.36</v>
          </cell>
        </row>
        <row r="8">
          <cell r="C8">
            <v>1.1499999999999999</v>
          </cell>
        </row>
      </sheetData>
      <sheetData sheetId="17" refreshError="1"/>
      <sheetData sheetId="18"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Sheet1"/>
      <sheetName val="CM"/>
      <sheetName val="VL"/>
      <sheetName val="L"/>
      <sheetName val="THGT"/>
      <sheetName val="THDG"/>
      <sheetName val="DG"/>
      <sheetName val="XL4Poppy"/>
      <sheetName val="#REF"/>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phucap"/>
      <sheetName val="nen"/>
      <sheetName val="mat"/>
      <sheetName val="atgt"/>
      <sheetName val="cong"/>
      <sheetName val="vua"/>
      <sheetName val="gvl"/>
      <sheetName val="dtoan"/>
      <sheetName val="dtxl-duong (3)"/>
      <sheetName val="gpmb"/>
      <sheetName val="cpkhac"/>
      <sheetName val="dtoan-BVTC"/>
      <sheetName val="dtxl-duong-BVTC"/>
      <sheetName val="Sheet3"/>
      <sheetName val="dtxl-duong-ctiet"/>
      <sheetName val="Sheet2"/>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s>
    <sheetDataSet>
      <sheetData sheetId="0"/>
      <sheetData sheetId="1"/>
      <sheetData sheetId="2"/>
      <sheetData sheetId="3"/>
      <sheetData sheetId="4"/>
      <sheetData sheetId="5"/>
      <sheetData sheetId="6" refreshError="1">
        <row r="46">
          <cell r="Q46">
            <v>2727.272727272727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Coc 54 m (T31~T35)"/>
      <sheetName val="Coc 57 m (T31~T35)"/>
      <sheetName val="Coc 58 m (T31~T35)"/>
      <sheetName val="Coc 58 m (T36~T40)"/>
      <sheetName val="Coc 59 m (T36~T40)"/>
      <sheetName val="Coc 60 m (T36~T40)"/>
      <sheetName val="Coc 65 m (T36~T40)"/>
      <sheetName val="Coc 70 m (T36~T40)"/>
      <sheetName val="Coc 38 m (T41~T45)"/>
      <sheetName val="Coc 50 m (T41~T45)"/>
      <sheetName val="Coc 37 m (T46~T50)"/>
      <sheetName val="Coc 39 m (T46~T50)"/>
      <sheetName val="Coc 40 m (T46~T50)"/>
      <sheetName val="Coc 45 m (T46~T50)"/>
      <sheetName val="Coc 33 m (T51~T53)"/>
      <sheetName val="Coc 39 m (T51~T53)"/>
      <sheetName val="Coc 32 m(Cho mo)"/>
      <sheetName val="Kldv"/>
      <sheetName val="XL4Test5"/>
      <sheetName val="Coc 39 m (T52~T53)"/>
      <sheetName va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Sheet1"/>
      <sheetName val="Sheet2"/>
      <sheetName val="Sheet3"/>
      <sheetName val="#REF"/>
    </sheetNames>
    <sheetDataSet>
      <sheetData sheetId="0"/>
      <sheetData sheetId="1"/>
      <sheetData sheetId="2"/>
      <sheetData sheetId="3"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Danh sach"/>
      <sheetName val="Tong Hop-QL"/>
      <sheetName val="Tong Hop-DT"/>
      <sheetName val="Tong Hop-Tinh"/>
      <sheetName val="SPL4-TOTAL"/>
      <sheetName val="THKL"/>
      <sheetName val="KL-MB"/>
      <sheetName val="KL-MT"/>
      <sheetName val="KL-MN"/>
      <sheetName val="APP.ROAD"/>
      <sheetName val="Calculation"/>
      <sheetName val="SPL4_TOTAL"/>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 val="Coc 32 m(Cho mo)"/>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H¶o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Price-1"/>
      <sheetName val="Price-2"/>
      <sheetName val="PA-1"/>
      <sheetName val="PA-2"/>
      <sheetName val="SPL4"/>
      <sheetName val="TH-DS"/>
      <sheetName val="TMDT-PA1"/>
      <sheetName val="TMDT-PA2"/>
      <sheetName val="TH-DT"/>
      <sheetName val="Round"/>
      <sheetName val="Calculation"/>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 val="SPL4-TOTAL"/>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H¶i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nen"/>
      <sheetName val="mat"/>
      <sheetName val="atgt"/>
      <sheetName val="cong"/>
      <sheetName val="vua"/>
      <sheetName val="gVL"/>
      <sheetName val="dtoan"/>
      <sheetName val="dap (2)"/>
      <sheetName val="dtct"/>
      <sheetName val="t-dtoan"/>
      <sheetName val="bth-kphi"/>
      <sheetName val="gpmb"/>
      <sheetName val="khaitoan-9m"/>
      <sheetName val="khaitoan-12m"/>
      <sheetName val="dtoan -ctiet"/>
      <sheetName val="dt-kphi-iso-tong"/>
      <sheetName val="dt-kphi-iso-ctiet"/>
      <sheetName val="tuong"/>
      <sheetName val="NC"/>
      <sheetName val="vua(c)"/>
      <sheetName val="Sheet2"/>
      <sheetName val="Solieu"/>
    </sheetNames>
    <sheetDataSet>
      <sheetData sheetId="0" refreshError="1"/>
      <sheetData sheetId="1" refreshError="1"/>
      <sheetData sheetId="2" refreshError="1"/>
      <sheetData sheetId="3" refreshError="1"/>
      <sheetData sheetId="4" refreshError="1"/>
      <sheetData sheetId="5" refreshError="1">
        <row r="60">
          <cell r="Q60">
            <v>1590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DO AM DT"/>
      <sheetName val="C,PHI"/>
      <sheetName val="catnen"/>
      <sheetName val="CAODO"/>
      <sheetName val="MD-HG"/>
      <sheetName val="RANH SDOC"/>
      <sheetName val="Sheet1"/>
      <sheetName val="Sheet2"/>
      <sheetName val="Sheet3"/>
      <sheetName val="XL4Poppy"/>
      <sheetName val="DANH SACH"/>
      <sheetName val="00000000"/>
      <sheetName val="10000000"/>
      <sheetName val="Dskh diem le-F5 vnm"/>
      <sheetName val="DSKH DIEM LE NPP"/>
      <sheetName val="Doi chieu I-2006"/>
      <sheetName val="Thu I"/>
      <sheetName val="7_BCT"/>
      <sheetName val="6-BCT (3)"/>
      <sheetName val="B CAO 3-06"/>
      <sheetName val="DIENTHOAI"/>
      <sheetName val="Luy ke I"/>
      <sheetName val="Baocaothu"/>
      <sheetName val="B CAO THANG"/>
      <sheetName val="S03-BH"/>
      <sheetName val="TAM QUANG"/>
      <sheetName val="T1-2006"/>
      <sheetName val="T2-06"/>
      <sheetName val="T3-06"/>
      <sheetName val="T4,06"/>
      <sheetName val="T5-2006"/>
      <sheetName val="T6-2006"/>
      <sheetName val="T7-2006"/>
      <sheetName val="tra-vat-lieu"/>
      <sheetName val="gVL"/>
      <sheetName val="TONG KE DZ 0.4 KV"/>
      <sheetName val="Bang gia tong hop"/>
      <sheetName val="MTL$-INTER"/>
      <sheetName val="SOLIEU"/>
      <sheetName val="SPL4"/>
      <sheetName val="Tong_ke"/>
      <sheetName val="CTCLCH~1"/>
      <sheetName val="Sheat1"/>
      <sheetName val="C,ÐHI"/>
      <sheetName val="RÁNH SDOC"/>
      <sheetName val="Tinh toan"/>
      <sheetName val="So lieu"/>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515 (2)"/>
      <sheetName val="Sheet1"/>
      <sheetName val="Sheet2"/>
      <sheetName val="Sheet3"/>
      <sheetName val="Sheet4"/>
      <sheetName val="Sheet5"/>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Bthkl"/>
      <sheetName val="KM247"/>
      <sheetName val="km248"/>
      <sheetName val="Gia VL"/>
      <sheetName val="Bang gia ca may"/>
      <sheetName val="Bang luong CB"/>
      <sheetName val="Bang P.tich CT"/>
      <sheetName val="D.toan chi tiet"/>
      <sheetName val="Bang TH Dtoan"/>
      <sheetName val="XXXXXXXX"/>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ong hop"/>
      <sheetName val="phan tich DG"/>
      <sheetName val="gia vat lieu"/>
      <sheetName val="gia xe may"/>
      <sheetName val="gia nhan cong"/>
      <sheetName val="XL4Test5"/>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VL"/>
      <sheetName val="KSTK"/>
      <sheetName val="A6-II"/>
      <sheetName val="00000000"/>
      <sheetName val="NHAN CONG"/>
      <sheetName val="MAY"/>
      <sheetName val="VUA"/>
      <sheetName val="DG CAU"/>
      <sheetName val="THOP CAU"/>
      <sheetName val="TLP CAU"/>
      <sheetName val="DAKT1"/>
      <sheetName val="Sheet3"/>
      <sheetName val="XL4Poppy (2)"/>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Quang Tri"/>
      <sheetName val="TTHue"/>
      <sheetName val="Da Nang"/>
      <sheetName val="Quang Nam"/>
      <sheetName val="Quang Ngai"/>
      <sheetName val="TH DH-QN"/>
      <sheetName val="KP HD"/>
      <sheetName val="DB HD"/>
      <sheetName val="Chart1"/>
      <sheetName val="Du an nut So"/>
      <sheetName val="Du an nut vong"/>
      <sheetName val="Du an nut Nam cau Tlong"/>
      <sheetName val="Duong kim lien 0 cho dua"/>
      <sheetName val="Du an KTDC Nam trung yen"/>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DI_ESTI"/>
      <sheetName val="caodothietke"/>
      <sheetName val="TK331A"/>
      <sheetName val="TK131B"/>
      <sheetName val="TK131A"/>
      <sheetName val="TK 331c1"/>
      <sheetName val="TK331C"/>
      <sheetName val="CT331-2003"/>
      <sheetName val="CT 331"/>
      <sheetName val="CT131-2003"/>
      <sheetName val="CT 131"/>
      <sheetName val="TK331B"/>
      <sheetName val="DTCT"/>
      <sheetName val="PTVT"/>
      <sheetName val="THDT"/>
      <sheetName val="THVT"/>
      <sheetName val="THGT"/>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THANG 09"/>
      <sheetName val="THANG 10"/>
      <sheetName val="Nhap"/>
      <sheetName val="Thang 8"/>
      <sheetName val="Macro1"/>
      <sheetName val="Macro2"/>
      <sheetName val="Macro3"/>
      <sheetName val="Duong con' vu hcm (8)"/>
      <sheetName val="C47-456"/>
      <sheetName val="C46"/>
      <sheetName val="C47-PII"/>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Qheet3"/>
      <sheetName val="TRUC TIEP"/>
      <sheetName val="GIAN TIEP"/>
      <sheetName val="HOP DONG"/>
      <sheetName val="CON LINH"/>
      <sheetName val="ESTI_"/>
      <sheetName val="RPT"/>
      <sheetName val=""/>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RPT.x"/>
      <sheetName val="Bang 聧ia ca may"/>
      <sheetName val="?? MTL"/>
      <sheetName val="?? DI"/>
      <sheetName val="gVL"/>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RPT.xlsၝCmay"/>
      <sheetName val="Ë261"/>
      <sheetName val="K261_x0000_Base"/>
      <sheetName val="K2_x0016_1 AC"/>
      <sheetName val="km346+00-km346_x000b_240 (2)"/>
      <sheetName val="km342+297._x0015_8-km342+376.41"/>
      <sheetName val="km341+1077 -km34_x0011_+1177.61"/>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ienluong"/>
      <sheetName val="giamay"/>
      <sheetName val="km337+533î60-km3ó4 (2)"/>
      <sheetName val="km337+136-km337ý350"/>
      <sheetName val=" quy I-2005"/>
      <sheetName val="Quy 2- 2005 "/>
      <sheetName val="Quy III- 2005 "/>
      <sheetName val="Quy 4- 2005"/>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pt0-1"/>
      <sheetName val="kp0-1"/>
      <sheetName val="0-1"/>
      <sheetName val="pt2-3"/>
      <sheetName val="thkp2-3"/>
      <sheetName val="clvl"/>
      <sheetName val="2-3"/>
      <sheetName val="cl1-2"/>
      <sheetName val="thkp1-2"/>
      <sheetName val="clvl1-2"/>
      <sheetName val="1-2"/>
      <sheetName val="N_x0008_AN CONG"/>
      <sheetName val="K251 _x0001_C"/>
      <sheetName val="MTL$-INTER"/>
      <sheetName val="km345+400-km345ÿÿ00 (6)"/>
      <sheetName val="Duïng cong vu hcm (13;) (2)"/>
      <sheetName val="_x0010_p_x0000_Ё"/>
      <sheetName val="K259†Base "/>
      <sheetName val="_x0010_p?Ё"/>
      <sheetName val="Duong cong vu hcm (8;) (:)"/>
      <sheetName val="Duofg cong vu hcm (7;) (2)"/>
      <sheetName val="Mau so 04 TFDN"/>
      <sheetName val="TH9"/>
      <sheetName val="TH12"/>
      <sheetName val="km342+520-km342+690 (2 "/>
      <sheetName val="km342+520-km342+690 (2 "/>
      <sheetName val="CHEKe VLCHINH"/>
      <sheetName val="CON(LINH"/>
      <sheetName val="Km346+60_x0010_-km346+820 (2)"/>
      <sheetName val="km346+00-km3_x0014_6+240 (_x0012_)"/>
      <sheetName val="km345+6_x0016_1-km345+000"/>
      <sheetName val="km342+_x0013_76.41- km342+520.29"/>
      <sheetName val="km342+29_x0017_.58-km3_x0014_2+376.41"/>
      <sheetName val="Bang ?ia ca may"/>
      <sheetName val="[RPT.xls?Cmay"/>
      <sheetName val="K_x0000_5_x0001_ @9_x0008_"/>
      <sheetName val="km338+00-km33Oé100(2)"/>
      <sheetName val="Ho=Ðdong giao khoan"/>
      <sheetName val="切割 II"/>
      <sheetName val="刃割 MTL"/>
      <sheetName val="Duong cong vu hcm (¶)"/>
      <sheetName val="XL²_x0000__x0000_t5"/>
      <sheetName val="m361 Base"/>
      <sheetName val="GTXLC@INH"/>
      <sheetName val="K219 Subbase"/>
      <sheetName val="Duong cojg vu hcm (13;) (2)"/>
      <sheetName val="切割 MၔL"/>
      <sheetName val="Con'ty"/>
      <sheetName val="km337+136-km33×¶350"/>
      <sheetName val="?"/>
      <sheetName val="959 K98"/>
      <sheetName val="K251 K)8"/>
      <sheetName val="soktmay"/>
      <sheetName val="C²_x0000__x0000_iet TK131"/>
      <sheetName val="Duong co_x0000_g vu hcm (4)"/>
      <sheetName val="k-337+533.60-km338 (2)"/>
      <sheetName val="km341+275-km341)350"/>
      <sheetName val="Duong_x0000_cong vu hcm (13;) (2)"/>
      <sheetName val="Don gia"/>
      <sheetName val="TSO_CHUNG"/>
      <sheetName val="Macro2_x0000__x0000__x0000__x0000__x0000__x0000__x0000__x0000__x0000__x0000__x0000__x0000_뻰Ŏ_x0000__x0004__x0000__x0000__x0000__x0000__x0000__x0000_뱤ŏ_x0000_"/>
      <sheetName val="Giao"/>
      <sheetName val="CHIET TINH"/>
      <sheetName val="Bang Gia VL"/>
      <sheetName val="Tong Hop KP"/>
      <sheetName val=" DON GIA"/>
      <sheetName val="CHIET TINH THEO KH.SAT"/>
      <sheetName val="MCY"/>
      <sheetName val="TRUC TI԰_x0000_"/>
      <sheetName val="DG1kSAT"/>
      <sheetName val="cot_xa"/>
      <sheetName val="Quet rac"/>
      <sheetName val="Thuc thanh"/>
      <sheetName val="K2_x0015_1 AC"/>
      <sheetName val="IBASE"/>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thang 1"/>
      <sheetName val="thang2"/>
      <sheetName val="Thang 3"/>
      <sheetName val="thang5"/>
      <sheetName val="thang4"/>
      <sheetName val="00000001"/>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thang6"/>
      <sheetName val="Sheet4"/>
      <sheetName val="T1"/>
      <sheetName val="_x0000_"/>
      <sheetName val="T2"/>
      <sheetName val="T3"/>
      <sheetName val="K261?Base"/>
      <sheetName val="Sheet5"/>
      <sheetName val="T4"/>
      <sheetName val="Chi phi den bu A"/>
      <sheetName val="MAU_A"/>
      <sheetName val="MAU_B"/>
      <sheetName val="MAU_C"/>
      <sheetName val="MAU E -XCD"/>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J17">
            <v>0</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A31" t="str">
            <v>5S</v>
          </cell>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F73"/>
          <cell r="G73"/>
          <cell r="H73"/>
          <cell r="I73">
            <v>0.15</v>
          </cell>
          <cell r="J73"/>
          <cell r="K73">
            <v>0.15</v>
          </cell>
          <cell r="L73"/>
          <cell r="M73"/>
          <cell r="N73"/>
          <cell r="O73"/>
          <cell r="P73">
            <v>2</v>
          </cell>
          <cell r="Q73"/>
          <cell r="R73"/>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F90"/>
          <cell r="G90"/>
          <cell r="H90">
            <v>2.2251287283221441E-307</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F130"/>
          <cell r="G130"/>
          <cell r="H130"/>
          <cell r="I130">
            <v>7.0000000000000007E-2</v>
          </cell>
          <cell r="J130"/>
          <cell r="K130">
            <v>7.0000000000000007E-2</v>
          </cell>
          <cell r="L130"/>
          <cell r="M130"/>
          <cell r="N130"/>
          <cell r="O130"/>
          <cell r="P130">
            <v>2</v>
          </cell>
          <cell r="Q130"/>
          <cell r="R130"/>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L150"/>
          <cell r="M150"/>
          <cell r="N150"/>
          <cell r="O150"/>
          <cell r="P150">
            <v>2</v>
          </cell>
          <cell r="Q150"/>
          <cell r="R150"/>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J174"/>
          <cell r="K174">
            <v>7.0000000000000007E-2</v>
          </cell>
          <cell r="P174">
            <v>2</v>
          </cell>
        </row>
        <row r="175">
          <cell r="B175" t="str">
            <v>40S</v>
          </cell>
          <cell r="C175">
            <v>0.25</v>
          </cell>
          <cell r="D175">
            <v>2.2400000000000002</v>
          </cell>
          <cell r="E175">
            <v>1</v>
          </cell>
          <cell r="F175"/>
          <cell r="G175"/>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L195">
            <v>2</v>
          </cell>
          <cell r="M195"/>
          <cell r="N195">
            <v>4.1166770151461775E-312</v>
          </cell>
          <cell r="O195" t="str">
            <v>40S</v>
          </cell>
          <cell r="P195">
            <v>2</v>
          </cell>
          <cell r="Q195">
            <v>3.9099923706054689</v>
          </cell>
          <cell r="R195">
            <v>1</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cell r="G223"/>
          <cell r="H223"/>
          <cell r="I223">
            <v>7.0000000000000007E-2</v>
          </cell>
          <cell r="J223">
            <v>0</v>
          </cell>
          <cell r="K223">
            <v>7.0000000000000007E-2</v>
          </cell>
          <cell r="L223">
            <v>2.12451171875</v>
          </cell>
          <cell r="M223"/>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cell r="R237"/>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A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A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cell r="Q261"/>
          <cell r="R261"/>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cell r="I269">
            <v>7.0000000000000007E-2</v>
          </cell>
          <cell r="J269">
            <v>0</v>
          </cell>
          <cell r="K269">
            <v>7.0000000000000007E-2</v>
          </cell>
          <cell r="M269"/>
          <cell r="P269">
            <v>2</v>
          </cell>
          <cell r="R269"/>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A287" t="str">
            <v>80S</v>
          </cell>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L313"/>
          <cell r="M313"/>
          <cell r="N313"/>
          <cell r="O313"/>
          <cell r="P313">
            <v>8</v>
          </cell>
          <cell r="Q313"/>
          <cell r="R313"/>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cell r="I344">
            <v>0.51</v>
          </cell>
          <cell r="J344">
            <v>4.29</v>
          </cell>
          <cell r="K344">
            <v>4.8</v>
          </cell>
          <cell r="L344">
            <v>4</v>
          </cell>
          <cell r="O344">
            <v>160</v>
          </cell>
          <cell r="P344">
            <v>4</v>
          </cell>
          <cell r="Q344"/>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A350">
            <v>160</v>
          </cell>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J375"/>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F412"/>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cell r="G415"/>
          <cell r="H415"/>
          <cell r="I415">
            <v>7.0000000000000007E-2</v>
          </cell>
          <cell r="J415">
            <v>0</v>
          </cell>
          <cell r="K415">
            <v>7.0000000000000007E-2</v>
          </cell>
          <cell r="L415">
            <v>2</v>
          </cell>
          <cell r="M415"/>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cell r="G418"/>
          <cell r="H418"/>
          <cell r="I418">
            <v>7.0000000000000007E-2</v>
          </cell>
          <cell r="J418">
            <v>0</v>
          </cell>
          <cell r="K418">
            <v>7.0000000000000007E-2</v>
          </cell>
          <cell r="L418">
            <v>2</v>
          </cell>
          <cell r="M418"/>
          <cell r="N418">
            <v>8.8699475869083874E-312</v>
          </cell>
          <cell r="O418" t="str">
            <v xml:space="preserve">XS </v>
          </cell>
          <cell r="P418">
            <v>2</v>
          </cell>
          <cell r="Q418">
            <v>3.73</v>
          </cell>
          <cell r="R418">
            <v>1</v>
          </cell>
        </row>
        <row r="419">
          <cell r="B419" t="str">
            <v xml:space="preserve">XS </v>
          </cell>
          <cell r="C419">
            <v>0.5</v>
          </cell>
          <cell r="D419">
            <v>3.73</v>
          </cell>
          <cell r="E419">
            <v>1</v>
          </cell>
          <cell r="F419"/>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cell r="G429"/>
          <cell r="H429"/>
          <cell r="I429">
            <v>0.13</v>
          </cell>
          <cell r="J429">
            <v>0.17</v>
          </cell>
          <cell r="K429">
            <v>0.30000000000000004</v>
          </cell>
          <cell r="L429">
            <v>2</v>
          </cell>
          <cell r="M429"/>
          <cell r="N429">
            <v>9.1033671239145674E-312</v>
          </cell>
          <cell r="O429" t="str">
            <v xml:space="preserve">XS </v>
          </cell>
          <cell r="P429">
            <v>2</v>
          </cell>
          <cell r="Q429"/>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cell r="G440"/>
          <cell r="H440"/>
          <cell r="I440">
            <v>0.51</v>
          </cell>
          <cell r="J440">
            <v>1.59</v>
          </cell>
          <cell r="K440">
            <v>2.1</v>
          </cell>
          <cell r="L440">
            <v>4</v>
          </cell>
          <cell r="M440"/>
          <cell r="N440">
            <v>9.3367866609207473E-312</v>
          </cell>
          <cell r="O440" t="str">
            <v xml:space="preserve">XS </v>
          </cell>
          <cell r="P440">
            <v>4</v>
          </cell>
          <cell r="Q440"/>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cell r="G451"/>
          <cell r="H451"/>
          <cell r="I451">
            <v>2.64</v>
          </cell>
          <cell r="J451">
            <v>13.86</v>
          </cell>
          <cell r="K451">
            <v>16.5</v>
          </cell>
          <cell r="L451">
            <v>9</v>
          </cell>
          <cell r="M451"/>
          <cell r="N451">
            <v>9.5702061979269273E-312</v>
          </cell>
          <cell r="O451" t="str">
            <v xml:space="preserve">XS </v>
          </cell>
          <cell r="P451">
            <v>9</v>
          </cell>
          <cell r="Q451"/>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L465"/>
          <cell r="M465"/>
          <cell r="N465"/>
          <cell r="O465"/>
          <cell r="P465">
            <v>2</v>
          </cell>
          <cell r="Q465"/>
          <cell r="R465"/>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refreshError="1"/>
      <sheetData sheetId="500"/>
      <sheetData sheetId="501"/>
      <sheetData sheetId="502"/>
      <sheetData sheetId="503"/>
      <sheetData sheetId="504"/>
      <sheetData sheetId="505" refreshError="1"/>
      <sheetData sheetId="506" refreshError="1"/>
      <sheetData sheetId="507"/>
      <sheetData sheetId="508"/>
      <sheetData sheetId="509"/>
      <sheetData sheetId="510"/>
      <sheetData sheetId="511" refreshError="1"/>
      <sheetData sheetId="512" refreshError="1"/>
      <sheetData sheetId="513" refreshError="1"/>
      <sheetData sheetId="514"/>
      <sheetData sheetId="515"/>
      <sheetData sheetId="516"/>
      <sheetData sheetId="517"/>
      <sheetData sheetId="518"/>
      <sheetData sheetId="519" refreshError="1"/>
      <sheetData sheetId="520" refreshError="1"/>
      <sheetData sheetId="521"/>
      <sheetData sheetId="522" refreshError="1"/>
      <sheetData sheetId="523"/>
      <sheetData sheetId="524" refreshError="1"/>
      <sheetData sheetId="525" refreshError="1"/>
      <sheetData sheetId="526"/>
      <sheetData sheetId="527"/>
      <sheetData sheetId="528"/>
      <sheetData sheetId="529"/>
      <sheetData sheetId="530"/>
      <sheetData sheetId="531"/>
      <sheetData sheetId="532" refreshError="1"/>
      <sheetData sheetId="533"/>
      <sheetData sheetId="534" refreshError="1"/>
      <sheetData sheetId="535"/>
      <sheetData sheetId="536"/>
      <sheetData sheetId="537" refreshError="1"/>
      <sheetData sheetId="538" refreshError="1"/>
      <sheetData sheetId="539"/>
      <sheetData sheetId="540"/>
      <sheetData sheetId="541"/>
      <sheetData sheetId="542"/>
      <sheetData sheetId="543"/>
      <sheetData sheetId="544" refreshError="1"/>
      <sheetData sheetId="545" refreshError="1"/>
      <sheetData sheetId="546"/>
      <sheetData sheetId="547"/>
      <sheetData sheetId="548"/>
      <sheetData sheetId="549"/>
      <sheetData sheetId="550"/>
      <sheetData sheetId="551"/>
      <sheetData sheetId="552"/>
      <sheetData sheetId="553" refreshError="1"/>
      <sheetData sheetId="554"/>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refreshError="1"/>
      <sheetData sheetId="621"/>
      <sheetData sheetId="622"/>
      <sheetData sheetId="623" refreshError="1"/>
      <sheetData sheetId="624"/>
      <sheetData sheetId="625"/>
      <sheetData sheetId="626"/>
      <sheetData sheetId="627" refreshError="1"/>
      <sheetData sheetId="628" refreshError="1"/>
      <sheetData sheetId="629" refreshError="1"/>
      <sheetData sheetId="630"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vl"/>
      <sheetName val="Kl"/>
      <sheetName val="nhan cong"/>
      <sheetName val="phu cap"/>
      <sheetName val="TOANBO"/>
      <sheetName val="DT4"/>
      <sheetName val="Dr"/>
      <sheetName val="00000000"/>
      <sheetName val="XL4Poppy"/>
    </sheetNames>
    <sheetDataSet>
      <sheetData sheetId="0" refreshError="1"/>
      <sheetData sheetId="1" refreshError="1"/>
      <sheetData sheetId="2"/>
      <sheetData sheetId="3"/>
      <sheetData sheetId="4" refreshError="1"/>
      <sheetData sheetId="5"/>
      <sheetData sheetId="6" refreshError="1"/>
      <sheetData sheetId="7" refreshError="1"/>
      <sheetData sheetId="8"/>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nhan cong"/>
      <sheetName val="A6_MAY"/>
      <sheetName val="gvl"/>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DGdsinh"/>
      <sheetName val="mau "/>
      <sheetName val="XL4Poppy"/>
      <sheetName val="#REF"/>
    </sheetNames>
    <sheetDataSet>
      <sheetData sheetId="0"/>
      <sheetData sheetId="1"/>
      <sheetData sheetId="2"/>
      <sheetData sheetId="3"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WP- 2004"/>
    </sheetNames>
    <sheetDataSet>
      <sheetData sheetId="0"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Sodu"/>
      <sheetName val="CT932"/>
      <sheetName val="CT944"/>
      <sheetName val="CT945"/>
      <sheetName val="BIASO"/>
      <sheetName val="Sheet6"/>
      <sheetName val="Sheet7"/>
      <sheetName val="Sheet8"/>
      <sheetName val="XL4Poppy"/>
      <sheetName val="Shࡥet8"/>
      <sheetName val="Sh?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Price-Location"/>
      <sheetName val="bimson"/>
      <sheetName val="tamdiep"/>
      <sheetName val="haiphong"/>
      <sheetName val="tiendo"/>
      <sheetName val="fls guisang"/>
      <sheetName val="td2"/>
      <sheetName val="BS"/>
      <sheetName val="XL4Poppy"/>
      <sheetName val="T Khoan"/>
      <sheetName val="TH"/>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refreshError="1">
        <row r="26">
          <cell r="A26" t="b">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TONG HOP QT"/>
      <sheetName val="TONG HOP TBA"/>
      <sheetName val="CHI TIET TBA "/>
      <sheetName val="CHIET TINH TBA "/>
      <sheetName val="CUOC 89 TBA"/>
      <sheetName val="TONG HOP DZ 35"/>
      <sheetName val="CHI TIET DZ 35 KV"/>
      <sheetName val="CHIET TINH DZ 35 KV"/>
      <sheetName val="CUOC 89 DZ 35 KV"/>
      <sheetName val="TONG HOP DZ 0,4 KV "/>
      <sheetName val="CHI TIET DZ 0,4 KV"/>
      <sheetName val="CHIET TINH DZ 0,4 KV "/>
      <sheetName val="CUOC 36 DZ 0,4 KV "/>
      <sheetName val="TONG HOP CCT"/>
      <sheetName val="CHI TIET CCT"/>
      <sheetName val="CHIET TINH CCT "/>
      <sheetName val="CUOC 89 CCT"/>
      <sheetName val="CHIET TINH gia cong"/>
      <sheetName val="bban "/>
      <sheetName val="BIEN BAN kl"/>
      <sheetName val="tien vay"/>
      <sheetName val="QT VAT TU PHAP"/>
      <sheetName val="GIA THANH"/>
      <sheetName val="BIA QT"/>
      <sheetName val="XL4Poppy"/>
      <sheetName val="CHIET TINH DZ 0_4 KV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hai Hoa 2.xls聝ctTBA"/>
      <sheetName val="CNV nu"/>
      <sheetName val="CN nu 1"/>
      <sheetName val="CN nu 2"/>
      <sheetName val="XL4Test5"/>
      <sheetName val="THctihiphiV"/>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TTTram"/>
      <sheetName val="ma-pt"/>
      <sheetName val="[Thai Hoa 2.xls?ctTBA"/>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ESTI."/>
      <sheetName val="DI-ESTI"/>
      <sheetName val="ESTI_"/>
      <sheetName val="DI_ESTI"/>
      <sheetName val="TT35"/>
      <sheetName val="ctTÊA"/>
      <sheetName val="THcthet"/>
      <sheetName val="Chart1"/>
      <sheetName val="mong + than"/>
      <sheetName val="h thien tt"/>
      <sheetName val="hoµn thien x trat"/>
      <sheetName val="~         "/>
      <sheetName val="Tai khoan"/>
      <sheetName val="GVL"/>
      <sheetName val="_Thai Hoa 2.xls聝ctTBA"/>
      <sheetName val="_Thai Hoa 2.xls?ctTBA"/>
      <sheetName val="BT-DSPK"/>
      <sheetName val="IBASE"/>
      <sheetName val="_Thai Hoa 2.xls_ctTBA"/>
      <sheetName val="Sodu t( (2)"/>
      <sheetName val=""/>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THctiet_(2)"/>
      <sheetName val="bia_(4)"/>
      <sheetName val="[Thai_Hoa_2_xls聝ctTBA"/>
      <sheetName val="Gia"/>
      <sheetName val="tra-vat-lieu"/>
      <sheetName val="LS 31.12.02"/>
      <sheetName val="_Thai_Hoa_2_xls聝ctTBA"/>
      <sheetName val="ERP"/>
      <sheetName val="Tĵ"/>
      <sheetName val="chitiet"/>
      <sheetName val="TT04"/>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sheetData sheetId="81"/>
      <sheetData sheetId="82"/>
      <sheetData sheetId="83"/>
      <sheetData sheetId="84" refreshError="1"/>
      <sheetData sheetId="85" refreshError="1"/>
      <sheetData sheetId="86"/>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Sheet3"/>
      <sheetName val="Tong_gia"/>
      <sheetName val="Chi_tiet_gia"/>
      <sheetName val="KL_dao_Lap_dat"/>
      <sheetName val="THKP_don_gia_chao"/>
      <sheetName val="VL_NC_M_XL_khac"/>
      <sheetName val="BT_cot_thep"/>
      <sheetName val="KL_cot_thep"/>
      <sheetName val="XL4Poppy"/>
      <sheetName val="XL4Poppy (2)"/>
      <sheetName val="XL4Poppy (3)"/>
      <sheetName val="XL4Poppy (4)"/>
      <sheetName val="XL4Poppy (5)"/>
      <sheetName val="Du_lieu"/>
      <sheetName val="Tong hop "/>
      <sheetName val="DToan Dien"/>
      <sheetName val="Chiet tinh Dien"/>
      <sheetName val="mong tru"/>
      <sheetName val="VChuyen"/>
      <sheetName val="TBA"/>
      <sheetName val="TH"/>
      <sheetName val="DZ"/>
      <sheetName val="Chiet tinh cot, day"/>
      <sheetName val="Chiet Tinh mong"/>
      <sheetName val="Thep"/>
      <sheetName val="Thep, BT mong"/>
      <sheetName val="TN + DB"/>
      <sheetName val="Cap phoi B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BIA QT"/>
      <sheetName val="Z "/>
      <sheetName val="TONG HOP QT"/>
      <sheetName val="TONG HOP DZ 35"/>
      <sheetName val="VL-NC-MTC DZ35 KV"/>
      <sheetName val="CHIET TINH DZ 35 KV"/>
      <sheetName val="CUOC 36 DZ 35 KV"/>
      <sheetName val="TONG HOP TBA"/>
      <sheetName val="VL-NC-MTCTBA"/>
      <sheetName val="CHIET TINH TBA"/>
      <sheetName val="CUOC 36 TBA"/>
      <sheetName val="TONG HOP DZ 0,4 KV"/>
      <sheetName val=" VL-NC-MTC DZ0,4 KV"/>
      <sheetName val="CHIET TINH DZ 0,4 KV"/>
      <sheetName val="CUOC 89 DZ 0,4 KV"/>
      <sheetName val="TONG HOP CCT"/>
      <sheetName val="VL-NC-MTC CTO"/>
      <sheetName val="CHIET TINH CCT"/>
      <sheetName val="CUOC 89 CC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BLDG"/>
      <sheetName val="BOQ FORM FOR INQUIRY"/>
      <sheetName val="FORM OF PROPOSAL RFP-003"/>
      <sheetName val="??-BLDG"/>
      <sheetName val="________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00000000"/>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2001"/>
      <sheetName val="2002"/>
      <sheetName val="Tong hop"/>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Q1-02"/>
      <sheetName val="Q2-02"/>
      <sheetName val="Q3-02"/>
      <sheetName val="Mau 1"/>
      <sheetName val="Mau so 2"/>
      <sheetName val="Mau so 3"/>
      <sheetName val="Mau so 7"/>
      <sheetName val="Mau so 8"/>
      <sheetName val="Mau so 9 da tru 45;54"/>
      <sheetName val="Mau so 9 45;54"/>
      <sheetName val="Mau 9 "/>
      <sheetName val="Mau 9 goc"/>
      <sheetName val="Mau 10"/>
      <sheetName val="Mau so 11"/>
      <sheetName val="XL4Test5"/>
      <sheetName val="????-BLDG"/>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Jan11"/>
      <sheetName val="Jan13"/>
      <sheetName val="Jan14"/>
      <sheetName val="Jan15"/>
      <sheetName val="Jan16"/>
      <sheetName val="Jan17"/>
      <sheetName val="Jan18"/>
      <sheetName val="Jan20"/>
      <sheetName val="Jan21"/>
      <sheetName val="Outlets"/>
      <sheetName val="PGs"/>
      <sheetName val="Tdoi t.truong"/>
      <sheetName val="BC DBKH T5"/>
      <sheetName val="BC DBKH T6"/>
      <sheetName val="BC DBKH T7"/>
      <sheetName val="Bia "/>
      <sheetName val="Muc luc"/>
      <sheetName val="Thuyet minh PA1"/>
      <sheetName val="kl xaychan khay"/>
      <sheetName val="HUNG"/>
      <sheetName val="THO"/>
      <sheetName val="HOA"/>
      <sheetName val="TINH"/>
      <sheetName val="THONG"/>
      <sheetName val="XXXXXXX0"/>
      <sheetName val="XXXXXXX1"/>
      <sheetName val="SC 231"/>
      <sheetName val="SC 410"/>
      <sheetName val="LUONG CHO HUU"/>
      <sheetName val="thu BHXH,YT"/>
      <sheetName val="Phan bo"/>
      <sheetName val="Luong T5-04"/>
      <sheetName val="THLK2"/>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Phan tich VT"/>
      <sheetName val="TKe VT"/>
      <sheetName val="Du tru Vat tu"/>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P‰¿ì¬?-BLDG"/>
      <sheetName val="?¬P¿ì¬?-BLDG"/>
      <sheetName val="?쒕?-BLDG"/>
      <sheetName val="10_x0000__x0000__x0000__x0000__x0000__x0000_"/>
      <sheetName val="Bang ngang"/>
      <sheetName val="Bang doc"/>
      <sheetName val="B cham cong"/>
      <sheetName val="Btt luong"/>
      <sheetName val="Ga"/>
      <sheetName val="Ca"/>
      <sheetName val="rau"/>
      <sheetName val="Thit"/>
      <sheetName val="Gia vi"/>
      <sheetName val="Gao"/>
      <sheetName val="Quyet toan1"/>
      <sheetName val="Quyet Toan2"/>
      <sheetName val="TH"/>
      <sheetName val="=??????-BLDG"/>
      <sheetName val=""/>
      <sheetName val="?+Invoice!$DF$57?-BLDG"/>
      <sheetName val="BOQ FORM FOR INQÕIRY"/>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DA0463BQ"/>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Chart1"/>
      <sheetName val="??????-BLDG"/>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isch"/>
      <sheetName val="Pack"/>
      <sheetName val="Delivery"/>
      <sheetName val="M50"/>
      <sheetName val="M48"/>
      <sheetName val="M45"/>
      <sheetName val="M38"/>
      <sheetName val="D.Order"/>
      <sheetName val="Report"/>
      <sheetName val="Report.Delivery"/>
      <sheetName val="Monthly"/>
      <sheetName val="thietbi"/>
      <sheetName val="PTDGDT"/>
      <sheetName val="Chi tiet don gia khgi phuc"/>
      <sheetName val="FORM OF PROPNSAL RFP-003"/>
      <sheetName val="Dec#1"/>
      <sheetName val="Overhead &amp; Profit B-1"/>
      <sheetName val="MTL$-INTER"/>
      <sheetName val="KhanhThuong"/>
      <sheetName val="PlotDat4"/>
      <sheetName val="FORM OF PROPOSAL RFP-00Ê"/>
      <sheetName val="quy 1"/>
      <sheetName val="quy 2"/>
      <sheetName val="6 thang"/>
      <sheetName val="quy 3"/>
      <sheetName val="9 TH"/>
      <sheetName val="quy4"/>
      <sheetName val="nam"/>
      <sheetName val="Sheet11"/>
      <sheetName val="Sheet12"/>
      <sheetName val="PHANG5"/>
      <sheetName val="Chiet tinh dz22"/>
      <sheetName val="N@"/>
      <sheetName val="Don gaa chi tiet"/>
      <sheetName val="XL4Poppq"/>
      <sheetName val="FH"/>
      <sheetName val="DI-ESTI"/>
      <sheetName val="?öm÷²??öm?-BLDG"/>
      <sheetName val="??+Invoice!$DF$57?????-BLDG"/>
      <sheetName val="BCDP_x0005_"/>
      <sheetName val="NKC _x0003__x0000__x0000_TM1_x0006__x0000__x0000_SC 111_x0002__x0000__x0000_NH_x0006__x0000__x0000_SC 1"/>
      <sheetName val="Phan tich don gia chi&quot;tiet"/>
      <sheetName val="V_x000c_(No V-c)"/>
      <sheetName val="Sc #34"/>
      <sheetName val="TIEUHAO"/>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_x0001_pr2"/>
      <sheetName val="Hoi phe nu"/>
      <sheetName val="THANG#"/>
      <sheetName val="Sheet("/>
      <sheetName val="Sheed7"/>
      <sheetName val="A`r3"/>
      <sheetName val="Apb4"/>
      <sheetName val="T.hopCPXDho_x0000_n_x0000_hanh (2)"/>
      <sheetName val="LK cp _x0000_dcb"/>
      <sheetName val="GDTH_x0000_5"/>
      <sheetName val="Ph_x0000_n_x0000__x0000_ich _x0000_a_x0000_ tu"/>
      <sheetName val="XL4Wÿÿÿÿ"/>
      <sheetName val="CT 1md &amp; dau conM"/>
      <sheetName val="XL4Po_x0000_p_x0010_"/>
      <sheetName val="_x0010_HANG1"/>
      <sheetName val="Chi p`i van chuyen"/>
      <sheetName val="Coc40x40c-"/>
      <sheetName val="Han13"/>
      <sheetName val="T.@_x000c__x0000__x0001__x0000__x0000__x0000__x0003_Ú_x0000__x0000_&lt;_x001f__x0000__x0000__x0000_"/>
      <sheetName val="SC_x0000_111"/>
      <sheetName val="10??????"/>
      <sheetName val="Chi tiet dmn gia khoi phuc"/>
      <sheetName val="9 toan"/>
      <sheetName val="IBASE"/>
      <sheetName val="??-BLD聇"/>
      <sheetName val="Sheat4"/>
      <sheetName val="Phan bo k_x0005__x0000__x0000__x0000__x0002__x0000_"/>
      <sheetName val="Phan bo k"/>
      <sheetName val="?¬’P‰¿_x0000__x0000_¬?-BLDG"/>
      <sheetName val="_x0000_ý&#10;_x000d__x0002_E_x0010__x0000_ý&#10;_x000d__x0003_C_x0005__x0000_ɾ&#10;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10;_x000e__x0000_C"/>
      <sheetName val="䌀_x0000_᐀ŀ؂฀"/>
      <sheetName val="_x0006__x000e__x0001_Dý&#10;_x000e_"/>
      <sheetName val="&#10;_x000e__x0002_E_x0011__x0000_"/>
      <sheetName val="_x0000_ﴀ਀฀̀䌀"/>
      <sheetName val="_x0003_C_x0005__x0000_ɾ&#10;"/>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10;_x000f__x0002_"/>
      <sheetName val="ý&#10;_x000f__x0003_"/>
      <sheetName val="䌀᐀_x0000_縀"/>
      <sheetName val="ɾ&#10;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10;_x0010__x0002_E_x0016__x0000_ý&#10;_x0010__x0003_"/>
      <sheetName val="_x0016_x_x0000__x0000__x0000__x0000__x0000__x0007_６_x0011_ࡄጀ䓀_x0008_쀄䐅_x0008_쀔縃ਂ"/>
      <sheetName val="쀓ࡄЀ׀ࡄ᐀πɾ&#10; _x0000_í_x0000_䀘ȁ_x0006_ _x0001_ȉɾ&#10; _x0002_î"/>
      <sheetName val="ŀ؂ऀĀऀ縂ਂऀȀ帀㹓"/>
      <sheetName val="&#10; _x0003_÷Ĉ_x0000_½_x0012_ _x0004_ð_x0000_"/>
      <sheetName val="ऀЀ_x0000_㠀"/>
      <sheetName val="䀸ñ鰀䂸_x0005_¾"/>
      <sheetName val="븀⠀ऀ؀"/>
      <sheetName val="òòòóôð"/>
      <sheetName val=""/>
      <sheetName val="ððððòò"/>
      <sheetName val="ꀀ砀ᘀ縀ਂ"/>
      <sheetName val="ɾ&#10;&#10;_x0000_í_x0000_䀜"/>
      <sheetName val="_x0000_䀜ȁ_x0006_&#10;_x0001_"/>
      <sheetName val="Āऀ縂ਂ਀Ȁ"/>
      <sheetName val="&#10;_x0002_î䃸ý"/>
      <sheetName val="﵀਀਀̀ሀ"/>
      <sheetName val="÷Ē_x0000_½_x0012_&#10;"/>
      <sheetName val="䀸ñꠀ䂶_x0005_¾"/>
      <sheetName val="븀☀਀؀"/>
      <sheetName val=""/>
      <sheetName val="ðððò"/>
      <sheetName val="ꀀᔀ؀"/>
      <sheetName val="_x0006__x001b_&#10;_x0016_"/>
      <sheetName val="砀_x0000__x0000__x0000_"/>
      <sheetName val="_x0000__x0000__x0008__x0008_"/>
      <sheetName val="ᘀ׿Ā&#10;"/>
      <sheetName val="ᘀ밀ᬄ਀"/>
      <sheetName val="&#10;_x001b_ᘖᄀ"/>
      <sheetName val="ᄑ䰀_x0000_샽L"/>
      <sheetName val="L׀L"/>
      <sheetName val="_x0000_샾縃ਂ"/>
      <sheetName val="&#10;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10;_x000c__x0000_í_x0000_䀢ȁ"/>
      <sheetName val="∀ŀ؂ఀĀऀ縂ਂఀȀ저"/>
      <sheetName val="_x0000_ý&#10;&#10;_x0002_E_x0010__x0000_ý&#10;&#10;_x0003_C_x0005__x0000_ɾ&#10;&#10;_x0004_F"/>
      <sheetName val="_x001b_&#10;_x0010_C_x0000__x0000_"/>
      <sheetName val="耀䁉_x0000_&#10;％_x0008_"/>
      <sheetName val="쀓ࡄЀ׀ࡄ᐀πɾ&#10; _x0000_í_x0000_䀘ȁ_x0006_ _x0001_ȉɾ&#10; _x0002_î"/>
      <sheetName val="&#10; _x0003_÷Ĉ_x0000_½_x0012_ _x0004_ð_x0000_"/>
      <sheetName val="Ԁ䈀_x0000__x0000__x0000_䦀"/>
      <sheetName val="䘀䘀䘀䘀䘀䘀䘀䘀"/>
      <sheetName val="䘀ༀ؀ᬀ"/>
      <sheetName val="_x0000__x0000__x0000_䦀"/>
      <sheetName val="䐀ሀ_x0000_ﴀ"/>
      <sheetName val="䔀ጀ_x0000_ﴀ"/>
      <sheetName val="DG "/>
      <sheetName val="NhapHD"/>
      <sheetName val="INHOADON"/>
      <sheetName val="DataSource"/>
      <sheetName val="Danhsach KH"/>
      <sheetName val="GIA VON"/>
      <sheetName val="DS 11"/>
      <sheetName val="Module2"/>
      <sheetName val="BC"/>
      <sheetName val="Sb 334"/>
      <sheetName val="ऀЀ_x0000_㠀"/>
      <sheetName val="_x0000_"/>
      <sheetName val=""/>
      <sheetName val="Tro gaup"/>
      <sheetName val="?+Anvoice!$DF$57?-BLDG"/>
      <sheetName val="bang tien luong"/>
      <sheetName val="??-BLDG"/>
      <sheetName val="??-BLDG"/>
      <sheetName val="??-BLDG"/>
      <sheetName val="phan bo _x0005__x0000__x0000__x0000__x0002__x0000_낟꼉飘"/>
      <sheetName val="phan bo "/>
      <sheetName val="SC_x0000_133"/>
      <sheetName val="QC 152"/>
      <sheetName val="SC 41_x0011_"/>
      <sheetName val="SC _x0014_42 loan"/>
      <sheetName val="SCT_x0011_54"/>
      <sheetName val="CT aong"/>
      <sheetName val="DG"/>
      <sheetName val="²_x0000__x0000_AI TK 112"/>
      <sheetName val="SC&quot;141"/>
      <sheetName val="Overhead &amp; "/>
      <sheetName val="10_x0000_"/>
      <sheetName val="10"/>
      <sheetName val="_x0000__x0000__x0000_"/>
      <sheetName val="T.@_x000c__x0000__x0001__x0000__x0003_Ú_x0000_&lt;_x001f__x0000_"/>
      <sheetName val="T.@_x000c__x0000__x0001__x0000__x0003_Ú&lt;_x001f__x0000_"/>
      <sheetName val="Overhead &amp; Ԁ_x0000__x0000__x0000_"/>
      <sheetName val="Overhead &amp; Ԁ_x0000__x0000__x0000_Ȁ"/>
      <sheetName val="Overhead &amp; ?_x0000__x0000__x0000_?"/>
      <sheetName val="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sheetData sheetId="413"/>
      <sheetData sheetId="414" refreshError="1"/>
      <sheetData sheetId="415" refreshError="1"/>
      <sheetData sheetId="416"/>
      <sheetData sheetId="417" refreshError="1"/>
      <sheetData sheetId="418" refreshError="1"/>
      <sheetData sheetId="419" refreshError="1"/>
      <sheetData sheetId="420"/>
      <sheetData sheetId="421"/>
      <sheetData sheetId="422"/>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sheetData sheetId="454"/>
      <sheetData sheetId="455" refreshError="1"/>
      <sheetData sheetId="456" refreshError="1"/>
      <sheetData sheetId="457"/>
      <sheetData sheetId="458"/>
      <sheetData sheetId="459"/>
      <sheetData sheetId="460"/>
      <sheetData sheetId="461"/>
      <sheetData sheetId="462" refreshError="1"/>
      <sheetData sheetId="463" refreshError="1"/>
      <sheetData sheetId="464"/>
      <sheetData sheetId="465"/>
      <sheetData sheetId="466"/>
      <sheetData sheetId="467" refreshError="1"/>
      <sheetData sheetId="468"/>
      <sheetData sheetId="469" refreshError="1"/>
      <sheetData sheetId="470"/>
      <sheetData sheetId="471"/>
      <sheetData sheetId="472" refreshError="1"/>
      <sheetData sheetId="473"/>
      <sheetData sheetId="474"/>
      <sheetData sheetId="475"/>
      <sheetData sheetId="476"/>
      <sheetData sheetId="477"/>
      <sheetData sheetId="478" refreshError="1"/>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refreshError="1"/>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refreshError="1"/>
      <sheetData sheetId="607" refreshError="1"/>
      <sheetData sheetId="608"/>
      <sheetData sheetId="609" refreshError="1"/>
      <sheetData sheetId="610" refreshError="1"/>
      <sheetData sheetId="611"/>
      <sheetData sheetId="612" refreshError="1"/>
      <sheetData sheetId="613"/>
      <sheetData sheetId="614"/>
      <sheetData sheetId="615"/>
      <sheetData sheetId="616"/>
      <sheetData sheetId="617" refreshError="1"/>
      <sheetData sheetId="618"/>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Du toan duyet"/>
      <sheetName val="TONG HOP QT"/>
      <sheetName val="TONG HOP TBA"/>
      <sheetName val="CHI TIET TBA "/>
      <sheetName val="CHIET TINH TBA "/>
      <sheetName val="VL GC TU"/>
      <sheetName val="NC GC TU"/>
      <sheetName val="TONG HOP DZ 10KV"/>
      <sheetName val="CHI TIET DZ 10 KV"/>
      <sheetName val="CHIET TINH DZ 10 KV"/>
      <sheetName val="TONG HOP DZ 0,4 KV "/>
      <sheetName val="CHI TIET DZ 0,4 KV"/>
      <sheetName val="CHIET TINH DZ 0,4 KV "/>
      <sheetName val="CUOC 89 DZ 0,4 KV "/>
      <sheetName val="TONG HOP CCT"/>
      <sheetName val="CHI TIET CCT"/>
      <sheetName val="CHIET TINH CCT "/>
      <sheetName val="KL DT &amp; QT"/>
      <sheetName val="SAT"/>
      <sheetName val="BXTK"/>
      <sheetName val="MONG"/>
      <sheetName val="CUOC 89 CC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I5">
            <v>38410.812799999992</v>
          </cell>
        </row>
        <row r="13">
          <cell r="L13">
            <v>23206.5</v>
          </cell>
        </row>
        <row r="14">
          <cell r="L14">
            <v>21499.399999999998</v>
          </cell>
        </row>
        <row r="15">
          <cell r="L15">
            <v>23397.599999999999</v>
          </cell>
        </row>
        <row r="16">
          <cell r="L16">
            <v>46869.5</v>
          </cell>
        </row>
        <row r="17">
          <cell r="H17">
            <v>366174.5</v>
          </cell>
          <cell r="L17">
            <v>13965</v>
          </cell>
        </row>
        <row r="18">
          <cell r="L18">
            <v>33801.899999999994</v>
          </cell>
        </row>
      </sheetData>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Z "/>
      <sheetName val="TH trinh duyet"/>
      <sheetName val="THQT"/>
      <sheetName val="QT trong thau"/>
      <sheetName val="GT bo sung"/>
      <sheetName val="Bo sung"/>
      <sheetName val="Chiet tinh BS"/>
      <sheetName val="THDB"/>
      <sheetName val="Kluong NT"/>
      <sheetName val="TBi"/>
      <sheetName val="XXXXXXXX"/>
      <sheetName val="XXXXXXX0"/>
      <sheetName val="XXXXXXX1"/>
      <sheetName val="XXXXXXX2"/>
      <sheetName val="XXXXXXX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切割 MTL"/>
      <sheetName val="切割 DI"/>
      <sheetName val="ESTI."/>
      <sheetName val="DI-ESTI"/>
      <sheetName val="?? MTL"/>
      <sheetName val="?? DI"/>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sheetData sheetId="4" refreshError="1"/>
      <sheetData sheetId="5"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Luong"/>
      <sheetName val="TKP"/>
      <sheetName val="Thaîg 1-06"/>
      <sheetName val="vvthoh2"/>
      <sheetName val="BK04"/>
      <sheetName val="PNT-QUOT-#3"/>
      <sheetName val="COAT&amp;WRAP-QIOT-#3"/>
      <sheetName val="Ctinh 10kV"/>
      <sheetName val="VL,NC,MTC"/>
      <sheetName val="6tthoh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Du_lieu"/>
      <sheetName val="sheet12"/>
      <sheetName val="#REF!"/>
      <sheetName val="vchu甜en"/>
      <sheetName val="CTNC"/>
      <sheetName val="CTVL"/>
      <sheetName val="vchu?en"/>
      <sheetName val="_REF_"/>
      <sheetName val="vchu_en"/>
      <sheetName val="gVL"/>
      <sheetName val="thop`toan"/>
    </sheetNames>
    <sheetDataSet>
      <sheetData sheetId="0" refreshError="1"/>
      <sheetData sheetId="1" refreshError="1">
        <row r="8">
          <cell r="B8" t="str">
            <v>Bª t«ng M100</v>
          </cell>
          <cell r="C8" t="str">
            <v>M3</v>
          </cell>
          <cell r="D8">
            <v>1</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TT35"/>
      <sheetName val="phan giam tien"/>
      <sheetName val="TT-35KV+TBA"/>
      <sheetName val="TH chi phi`dz+chi phi cong to"/>
      <sheetName val="gtrinh"/>
      <sheetName val="Gia vat tu"/>
      <sheetName val="CHITIET VL-NC-TT-3p"/>
      <sheetName val="ctBT"/>
      <sheetName val="XL4Poppy"/>
      <sheetName val="Quantity"/>
      <sheetName val="Dù to¸n Ng¹n son"/>
      <sheetName val="chiet0tinh"/>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LDE 3"/>
      <sheetName val="Z "/>
      <sheetName val="TONG HOP QT"/>
      <sheetName val="TH-TBA"/>
      <sheetName val="MSAM-TB"/>
      <sheetName val="tba"/>
      <sheetName val="CTTBA"/>
      <sheetName val="CUOC 36 TBA"/>
      <sheetName val="TH-DZ35"/>
      <sheetName val="dz35kV"/>
      <sheetName val="Ct- DZ35kV"/>
      <sheetName val="CP VC35"/>
      <sheetName val="TH-DZ04"/>
      <sheetName val="dz 0,4"/>
      <sheetName val="CT DZ0,4"/>
      <sheetName val="CPVC 0,4"/>
      <sheetName val="TH-CTO"/>
      <sheetName val="cto"/>
      <sheetName val="CPVC 0,4 (2)"/>
      <sheetName val="CT CCTo"/>
      <sheetName val="CUOC 89 CCT"/>
      <sheetName val="00000000"/>
      <sheetName val="10000000"/>
      <sheetName val="Ct_ DZ35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00000000"/>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XL4Poppy"/>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Outlets"/>
      <sheetName val="PGs"/>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Q1-02"/>
      <sheetName val="Q2-02"/>
      <sheetName val="Q3-02"/>
      <sheetName val="T6"/>
      <sheetName val="Mau"/>
      <sheetName val="KH LDTL"/>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Summary"/>
      <sheetName val="Design &amp; Applications"/>
      <sheetName val="Building Summary"/>
      <sheetName val="Building"/>
      <sheetName val="External Works"/>
      <sheetName val="XL4Test5"/>
      <sheetName val="TH QT"/>
      <sheetName val="KE QT"/>
      <sheetName val="SILICAT_x0003_"/>
      <sheetName val="LUONG CHO HUU"/>
      <sheetName val="thu BHXH,YT"/>
      <sheetName val="Phan bo"/>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Macro1"/>
      <sheetName val="Macro2"/>
      <sheetName val="Macro3"/>
      <sheetName val="TAI"/>
      <sheetName val="BANLE"/>
      <sheetName val="t.kho"/>
      <sheetName val="CLB"/>
      <sheetName val="phong"/>
      <sheetName val="hoat"/>
      <sheetName val="tong BH"/>
      <sheetName val="nhapkho"/>
      <sheetName val="ROCK WO_x0003__x0000_"/>
      <sheetName val="1-12"/>
      <sheetName val="SP-KH"/>
      <sheetName val="Xuatkho"/>
      <sheetName val="P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TL$-INTER"/>
      <sheetName val="Pivot(Silica|e)"/>
      <sheetName val="Piwot(Silicate)"/>
      <sheetName val="INSUL"/>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vi_du_n"/>
      <sheetName val="vi_du"/>
      <sheetName val="Bieu 2"/>
      <sheetName val="biªu 3"/>
      <sheetName val="bieu1 CTy"/>
      <sheetName val="b2 cty"/>
      <sheetName val="b 3 cty"/>
      <sheetName val="bieu 7"/>
      <sheetName val="bieu 9"/>
      <sheetName val="b14"/>
      <sheetName val="Sheet12"/>
      <sheetName val="??-BLDG"/>
      <sheetName val="TH T19"/>
      <sheetName val="Dieu chinh"/>
      <sheetName val="So -03"/>
      <sheetName val="SoLD"/>
      <sheetName val="So-02"/>
      <sheetName val="_x0000__x0000__x0000__x0000__x0000__x0000_"/>
      <sheetName val="???????-BLDG"/>
      <sheetName val="Chiet tinh dz22"/>
      <sheetName val="gVL"/>
      <sheetName val="Pi6ot(Urethan)"/>
      <sheetName val="TH VL, NC, DDHT Thanhphuoc"/>
      <sheetName val="Sheed4"/>
      <sheetName val="S¶_x001d_et2"/>
      <sheetName val="báo cáo thang11 m?i"/>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뜃맟뭁돽띿맟?-BLDG"/>
      <sheetName val="CAT_5"/>
      <sheetName val="현장관리비"/>
      <sheetName val="실행내역"/>
      <sheetName val="#REF"/>
      <sheetName val="적용환율"/>
      <sheetName val="合成単価作成表-BLDG"/>
      <sheetName val="TT_10KV"/>
      <sheetName val="ctTBA"/>
      <sheetName val="hoat_x0000_࣭_x0000__x0000__x0000__x0000__x0000__x0000__x0000__x0000_ _x0000_᭬࣫_x0000__x0004__x0000__x0000__x0000__x0000__x0000__x0000_ᑜ࣭_x0000__x0000__x0000_"/>
      <sheetName val="Pivot(_x0007_lass Wool)"/>
      <sheetName val="TH_x0001_NG2"/>
      <sheetName val="DU TRU LUONG 06 TH@NG"/>
      <sheetName val="AN CA DH 10"/>
      <sheetName val="TAM UNG LNC TH 08"/>
      <sheetName val="Leong thoi gian th 10"/>
      <sheetName val="Luong thoa gian th 11"/>
      <sheetName val="at lns th 10"/>
      <sheetName val="tam ung DNS th 11"/>
      <sheetName val="XL4Test4"/>
      <sheetName val="_x0010_iwot(Silicate)"/>
      <sheetName val="Tong hop QL4( - 3"/>
      <sheetName val="Pivot(RckWool)"/>
      <sheetName val="Du_lieu"/>
      <sheetName val="NEW-PANEL"/>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湡㘱_x0005_䨀湡㜱"/>
      <sheetName val="Gia vat tu"/>
      <sheetName val="THVT"/>
      <sheetName val="PTDM"/>
      <sheetName val="PACK"/>
      <sheetName val="INV"/>
      <sheetName val="TK-XUAT"/>
      <sheetName val="TK-NHAP"/>
      <sheetName val="DT 1"/>
      <sheetName val="DT 2"/>
      <sheetName val="DT 3"/>
      <sheetName val="DM"/>
      <sheetName val="SP"/>
      <sheetName val="NPL"/>
      <sheetName val="Sheev6"/>
      <sheetName val="Nhap fon gia VL dia phuong"/>
      <sheetName val="공통가설"/>
      <sheetName val="Giai trinh"/>
      <sheetName val="bcôhang"/>
      <sheetName val="RDP013"/>
      <sheetName val="TH4_x0000__x0000__x0000__x0000__x0000__x0000__x0000__x0000__x0000__x0000__x0000_ℨʢ_x0000__x0004__x0000__x0000__x0000__x0000__x0000__x0000_崬ʢ_x0000__x0000__x0000__x0000__x0000_"/>
      <sheetName val="Chitieu-dam cac_x0000_loai"/>
      <sheetName val="??????"/>
      <sheetName val="ROCK WO_x0003_?"/>
      <sheetName val="MTO REV.0"/>
      <sheetName val="Basic"/>
      <sheetName val="SILICCTE"/>
      <sheetName val="Phan tich don ႀ￸a chi tiet"/>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Q2-00"/>
      <sheetName val="Luong moÿÿngay cong khao sat"/>
      <sheetName val="POTAL"/>
      <sheetName val="용기"/>
      <sheetName val="간접비내역-1"/>
      <sheetName val="DESIGN CRITERIA"/>
      <sheetName val="적용률"/>
      <sheetName val="EQUIPMENT -2"/>
      <sheetName val="전차선로 물량표"/>
      <sheetName val="PBS"/>
      <sheetName val="POWER"/>
      <sheetName val="LABTOTAL"/>
      <sheetName val="견적조건"/>
      <sheetName val="BQ_Equip_Pipe"/>
      <sheetName val="BLR-S"/>
      <sheetName val="Est-Hotpp"/>
      <sheetName val="PipWT"/>
      <sheetName val="piping"/>
      <sheetName val="BREAKDOWN(철거설치)"/>
      <sheetName val="COA-17"/>
      <sheetName val="C-18"/>
      <sheetName val=" thoau nuoc nc"/>
      <sheetName val="_x0000_TCTiet"/>
      <sheetName val="SN C£GNV"/>
      <sheetName val="_x0010_ivot(Glass Wool)"/>
      <sheetName val="She%t1"/>
      <sheetName val="XL4Pop`y"/>
      <sheetName val="Chitieu-dam c!c loai"/>
      <sheetName val="@Gdg"/>
      <sheetName val="CocKJ1m"/>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재료비"/>
      <sheetName val="Mech_1030"/>
      <sheetName val="tong l²_x0000__x0000_ ban"/>
      <sheetName val="hoat?࣭???????? ?᭬࣫?_x0004_??????ᑜ࣭???"/>
      <sheetName val="hoat?࣭? ᭬࣫?_x0004_?ᑜ࣭?ڬ࣫?"/>
      <sheetName val="Pivnt(RockWool)"/>
      <sheetName val="@ivot(Form Glass)"/>
      <sheetName val="Pivot(Gl!ss Wool)"/>
      <sheetName val="ROCK WOKL"/>
      <sheetName val="He co"/>
      <sheetName val="Bhitieu-dam cac loai"/>
      <sheetName val="T.Tinh"/>
      <sheetName val="TA²_x0000__x0000_NH"/>
      <sheetName val="TSCD"/>
      <sheetName val="TK"/>
      <sheetName val="BRCT"/>
      <sheetName val="SDHD"/>
      <sheetName val="SDHD QUY"/>
      <sheetName val="GTGT135"/>
      <sheetName val="BRCN135"/>
      <sheetName val="MV135"/>
      <sheetName val="SDHDCN"/>
      <sheetName val="SDHDCN quy"/>
      <sheetName val="NXT.CN03"/>
      <sheetName val="bl"/>
      <sheetName val="20000000"/>
      <sheetName val=" thoat nuog nc"/>
      <sheetName val="Luo _x0008__x0010__x0000__x0000__x0006__x0005__x0000__x001c_ Í_x0007_ÉÀ_x0000__x0000__x0006__x0003__x0000__x0000_á_x0000__x0002__x0000_°"/>
      <sheetName val="PNT-QUOT-#3"/>
      <sheetName val="COAT&amp;WRAP-QIOT-#3"/>
      <sheetName val="ࡍ_x0000_慂杮朠慩&#10;䠀乁⁇䥔久䈠佁_x000b_吀⁈"/>
      <sheetName val="\uong mot ngay cong xay lap"/>
      <sheetName val="Luong mot ngay conw0khao sat"/>
      <sheetName val="thu BHXH&lt;YT"/>
      <sheetName val="BCDTK"/>
      <sheetName val="soktmay"/>
      <sheetName val="MTO REV.2(ARMOR)"/>
      <sheetName val="Tro giup"/>
      <sheetName val="BQ List"/>
      <sheetName val="PIPE"/>
      <sheetName val="FLANGE"/>
      <sheetName val="VALVE"/>
      <sheetName val="_x0000__x0000__x0000__x0000__x0000_ _x0000_??_x0000__x0004__x0000__x0000__x0000__x0000__x0000__x0000_??_x0000__x0000__x0000__x0000__x0000__x0000__x0000__x0000_??_x0000__x0000_"/>
      <sheetName val="_x0000__x0000_CAI TK 112"/>
      <sheetName val="PTDGDT"/>
      <sheetName val="VV-NTKL NHA _x000b_HO DOT 2"/>
      <sheetName val="THA_x000e_G 8"/>
      <sheetName val="AN CA _x0014_HANG 08"/>
      <sheetName val="Xuatkh/"/>
      <sheetName val="G䁄MN.2"/>
      <sheetName val="KL_x0000_LAP TH KHO"/>
      <sheetName val="LUong mot_x0000_ngay cong khao sat"/>
      <sheetName val="Can doi TK_x0000_(2)"/>
      <sheetName val="TKP"/>
      <sheetName val="__-BLDG"/>
      <sheetName val="To*K hop"/>
      <sheetName val="?????"/>
      <sheetName val="????"/>
      <sheetName val="Coc$0x40cm"/>
      <sheetName val="&quot;0ngay"/>
      <sheetName val="báo cák thang11 mới"/>
      <sheetName val="THANG'"/>
      <sheetName val="CN"/>
      <sheetName val="BCN"/>
      <sheetName val="Q TOAN"/>
      <sheetName val="NO MUA"/>
      <sheetName val="VO CHAI"/>
      <sheetName val="VC THU HOI"/>
      <sheetName val="????? ????_x0004_????????????????????"/>
      <sheetName val="hoat_x0000_?_x0000_ ??_x0000__x0004__x0000_??_x0000_??_x0000_"/>
      <sheetName val="hoat?????????? ????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hoat??? ???_x0004_???????"/>
      <sheetName val="tong l²?? ban"/>
      <sheetName val="[I"/>
      <sheetName val="báo cák thang11 m?i"/>
      <sheetName val="???????"/>
      <sheetName val="??????_x0005_???_x000c_????"/>
      <sheetName val="?_x000c_?????????????"/>
      <sheetName val="?????????????_x0003_??_x0003_"/>
      <sheetName val="???_x0003_??_x0003_??_x0008_????"/>
      <sheetName val="??????_x000d_???????_x000b_??"/>
      <sheetName val="????_x000b_????"/>
      <sheetName val="DTࠠBH"/>
      <sheetName val=""/>
      <sheetName val="ROCK WO_x0003_"/>
      <sheetName val="hoat_x0000_࣭_x0000_ ᭬࣫_x0000__x0004__x0000_ᑜ࣭_x0000_ڬ࣫_x0000_"/>
      <sheetName val="뜃맟뭁돽띿맟_-BLDG"/>
      <sheetName val="d' cOng"/>
      <sheetName val="CAPTHOAP"/>
      <sheetName val=" t`oat nuoc nc"/>
      <sheetName val="_______-BLDG"/>
      <sheetName val="báo cáo thang11 m_i"/>
      <sheetName val="_x0000__x0000_DT"/>
      <sheetName val="?TCTiet"/>
      <sheetName val="T2_x0000__x0000_giam TSCD"/>
      <sheetName val="THPT&gt;5"/>
      <sheetName val="Du toan chi Tiet coc?nuoc"/>
      <sheetName val="Nhap?don gia VL dia p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refreshError="1"/>
      <sheetData sheetId="310" refreshError="1"/>
      <sheetData sheetId="311" refreshError="1"/>
      <sheetData sheetId="312" refreshError="1"/>
      <sheetData sheetId="313"/>
      <sheetData sheetId="314" refreshError="1"/>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sheetData sheetId="378"/>
      <sheetData sheetId="379"/>
      <sheetData sheetId="380"/>
      <sheetData sheetId="381"/>
      <sheetData sheetId="382"/>
      <sheetData sheetId="383" refreshError="1"/>
      <sheetData sheetId="384" refreshError="1"/>
      <sheetData sheetId="385"/>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sheetData sheetId="464"/>
      <sheetData sheetId="465"/>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sheetData sheetId="488" refreshError="1"/>
      <sheetData sheetId="489"/>
      <sheetData sheetId="490"/>
      <sheetData sheetId="491"/>
      <sheetData sheetId="492"/>
      <sheetData sheetId="493"/>
      <sheetData sheetId="494" refreshError="1"/>
      <sheetData sheetId="495" refreshError="1"/>
      <sheetData sheetId="496" refreshError="1"/>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refreshError="1"/>
      <sheetData sheetId="554" refreshError="1"/>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refreshError="1"/>
      <sheetData sheetId="586"/>
      <sheetData sheetId="587" refreshError="1"/>
      <sheetData sheetId="588" refreshError="1"/>
      <sheetData sheetId="589"/>
      <sheetData sheetId="590"/>
      <sheetData sheetId="591"/>
      <sheetData sheetId="592"/>
      <sheetData sheetId="593"/>
      <sheetData sheetId="594"/>
      <sheetData sheetId="595"/>
      <sheetData sheetId="596" refreshError="1"/>
      <sheetData sheetId="597" refreshError="1"/>
      <sheetData sheetId="598" refreshError="1"/>
      <sheetData sheetId="599"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TT35"/>
      <sheetName val="TTTBA"/>
      <sheetName val="TT0,4CT"/>
      <sheetName val="BT"/>
      <sheetName val="THQT"/>
      <sheetName val="THOP"/>
      <sheetName val="Vc"/>
      <sheetName val="XL4Poppy"/>
      <sheetName val="#REF"/>
      <sheetName val="M01"/>
      <sheetName val="M02"/>
      <sheetName val="M03"/>
      <sheetName val="M04"/>
      <sheetName val="M05"/>
      <sheetName val="M07"/>
      <sheetName val="M08"/>
      <sheetName val="M09"/>
      <sheetName val="M10"/>
      <sheetName val="00000000"/>
      <sheetName val="#REF!"/>
      <sheetName val="Sheet1"/>
      <sheetName val="Sheet2"/>
      <sheetName val="Sheet3"/>
      <sheetName val="TTDZ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TTDZ22"/>
      <sheetName val="DZ22"/>
      <sheetName val="BTTBA"/>
      <sheetName val="HTCS"/>
      <sheetName val="KT"/>
      <sheetName val="vc"/>
      <sheetName val="THctiet"/>
      <sheetName val="TH (2)"/>
      <sheetName val="bia"/>
      <sheetName val="TT3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Sheet1"/>
      <sheetName val="TONG HOP QT"/>
      <sheetName val="TH-DZ35"/>
      <sheetName val="VL-NC-DZ35"/>
      <sheetName val="CHI TIET DZ35"/>
      <sheetName val="CUOC 36 DZ 35 KV"/>
      <sheetName val="TH-TBA35"/>
      <sheetName val="MSAM-TB-TBA"/>
      <sheetName val="VL-NC-TBA"/>
      <sheetName val="CHITI£T-TBA"/>
      <sheetName val="CUOC 36 TBA "/>
      <sheetName val="VL-NC-DZ04"/>
      <sheetName val="CHITIET-DZ04"/>
      <sheetName val="CUOC36 DZ 0,4 KV"/>
      <sheetName val="TH-CTO"/>
      <sheetName val="VL-NC-CTO"/>
      <sheetName val="CHITIET-CTO"/>
      <sheetName val="CUOC 36 CCT"/>
      <sheetName val="CHITIET_DZ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refreshError="1">
        <row r="6">
          <cell r="O6">
            <v>44406600</v>
          </cell>
        </row>
        <row r="8">
          <cell r="O8">
            <v>178399722.69811001</v>
          </cell>
        </row>
        <row r="21">
          <cell r="O21">
            <v>21956235.415262394</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Z "/>
      <sheetName val="TONG HOP"/>
      <sheetName val="THTBA"/>
      <sheetName val="CHI TIET TBA"/>
      <sheetName val="CHIET TINH TBA"/>
      <sheetName val="CHIET TINH TU"/>
      <sheetName val="NC TU"/>
      <sheetName val="VCMBA"/>
      <sheetName val="TH-DZ04"/>
      <sheetName val="CHI TIET DZ 0,4"/>
      <sheetName val="CHIET TINH DZ 0,4"/>
      <sheetName val="VC C89"/>
      <sheetName val="TH-CTO"/>
      <sheetName val="CHI TIET CCT"/>
      <sheetName val="CPVC 0,4 (2)"/>
      <sheetName val="CHIET TINH CCT"/>
      <sheetName val="C89 CCT"/>
      <sheetName val="THIETKE"/>
      <sheetName val="SAT GIA CONG"/>
      <sheetName val="MONG"/>
      <sheetName val="TINH MONG"/>
      <sheetName val="QUY MO"/>
      <sheetName val="HOAN CONG DAY"/>
      <sheetName val="HOAN CONG"/>
      <sheetName val="HC MONG- COT"/>
      <sheetName val="DAY 2 x 4"/>
      <sheetName val="SS KL QT - DT"/>
      <sheetName val="DT DUYET"/>
      <sheetName val="00000000"/>
      <sheetName val="10000000"/>
      <sheetName val="20000000"/>
      <sheetName val="30000000"/>
      <sheetName val="40000000"/>
      <sheetName val="50000000"/>
      <sheetName val="CHIET TINH DZ 0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Z "/>
      <sheetName val="TONG HOP QT"/>
      <sheetName val="TONG HOP DZ 10(22)KV"/>
      <sheetName val="CHI TIET DZ 10(22) KV"/>
      <sheetName val="CHIET TINH DZ 10(22) KV"/>
      <sheetName val="TONG HOP TBA"/>
      <sheetName val="CHI TIET TBA "/>
      <sheetName val="CHIET TINH TBA "/>
      <sheetName val="TONG HOP DZ 0,4 KV "/>
      <sheetName val="CHI TIET DZ 0,4 KV"/>
      <sheetName val="CHIET TINH DZ 0,4 KV "/>
      <sheetName val="CUOC 89 DZ 0,4 KV "/>
      <sheetName val="TONG HOP CCT"/>
      <sheetName val="CHI TIET CCT"/>
      <sheetName val="CHIET TINH CCT "/>
      <sheetName val="CUOC 89 CCT"/>
      <sheetName val="TRU VT NHAP thieu"/>
      <sheetName val="GIA THANH"/>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TH"/>
      <sheetName val="DZ22"/>
      <sheetName val="TBA"/>
      <sheetName val="DZ04"/>
      <sheetName val="Cto"/>
      <sheetName val="TNghiem"/>
      <sheetName val="tien luon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Giai trinh"/>
      <sheetName val="Du toan"/>
      <sheetName val="XL4Poppy"/>
      <sheetName val="TBA"/>
      <sheetName val="DZ22"/>
      <sheetName val="NCong-Day-Su"/>
    </sheetNames>
    <sheetDataSet>
      <sheetData sheetId="0"/>
      <sheetData sheetId="1"/>
      <sheetData sheetId="2"/>
      <sheetData sheetId="3" refreshError="1"/>
      <sheetData sheetId="4" refreshError="1"/>
      <sheetData sheetId="5"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CTTra"/>
      <sheetName val="NEW-PANEL"/>
    </sheetNames>
    <sheetDataSet>
      <sheetData sheetId="0" refreshError="1">
        <row r="1">
          <cell r="A1">
            <v>9726</v>
          </cell>
          <cell r="B1" t="str">
            <v>B¶ng dù to¸n chi tiÕt</v>
          </cell>
          <cell r="P1" t="str">
            <v>Gi¸ xµ m¹</v>
          </cell>
          <cell r="Q1">
            <v>9726</v>
          </cell>
        </row>
        <row r="2">
          <cell r="A2">
            <v>0.1</v>
          </cell>
        </row>
        <row r="3">
          <cell r="A3" t="str">
            <v>Code</v>
          </cell>
          <cell r="B3" t="str">
            <v>STT</v>
          </cell>
          <cell r="C3" t="str">
            <v>M· hiÖu</v>
          </cell>
          <cell r="D3" t="str">
            <v>Néi dung c«ng viÖc</v>
          </cell>
          <cell r="E3" t="str">
            <v>§¬n vÞ</v>
          </cell>
          <cell r="F3" t="str">
            <v>Khèi l­îng</v>
          </cell>
          <cell r="G3" t="str">
            <v>TLHH/HS</v>
          </cell>
          <cell r="H3" t="str">
            <v>§¬n gi¸</v>
          </cell>
          <cell r="L3" t="str">
            <v>Thµnh tiÒn</v>
          </cell>
        </row>
        <row r="4">
          <cell r="H4" t="str">
            <v>VËt liÖu l¾p ®Æt</v>
          </cell>
          <cell r="I4" t="str">
            <v xml:space="preserve">VËt liÖu </v>
          </cell>
          <cell r="J4" t="str">
            <v>Nh©n c«ng</v>
          </cell>
          <cell r="K4" t="str">
            <v>M¸y thi c«ng</v>
          </cell>
          <cell r="L4" t="str">
            <v>VËt liÖu l¾p ®Æt</v>
          </cell>
          <cell r="M4" t="str">
            <v xml:space="preserve">VËt liÖu </v>
          </cell>
          <cell r="N4" t="str">
            <v>Nh©n c«ng</v>
          </cell>
          <cell r="O4" t="str">
            <v>M¸y thi c«ng</v>
          </cell>
          <cell r="W4" t="str">
            <v>B¶ng tÝnh chi tiÕt sø chuçi PC-70 (4 b¸t/chuçi)</v>
          </cell>
        </row>
        <row r="5">
          <cell r="A5">
            <v>1</v>
          </cell>
          <cell r="D5" t="str">
            <v>Mãng cét MT-3</v>
          </cell>
          <cell r="L5">
            <v>0</v>
          </cell>
          <cell r="M5">
            <v>685853.38608749991</v>
          </cell>
          <cell r="N5">
            <v>127197.05025500001</v>
          </cell>
          <cell r="O5">
            <v>180.2</v>
          </cell>
          <cell r="P5" t="str">
            <v>Mãng cét MT-3</v>
          </cell>
          <cell r="Q5">
            <v>2</v>
          </cell>
        </row>
        <row r="6">
          <cell r="B6">
            <v>1</v>
          </cell>
          <cell r="C6" t="str">
            <v>04.3101a</v>
          </cell>
          <cell r="D6" t="str">
            <v>Bª t«ng lãt M50</v>
          </cell>
          <cell r="E6" t="str">
            <v>m3</v>
          </cell>
          <cell r="F6">
            <v>0.25</v>
          </cell>
          <cell r="G6">
            <v>1</v>
          </cell>
          <cell r="H6">
            <v>0</v>
          </cell>
          <cell r="I6">
            <v>215508.54599999997</v>
          </cell>
          <cell r="J6">
            <v>12011.873599999999</v>
          </cell>
          <cell r="L6">
            <v>0</v>
          </cell>
          <cell r="M6">
            <v>53877.136499999993</v>
          </cell>
          <cell r="N6">
            <v>3002.9683999999997</v>
          </cell>
          <cell r="Q6">
            <v>2</v>
          </cell>
          <cell r="W6" t="str">
            <v>STT</v>
          </cell>
          <cell r="X6" t="str">
            <v>Tªn chi tiÕt</v>
          </cell>
          <cell r="Y6" t="str">
            <v>§¬n vÞ</v>
          </cell>
          <cell r="Z6" t="str">
            <v>Sè l­îng</v>
          </cell>
          <cell r="AA6" t="str">
            <v>§¬n gi¸</v>
          </cell>
          <cell r="AB6" t="str">
            <v>Thµnh tiÒn</v>
          </cell>
        </row>
        <row r="7">
          <cell r="B7">
            <v>2</v>
          </cell>
          <cell r="C7" t="str">
            <v>04.3312</v>
          </cell>
          <cell r="D7" t="str">
            <v>Bª t«ng ®óc M150</v>
          </cell>
          <cell r="E7" t="str">
            <v>m3</v>
          </cell>
          <cell r="F7">
            <v>1.35</v>
          </cell>
          <cell r="G7">
            <v>1</v>
          </cell>
          <cell r="H7">
            <v>0</v>
          </cell>
          <cell r="I7">
            <v>304523.83049999992</v>
          </cell>
          <cell r="J7">
            <v>12372.692300000001</v>
          </cell>
          <cell r="L7">
            <v>0</v>
          </cell>
          <cell r="M7">
            <v>411107.17117499991</v>
          </cell>
          <cell r="N7">
            <v>16703.134605000003</v>
          </cell>
          <cell r="Q7">
            <v>2</v>
          </cell>
          <cell r="W7">
            <v>1</v>
          </cell>
          <cell r="X7" t="str">
            <v>Mãc treo ch÷ U-MT-9</v>
          </cell>
          <cell r="Y7" t="str">
            <v>C¸i</v>
          </cell>
          <cell r="Z7">
            <v>1</v>
          </cell>
          <cell r="AA7">
            <v>9727</v>
          </cell>
          <cell r="AB7">
            <v>9727</v>
          </cell>
        </row>
        <row r="8">
          <cell r="B8">
            <v>3</v>
          </cell>
          <cell r="C8" t="str">
            <v>04.3113</v>
          </cell>
          <cell r="D8" t="str">
            <v>Bª t«ng chÌn M200</v>
          </cell>
          <cell r="E8" t="str">
            <v>m3</v>
          </cell>
          <cell r="F8">
            <v>0.25</v>
          </cell>
          <cell r="G8">
            <v>1</v>
          </cell>
          <cell r="H8">
            <v>0</v>
          </cell>
          <cell r="I8">
            <v>361162.16324999998</v>
          </cell>
          <cell r="J8">
            <v>12541.1322</v>
          </cell>
          <cell r="L8">
            <v>0</v>
          </cell>
          <cell r="M8">
            <v>90290.540812499996</v>
          </cell>
          <cell r="N8">
            <v>3135.28305</v>
          </cell>
          <cell r="Q8">
            <v>2</v>
          </cell>
          <cell r="W8">
            <v>2</v>
          </cell>
          <cell r="X8" t="str">
            <v>Mãc treo ch÷ U-MT-6</v>
          </cell>
          <cell r="Y8" t="str">
            <v>C¸i</v>
          </cell>
          <cell r="Z8">
            <v>1</v>
          </cell>
          <cell r="AA8">
            <v>7363</v>
          </cell>
          <cell r="AB8">
            <v>7363</v>
          </cell>
        </row>
        <row r="9">
          <cell r="B9">
            <v>4</v>
          </cell>
          <cell r="C9" t="str">
            <v>04.1101</v>
          </cell>
          <cell r="D9" t="str">
            <v>Cèt thÐp CT3, d=8</v>
          </cell>
          <cell r="E9" t="str">
            <v>kg</v>
          </cell>
          <cell r="F9">
            <v>5</v>
          </cell>
          <cell r="G9">
            <v>1.0049999999999999</v>
          </cell>
          <cell r="H9">
            <v>0</v>
          </cell>
          <cell r="I9">
            <v>4450</v>
          </cell>
          <cell r="J9">
            <v>201.59299999999999</v>
          </cell>
          <cell r="K9">
            <v>17</v>
          </cell>
          <cell r="L9">
            <v>0</v>
          </cell>
          <cell r="M9">
            <v>22250</v>
          </cell>
          <cell r="N9">
            <v>1007.9649999999999</v>
          </cell>
          <cell r="O9">
            <v>85</v>
          </cell>
          <cell r="Q9">
            <v>2</v>
          </cell>
          <cell r="W9">
            <v>3</v>
          </cell>
          <cell r="X9" t="str">
            <v>M¾t nèi l¾p r¸p NR-6</v>
          </cell>
          <cell r="Y9" t="str">
            <v>C¸i</v>
          </cell>
          <cell r="Z9">
            <v>1</v>
          </cell>
          <cell r="AA9">
            <v>16477</v>
          </cell>
          <cell r="AB9">
            <v>16477</v>
          </cell>
        </row>
        <row r="10">
          <cell r="B10">
            <v>5</v>
          </cell>
          <cell r="C10" t="str">
            <v>04.1101</v>
          </cell>
          <cell r="D10" t="str">
            <v>Cèt thÐp CT3, d=10</v>
          </cell>
          <cell r="E10" t="str">
            <v>kg</v>
          </cell>
          <cell r="F10">
            <v>5.6</v>
          </cell>
          <cell r="G10">
            <v>1.0049999999999999</v>
          </cell>
          <cell r="H10">
            <v>0</v>
          </cell>
          <cell r="I10">
            <v>4250</v>
          </cell>
          <cell r="J10">
            <v>202</v>
          </cell>
          <cell r="K10">
            <v>17</v>
          </cell>
          <cell r="L10">
            <v>0</v>
          </cell>
          <cell r="M10">
            <v>23800</v>
          </cell>
          <cell r="N10">
            <v>1131.1999999999998</v>
          </cell>
          <cell r="O10">
            <v>95.199999999999989</v>
          </cell>
          <cell r="Q10">
            <v>2</v>
          </cell>
          <cell r="S10" t="str">
            <v>Cèp pha</v>
          </cell>
          <cell r="W10">
            <v>4</v>
          </cell>
          <cell r="X10" t="str">
            <v>M¾t vßng treo ®Çu trßn VT-6</v>
          </cell>
          <cell r="Y10" t="str">
            <v>C¸i</v>
          </cell>
          <cell r="Z10">
            <v>1</v>
          </cell>
          <cell r="AA10">
            <v>5114</v>
          </cell>
          <cell r="AB10">
            <v>5114</v>
          </cell>
        </row>
        <row r="11">
          <cell r="B11">
            <v>6</v>
          </cell>
          <cell r="C11" t="str">
            <v>04.2001</v>
          </cell>
          <cell r="D11" t="str">
            <v>GhÐp v¸n khu«n mãng</v>
          </cell>
          <cell r="E11" t="str">
            <v>m2</v>
          </cell>
          <cell r="F11">
            <v>4.4800000000000004</v>
          </cell>
          <cell r="G11">
            <v>1</v>
          </cell>
          <cell r="H11">
            <v>0</v>
          </cell>
          <cell r="I11">
            <v>18600.12</v>
          </cell>
          <cell r="J11">
            <v>5309.19</v>
          </cell>
          <cell r="M11">
            <v>83328.537600000011</v>
          </cell>
          <cell r="N11">
            <v>23785.171200000001</v>
          </cell>
          <cell r="Q11">
            <v>2</v>
          </cell>
          <cell r="S11">
            <v>4.4800000000000004</v>
          </cell>
          <cell r="W11">
            <v>5</v>
          </cell>
          <cell r="X11" t="str">
            <v>M¾t nèi kÐp MN2-6</v>
          </cell>
          <cell r="Y11" t="str">
            <v>C¸i</v>
          </cell>
          <cell r="Z11">
            <v>1</v>
          </cell>
          <cell r="AA11">
            <v>11364</v>
          </cell>
          <cell r="AB11">
            <v>11364</v>
          </cell>
        </row>
        <row r="12">
          <cell r="B12">
            <v>7</v>
          </cell>
          <cell r="C12" t="str">
            <v>PL§G</v>
          </cell>
          <cell r="D12" t="str">
            <v>D©y thÐp buéc</v>
          </cell>
          <cell r="E12" t="str">
            <v>m3</v>
          </cell>
          <cell r="F12">
            <v>0.2</v>
          </cell>
          <cell r="G12">
            <v>1</v>
          </cell>
          <cell r="H12">
            <v>0</v>
          </cell>
          <cell r="I12">
            <v>6000</v>
          </cell>
          <cell r="L12">
            <v>0</v>
          </cell>
          <cell r="M12">
            <v>1200</v>
          </cell>
          <cell r="N12">
            <v>0</v>
          </cell>
          <cell r="Q12">
            <v>2</v>
          </cell>
          <cell r="S12" t="str">
            <v>V®µo</v>
          </cell>
          <cell r="U12">
            <v>0.8</v>
          </cell>
          <cell r="W12">
            <v>6</v>
          </cell>
          <cell r="X12" t="str">
            <v>M¾t nèi trung gian</v>
          </cell>
          <cell r="Y12" t="str">
            <v>C¸i</v>
          </cell>
          <cell r="Z12">
            <v>1</v>
          </cell>
          <cell r="AA12">
            <v>7500</v>
          </cell>
          <cell r="AB12">
            <v>7500</v>
          </cell>
        </row>
        <row r="13">
          <cell r="B13">
            <v>8</v>
          </cell>
          <cell r="C13" t="str">
            <v>03.1112</v>
          </cell>
          <cell r="D13" t="str">
            <v>§µo ®Êt cÊp II s©u &gt;1m, S&lt;5m2</v>
          </cell>
          <cell r="E13" t="str">
            <v>m3</v>
          </cell>
          <cell r="F13">
            <v>3.4560000000000004</v>
          </cell>
          <cell r="G13">
            <v>1</v>
          </cell>
          <cell r="H13">
            <v>0</v>
          </cell>
          <cell r="J13">
            <v>16776</v>
          </cell>
          <cell r="L13">
            <v>0</v>
          </cell>
          <cell r="M13">
            <v>0</v>
          </cell>
          <cell r="N13">
            <v>57977.856000000007</v>
          </cell>
          <cell r="Q13">
            <v>2</v>
          </cell>
          <cell r="R13">
            <v>0.75</v>
          </cell>
          <cell r="T13" t="str">
            <v>Taluy =0,25</v>
          </cell>
          <cell r="W13">
            <v>7</v>
          </cell>
          <cell r="X13" t="str">
            <v>Kho¸ nÐo d©y N912</v>
          </cell>
          <cell r="Y13" t="str">
            <v>C¸i</v>
          </cell>
          <cell r="Z13">
            <v>1</v>
          </cell>
          <cell r="AA13">
            <v>32925</v>
          </cell>
          <cell r="AB13">
            <v>32925</v>
          </cell>
        </row>
        <row r="14">
          <cell r="B14">
            <v>9</v>
          </cell>
          <cell r="C14" t="str">
            <v>03.2202</v>
          </cell>
          <cell r="D14" t="str">
            <v>LÊp ®Êt + ®¾p lèc mãng cét</v>
          </cell>
          <cell r="E14" t="str">
            <v>m3</v>
          </cell>
          <cell r="F14">
            <v>2.1060000000000003</v>
          </cell>
          <cell r="G14">
            <v>1</v>
          </cell>
          <cell r="H14">
            <v>0</v>
          </cell>
          <cell r="J14">
            <v>9712</v>
          </cell>
          <cell r="L14">
            <v>0</v>
          </cell>
          <cell r="M14">
            <v>0</v>
          </cell>
          <cell r="N14">
            <v>20453.472000000002</v>
          </cell>
          <cell r="Q14">
            <v>2</v>
          </cell>
          <cell r="R14" t="str">
            <v>S1=</v>
          </cell>
          <cell r="S14">
            <v>2.16</v>
          </cell>
          <cell r="W14">
            <v>8</v>
          </cell>
          <cell r="X14" t="str">
            <v>C¸ch ®iÖn b¸t PC-70</v>
          </cell>
          <cell r="Y14" t="str">
            <v>C¸i</v>
          </cell>
          <cell r="Z14">
            <v>4</v>
          </cell>
          <cell r="AA14">
            <v>85000</v>
          </cell>
          <cell r="AB14">
            <v>340000</v>
          </cell>
        </row>
        <row r="15">
          <cell r="A15">
            <v>2</v>
          </cell>
          <cell r="D15" t="str">
            <v>Cét bª t«ng ly t©m 12B (ThÞnh LiÖt)</v>
          </cell>
          <cell r="L15">
            <v>8490</v>
          </cell>
          <cell r="M15">
            <v>1680000</v>
          </cell>
          <cell r="N15">
            <v>104452.21</v>
          </cell>
          <cell r="O15">
            <v>0</v>
          </cell>
          <cell r="P15" t="str">
            <v>Cét bª t«ng ly t©m 12B (ThÞnh LiÖt)</v>
          </cell>
          <cell r="Q15">
            <v>2</v>
          </cell>
          <cell r="R15" t="str">
            <v>S2=</v>
          </cell>
          <cell r="S15">
            <v>5.2</v>
          </cell>
          <cell r="X15" t="str">
            <v>Tæng céng</v>
          </cell>
          <cell r="AB15">
            <v>430470</v>
          </cell>
        </row>
        <row r="16">
          <cell r="B16">
            <v>1</v>
          </cell>
          <cell r="C16" t="str">
            <v>HD - T6</v>
          </cell>
          <cell r="D16" t="str">
            <v>Cét bª t«ng ly t©m 12B (ThÞnh LiÖt)</v>
          </cell>
          <cell r="E16" t="str">
            <v>Cét</v>
          </cell>
          <cell r="F16">
            <v>1</v>
          </cell>
          <cell r="G16">
            <v>1</v>
          </cell>
          <cell r="I16">
            <v>1680000</v>
          </cell>
          <cell r="M16">
            <v>1680000</v>
          </cell>
          <cell r="N16">
            <v>0</v>
          </cell>
          <cell r="Q16">
            <v>2</v>
          </cell>
          <cell r="R16" t="str">
            <v>V=</v>
          </cell>
          <cell r="S16">
            <v>5.7</v>
          </cell>
        </row>
        <row r="17">
          <cell r="B17">
            <v>2</v>
          </cell>
          <cell r="C17" t="str">
            <v xml:space="preserve">05.5213 </v>
          </cell>
          <cell r="D17" t="str">
            <v>Dùng cét bª t«ng 12m (thñ c«ng)</v>
          </cell>
          <cell r="E17" t="str">
            <v>Cét</v>
          </cell>
          <cell r="F17">
            <v>1</v>
          </cell>
          <cell r="G17">
            <v>1</v>
          </cell>
          <cell r="H17">
            <v>8490</v>
          </cell>
          <cell r="J17">
            <v>86293</v>
          </cell>
          <cell r="L17">
            <v>8490</v>
          </cell>
          <cell r="M17">
            <v>0</v>
          </cell>
          <cell r="N17">
            <v>86293</v>
          </cell>
          <cell r="Q17">
            <v>2</v>
          </cell>
        </row>
        <row r="18">
          <cell r="B18">
            <v>3</v>
          </cell>
          <cell r="C18" t="str">
            <v>02.1461</v>
          </cell>
          <cell r="D18" t="str">
            <v>VËn chuyÓn cét</v>
          </cell>
          <cell r="E18" t="str">
            <v>TÊn</v>
          </cell>
          <cell r="F18">
            <v>1.1000000000000001</v>
          </cell>
          <cell r="G18">
            <v>1</v>
          </cell>
          <cell r="J18">
            <v>14024.1</v>
          </cell>
          <cell r="M18">
            <v>0</v>
          </cell>
          <cell r="N18">
            <v>15426.510000000002</v>
          </cell>
        </row>
        <row r="19">
          <cell r="B19">
            <v>4</v>
          </cell>
          <cell r="C19" t="str">
            <v>02.1481</v>
          </cell>
          <cell r="D19" t="str">
            <v>VËn chuyÓn dông cô thi c«ng</v>
          </cell>
          <cell r="E19" t="str">
            <v>TÊn</v>
          </cell>
          <cell r="F19">
            <v>0.3</v>
          </cell>
          <cell r="G19">
            <v>1</v>
          </cell>
          <cell r="J19">
            <v>9109</v>
          </cell>
          <cell r="M19">
            <v>0</v>
          </cell>
          <cell r="N19">
            <v>2732.7</v>
          </cell>
        </row>
        <row r="20">
          <cell r="A20">
            <v>3</v>
          </cell>
          <cell r="D20" t="str">
            <v>Xµ ®ãn d©y ®Õn X2P-6N</v>
          </cell>
          <cell r="L20">
            <v>669.76758000000007</v>
          </cell>
          <cell r="M20">
            <v>653703.91200000001</v>
          </cell>
          <cell r="N20">
            <v>10431.127648800002</v>
          </cell>
          <cell r="O20">
            <v>0</v>
          </cell>
          <cell r="P20" t="str">
            <v>Xµ ®ãn d©y ®Õn X2P-6N</v>
          </cell>
          <cell r="Q20">
            <v>1</v>
          </cell>
          <cell r="W20" t="str">
            <v>STT</v>
          </cell>
          <cell r="X20" t="str">
            <v>Tªn chi tiÕt</v>
          </cell>
          <cell r="Y20" t="str">
            <v>§¬n vÞ</v>
          </cell>
          <cell r="Z20" t="str">
            <v>Sè l­îng</v>
          </cell>
          <cell r="AA20" t="str">
            <v>§¬n gi¸</v>
          </cell>
          <cell r="AB20" t="str">
            <v>Thµnh tiÒn</v>
          </cell>
        </row>
        <row r="21">
          <cell r="B21">
            <v>1</v>
          </cell>
          <cell r="C21" t="str">
            <v>PL§G</v>
          </cell>
          <cell r="D21" t="str">
            <v xml:space="preserve">ThÐp lµm xµ + bu l«ng m¹ </v>
          </cell>
          <cell r="E21" t="str">
            <v>kg</v>
          </cell>
          <cell r="F21">
            <v>67.212000000000003</v>
          </cell>
          <cell r="G21">
            <v>1</v>
          </cell>
          <cell r="I21">
            <v>9726</v>
          </cell>
          <cell r="L21">
            <v>0</v>
          </cell>
          <cell r="M21">
            <v>653703.91200000001</v>
          </cell>
          <cell r="N21">
            <v>0</v>
          </cell>
          <cell r="O21">
            <v>0</v>
          </cell>
          <cell r="Q21">
            <v>1</v>
          </cell>
          <cell r="W21">
            <v>1</v>
          </cell>
          <cell r="X21" t="str">
            <v>Mãc treo ch÷ U-MT-9</v>
          </cell>
          <cell r="Y21" t="str">
            <v>C¸i</v>
          </cell>
          <cell r="Z21">
            <v>1</v>
          </cell>
          <cell r="AA21">
            <v>9727</v>
          </cell>
          <cell r="AB21">
            <v>9727</v>
          </cell>
        </row>
        <row r="22">
          <cell r="B22">
            <v>2</v>
          </cell>
          <cell r="C22" t="str">
            <v>04.9102</v>
          </cell>
          <cell r="D22" t="str">
            <v>L¾p xµ trªn cét ®· dùng</v>
          </cell>
          <cell r="E22" t="str">
            <v>TÊn</v>
          </cell>
          <cell r="F22">
            <v>6.7212000000000008E-2</v>
          </cell>
          <cell r="G22">
            <v>0.8</v>
          </cell>
          <cell r="H22">
            <v>9965</v>
          </cell>
          <cell r="J22">
            <v>181470</v>
          </cell>
          <cell r="L22">
            <v>669.76758000000007</v>
          </cell>
          <cell r="M22">
            <v>0</v>
          </cell>
          <cell r="N22">
            <v>9757.5693120000014</v>
          </cell>
          <cell r="O22">
            <v>0</v>
          </cell>
          <cell r="Q22">
            <v>1</v>
          </cell>
          <cell r="W22">
            <v>2</v>
          </cell>
          <cell r="X22" t="str">
            <v>Mãc treo ch÷ U-MT-6</v>
          </cell>
          <cell r="Y22" t="str">
            <v>C¸i</v>
          </cell>
          <cell r="Z22">
            <v>1</v>
          </cell>
          <cell r="AA22">
            <v>7363</v>
          </cell>
          <cell r="AB22">
            <v>7363</v>
          </cell>
        </row>
        <row r="23">
          <cell r="B23">
            <v>3</v>
          </cell>
          <cell r="C23" t="str">
            <v>02.1361</v>
          </cell>
          <cell r="D23" t="str">
            <v>VËn chuyÓn xµ</v>
          </cell>
          <cell r="E23" t="str">
            <v>TÊn</v>
          </cell>
          <cell r="F23">
            <v>6.7212000000000008E-2</v>
          </cell>
          <cell r="G23">
            <v>1</v>
          </cell>
          <cell r="J23">
            <v>10021.400000000001</v>
          </cell>
          <cell r="L23">
            <v>0</v>
          </cell>
          <cell r="M23">
            <v>0</v>
          </cell>
          <cell r="N23">
            <v>673.55833680000012</v>
          </cell>
          <cell r="O23">
            <v>0</v>
          </cell>
          <cell r="W23">
            <v>3</v>
          </cell>
          <cell r="X23" t="str">
            <v>M¾t nèi l¾p r¸p NR-6</v>
          </cell>
          <cell r="Y23" t="str">
            <v>C¸i</v>
          </cell>
          <cell r="Z23">
            <v>1</v>
          </cell>
          <cell r="AA23">
            <v>16477</v>
          </cell>
          <cell r="AB23">
            <v>16477</v>
          </cell>
        </row>
        <row r="24">
          <cell r="A24">
            <v>4</v>
          </cell>
          <cell r="D24" t="str">
            <v>Chi tiÕt ®ì chèng sÐt van PBO-10</v>
          </cell>
          <cell r="L24">
            <v>224.89809199999999</v>
          </cell>
          <cell r="M24">
            <v>219504.1488</v>
          </cell>
          <cell r="N24">
            <v>3502.6190811200004</v>
          </cell>
          <cell r="O24">
            <v>0</v>
          </cell>
          <cell r="P24" t="str">
            <v>Chi tiÕt ®ì chèng sÐt van PBO-10</v>
          </cell>
          <cell r="Q24">
            <v>1</v>
          </cell>
          <cell r="W24">
            <v>4</v>
          </cell>
          <cell r="X24" t="str">
            <v>M¾t vßng treo ®Çu trßn VT-6</v>
          </cell>
          <cell r="Y24" t="str">
            <v>C¸i</v>
          </cell>
          <cell r="Z24">
            <v>1</v>
          </cell>
          <cell r="AA24">
            <v>5114</v>
          </cell>
          <cell r="AB24">
            <v>5114</v>
          </cell>
        </row>
        <row r="25">
          <cell r="B25">
            <v>1</v>
          </cell>
          <cell r="C25" t="str">
            <v>PL§G</v>
          </cell>
          <cell r="D25" t="str">
            <v xml:space="preserve">ThÐp lµm xµ + bu l«ng m¹ </v>
          </cell>
          <cell r="E25" t="str">
            <v>kg</v>
          </cell>
          <cell r="F25">
            <v>22.5688</v>
          </cell>
          <cell r="G25">
            <v>1</v>
          </cell>
          <cell r="I25">
            <v>9726</v>
          </cell>
          <cell r="L25">
            <v>0</v>
          </cell>
          <cell r="M25">
            <v>219504.1488</v>
          </cell>
          <cell r="N25">
            <v>0</v>
          </cell>
          <cell r="O25">
            <v>0</v>
          </cell>
          <cell r="Q25">
            <v>1</v>
          </cell>
          <cell r="W25">
            <v>5</v>
          </cell>
          <cell r="X25" t="str">
            <v>M¾t nèi kÐp MN2-6</v>
          </cell>
          <cell r="Y25" t="str">
            <v>C¸i</v>
          </cell>
          <cell r="Z25">
            <v>1</v>
          </cell>
          <cell r="AA25">
            <v>11364</v>
          </cell>
          <cell r="AB25">
            <v>11364</v>
          </cell>
        </row>
        <row r="26">
          <cell r="B26">
            <v>2</v>
          </cell>
          <cell r="C26" t="str">
            <v>04.9102</v>
          </cell>
          <cell r="D26" t="str">
            <v>L¾p xµ trªn cét ®· dùng</v>
          </cell>
          <cell r="E26" t="str">
            <v>TÊn</v>
          </cell>
          <cell r="F26">
            <v>2.25688E-2</v>
          </cell>
          <cell r="G26">
            <v>0.8</v>
          </cell>
          <cell r="H26">
            <v>9965</v>
          </cell>
          <cell r="J26">
            <v>181470</v>
          </cell>
          <cell r="L26">
            <v>224.89809199999999</v>
          </cell>
          <cell r="M26">
            <v>0</v>
          </cell>
          <cell r="N26">
            <v>3276.4481088000002</v>
          </cell>
          <cell r="O26">
            <v>0</v>
          </cell>
          <cell r="Q26">
            <v>1</v>
          </cell>
          <cell r="W26">
            <v>6</v>
          </cell>
          <cell r="X26" t="str">
            <v>M¾t nèi trung gian</v>
          </cell>
          <cell r="Y26" t="str">
            <v>C¸i</v>
          </cell>
          <cell r="Z26">
            <v>1</v>
          </cell>
          <cell r="AA26">
            <v>7500</v>
          </cell>
          <cell r="AB26">
            <v>7500</v>
          </cell>
        </row>
        <row r="27">
          <cell r="B27">
            <v>3</v>
          </cell>
          <cell r="C27" t="str">
            <v>02.1361</v>
          </cell>
          <cell r="D27" t="str">
            <v>VËn chuyÓn xµ</v>
          </cell>
          <cell r="E27" t="str">
            <v>TÊn</v>
          </cell>
          <cell r="F27">
            <v>2.25688E-2</v>
          </cell>
          <cell r="G27">
            <v>1</v>
          </cell>
          <cell r="J27">
            <v>10021.400000000001</v>
          </cell>
          <cell r="L27">
            <v>0</v>
          </cell>
          <cell r="M27">
            <v>0</v>
          </cell>
          <cell r="N27">
            <v>226.17097232000003</v>
          </cell>
          <cell r="O27">
            <v>0</v>
          </cell>
          <cell r="W27">
            <v>7</v>
          </cell>
          <cell r="X27" t="str">
            <v>Kho¸ nÐo d©y N912</v>
          </cell>
          <cell r="Y27" t="str">
            <v>C¸i</v>
          </cell>
          <cell r="Z27">
            <v>1</v>
          </cell>
          <cell r="AA27">
            <v>32925</v>
          </cell>
          <cell r="AB27">
            <v>32925</v>
          </cell>
        </row>
        <row r="30">
          <cell r="A30">
            <v>5</v>
          </cell>
          <cell r="D30" t="str">
            <v>Xµ ®ì TI &amp; cÇu dao liªn ®éng</v>
          </cell>
          <cell r="L30">
            <v>1273.5429440000003</v>
          </cell>
          <cell r="M30">
            <v>1242998.3616000002</v>
          </cell>
          <cell r="N30">
            <v>19834.476035840002</v>
          </cell>
          <cell r="O30">
            <v>0</v>
          </cell>
          <cell r="P30" t="str">
            <v>Xµ ®ì TI &amp; cÇu dao liªn ®éng</v>
          </cell>
          <cell r="Q30">
            <v>1</v>
          </cell>
          <cell r="W30">
            <v>8</v>
          </cell>
          <cell r="X30" t="str">
            <v>C¸ch ®iÖn b¸t PC-70</v>
          </cell>
          <cell r="Y30" t="str">
            <v>C¸i</v>
          </cell>
          <cell r="Z30">
            <v>4</v>
          </cell>
          <cell r="AA30">
            <v>85000</v>
          </cell>
          <cell r="AB30">
            <v>340000</v>
          </cell>
        </row>
        <row r="31">
          <cell r="B31">
            <v>1</v>
          </cell>
          <cell r="C31" t="str">
            <v>PL§G</v>
          </cell>
          <cell r="D31" t="str">
            <v xml:space="preserve">ThÐp lµm xµ + bu l«ng m¹ </v>
          </cell>
          <cell r="E31" t="str">
            <v>kg</v>
          </cell>
          <cell r="F31">
            <v>127.80160000000001</v>
          </cell>
          <cell r="G31">
            <v>1</v>
          </cell>
          <cell r="I31">
            <v>9726</v>
          </cell>
          <cell r="L31">
            <v>0</v>
          </cell>
          <cell r="M31">
            <v>1242998.3616000002</v>
          </cell>
          <cell r="N31">
            <v>0</v>
          </cell>
          <cell r="O31">
            <v>0</v>
          </cell>
          <cell r="Q31">
            <v>1</v>
          </cell>
          <cell r="X31" t="str">
            <v>Tæng céng</v>
          </cell>
          <cell r="AB31">
            <v>430470</v>
          </cell>
        </row>
        <row r="32">
          <cell r="B32">
            <v>2</v>
          </cell>
          <cell r="C32" t="str">
            <v>04.9102</v>
          </cell>
          <cell r="D32" t="str">
            <v>L¾p xµ trªn cét ®· dùng</v>
          </cell>
          <cell r="E32" t="str">
            <v>TÊn</v>
          </cell>
          <cell r="F32">
            <v>0.12780160000000002</v>
          </cell>
          <cell r="G32">
            <v>0.8</v>
          </cell>
          <cell r="H32">
            <v>9965</v>
          </cell>
          <cell r="J32">
            <v>181470</v>
          </cell>
          <cell r="L32">
            <v>1273.5429440000003</v>
          </cell>
          <cell r="M32">
            <v>0</v>
          </cell>
          <cell r="N32">
            <v>18553.725081600001</v>
          </cell>
          <cell r="O32">
            <v>0</v>
          </cell>
          <cell r="Q32">
            <v>1</v>
          </cell>
        </row>
        <row r="33">
          <cell r="B33">
            <v>3</v>
          </cell>
          <cell r="C33" t="str">
            <v>02.1361</v>
          </cell>
          <cell r="D33" t="str">
            <v>VËn chuyÓn xµ</v>
          </cell>
          <cell r="E33" t="str">
            <v>TÊn</v>
          </cell>
          <cell r="F33">
            <v>0.12780160000000002</v>
          </cell>
          <cell r="G33">
            <v>1</v>
          </cell>
          <cell r="J33">
            <v>10021.400000000001</v>
          </cell>
          <cell r="L33">
            <v>0</v>
          </cell>
          <cell r="M33">
            <v>0</v>
          </cell>
          <cell r="N33">
            <v>1280.7509542400003</v>
          </cell>
          <cell r="O33">
            <v>0</v>
          </cell>
          <cell r="Q33">
            <v>1</v>
          </cell>
        </row>
        <row r="34">
          <cell r="A34">
            <v>6</v>
          </cell>
          <cell r="D34" t="str">
            <v>Thanh xµ ®ì TI</v>
          </cell>
          <cell r="L34">
            <v>603.89494400000001</v>
          </cell>
          <cell r="M34">
            <v>589411.16159999999</v>
          </cell>
          <cell r="N34">
            <v>9405.2107558400021</v>
          </cell>
          <cell r="O34">
            <v>0</v>
          </cell>
          <cell r="P34" t="str">
            <v>Thanh xµ ®ì TI</v>
          </cell>
          <cell r="Q34">
            <v>1</v>
          </cell>
        </row>
        <row r="35">
          <cell r="B35">
            <v>1</v>
          </cell>
          <cell r="C35" t="str">
            <v>PL§G</v>
          </cell>
          <cell r="D35" t="str">
            <v xml:space="preserve">ThÐp lµm xµ + bu l«ng m¹ </v>
          </cell>
          <cell r="E35" t="str">
            <v>kg</v>
          </cell>
          <cell r="F35">
            <v>60.601600000000005</v>
          </cell>
          <cell r="G35">
            <v>1</v>
          </cell>
          <cell r="I35">
            <v>9726</v>
          </cell>
          <cell r="L35">
            <v>0</v>
          </cell>
          <cell r="M35">
            <v>589411.16159999999</v>
          </cell>
          <cell r="N35">
            <v>0</v>
          </cell>
          <cell r="O35">
            <v>0</v>
          </cell>
          <cell r="Q35">
            <v>1</v>
          </cell>
        </row>
        <row r="36">
          <cell r="B36">
            <v>2</v>
          </cell>
          <cell r="C36" t="str">
            <v>04.9102</v>
          </cell>
          <cell r="D36" t="str">
            <v>L¾p xµ trªn cét ®· dùng</v>
          </cell>
          <cell r="E36" t="str">
            <v>TÊn</v>
          </cell>
          <cell r="F36">
            <v>6.0601600000000005E-2</v>
          </cell>
          <cell r="G36">
            <v>0.8</v>
          </cell>
          <cell r="H36">
            <v>9965</v>
          </cell>
          <cell r="J36">
            <v>181470</v>
          </cell>
          <cell r="L36">
            <v>603.89494400000001</v>
          </cell>
          <cell r="M36">
            <v>0</v>
          </cell>
          <cell r="N36">
            <v>8797.8978816000017</v>
          </cell>
          <cell r="O36">
            <v>0</v>
          </cell>
          <cell r="Q36">
            <v>1</v>
          </cell>
        </row>
        <row r="37">
          <cell r="B37">
            <v>3</v>
          </cell>
          <cell r="C37" t="str">
            <v>02.1361</v>
          </cell>
          <cell r="D37" t="str">
            <v>VËn chuyÓn xµ</v>
          </cell>
          <cell r="E37" t="str">
            <v>TÊn</v>
          </cell>
          <cell r="F37">
            <v>6.0601600000000005E-2</v>
          </cell>
          <cell r="G37">
            <v>1</v>
          </cell>
          <cell r="J37">
            <v>10021.400000000001</v>
          </cell>
          <cell r="L37">
            <v>0</v>
          </cell>
          <cell r="M37">
            <v>0</v>
          </cell>
          <cell r="N37">
            <v>607.31287424000016</v>
          </cell>
          <cell r="O37">
            <v>0</v>
          </cell>
          <cell r="Q37">
            <v>1</v>
          </cell>
        </row>
        <row r="38">
          <cell r="A38">
            <v>7</v>
          </cell>
          <cell r="D38" t="str">
            <v>Thanh xµ ®ì cÇu dao liªn ®éng</v>
          </cell>
          <cell r="L38">
            <v>612.60435399999994</v>
          </cell>
          <cell r="M38">
            <v>597911.68559999997</v>
          </cell>
          <cell r="N38">
            <v>9540.8532834400012</v>
          </cell>
          <cell r="O38">
            <v>0</v>
          </cell>
          <cell r="P38" t="str">
            <v>Thanh xµ ®ì cÇu dao liªn ®éng</v>
          </cell>
          <cell r="Q38">
            <v>1</v>
          </cell>
        </row>
        <row r="39">
          <cell r="B39">
            <v>1</v>
          </cell>
          <cell r="C39" t="str">
            <v>PL§G</v>
          </cell>
          <cell r="D39" t="str">
            <v xml:space="preserve">ThÐp lµm xµ + bu l«ng m¹ </v>
          </cell>
          <cell r="E39" t="str">
            <v>kg</v>
          </cell>
          <cell r="F39">
            <v>61.4756</v>
          </cell>
          <cell r="G39">
            <v>1</v>
          </cell>
          <cell r="I39">
            <v>9726</v>
          </cell>
          <cell r="L39">
            <v>0</v>
          </cell>
          <cell r="M39">
            <v>597911.68559999997</v>
          </cell>
          <cell r="N39">
            <v>0</v>
          </cell>
          <cell r="O39">
            <v>0</v>
          </cell>
          <cell r="Q39">
            <v>1</v>
          </cell>
        </row>
        <row r="40">
          <cell r="B40">
            <v>2</v>
          </cell>
          <cell r="C40" t="str">
            <v>04.9102</v>
          </cell>
          <cell r="D40" t="str">
            <v>L¾p xµ trªn cét ®· dùng</v>
          </cell>
          <cell r="E40" t="str">
            <v>TÊn</v>
          </cell>
          <cell r="F40">
            <v>6.1475599999999998E-2</v>
          </cell>
          <cell r="G40">
            <v>0.8</v>
          </cell>
          <cell r="H40">
            <v>9965</v>
          </cell>
          <cell r="J40">
            <v>181470</v>
          </cell>
          <cell r="L40">
            <v>612.60435399999994</v>
          </cell>
          <cell r="M40">
            <v>0</v>
          </cell>
          <cell r="N40">
            <v>8924.7817056000004</v>
          </cell>
          <cell r="O40">
            <v>0</v>
          </cell>
          <cell r="Q40">
            <v>1</v>
          </cell>
        </row>
        <row r="41">
          <cell r="B41">
            <v>3</v>
          </cell>
          <cell r="C41" t="str">
            <v>02.1361</v>
          </cell>
          <cell r="D41" t="str">
            <v>VËn chuyÓn xµ</v>
          </cell>
          <cell r="E41" t="str">
            <v>TÊn</v>
          </cell>
          <cell r="F41">
            <v>6.1475599999999998E-2</v>
          </cell>
          <cell r="G41">
            <v>1</v>
          </cell>
          <cell r="J41">
            <v>10021.400000000001</v>
          </cell>
          <cell r="L41">
            <v>0</v>
          </cell>
          <cell r="M41">
            <v>0</v>
          </cell>
          <cell r="N41">
            <v>616.07157784000003</v>
          </cell>
          <cell r="O41">
            <v>0</v>
          </cell>
          <cell r="Q41">
            <v>1</v>
          </cell>
        </row>
        <row r="42">
          <cell r="A42">
            <v>8</v>
          </cell>
          <cell r="D42" t="str">
            <v>Tay thao t¸c + chi tiÕt truyÒn ®éng</v>
          </cell>
          <cell r="L42">
            <v>431.18555000000003</v>
          </cell>
          <cell r="M42">
            <v>343662.62000000005</v>
          </cell>
          <cell r="N42">
            <v>6715.391498</v>
          </cell>
          <cell r="O42">
            <v>0</v>
          </cell>
          <cell r="P42" t="str">
            <v>Tay thao t¸c + chi tiÕt truyÒn ®éng</v>
          </cell>
          <cell r="Q42">
            <v>12</v>
          </cell>
        </row>
        <row r="43">
          <cell r="B43">
            <v>1</v>
          </cell>
          <cell r="C43" t="str">
            <v>PL§G</v>
          </cell>
          <cell r="D43" t="str">
            <v xml:space="preserve">ThÐp lµm xµ + bu l«ng m¹ </v>
          </cell>
          <cell r="E43" t="str">
            <v>kg</v>
          </cell>
          <cell r="F43">
            <v>24.370000000000005</v>
          </cell>
          <cell r="G43">
            <v>1</v>
          </cell>
          <cell r="I43">
            <v>9726</v>
          </cell>
          <cell r="L43">
            <v>0</v>
          </cell>
          <cell r="M43">
            <v>237022.62000000005</v>
          </cell>
          <cell r="N43">
            <v>0</v>
          </cell>
          <cell r="O43">
            <v>0</v>
          </cell>
          <cell r="Q43">
            <v>12</v>
          </cell>
        </row>
        <row r="44">
          <cell r="B44">
            <v>2</v>
          </cell>
          <cell r="C44" t="str">
            <v>HD - T6</v>
          </cell>
          <cell r="D44" t="str">
            <v>ThÐp èng m¹ kÏm F 33x41 m¹ kÏm</v>
          </cell>
          <cell r="E44" t="str">
            <v>m</v>
          </cell>
          <cell r="F44">
            <v>4.96</v>
          </cell>
          <cell r="G44">
            <v>1</v>
          </cell>
          <cell r="I44">
            <v>21500</v>
          </cell>
          <cell r="L44">
            <v>0</v>
          </cell>
          <cell r="M44">
            <v>106640</v>
          </cell>
          <cell r="N44">
            <v>0</v>
          </cell>
          <cell r="O44">
            <v>0</v>
          </cell>
        </row>
        <row r="45">
          <cell r="B45">
            <v>3</v>
          </cell>
          <cell r="C45" t="str">
            <v>04.9102</v>
          </cell>
          <cell r="D45" t="str">
            <v>L¾p chi tiÕt trªn cét ®· dùng</v>
          </cell>
          <cell r="E45" t="str">
            <v>TÊn</v>
          </cell>
          <cell r="F45">
            <v>4.3270000000000003E-2</v>
          </cell>
          <cell r="G45">
            <v>0.8</v>
          </cell>
          <cell r="H45">
            <v>9965</v>
          </cell>
          <cell r="J45">
            <v>181470</v>
          </cell>
          <cell r="L45">
            <v>431.18555000000003</v>
          </cell>
          <cell r="M45">
            <v>0</v>
          </cell>
          <cell r="N45">
            <v>6281.7655199999999</v>
          </cell>
          <cell r="O45">
            <v>0</v>
          </cell>
          <cell r="Q45">
            <v>12</v>
          </cell>
        </row>
        <row r="46">
          <cell r="B46">
            <v>4</v>
          </cell>
          <cell r="C46" t="str">
            <v>02.1361</v>
          </cell>
          <cell r="D46" t="str">
            <v>VËn chuyÓn xµ</v>
          </cell>
          <cell r="E46" t="str">
            <v>TÊn</v>
          </cell>
          <cell r="F46">
            <v>4.3270000000000003E-2</v>
          </cell>
          <cell r="G46">
            <v>1</v>
          </cell>
          <cell r="J46">
            <v>10021.400000000001</v>
          </cell>
          <cell r="L46">
            <v>0</v>
          </cell>
          <cell r="M46">
            <v>0</v>
          </cell>
          <cell r="N46">
            <v>433.62597800000009</v>
          </cell>
          <cell r="O46">
            <v>0</v>
          </cell>
          <cell r="Q46">
            <v>6</v>
          </cell>
        </row>
        <row r="47">
          <cell r="A47">
            <v>9</v>
          </cell>
          <cell r="D47" t="str">
            <v>Xµ ®ì thanh c¸i</v>
          </cell>
          <cell r="L47">
            <v>326.23018400000001</v>
          </cell>
          <cell r="M47">
            <v>318405.89760000003</v>
          </cell>
          <cell r="N47">
            <v>5080.7904022399998</v>
          </cell>
          <cell r="O47">
            <v>0</v>
          </cell>
          <cell r="Q47">
            <v>6</v>
          </cell>
        </row>
        <row r="48">
          <cell r="B48">
            <v>1</v>
          </cell>
          <cell r="C48" t="str">
            <v>PL§G</v>
          </cell>
          <cell r="D48" t="str">
            <v xml:space="preserve">ThÐp lµm xµ + bu l«ng m¹ </v>
          </cell>
          <cell r="E48" t="str">
            <v>kg</v>
          </cell>
          <cell r="F48">
            <v>32.7376</v>
          </cell>
          <cell r="G48">
            <v>1</v>
          </cell>
          <cell r="I48">
            <v>9726</v>
          </cell>
          <cell r="L48">
            <v>0</v>
          </cell>
          <cell r="M48">
            <v>318405.89760000003</v>
          </cell>
          <cell r="N48">
            <v>0</v>
          </cell>
          <cell r="O48">
            <v>0</v>
          </cell>
          <cell r="Q48">
            <v>6</v>
          </cell>
        </row>
        <row r="49">
          <cell r="B49">
            <v>2</v>
          </cell>
          <cell r="C49" t="str">
            <v>04.9102</v>
          </cell>
          <cell r="D49" t="str">
            <v>L¾p xµ trªn cét ®· dùng</v>
          </cell>
          <cell r="E49" t="str">
            <v>TÊn</v>
          </cell>
          <cell r="F49">
            <v>3.2737599999999999E-2</v>
          </cell>
          <cell r="G49">
            <v>0.8</v>
          </cell>
          <cell r="H49">
            <v>9965</v>
          </cell>
          <cell r="J49">
            <v>181470</v>
          </cell>
          <cell r="L49">
            <v>326.23018400000001</v>
          </cell>
          <cell r="M49">
            <v>0</v>
          </cell>
          <cell r="N49">
            <v>4752.7138175999999</v>
          </cell>
          <cell r="O49">
            <v>0</v>
          </cell>
          <cell r="Q49">
            <v>1</v>
          </cell>
        </row>
        <row r="50">
          <cell r="B50">
            <v>3</v>
          </cell>
          <cell r="C50" t="str">
            <v>02.1361</v>
          </cell>
          <cell r="D50" t="str">
            <v>VËn chuyÓn xµ</v>
          </cell>
          <cell r="E50" t="str">
            <v>TÊn</v>
          </cell>
          <cell r="F50">
            <v>3.2737599999999999E-2</v>
          </cell>
          <cell r="G50">
            <v>1</v>
          </cell>
          <cell r="J50">
            <v>10021.400000000001</v>
          </cell>
          <cell r="L50">
            <v>0</v>
          </cell>
          <cell r="M50">
            <v>0</v>
          </cell>
          <cell r="N50">
            <v>328.07658464000002</v>
          </cell>
          <cell r="O50">
            <v>0</v>
          </cell>
          <cell r="Q50">
            <v>1</v>
          </cell>
        </row>
        <row r="51">
          <cell r="A51">
            <v>10</v>
          </cell>
          <cell r="D51" t="str">
            <v>Xµ ®ì cÇu ch× tù r¬i</v>
          </cell>
          <cell r="L51">
            <v>401.82866000000001</v>
          </cell>
          <cell r="M51">
            <v>392191.22399999999</v>
          </cell>
          <cell r="N51">
            <v>6258.1799576000003</v>
          </cell>
          <cell r="O51">
            <v>0</v>
          </cell>
          <cell r="Q51">
            <v>1</v>
          </cell>
        </row>
        <row r="52">
          <cell r="B52">
            <v>1</v>
          </cell>
          <cell r="C52" t="str">
            <v>PL§G</v>
          </cell>
          <cell r="D52" t="str">
            <v xml:space="preserve">ThÐp lµm xµ + bu l«ng m¹ </v>
          </cell>
          <cell r="E52" t="str">
            <v>kg</v>
          </cell>
          <cell r="F52">
            <v>40.323999999999998</v>
          </cell>
          <cell r="G52">
            <v>1</v>
          </cell>
          <cell r="I52">
            <v>9726</v>
          </cell>
          <cell r="L52">
            <v>0</v>
          </cell>
          <cell r="M52">
            <v>392191.22399999999</v>
          </cell>
          <cell r="N52">
            <v>0</v>
          </cell>
          <cell r="O52">
            <v>0</v>
          </cell>
          <cell r="Q52">
            <v>5</v>
          </cell>
        </row>
        <row r="53">
          <cell r="B53">
            <v>2</v>
          </cell>
          <cell r="C53" t="str">
            <v>04.9102</v>
          </cell>
          <cell r="D53" t="str">
            <v>L¾p xµ trªn cét ®· dùng</v>
          </cell>
          <cell r="E53" t="str">
            <v>TÊn</v>
          </cell>
          <cell r="F53">
            <v>4.0323999999999999E-2</v>
          </cell>
          <cell r="G53">
            <v>0.8</v>
          </cell>
          <cell r="H53">
            <v>9965</v>
          </cell>
          <cell r="J53">
            <v>181470</v>
          </cell>
          <cell r="L53">
            <v>401.82866000000001</v>
          </cell>
          <cell r="M53">
            <v>0</v>
          </cell>
          <cell r="N53">
            <v>5854.0770240000002</v>
          </cell>
          <cell r="O53">
            <v>0</v>
          </cell>
        </row>
        <row r="54">
          <cell r="B54">
            <v>3</v>
          </cell>
          <cell r="C54" t="str">
            <v>02.1361</v>
          </cell>
          <cell r="D54" t="str">
            <v>VËn chuyÓn xµ</v>
          </cell>
          <cell r="E54" t="str">
            <v>TÊn</v>
          </cell>
          <cell r="F54">
            <v>4.0323999999999999E-2</v>
          </cell>
          <cell r="G54">
            <v>1</v>
          </cell>
          <cell r="J54">
            <v>10021.400000000001</v>
          </cell>
          <cell r="L54">
            <v>0</v>
          </cell>
          <cell r="M54">
            <v>0</v>
          </cell>
          <cell r="N54">
            <v>404.10293360000003</v>
          </cell>
          <cell r="O54">
            <v>0</v>
          </cell>
        </row>
        <row r="55">
          <cell r="A55">
            <v>11</v>
          </cell>
          <cell r="D55" t="str">
            <v>Xµ ®ì TU + thanh ®ì TU</v>
          </cell>
          <cell r="L55">
            <v>890.91883199999995</v>
          </cell>
          <cell r="M55">
            <v>869551.08479999995</v>
          </cell>
          <cell r="N55">
            <v>13875.392507519999</v>
          </cell>
          <cell r="O55">
            <v>0</v>
          </cell>
        </row>
        <row r="56">
          <cell r="B56">
            <v>1</v>
          </cell>
          <cell r="C56" t="str">
            <v>PL§G</v>
          </cell>
          <cell r="D56" t="str">
            <v xml:space="preserve">ThÐp lµm xµ + bu l«ng m¹ </v>
          </cell>
          <cell r="E56" t="str">
            <v>kg</v>
          </cell>
          <cell r="F56">
            <v>89.404799999999994</v>
          </cell>
          <cell r="G56">
            <v>1</v>
          </cell>
          <cell r="I56">
            <v>9726</v>
          </cell>
          <cell r="L56">
            <v>0</v>
          </cell>
          <cell r="M56">
            <v>869551.08479999995</v>
          </cell>
          <cell r="N56">
            <v>0</v>
          </cell>
          <cell r="O56">
            <v>0</v>
          </cell>
        </row>
        <row r="57">
          <cell r="B57">
            <v>2</v>
          </cell>
          <cell r="C57" t="str">
            <v>04.9102</v>
          </cell>
          <cell r="D57" t="str">
            <v>L¾p xµ trªn cét ®· dùng</v>
          </cell>
          <cell r="E57" t="str">
            <v>TÊn</v>
          </cell>
          <cell r="F57">
            <v>8.9404799999999993E-2</v>
          </cell>
          <cell r="G57">
            <v>0.8</v>
          </cell>
          <cell r="H57">
            <v>9965</v>
          </cell>
          <cell r="J57">
            <v>181470</v>
          </cell>
          <cell r="L57">
            <v>890.91883199999995</v>
          </cell>
          <cell r="M57">
            <v>0</v>
          </cell>
          <cell r="N57">
            <v>12979.431244799998</v>
          </cell>
          <cell r="O57">
            <v>0</v>
          </cell>
          <cell r="Q57">
            <v>5</v>
          </cell>
        </row>
        <row r="58">
          <cell r="B58">
            <v>3</v>
          </cell>
          <cell r="C58" t="str">
            <v>02.1361</v>
          </cell>
          <cell r="D58" t="str">
            <v>VËn chuyÓn xµ</v>
          </cell>
          <cell r="E58" t="str">
            <v>TÊn</v>
          </cell>
          <cell r="F58">
            <v>8.9404799999999993E-2</v>
          </cell>
          <cell r="G58">
            <v>1</v>
          </cell>
          <cell r="J58">
            <v>10021.400000000001</v>
          </cell>
          <cell r="L58">
            <v>0</v>
          </cell>
          <cell r="M58">
            <v>0</v>
          </cell>
          <cell r="N58">
            <v>895.96126272000004</v>
          </cell>
          <cell r="O58">
            <v>0</v>
          </cell>
          <cell r="Q58">
            <v>5</v>
          </cell>
        </row>
        <row r="59">
          <cell r="A59">
            <v>12</v>
          </cell>
          <cell r="D59" t="str">
            <v>Xµ ®ì ghÕ thao t¸c; ghÕ thao t¸c; sµn TT</v>
          </cell>
          <cell r="L59">
            <v>0</v>
          </cell>
          <cell r="M59">
            <v>2685451.3065600004</v>
          </cell>
          <cell r="N59">
            <v>50021.956157184002</v>
          </cell>
          <cell r="O59">
            <v>0</v>
          </cell>
          <cell r="Q59" t="e">
            <v>#REF!</v>
          </cell>
        </row>
        <row r="60">
          <cell r="B60">
            <v>1</v>
          </cell>
          <cell r="C60" t="str">
            <v>PL§G</v>
          </cell>
          <cell r="D60" t="str">
            <v xml:space="preserve">ThÐp lµm xµ; ghÕ; sµn + bu l«ng m¹ </v>
          </cell>
          <cell r="E60" t="str">
            <v>kg</v>
          </cell>
          <cell r="F60">
            <v>276.11056000000002</v>
          </cell>
          <cell r="G60">
            <v>1</v>
          </cell>
          <cell r="I60">
            <v>9726</v>
          </cell>
          <cell r="L60">
            <v>0</v>
          </cell>
          <cell r="M60">
            <v>2685451.3065600004</v>
          </cell>
          <cell r="N60">
            <v>0</v>
          </cell>
          <cell r="O60">
            <v>0</v>
          </cell>
          <cell r="Q60" t="e">
            <v>#REF!</v>
          </cell>
        </row>
        <row r="61">
          <cell r="B61">
            <v>2</v>
          </cell>
          <cell r="C61" t="str">
            <v>04.8101</v>
          </cell>
          <cell r="D61" t="str">
            <v>L¾p ghÕ trªn cét ®· dùng</v>
          </cell>
          <cell r="E61" t="str">
            <v>TÊn</v>
          </cell>
          <cell r="F61">
            <v>0.27611056</v>
          </cell>
          <cell r="G61">
            <v>1</v>
          </cell>
          <cell r="J61">
            <v>171145</v>
          </cell>
          <cell r="L61">
            <v>0</v>
          </cell>
          <cell r="M61">
            <v>0</v>
          </cell>
          <cell r="N61">
            <v>47254.941791199999</v>
          </cell>
          <cell r="O61">
            <v>0</v>
          </cell>
        </row>
        <row r="62">
          <cell r="B62">
            <v>3</v>
          </cell>
          <cell r="C62" t="str">
            <v>02.1361</v>
          </cell>
          <cell r="D62" t="str">
            <v>VËn chuyÓn xµ</v>
          </cell>
          <cell r="E62" t="str">
            <v>TÊn</v>
          </cell>
          <cell r="F62">
            <v>0.27611056</v>
          </cell>
          <cell r="G62">
            <v>1</v>
          </cell>
          <cell r="J62">
            <v>10021.400000000001</v>
          </cell>
          <cell r="L62">
            <v>0</v>
          </cell>
          <cell r="M62">
            <v>0</v>
          </cell>
          <cell r="N62">
            <v>2767.0143659840005</v>
          </cell>
          <cell r="O62">
            <v>0</v>
          </cell>
        </row>
        <row r="63">
          <cell r="A63">
            <v>13</v>
          </cell>
          <cell r="D63" t="str">
            <v>Thang trÌo</v>
          </cell>
          <cell r="L63">
            <v>0</v>
          </cell>
          <cell r="M63">
            <v>464980.60799999995</v>
          </cell>
          <cell r="N63">
            <v>8661.2032511999987</v>
          </cell>
          <cell r="O63">
            <v>0</v>
          </cell>
        </row>
        <row r="64">
          <cell r="B64">
            <v>1</v>
          </cell>
          <cell r="C64" t="str">
            <v>PL§G</v>
          </cell>
          <cell r="D64" t="str">
            <v xml:space="preserve">ThÐp lµm thang + bu l«ng m¹ </v>
          </cell>
          <cell r="E64" t="str">
            <v>kg</v>
          </cell>
          <cell r="F64">
            <v>47.807999999999993</v>
          </cell>
          <cell r="G64">
            <v>1</v>
          </cell>
          <cell r="I64">
            <v>9726</v>
          </cell>
          <cell r="L64">
            <v>0</v>
          </cell>
          <cell r="M64">
            <v>464980.60799999995</v>
          </cell>
          <cell r="N64">
            <v>0</v>
          </cell>
          <cell r="O64">
            <v>0</v>
          </cell>
        </row>
        <row r="65">
          <cell r="B65">
            <v>2</v>
          </cell>
          <cell r="C65" t="str">
            <v>04.8101</v>
          </cell>
          <cell r="D65" t="str">
            <v>L¾p thang trªn cét ®· dùng</v>
          </cell>
          <cell r="E65" t="str">
            <v>TÊn</v>
          </cell>
          <cell r="F65">
            <v>4.7807999999999989E-2</v>
          </cell>
          <cell r="G65">
            <v>1</v>
          </cell>
          <cell r="J65">
            <v>171145</v>
          </cell>
          <cell r="L65">
            <v>0</v>
          </cell>
          <cell r="M65">
            <v>0</v>
          </cell>
          <cell r="N65">
            <v>8182.1001599999981</v>
          </cell>
          <cell r="O65">
            <v>0</v>
          </cell>
        </row>
        <row r="66">
          <cell r="B66">
            <v>3</v>
          </cell>
          <cell r="C66" t="str">
            <v>02.1361</v>
          </cell>
          <cell r="D66" t="str">
            <v>VËn chuyÓn thang</v>
          </cell>
          <cell r="E66" t="str">
            <v>TÊn</v>
          </cell>
          <cell r="F66">
            <v>4.7807999999999989E-2</v>
          </cell>
          <cell r="G66">
            <v>1</v>
          </cell>
          <cell r="J66">
            <v>10021.400000000001</v>
          </cell>
          <cell r="L66">
            <v>0</v>
          </cell>
          <cell r="M66">
            <v>0</v>
          </cell>
          <cell r="N66">
            <v>479.10309119999994</v>
          </cell>
          <cell r="O66">
            <v>0</v>
          </cell>
        </row>
        <row r="67">
          <cell r="A67">
            <v>14</v>
          </cell>
          <cell r="D67" t="str">
            <v>Gi¸ ®ì tñ h¹ thÕ</v>
          </cell>
          <cell r="L67">
            <v>0</v>
          </cell>
          <cell r="M67">
            <v>267854.03999999998</v>
          </cell>
          <cell r="N67">
            <v>4560.8277959999996</v>
          </cell>
          <cell r="O67">
            <v>0</v>
          </cell>
        </row>
        <row r="68">
          <cell r="B68">
            <v>1</v>
          </cell>
          <cell r="C68" t="str">
            <v>PL§G</v>
          </cell>
          <cell r="D68" t="str">
            <v xml:space="preserve">ThÐp lµm gi¸ + bu l«ng m¹ </v>
          </cell>
          <cell r="E68" t="str">
            <v>kg</v>
          </cell>
          <cell r="F68">
            <v>27.54</v>
          </cell>
          <cell r="G68">
            <v>1</v>
          </cell>
          <cell r="I68">
            <v>9726</v>
          </cell>
          <cell r="L68">
            <v>0</v>
          </cell>
          <cell r="M68">
            <v>267854.03999999998</v>
          </cell>
          <cell r="N68">
            <v>0</v>
          </cell>
          <cell r="O68">
            <v>0</v>
          </cell>
        </row>
        <row r="69">
          <cell r="B69">
            <v>2</v>
          </cell>
          <cell r="C69" t="str">
            <v>04.8102</v>
          </cell>
          <cell r="D69" t="str">
            <v>L¾p gi¸ trªn cét ®· dùng</v>
          </cell>
          <cell r="E69" t="str">
            <v>TÊn</v>
          </cell>
          <cell r="F69">
            <v>2.7539999999999999E-2</v>
          </cell>
          <cell r="G69">
            <v>1</v>
          </cell>
          <cell r="J69">
            <v>155586</v>
          </cell>
          <cell r="L69">
            <v>0</v>
          </cell>
          <cell r="M69">
            <v>0</v>
          </cell>
          <cell r="N69">
            <v>4284.8384399999995</v>
          </cell>
          <cell r="O69">
            <v>0</v>
          </cell>
        </row>
        <row r="70">
          <cell r="B70">
            <v>3</v>
          </cell>
          <cell r="C70" t="str">
            <v>02.1361</v>
          </cell>
          <cell r="D70" t="str">
            <v>VËn chuyÓn gi¸</v>
          </cell>
          <cell r="E70" t="str">
            <v>TÊn</v>
          </cell>
          <cell r="F70">
            <v>2.7539999999999999E-2</v>
          </cell>
          <cell r="G70">
            <v>1</v>
          </cell>
          <cell r="J70">
            <v>10021.400000000001</v>
          </cell>
          <cell r="L70">
            <v>0</v>
          </cell>
          <cell r="M70">
            <v>0</v>
          </cell>
          <cell r="N70">
            <v>275.98935600000004</v>
          </cell>
          <cell r="O70">
            <v>0</v>
          </cell>
        </row>
        <row r="71">
          <cell r="A71">
            <v>15</v>
          </cell>
          <cell r="D71" t="str">
            <v>Tñ ®o ®Õm</v>
          </cell>
          <cell r="L71">
            <v>34454</v>
          </cell>
          <cell r="M71">
            <v>1254782.1168000002</v>
          </cell>
          <cell r="N71">
            <v>49714.14</v>
          </cell>
          <cell r="O71">
            <v>30633</v>
          </cell>
        </row>
        <row r="72">
          <cell r="B72">
            <v>1</v>
          </cell>
          <cell r="C72" t="str">
            <v>PL§G</v>
          </cell>
          <cell r="D72" t="str">
            <v xml:space="preserve">ThÐp lµm tñ m¹ </v>
          </cell>
          <cell r="E72" t="str">
            <v>kg</v>
          </cell>
          <cell r="F72">
            <v>103.99000000000001</v>
          </cell>
          <cell r="G72">
            <v>1</v>
          </cell>
          <cell r="I72">
            <v>9726</v>
          </cell>
          <cell r="L72">
            <v>0</v>
          </cell>
          <cell r="M72">
            <v>1011406.7400000001</v>
          </cell>
          <cell r="N72">
            <v>0</v>
          </cell>
          <cell r="O72">
            <v>0</v>
          </cell>
        </row>
        <row r="73">
          <cell r="B73">
            <v>2</v>
          </cell>
          <cell r="C73" t="str">
            <v>HD - T6</v>
          </cell>
          <cell r="D73" t="str">
            <v>B¶ng gç 500x950x30</v>
          </cell>
          <cell r="E73" t="str">
            <v>C¸i</v>
          </cell>
          <cell r="F73">
            <v>1</v>
          </cell>
          <cell r="G73">
            <v>1</v>
          </cell>
          <cell r="I73">
            <v>38475</v>
          </cell>
          <cell r="L73">
            <v>0</v>
          </cell>
          <cell r="M73">
            <v>38475</v>
          </cell>
          <cell r="N73">
            <v>0</v>
          </cell>
          <cell r="O73">
            <v>0</v>
          </cell>
        </row>
        <row r="74">
          <cell r="B74">
            <v>3</v>
          </cell>
          <cell r="D74" t="str">
            <v>B¶n lÒ quay m¹</v>
          </cell>
          <cell r="E74" t="str">
            <v>Bé</v>
          </cell>
          <cell r="F74">
            <v>8</v>
          </cell>
          <cell r="G74">
            <v>1</v>
          </cell>
          <cell r="I74">
            <v>3000</v>
          </cell>
          <cell r="L74">
            <v>0</v>
          </cell>
          <cell r="M74">
            <v>24000</v>
          </cell>
          <cell r="N74">
            <v>0</v>
          </cell>
          <cell r="O74">
            <v>0</v>
          </cell>
        </row>
        <row r="75">
          <cell r="B75">
            <v>4</v>
          </cell>
          <cell r="D75" t="str">
            <v>Mãc kho¸ m¹</v>
          </cell>
          <cell r="E75" t="str">
            <v>Bé</v>
          </cell>
          <cell r="F75">
            <v>4</v>
          </cell>
          <cell r="G75">
            <v>1</v>
          </cell>
          <cell r="I75">
            <v>3000</v>
          </cell>
          <cell r="L75">
            <v>0</v>
          </cell>
          <cell r="M75">
            <v>12000</v>
          </cell>
          <cell r="N75">
            <v>0</v>
          </cell>
          <cell r="O75">
            <v>0</v>
          </cell>
        </row>
        <row r="76">
          <cell r="B76">
            <v>5</v>
          </cell>
          <cell r="D76" t="str">
            <v>Kho¸ ViÖt - TiÖp</v>
          </cell>
          <cell r="E76" t="str">
            <v>c¸i</v>
          </cell>
          <cell r="F76">
            <v>2</v>
          </cell>
          <cell r="G76">
            <v>1</v>
          </cell>
          <cell r="I76">
            <v>15000</v>
          </cell>
          <cell r="L76">
            <v>0</v>
          </cell>
          <cell r="M76">
            <v>30000</v>
          </cell>
          <cell r="N76">
            <v>0</v>
          </cell>
          <cell r="O76">
            <v>0</v>
          </cell>
        </row>
        <row r="77">
          <cell r="B77">
            <v>6</v>
          </cell>
          <cell r="D77" t="str">
            <v>§Ìn b¸o mÊt fa 220V-5W</v>
          </cell>
          <cell r="E77" t="str">
            <v>C¸i</v>
          </cell>
          <cell r="F77">
            <v>3</v>
          </cell>
          <cell r="G77">
            <v>1</v>
          </cell>
          <cell r="I77">
            <v>2500</v>
          </cell>
          <cell r="L77">
            <v>0</v>
          </cell>
          <cell r="M77">
            <v>7500</v>
          </cell>
          <cell r="N77">
            <v>0</v>
          </cell>
          <cell r="O77">
            <v>0</v>
          </cell>
        </row>
        <row r="78">
          <cell r="B78">
            <v>7</v>
          </cell>
          <cell r="C78" t="str">
            <v>HD - T6</v>
          </cell>
          <cell r="D78" t="str">
            <v>èng nhùa PVC T.P H¶i Phßng F 34</v>
          </cell>
          <cell r="E78" t="str">
            <v>m</v>
          </cell>
          <cell r="F78">
            <v>20</v>
          </cell>
          <cell r="G78">
            <v>1</v>
          </cell>
          <cell r="I78">
            <v>4400</v>
          </cell>
          <cell r="L78">
            <v>0</v>
          </cell>
          <cell r="M78">
            <v>88000</v>
          </cell>
          <cell r="N78">
            <v>0</v>
          </cell>
          <cell r="O78">
            <v>0</v>
          </cell>
        </row>
        <row r="79">
          <cell r="B79">
            <v>8</v>
          </cell>
          <cell r="C79" t="str">
            <v>HD - T6</v>
          </cell>
          <cell r="D79" t="str">
            <v>Cót nhùa PVC T.P H¶i Phßng F 34</v>
          </cell>
          <cell r="E79" t="str">
            <v>c¸i</v>
          </cell>
          <cell r="F79">
            <v>12</v>
          </cell>
          <cell r="G79">
            <v>1</v>
          </cell>
          <cell r="I79">
            <v>2700</v>
          </cell>
          <cell r="L79">
            <v>0</v>
          </cell>
          <cell r="M79">
            <v>32400</v>
          </cell>
          <cell r="N79">
            <v>0</v>
          </cell>
          <cell r="O79">
            <v>0</v>
          </cell>
        </row>
        <row r="80">
          <cell r="B80">
            <v>9</v>
          </cell>
          <cell r="D80" t="str">
            <v>TÊm kÝnh cöa ®äc chØ sè ®ång hå</v>
          </cell>
          <cell r="E80" t="str">
            <v>C¸i</v>
          </cell>
          <cell r="F80">
            <v>8</v>
          </cell>
          <cell r="G80">
            <v>1</v>
          </cell>
          <cell r="I80">
            <v>1000</v>
          </cell>
          <cell r="L80">
            <v>0</v>
          </cell>
          <cell r="M80">
            <v>8000</v>
          </cell>
          <cell r="N80">
            <v>0</v>
          </cell>
          <cell r="O80">
            <v>0</v>
          </cell>
        </row>
        <row r="81">
          <cell r="B81">
            <v>10</v>
          </cell>
          <cell r="D81" t="str">
            <v>VÝt b¾t b¶ng gç M 5x20</v>
          </cell>
          <cell r="E81" t="str">
            <v>C¸i</v>
          </cell>
          <cell r="F81">
            <v>6</v>
          </cell>
          <cell r="G81">
            <v>1</v>
          </cell>
          <cell r="I81">
            <v>100</v>
          </cell>
          <cell r="L81">
            <v>0</v>
          </cell>
          <cell r="M81">
            <v>600</v>
          </cell>
          <cell r="N81">
            <v>0</v>
          </cell>
          <cell r="O81">
            <v>0</v>
          </cell>
        </row>
        <row r="82">
          <cell r="B82">
            <v>11</v>
          </cell>
          <cell r="D82" t="str">
            <v>Bu l«ng M10x50 + ªcu</v>
          </cell>
          <cell r="E82" t="str">
            <v>C¸i</v>
          </cell>
          <cell r="F82">
            <v>4</v>
          </cell>
          <cell r="G82">
            <v>1</v>
          </cell>
          <cell r="I82">
            <v>600.0942</v>
          </cell>
          <cell r="L82">
            <v>0</v>
          </cell>
          <cell r="M82">
            <v>2400.3768</v>
          </cell>
          <cell r="N82">
            <v>0</v>
          </cell>
          <cell r="O82">
            <v>0</v>
          </cell>
        </row>
        <row r="83">
          <cell r="B83">
            <v>12</v>
          </cell>
          <cell r="C83" t="str">
            <v>05.1102</v>
          </cell>
          <cell r="D83" t="str">
            <v>L¾p tñ ®iÖn</v>
          </cell>
          <cell r="E83" t="str">
            <v>C¸i</v>
          </cell>
          <cell r="F83">
            <v>1</v>
          </cell>
          <cell r="G83">
            <v>1</v>
          </cell>
          <cell r="H83">
            <v>34454</v>
          </cell>
          <cell r="J83">
            <v>48712</v>
          </cell>
          <cell r="K83">
            <v>30633</v>
          </cell>
          <cell r="L83">
            <v>34454</v>
          </cell>
          <cell r="M83">
            <v>0</v>
          </cell>
          <cell r="N83">
            <v>48712</v>
          </cell>
          <cell r="O83">
            <v>30633</v>
          </cell>
        </row>
        <row r="84">
          <cell r="B84">
            <v>13</v>
          </cell>
          <cell r="C84" t="str">
            <v>02.1361</v>
          </cell>
          <cell r="D84" t="str">
            <v>VËn chuyÓn tñ</v>
          </cell>
          <cell r="E84" t="str">
            <v>TÊn</v>
          </cell>
          <cell r="F84">
            <v>0.1</v>
          </cell>
          <cell r="G84">
            <v>1</v>
          </cell>
          <cell r="J84">
            <v>10021.400000000001</v>
          </cell>
          <cell r="L84">
            <v>0</v>
          </cell>
          <cell r="M84">
            <v>0</v>
          </cell>
          <cell r="N84">
            <v>1002.1400000000002</v>
          </cell>
          <cell r="O84">
            <v>0</v>
          </cell>
        </row>
        <row r="85">
          <cell r="A85">
            <v>16</v>
          </cell>
          <cell r="D85" t="str">
            <v>TiÕp ®Þa tr¹m</v>
          </cell>
          <cell r="L85">
            <v>3003.2</v>
          </cell>
          <cell r="M85">
            <v>330615.53999999998</v>
          </cell>
          <cell r="N85">
            <v>176716.03798744001</v>
          </cell>
          <cell r="O85">
            <v>23134</v>
          </cell>
        </row>
        <row r="86">
          <cell r="B86">
            <v>1</v>
          </cell>
          <cell r="C86" t="str">
            <v>HD - T6</v>
          </cell>
          <cell r="D86" t="str">
            <v>S¾t  L.50x50x5</v>
          </cell>
          <cell r="E86" t="str">
            <v>kg</v>
          </cell>
          <cell r="F86">
            <v>37.700000000000003</v>
          </cell>
          <cell r="G86">
            <v>1.02</v>
          </cell>
          <cell r="I86">
            <v>4150</v>
          </cell>
          <cell r="J86">
            <v>0</v>
          </cell>
          <cell r="K86">
            <v>0</v>
          </cell>
          <cell r="L86">
            <v>0</v>
          </cell>
          <cell r="M86">
            <v>159584.1</v>
          </cell>
          <cell r="N86">
            <v>0</v>
          </cell>
          <cell r="O86">
            <v>0</v>
          </cell>
        </row>
        <row r="87">
          <cell r="B87">
            <v>2</v>
          </cell>
          <cell r="C87" t="str">
            <v>HD - T6</v>
          </cell>
          <cell r="D87" t="str">
            <v xml:space="preserve">S¾t dÑt 40x4 </v>
          </cell>
          <cell r="E87" t="str">
            <v>kg</v>
          </cell>
          <cell r="F87">
            <v>25.2</v>
          </cell>
          <cell r="G87">
            <v>1.02</v>
          </cell>
          <cell r="I87">
            <v>4100</v>
          </cell>
          <cell r="J87">
            <v>0</v>
          </cell>
          <cell r="K87">
            <v>0</v>
          </cell>
          <cell r="L87">
            <v>0</v>
          </cell>
          <cell r="M87">
            <v>105386.40000000001</v>
          </cell>
          <cell r="N87">
            <v>0</v>
          </cell>
          <cell r="O87">
            <v>0</v>
          </cell>
        </row>
        <row r="88">
          <cell r="B88">
            <v>3</v>
          </cell>
          <cell r="C88" t="str">
            <v>HD - T6</v>
          </cell>
          <cell r="D88" t="str">
            <v>S¾t F12</v>
          </cell>
          <cell r="E88" t="str">
            <v>kg</v>
          </cell>
          <cell r="F88">
            <v>13.32</v>
          </cell>
          <cell r="G88">
            <v>1.02</v>
          </cell>
          <cell r="I88">
            <v>4100</v>
          </cell>
          <cell r="J88">
            <v>0</v>
          </cell>
          <cell r="K88">
            <v>0</v>
          </cell>
          <cell r="L88">
            <v>0</v>
          </cell>
          <cell r="M88">
            <v>55704.240000000005</v>
          </cell>
          <cell r="N88">
            <v>0</v>
          </cell>
          <cell r="O88">
            <v>0</v>
          </cell>
        </row>
        <row r="89">
          <cell r="B89">
            <v>4</v>
          </cell>
          <cell r="C89" t="str">
            <v>PL§G</v>
          </cell>
          <cell r="D89" t="str">
            <v>Chi tiÕt m¹ kÏm + bu l«ng m¹</v>
          </cell>
          <cell r="E89" t="str">
            <v>kg</v>
          </cell>
          <cell r="F89">
            <v>1.0464</v>
          </cell>
          <cell r="G89">
            <v>1</v>
          </cell>
          <cell r="I89">
            <v>9500</v>
          </cell>
          <cell r="J89">
            <v>0</v>
          </cell>
          <cell r="K89">
            <v>0</v>
          </cell>
          <cell r="L89">
            <v>0</v>
          </cell>
          <cell r="M89">
            <v>9940.7999999999993</v>
          </cell>
          <cell r="N89">
            <v>0</v>
          </cell>
          <cell r="O89">
            <v>0</v>
          </cell>
        </row>
        <row r="90">
          <cell r="B90">
            <v>5</v>
          </cell>
          <cell r="C90" t="str">
            <v>03.3102</v>
          </cell>
          <cell r="D90" t="str">
            <v>§µo r·nh tiÕp ®Þa ®Êt cÊp II</v>
          </cell>
          <cell r="E90" t="str">
            <v>m3</v>
          </cell>
          <cell r="F90">
            <v>6.4</v>
          </cell>
          <cell r="G90">
            <v>1</v>
          </cell>
          <cell r="I90">
            <v>0</v>
          </cell>
          <cell r="J90">
            <v>14716</v>
          </cell>
          <cell r="K90">
            <v>0</v>
          </cell>
          <cell r="L90">
            <v>0</v>
          </cell>
          <cell r="M90">
            <v>0</v>
          </cell>
          <cell r="N90">
            <v>94182.400000000009</v>
          </cell>
          <cell r="O90">
            <v>0</v>
          </cell>
        </row>
        <row r="91">
          <cell r="B91">
            <v>6</v>
          </cell>
          <cell r="C91" t="str">
            <v>03.3202</v>
          </cell>
          <cell r="D91" t="str">
            <v>§¾p r·nh tiÕp ®Þa ®Êt cÊp II</v>
          </cell>
          <cell r="E91" t="str">
            <v>,,</v>
          </cell>
          <cell r="F91">
            <v>6.4</v>
          </cell>
          <cell r="G91">
            <v>1</v>
          </cell>
          <cell r="I91">
            <v>0</v>
          </cell>
          <cell r="J91">
            <v>8682</v>
          </cell>
          <cell r="K91">
            <v>0</v>
          </cell>
          <cell r="L91">
            <v>0</v>
          </cell>
          <cell r="M91">
            <v>0</v>
          </cell>
          <cell r="N91">
            <v>55564.800000000003</v>
          </cell>
          <cell r="O91">
            <v>0</v>
          </cell>
        </row>
        <row r="92">
          <cell r="B92">
            <v>7</v>
          </cell>
          <cell r="C92" t="str">
            <v>05.8002</v>
          </cell>
          <cell r="D92" t="str">
            <v>§ãng cäc tiÕp ®Þa</v>
          </cell>
          <cell r="E92" t="str">
            <v>cäc</v>
          </cell>
          <cell r="F92">
            <v>4</v>
          </cell>
          <cell r="G92">
            <v>1</v>
          </cell>
          <cell r="H92">
            <v>750.8</v>
          </cell>
          <cell r="I92">
            <v>0</v>
          </cell>
          <cell r="J92">
            <v>4335.3</v>
          </cell>
          <cell r="K92">
            <v>776</v>
          </cell>
          <cell r="L92">
            <v>3003.2</v>
          </cell>
          <cell r="M92">
            <v>0</v>
          </cell>
          <cell r="N92">
            <v>17341.2</v>
          </cell>
          <cell r="O92">
            <v>3104</v>
          </cell>
        </row>
        <row r="93">
          <cell r="B93">
            <v>8</v>
          </cell>
          <cell r="C93" t="str">
            <v>04.7002</v>
          </cell>
          <cell r="D93" t="str">
            <v xml:space="preserve">S¶n xuÊt vµ r¶i d©y tiÕp ®Þa </v>
          </cell>
          <cell r="E93" t="str">
            <v>m</v>
          </cell>
          <cell r="F93">
            <v>20</v>
          </cell>
          <cell r="G93">
            <v>1</v>
          </cell>
          <cell r="I93">
            <v>0</v>
          </cell>
          <cell r="J93">
            <v>438.8</v>
          </cell>
          <cell r="K93">
            <v>1001.5</v>
          </cell>
          <cell r="L93">
            <v>0</v>
          </cell>
          <cell r="M93">
            <v>0</v>
          </cell>
          <cell r="N93">
            <v>8776</v>
          </cell>
          <cell r="O93">
            <v>20030</v>
          </cell>
        </row>
        <row r="94">
          <cell r="B94">
            <v>9</v>
          </cell>
          <cell r="C94" t="str">
            <v>02.1351</v>
          </cell>
          <cell r="D94" t="str">
            <v>VËn chuyÓn tiÕp ®Þa</v>
          </cell>
          <cell r="E94" t="str">
            <v>tÊn</v>
          </cell>
          <cell r="F94">
            <v>7.7266399999999999E-2</v>
          </cell>
          <cell r="G94">
            <v>1</v>
          </cell>
          <cell r="I94">
            <v>0</v>
          </cell>
          <cell r="J94">
            <v>11022.1</v>
          </cell>
          <cell r="L94">
            <v>0</v>
          </cell>
          <cell r="M94">
            <v>0</v>
          </cell>
          <cell r="N94">
            <v>851.63798743999996</v>
          </cell>
          <cell r="O94">
            <v>0</v>
          </cell>
        </row>
        <row r="45647">
          <cell r="I45647"/>
        </row>
      </sheetData>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Dong Dau"/>
      <sheetName val="Dong Dau (2)"/>
      <sheetName val="Sau dong"/>
      <sheetName val="Ma xa"/>
      <sheetName val="My dinh"/>
      <sheetName val="Tong cong"/>
      <sheetName val="Sheet5"/>
      <sheetName val="PIPE-03E"/>
      <sheetName val="KH 2003 (moi max)"/>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2"/>
      <sheetName val="Chart1"/>
      <sheetName val="MD"/>
      <sheetName val="ND"/>
      <sheetName val="CONG"/>
      <sheetName val="DGCT"/>
      <sheetName val="KH12"/>
      <sheetName val="CN12"/>
      <sheetName val="HD12"/>
      <sheetName val="KH1"/>
      <sheetName val="Congty"/>
      <sheetName val="VPPN"/>
      <sheetName val="XN74"/>
      <sheetName val="XN54"/>
      <sheetName val="XN33"/>
      <sheetName val="NK96"/>
      <sheetName val="XL4Test5"/>
      <sheetName val="THCT"/>
      <sheetName val="cap cho cac DT"/>
      <sheetName val="Ung - hoan"/>
      <sheetName val="CP may"/>
      <sheetName val="SS"/>
      <sheetName val="NVL"/>
      <sheetName val="10000000"/>
      <sheetName val="XXXXXXXX"/>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Interim payment"/>
      <sheetName val="Letter"/>
      <sheetName val="Bid Sum"/>
      <sheetName val="Item B"/>
      <sheetName val="Dg A"/>
      <sheetName val="Dg B&amp;C"/>
      <sheetName val="Rates&amp;Prices"/>
      <sheetName val="Material at site"/>
      <sheetName val="1"/>
      <sheetName val="VL"/>
      <sheetName val="CTXD"/>
      <sheetName val=".."/>
      <sheetName val="CTDN"/>
      <sheetName val="san vuon"/>
      <sheetName val="khu phu tro"/>
      <sheetName val="TH"/>
      <sheetName val="Phu luc"/>
      <sheetName val="Gia trÞ"/>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be tong"/>
      <sheetName val="Thep"/>
      <sheetName val="Tong hop thep"/>
      <sheetName val="Thuyet minh"/>
      <sheetName val="CQ-HQ"/>
      <sheetName val="tscd"/>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KM"/>
      <sheetName val="KHOANMUC"/>
      <sheetName val="CPQL"/>
      <sheetName val="SANLUONG"/>
      <sheetName val="SSCP-SL"/>
      <sheetName val="CPSX"/>
      <sheetName val="KQKD"/>
      <sheetName val="CDSL (2)"/>
      <sheetName val="Thep "/>
      <sheetName val="Chi tiet Khoi luong"/>
      <sheetName val="TH khoi luong"/>
      <sheetName val="Chiet tinh vat lieu "/>
      <sheetName val="TH KL V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Gia VL"/>
      <sheetName val="Bang gia ca may"/>
      <sheetName val="Bang luong CB"/>
      <sheetName val="Bang P.tich CT"/>
      <sheetName val="D.toan chi tiet"/>
      <sheetName val="Bang TH Dtoan"/>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DTHH"/>
      <sheetName val="Bang1"/>
      <sheetName val="TAI TRONG"/>
      <sheetName val="NOI LUC"/>
      <sheetName val="TINH DUYET THTT CHINH"/>
      <sheetName val="TDUYET THTT PHU"/>
      <sheetName val="TINH DAO DONG VA DO VONG"/>
      <sheetName val="TINH NEO"/>
      <sheetName val="PTCT"/>
      <sheetName val="CDghino"/>
      <sheetName val="Tonghop"/>
      <sheetName val="TH (T1-6)"/>
      <sheetName val="ThueTB"/>
      <sheetName val="SCD5"/>
      <sheetName val=" NL"/>
      <sheetName val="CPVL-CPM"/>
      <sheetName val="PTVL"/>
      <sheetName val="CD1"/>
      <sheetName val=" NL (2)"/>
      <sheetName val="CDTHCT"/>
      <sheetName val="CDTHCT (3)"/>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9"/>
      <sheetName val="1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00000001"/>
      <sheetName val="00000002"/>
      <sheetName val="00000003"/>
      <sheetName val="00000004"/>
      <sheetName val="dutoan1"/>
      <sheetName val="Anhtoan"/>
      <sheetName val="dutoan2"/>
      <sheetName val="vat tu"/>
      <sheetName val="CHIT"/>
      <sheetName val="THXH"/>
      <sheetName val="BHXH"/>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Quang Tri"/>
      <sheetName val="TTHue"/>
      <sheetName val="Da Nang"/>
      <sheetName val="Quang Nam"/>
      <sheetName val="Quang Ngai"/>
      <sheetName val="TH DH-QN"/>
      <sheetName val="KP HD"/>
      <sheetName val="DB HD"/>
      <sheetName val="cong Q2"/>
      <sheetName val="T.U luong Q1"/>
      <sheetName val="T.U luong Q2"/>
      <sheetName val="T.U luong Q3"/>
      <sheetName val="Quyet toan"/>
      <sheetName val="Thu hoi"/>
      <sheetName val="Lai vay"/>
      <sheetName val="Tien vay"/>
      <sheetName val="Cong no"/>
      <sheetName val="Cop pha"/>
      <sheetName val="20000000"/>
      <sheetName val="Q1-02"/>
      <sheetName val="Q2-02"/>
      <sheetName val="Q3-02"/>
      <sheetName val="CT xa"/>
      <sheetName val="TLGC"/>
      <sheetName val="BL"/>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KL VL"/>
      <sheetName val="KHCTiet"/>
      <sheetName val="QT 9-6"/>
      <sheetName val="Thuong luu HB"/>
      <sheetName val="QT03"/>
      <sheetName val="QT"/>
      <sheetName val="PTmay"/>
      <sheetName val="KK"/>
      <sheetName val="QT Ky T"/>
      <sheetName val="BCKT"/>
      <sheetName val="bc vt TON BAI"/>
      <sheetName val="XXXXXXX0"/>
      <sheetName val="cong bien t10"/>
      <sheetName val="luong t9 "/>
      <sheetName val="bb t9"/>
      <sheetName val="XETT10-03"/>
      <sheetName val="bxet"/>
      <sheetName val="C45A-BH"/>
      <sheetName val="C46A-BH"/>
      <sheetName val="C47A-BH"/>
      <sheetName val="C48A-BH"/>
      <sheetName val="S-53-1"/>
      <sheetName val="Caodo"/>
      <sheetName val="Dat"/>
      <sheetName val="KL-CTTK"/>
      <sheetName val="BTH"/>
      <sheetName val="TM"/>
      <sheetName val="BU-gian"/>
      <sheetName val="Bu-Ha"/>
      <sheetName val="PTVT"/>
      <sheetName val="Gia DAN"/>
      <sheetName val="Dan"/>
      <sheetName val="Cuoc"/>
      <sheetName val="Bugia"/>
      <sheetName val="KL57"/>
      <sheetName val="binh do"/>
      <sheetName val="cot lieu"/>
      <sheetName val="van khuon"/>
      <sheetName val="CT BT"/>
      <sheetName val="lay mau"/>
      <sheetName val="mat ngoai goi"/>
      <sheetName val="coc tram-bt"/>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THDT"/>
      <sheetName val="DM-Goc"/>
      <sheetName val="Gia-CT"/>
      <sheetName val="PTCP"/>
      <sheetName val="cphoi"/>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T1(T1)04"/>
      <sheetName val="sent to"/>
      <sheetName val="XN79"/>
      <sheetName val="CTMT"/>
      <sheetName val="PXuat"/>
    </sheetNames>
    <definedNames>
      <definedName name="DataFilter"/>
      <definedName name="DataSort"/>
      <definedName name="GoBack"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refreshError="1"/>
      <sheetData sheetId="718" refreshError="1"/>
      <sheetData sheetId="719"/>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Tonghop"/>
    </sheetNames>
    <sheetDataSet>
      <sheetData sheetId="0"/>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van chuyen"/>
      <sheetName val="VTTHoi"/>
      <sheetName val="CTVL"/>
      <sheetName val="CTNC"/>
      <sheetName val="BTH"/>
      <sheetName val="THDT"/>
      <sheetName val="THDT (2)"/>
      <sheetName val="to bia"/>
      <sheetName val="VL,NC,MTC"/>
    </sheetNames>
    <sheetDataSet>
      <sheetData sheetId="0"/>
      <sheetData sheetId="1"/>
      <sheetData sheetId="2" refreshError="1">
        <row r="6">
          <cell r="B6" t="str">
            <v>Bª t«ng M150</v>
          </cell>
          <cell r="F6">
            <v>302510.60800000001</v>
          </cell>
        </row>
        <row r="7">
          <cell r="B7" t="str">
            <v>Xi m¨ng PC 300</v>
          </cell>
          <cell r="C7" t="str">
            <v>kg</v>
          </cell>
          <cell r="D7">
            <v>296</v>
          </cell>
          <cell r="E7">
            <v>720</v>
          </cell>
          <cell r="F7">
            <v>213120</v>
          </cell>
        </row>
        <row r="8">
          <cell r="B8" t="str">
            <v>C¸t</v>
          </cell>
          <cell r="C8" t="str">
            <v>m3</v>
          </cell>
          <cell r="D8">
            <v>0.48799999999999999</v>
          </cell>
          <cell r="E8">
            <v>58721</v>
          </cell>
          <cell r="F8">
            <v>28655.847999999998</v>
          </cell>
        </row>
        <row r="9">
          <cell r="B9" t="str">
            <v>Sái 2 x 4</v>
          </cell>
          <cell r="C9" t="str">
            <v>m3</v>
          </cell>
          <cell r="D9">
            <v>0.88800000000000001</v>
          </cell>
          <cell r="E9">
            <v>68395</v>
          </cell>
          <cell r="F9">
            <v>60734.76</v>
          </cell>
        </row>
        <row r="10">
          <cell r="B10" t="str">
            <v>L¾p xµ X 1 - 4</v>
          </cell>
          <cell r="D10">
            <v>8.7124999999999986</v>
          </cell>
          <cell r="F10">
            <v>66711.612499999988</v>
          </cell>
        </row>
        <row r="11">
          <cell r="B11" t="str">
            <v>ThÐp L63 x 63 x 6</v>
          </cell>
          <cell r="C11" t="str">
            <v>kg</v>
          </cell>
          <cell r="D11">
            <v>7.9949999999999992</v>
          </cell>
          <cell r="E11">
            <v>7657</v>
          </cell>
          <cell r="F11">
            <v>61217.714999999997</v>
          </cell>
        </row>
        <row r="12">
          <cell r="B12" t="str">
            <v>ThÐp CT 3 F 16</v>
          </cell>
          <cell r="C12" t="str">
            <v>kg</v>
          </cell>
          <cell r="D12">
            <v>0.71749999999999992</v>
          </cell>
          <cell r="E12">
            <v>7657</v>
          </cell>
          <cell r="F12">
            <v>5493.8974999999991</v>
          </cell>
        </row>
        <row r="13">
          <cell r="B13" t="str">
            <v>L¾p xµ X 3 - 4</v>
          </cell>
          <cell r="D13">
            <v>15.784999999999998</v>
          </cell>
          <cell r="F13">
            <v>120865.74499999998</v>
          </cell>
        </row>
        <row r="14">
          <cell r="B14" t="str">
            <v>ThÐp L63 x 63 x 6</v>
          </cell>
          <cell r="C14" t="str">
            <v>kg</v>
          </cell>
          <cell r="D14">
            <v>14.042499999999999</v>
          </cell>
          <cell r="E14">
            <v>7657</v>
          </cell>
          <cell r="F14">
            <v>107523.42249999999</v>
          </cell>
        </row>
        <row r="15">
          <cell r="B15" t="str">
            <v>ThÐp CT 3 F 16</v>
          </cell>
          <cell r="C15" t="str">
            <v>kg</v>
          </cell>
          <cell r="D15">
            <v>1.7424999999999997</v>
          </cell>
          <cell r="E15">
            <v>7657</v>
          </cell>
          <cell r="F15">
            <v>13342.322499999998</v>
          </cell>
        </row>
        <row r="16">
          <cell r="B16" t="str">
            <v xml:space="preserve"> L¾p xµ X4 - 4</v>
          </cell>
          <cell r="D16">
            <v>15.477499999999999</v>
          </cell>
          <cell r="F16">
            <v>118511.2175</v>
          </cell>
        </row>
        <row r="17">
          <cell r="B17" t="str">
            <v>ThÐp L63 x 63 x 6</v>
          </cell>
          <cell r="C17" t="str">
            <v>kg</v>
          </cell>
          <cell r="D17">
            <v>12.914999999999999</v>
          </cell>
          <cell r="E17">
            <v>7657</v>
          </cell>
          <cell r="F17">
            <v>98890.154999999999</v>
          </cell>
        </row>
        <row r="18">
          <cell r="B18" t="str">
            <v>Bu l«ng M16 x 220</v>
          </cell>
          <cell r="C18" t="str">
            <v>kg</v>
          </cell>
          <cell r="D18">
            <v>2.5625</v>
          </cell>
          <cell r="E18">
            <v>7657</v>
          </cell>
          <cell r="F18">
            <v>19621.0625</v>
          </cell>
        </row>
        <row r="19">
          <cell r="B19" t="str">
            <v xml:space="preserve"> Xµ ®ì d©y ra sau c«ng t¬</v>
          </cell>
          <cell r="D19">
            <v>4.7799999999999994</v>
          </cell>
          <cell r="F19">
            <v>36600.46</v>
          </cell>
        </row>
        <row r="20">
          <cell r="B20" t="str">
            <v>ThÐp L 50 x 50 x 5</v>
          </cell>
          <cell r="C20" t="str">
            <v>kg</v>
          </cell>
          <cell r="D20">
            <v>2.87</v>
          </cell>
          <cell r="E20">
            <v>7657</v>
          </cell>
          <cell r="F20">
            <v>21975.59</v>
          </cell>
        </row>
        <row r="21">
          <cell r="B21" t="str">
            <v>ThÐp L60 x 6</v>
          </cell>
          <cell r="C21" t="str">
            <v>kg</v>
          </cell>
          <cell r="D21">
            <v>1.1499999999999999</v>
          </cell>
          <cell r="E21">
            <v>7657</v>
          </cell>
          <cell r="F21">
            <v>8805.5499999999993</v>
          </cell>
        </row>
        <row r="22">
          <cell r="B22" t="str">
            <v>Bu l«ng M16 x 24</v>
          </cell>
          <cell r="C22" t="str">
            <v>kg</v>
          </cell>
          <cell r="D22">
            <v>0.76</v>
          </cell>
          <cell r="E22">
            <v>7657</v>
          </cell>
          <cell r="F22">
            <v>5819.32</v>
          </cell>
        </row>
        <row r="23">
          <cell r="B23" t="str">
            <v>C¨ng d©y lÊy ®é vâng d©y AP 95</v>
          </cell>
          <cell r="F23">
            <v>10935350</v>
          </cell>
        </row>
        <row r="24">
          <cell r="B24" t="str">
            <v>D©y AP95</v>
          </cell>
          <cell r="C24" t="str">
            <v>km</v>
          </cell>
          <cell r="D24">
            <v>1</v>
          </cell>
          <cell r="E24">
            <v>10682000</v>
          </cell>
          <cell r="F24">
            <v>10682000</v>
          </cell>
        </row>
        <row r="25">
          <cell r="B25" t="str">
            <v>X¨ng</v>
          </cell>
          <cell r="C25" t="str">
            <v>kg</v>
          </cell>
          <cell r="D25">
            <v>0.25</v>
          </cell>
          <cell r="E25">
            <v>4500</v>
          </cell>
          <cell r="F25">
            <v>1125</v>
          </cell>
        </row>
        <row r="26">
          <cell r="B26" t="str">
            <v>D©y thÐp f 1</v>
          </cell>
          <cell r="C26" t="str">
            <v>kg</v>
          </cell>
          <cell r="D26">
            <v>0.03</v>
          </cell>
          <cell r="E26">
            <v>7500</v>
          </cell>
          <cell r="F26">
            <v>225</v>
          </cell>
        </row>
        <row r="27">
          <cell r="B27" t="str">
            <v>Tre c©y 8m, f80</v>
          </cell>
          <cell r="C27" t="str">
            <v>c©y</v>
          </cell>
          <cell r="D27">
            <v>21</v>
          </cell>
          <cell r="E27">
            <v>12000</v>
          </cell>
          <cell r="F27">
            <v>252000</v>
          </cell>
        </row>
        <row r="28">
          <cell r="B28" t="str">
            <v>C¨ng d©y lÊy ®é vâng d©y AP 70</v>
          </cell>
          <cell r="F28">
            <v>8526350</v>
          </cell>
        </row>
        <row r="29">
          <cell r="B29" t="str">
            <v>D©y AP70</v>
          </cell>
          <cell r="C29" t="str">
            <v>km</v>
          </cell>
          <cell r="D29">
            <v>1</v>
          </cell>
          <cell r="E29">
            <v>8273000</v>
          </cell>
          <cell r="F29">
            <v>8273000</v>
          </cell>
        </row>
        <row r="30">
          <cell r="B30" t="str">
            <v>X¨ng</v>
          </cell>
          <cell r="C30" t="str">
            <v>kg</v>
          </cell>
          <cell r="D30">
            <v>0.25</v>
          </cell>
          <cell r="E30">
            <v>4500</v>
          </cell>
          <cell r="F30">
            <v>1125</v>
          </cell>
        </row>
        <row r="31">
          <cell r="B31" t="str">
            <v>D©y thÐp f 1</v>
          </cell>
          <cell r="C31" t="str">
            <v>kg</v>
          </cell>
          <cell r="D31">
            <v>0.03</v>
          </cell>
          <cell r="E31">
            <v>7500</v>
          </cell>
          <cell r="F31">
            <v>225</v>
          </cell>
        </row>
        <row r="32">
          <cell r="B32" t="str">
            <v>Tre c©y 8m, f80</v>
          </cell>
          <cell r="C32" t="str">
            <v>c©y</v>
          </cell>
          <cell r="D32">
            <v>21</v>
          </cell>
          <cell r="E32">
            <v>12000</v>
          </cell>
          <cell r="F32">
            <v>252000</v>
          </cell>
        </row>
        <row r="33">
          <cell r="B33" t="str">
            <v>C¨ng d©y lÊy ®é vâng d©y AP 50</v>
          </cell>
          <cell r="F33">
            <v>6391350</v>
          </cell>
        </row>
        <row r="34">
          <cell r="B34" t="str">
            <v>D©y AP50</v>
          </cell>
          <cell r="C34" t="str">
            <v>km</v>
          </cell>
          <cell r="D34">
            <v>1</v>
          </cell>
          <cell r="E34">
            <v>6210000</v>
          </cell>
          <cell r="F34">
            <v>6210000</v>
          </cell>
        </row>
        <row r="35">
          <cell r="B35" t="str">
            <v>X¨ng</v>
          </cell>
          <cell r="C35" t="str">
            <v>kg</v>
          </cell>
          <cell r="D35">
            <v>0.25</v>
          </cell>
          <cell r="E35">
            <v>4500</v>
          </cell>
          <cell r="F35">
            <v>1125</v>
          </cell>
        </row>
        <row r="36">
          <cell r="B36" t="str">
            <v>D©y thÐp f 1</v>
          </cell>
          <cell r="C36" t="str">
            <v>kg</v>
          </cell>
          <cell r="D36">
            <v>0.03</v>
          </cell>
          <cell r="E36">
            <v>7500</v>
          </cell>
          <cell r="F36">
            <v>225</v>
          </cell>
        </row>
        <row r="37">
          <cell r="B37" t="str">
            <v>Tre c©y 8m, f80</v>
          </cell>
          <cell r="C37" t="str">
            <v>c©y</v>
          </cell>
          <cell r="D37">
            <v>15</v>
          </cell>
          <cell r="E37">
            <v>12000</v>
          </cell>
          <cell r="F37">
            <v>180000</v>
          </cell>
        </row>
        <row r="38">
          <cell r="B38" t="str">
            <v>Mãng cét M1 - 8</v>
          </cell>
          <cell r="F38">
            <v>232933.16816</v>
          </cell>
        </row>
        <row r="39">
          <cell r="B39" t="str">
            <v>Bª t«ng M150</v>
          </cell>
          <cell r="C39" t="str">
            <v>m3</v>
          </cell>
          <cell r="D39">
            <v>0.77</v>
          </cell>
          <cell r="E39">
            <v>302510.60800000001</v>
          </cell>
          <cell r="F39">
            <v>232933.16816</v>
          </cell>
        </row>
        <row r="40">
          <cell r="B40" t="str">
            <v>Mãng cét M2 - 8</v>
          </cell>
          <cell r="F40">
            <v>423514.85119999998</v>
          </cell>
        </row>
        <row r="41">
          <cell r="B41" t="str">
            <v>Bª t«ng M150</v>
          </cell>
          <cell r="C41" t="str">
            <v>m3</v>
          </cell>
          <cell r="D41">
            <v>1.4</v>
          </cell>
          <cell r="E41">
            <v>302510.60800000001</v>
          </cell>
          <cell r="F41">
            <v>423514.85119999998</v>
          </cell>
        </row>
        <row r="42">
          <cell r="B42" t="str">
            <v>Dùng cét bª t«ng H1 - 8,5</v>
          </cell>
          <cell r="F42">
            <v>599863.68000000005</v>
          </cell>
        </row>
        <row r="43">
          <cell r="B43" t="str">
            <v>Cét ®IÖn H1 - 8,5</v>
          </cell>
          <cell r="C43" t="str">
            <v>cét</v>
          </cell>
          <cell r="D43">
            <v>1</v>
          </cell>
          <cell r="E43">
            <v>590700</v>
          </cell>
          <cell r="F43">
            <v>590700</v>
          </cell>
        </row>
        <row r="44">
          <cell r="B44" t="str">
            <v>Gç kª</v>
          </cell>
          <cell r="C44" t="str">
            <v>m3</v>
          </cell>
          <cell r="D44">
            <v>6.0000000000000001E-3</v>
          </cell>
          <cell r="E44">
            <v>1200000</v>
          </cell>
          <cell r="F44">
            <v>7200</v>
          </cell>
        </row>
        <row r="45">
          <cell r="B45" t="str">
            <v>S¬n</v>
          </cell>
          <cell r="C45" t="str">
            <v>kg</v>
          </cell>
          <cell r="D45">
            <v>0.12</v>
          </cell>
          <cell r="E45">
            <v>16364</v>
          </cell>
          <cell r="F45">
            <v>1963.6799999999998</v>
          </cell>
        </row>
        <row r="46">
          <cell r="B46" t="str">
            <v>TiÕp ®Þa lÆp l¹i</v>
          </cell>
          <cell r="D46">
            <v>63.866</v>
          </cell>
          <cell r="F46">
            <v>315461.40999999997</v>
          </cell>
        </row>
        <row r="47">
          <cell r="B47" t="str">
            <v>ThÐp L 63 x 63 x 6 x 1500</v>
          </cell>
          <cell r="C47" t="str">
            <v>kg</v>
          </cell>
          <cell r="D47">
            <v>43.972499999999997</v>
          </cell>
          <cell r="E47">
            <v>4779</v>
          </cell>
          <cell r="F47">
            <v>210144.57749999998</v>
          </cell>
        </row>
        <row r="48">
          <cell r="B48" t="str">
            <v>ThÐp F 10</v>
          </cell>
          <cell r="C48" t="str">
            <v>kg</v>
          </cell>
          <cell r="D48">
            <v>1.5449999999999999</v>
          </cell>
          <cell r="E48">
            <v>4161</v>
          </cell>
          <cell r="F48">
            <v>6428.7449999999999</v>
          </cell>
        </row>
        <row r="49">
          <cell r="B49" t="str">
            <v>S¬n chèng rØ</v>
          </cell>
          <cell r="C49" t="str">
            <v>kg</v>
          </cell>
          <cell r="D49">
            <v>0.17</v>
          </cell>
          <cell r="E49">
            <v>16364</v>
          </cell>
          <cell r="F49">
            <v>2781.88</v>
          </cell>
        </row>
        <row r="50">
          <cell r="B50" t="str">
            <v>Que hµn 3 mm</v>
          </cell>
          <cell r="C50" t="str">
            <v>kg</v>
          </cell>
          <cell r="D50">
            <v>0.5</v>
          </cell>
          <cell r="E50">
            <v>7500</v>
          </cell>
          <cell r="F50">
            <v>3750</v>
          </cell>
        </row>
        <row r="51">
          <cell r="B51" t="str">
            <v>ThiÕc hµn</v>
          </cell>
          <cell r="C51" t="str">
            <v>kg</v>
          </cell>
          <cell r="D51">
            <v>0.1</v>
          </cell>
          <cell r="E51">
            <v>52000</v>
          </cell>
          <cell r="F51">
            <v>5200</v>
          </cell>
        </row>
        <row r="52">
          <cell r="B52" t="str">
            <v>Bu l«ng M12 x 50</v>
          </cell>
          <cell r="C52" t="str">
            <v>kg</v>
          </cell>
          <cell r="D52">
            <v>0.20600000000000002</v>
          </cell>
          <cell r="E52">
            <v>2200</v>
          </cell>
          <cell r="F52">
            <v>453.20000000000005</v>
          </cell>
        </row>
        <row r="53">
          <cell r="B53" t="str">
            <v>ThÐp D 40 x 4</v>
          </cell>
          <cell r="C53" t="str">
            <v>kg</v>
          </cell>
          <cell r="D53">
            <v>18.142499999999998</v>
          </cell>
          <cell r="E53">
            <v>4779</v>
          </cell>
          <cell r="F53">
            <v>86703.007499999992</v>
          </cell>
        </row>
        <row r="54">
          <cell r="B54" t="str">
            <v>Hßm c«ng t¬ Composite 2« 1 pha</v>
          </cell>
          <cell r="F54">
            <v>281818</v>
          </cell>
        </row>
        <row r="55">
          <cell r="B55" t="str">
            <v>Hßm c«ng t¬</v>
          </cell>
          <cell r="C55" t="str">
            <v>hßm</v>
          </cell>
          <cell r="D55">
            <v>1</v>
          </cell>
          <cell r="E55">
            <v>281818</v>
          </cell>
          <cell r="F55">
            <v>281818</v>
          </cell>
        </row>
        <row r="56">
          <cell r="B56" t="str">
            <v>Hßm c«ng t¬ Composite 4« 1 pha</v>
          </cell>
          <cell r="F56">
            <v>367272</v>
          </cell>
        </row>
        <row r="57">
          <cell r="B57" t="str">
            <v>Hßm c«ng t¬</v>
          </cell>
          <cell r="C57" t="str">
            <v>hßm</v>
          </cell>
          <cell r="D57">
            <v>1</v>
          </cell>
          <cell r="E57">
            <v>367272</v>
          </cell>
          <cell r="F57">
            <v>367272</v>
          </cell>
        </row>
        <row r="58">
          <cell r="B58" t="str">
            <v>KÌm ®ì hép c«ng t¬ (H4, 3 pha)</v>
          </cell>
          <cell r="F58">
            <v>20839.2912</v>
          </cell>
        </row>
        <row r="59">
          <cell r="B59" t="str">
            <v>S¾t D40x 40</v>
          </cell>
          <cell r="C59" t="str">
            <v>kg</v>
          </cell>
          <cell r="D59">
            <v>2.7216</v>
          </cell>
          <cell r="E59">
            <v>7657</v>
          </cell>
          <cell r="F59">
            <v>20839.2912</v>
          </cell>
        </row>
        <row r="60">
          <cell r="B60" t="str">
            <v>KÌm ®ì hép c«ng t¬ (H2)</v>
          </cell>
          <cell r="F60">
            <v>10419.6456</v>
          </cell>
        </row>
        <row r="61">
          <cell r="B61" t="str">
            <v>S¾t D40x 40</v>
          </cell>
          <cell r="C61" t="str">
            <v>kg</v>
          </cell>
          <cell r="D61">
            <v>1.3608</v>
          </cell>
          <cell r="E61">
            <v>7657</v>
          </cell>
          <cell r="F61">
            <v>10419.6456</v>
          </cell>
        </row>
        <row r="62">
          <cell r="B62" t="str">
            <v>KÐo d©y v­ît ®­êng</v>
          </cell>
          <cell r="F62">
            <v>131250</v>
          </cell>
        </row>
        <row r="63">
          <cell r="B63" t="str">
            <v>Tre c©y 8m, f80</v>
          </cell>
          <cell r="C63" t="str">
            <v>c©y</v>
          </cell>
          <cell r="D63">
            <v>10</v>
          </cell>
          <cell r="E63">
            <v>12000</v>
          </cell>
          <cell r="F63">
            <v>120000</v>
          </cell>
        </row>
        <row r="64">
          <cell r="B64" t="str">
            <v>D©y thÐp buéc</v>
          </cell>
          <cell r="C64" t="str">
            <v>kg</v>
          </cell>
          <cell r="D64">
            <v>1.5</v>
          </cell>
          <cell r="E64">
            <v>7500</v>
          </cell>
          <cell r="F64">
            <v>11250</v>
          </cell>
        </row>
      </sheetData>
      <sheetData sheetId="3" refreshError="1">
        <row r="6">
          <cell r="C6" t="str">
            <v>Xµ X1 -4</v>
          </cell>
          <cell r="I6">
            <v>1.2335004999999999</v>
          </cell>
          <cell r="K6">
            <v>12427.315488075001</v>
          </cell>
        </row>
        <row r="7">
          <cell r="C7" t="str">
            <v>L¾p xµ X 1 - 4</v>
          </cell>
          <cell r="D7" t="str">
            <v>bé</v>
          </cell>
          <cell r="E7" t="str">
            <v>3,5/7</v>
          </cell>
          <cell r="F7">
            <v>1</v>
          </cell>
          <cell r="G7">
            <v>0.94</v>
          </cell>
          <cell r="H7">
            <v>1.3</v>
          </cell>
          <cell r="I7">
            <v>1.222</v>
          </cell>
          <cell r="J7">
            <v>10080</v>
          </cell>
          <cell r="K7">
            <v>12317.76</v>
          </cell>
        </row>
        <row r="8">
          <cell r="C8" t="str">
            <v>VËn chuyÓn néi tuyÕn cù ly 150m</v>
          </cell>
          <cell r="D8" t="str">
            <v>tÊn</v>
          </cell>
          <cell r="E8" t="str">
            <v>3,0/7</v>
          </cell>
          <cell r="F8">
            <v>8.712499999999998E-3</v>
          </cell>
          <cell r="G8">
            <v>1.32</v>
          </cell>
          <cell r="H8">
            <v>1</v>
          </cell>
          <cell r="I8">
            <v>1.1500499999999999E-2</v>
          </cell>
          <cell r="J8">
            <v>9526.15</v>
          </cell>
          <cell r="K8">
            <v>109.55548807499999</v>
          </cell>
        </row>
        <row r="9">
          <cell r="C9" t="str">
            <v>L¾p xµ X 3 - 4</v>
          </cell>
          <cell r="I9">
            <v>1.2428361999999999</v>
          </cell>
          <cell r="K9">
            <v>12516.245641200001</v>
          </cell>
        </row>
        <row r="10">
          <cell r="C10" t="str">
            <v>L¾p xµ X 3 - 4</v>
          </cell>
          <cell r="D10" t="str">
            <v>bé</v>
          </cell>
          <cell r="E10" t="str">
            <v>3,5/7</v>
          </cell>
          <cell r="F10">
            <v>1</v>
          </cell>
          <cell r="G10">
            <v>0.94</v>
          </cell>
          <cell r="H10">
            <v>1.3</v>
          </cell>
          <cell r="I10">
            <v>1.222</v>
          </cell>
          <cell r="J10">
            <v>10080</v>
          </cell>
          <cell r="K10">
            <v>12317.76</v>
          </cell>
        </row>
        <row r="11">
          <cell r="C11" t="str">
            <v>VËn chuyÓn néi tuyÕn cù ly 150m</v>
          </cell>
          <cell r="D11" t="str">
            <v>tÊn</v>
          </cell>
          <cell r="E11" t="str">
            <v>3,0/7</v>
          </cell>
          <cell r="F11">
            <v>1.5784999999999997E-2</v>
          </cell>
          <cell r="G11">
            <v>1.32</v>
          </cell>
          <cell r="H11">
            <v>1</v>
          </cell>
          <cell r="I11">
            <v>2.0836199999999996E-2</v>
          </cell>
          <cell r="J11">
            <v>9526</v>
          </cell>
          <cell r="K11">
            <v>198.48564119999995</v>
          </cell>
        </row>
        <row r="12">
          <cell r="C12" t="str">
            <v xml:space="preserve"> L¾p xµ X4 - 4</v>
          </cell>
          <cell r="I12">
            <v>1.2424302999999999</v>
          </cell>
          <cell r="K12">
            <v>12512.379037799999</v>
          </cell>
        </row>
        <row r="13">
          <cell r="C13" t="str">
            <v>L¾p xµ X 4 - 4</v>
          </cell>
          <cell r="D13" t="str">
            <v>bé</v>
          </cell>
          <cell r="E13" t="str">
            <v>3,5/7</v>
          </cell>
          <cell r="F13">
            <v>1</v>
          </cell>
          <cell r="G13">
            <v>0.94</v>
          </cell>
          <cell r="H13">
            <v>1.3</v>
          </cell>
          <cell r="I13">
            <v>1.222</v>
          </cell>
          <cell r="J13">
            <v>10080</v>
          </cell>
          <cell r="K13">
            <v>12317.76</v>
          </cell>
        </row>
        <row r="14">
          <cell r="C14" t="str">
            <v>VËn chuyÓn néi tuyÕn cù ly 150m</v>
          </cell>
          <cell r="D14" t="str">
            <v>tÊn</v>
          </cell>
          <cell r="E14" t="str">
            <v>3,0/7</v>
          </cell>
          <cell r="F14">
            <v>1.54775E-2</v>
          </cell>
          <cell r="G14">
            <v>1.32</v>
          </cell>
          <cell r="H14">
            <v>1</v>
          </cell>
          <cell r="I14">
            <v>2.0430300000000002E-2</v>
          </cell>
          <cell r="J14">
            <v>9526</v>
          </cell>
          <cell r="K14">
            <v>194.61903780000003</v>
          </cell>
        </row>
        <row r="15">
          <cell r="C15" t="str">
            <v>D©y AP 95</v>
          </cell>
          <cell r="I15">
            <v>27.396399999999996</v>
          </cell>
          <cell r="K15">
            <v>278846.34639999998</v>
          </cell>
        </row>
        <row r="16">
          <cell r="C16" t="str">
            <v>C¨ng d©y lÊy ®é vâng d©y AP 95</v>
          </cell>
          <cell r="D16" t="str">
            <v>km</v>
          </cell>
          <cell r="E16" t="str">
            <v>3,6/7</v>
          </cell>
          <cell r="F16">
            <v>1</v>
          </cell>
          <cell r="G16">
            <v>23.4</v>
          </cell>
          <cell r="H16">
            <v>1.1499999999999999</v>
          </cell>
          <cell r="I16">
            <v>26.909999999999997</v>
          </cell>
          <cell r="J16">
            <v>10190</v>
          </cell>
          <cell r="K16">
            <v>274212.89999999997</v>
          </cell>
        </row>
        <row r="17">
          <cell r="C17" t="str">
            <v>VËn chuyÓn néi tuyÕn cù ly 150m</v>
          </cell>
          <cell r="D17" t="str">
            <v>tÊn</v>
          </cell>
          <cell r="E17" t="str">
            <v>3,0/7</v>
          </cell>
          <cell r="F17">
            <v>0.38</v>
          </cell>
          <cell r="G17">
            <v>1.28</v>
          </cell>
          <cell r="H17">
            <v>1</v>
          </cell>
          <cell r="I17">
            <v>0.4864</v>
          </cell>
          <cell r="J17">
            <v>9526</v>
          </cell>
          <cell r="K17">
            <v>4633.4463999999998</v>
          </cell>
        </row>
        <row r="18">
          <cell r="C18" t="str">
            <v>D©y AP70</v>
          </cell>
          <cell r="I18">
            <v>20.148599999999998</v>
          </cell>
          <cell r="K18">
            <v>205084.75559999997</v>
          </cell>
        </row>
        <row r="19">
          <cell r="C19" t="str">
            <v>C¨ng d©y lÊy ®é vâng d©y AP 70</v>
          </cell>
          <cell r="D19" t="str">
            <v>km</v>
          </cell>
          <cell r="E19" t="str">
            <v>3,6/7</v>
          </cell>
          <cell r="F19">
            <v>1</v>
          </cell>
          <cell r="G19">
            <v>17.22</v>
          </cell>
          <cell r="H19">
            <v>1.1499999999999999</v>
          </cell>
          <cell r="I19">
            <v>19.802999999999997</v>
          </cell>
          <cell r="J19">
            <v>10190</v>
          </cell>
          <cell r="K19">
            <v>201792.56999999998</v>
          </cell>
        </row>
        <row r="20">
          <cell r="C20" t="str">
            <v>VËn chuyÓn néi tuyÕn cù ly 150m</v>
          </cell>
          <cell r="D20" t="str">
            <v>tÊn</v>
          </cell>
          <cell r="E20" t="str">
            <v>3,0/7</v>
          </cell>
          <cell r="F20">
            <v>0.27</v>
          </cell>
          <cell r="G20">
            <v>1.28</v>
          </cell>
          <cell r="H20">
            <v>1</v>
          </cell>
          <cell r="I20">
            <v>0.34560000000000002</v>
          </cell>
          <cell r="J20">
            <v>9526</v>
          </cell>
          <cell r="K20">
            <v>3292.1856000000002</v>
          </cell>
        </row>
        <row r="21">
          <cell r="C21" t="str">
            <v>D©y AP50</v>
          </cell>
          <cell r="I21">
            <v>14.951699999999997</v>
          </cell>
          <cell r="K21">
            <v>152196.33819999997</v>
          </cell>
        </row>
        <row r="22">
          <cell r="C22" t="str">
            <v>C¨ng d©y lÊy ®é vâng d©y AP 50</v>
          </cell>
          <cell r="D22" t="str">
            <v>km</v>
          </cell>
          <cell r="E22" t="str">
            <v>3,6/7</v>
          </cell>
          <cell r="F22">
            <v>1</v>
          </cell>
          <cell r="G22">
            <v>12.79</v>
          </cell>
          <cell r="H22">
            <v>1.1499999999999999</v>
          </cell>
          <cell r="I22">
            <v>14.708499999999997</v>
          </cell>
          <cell r="J22">
            <v>10190</v>
          </cell>
          <cell r="K22">
            <v>149879.61499999996</v>
          </cell>
        </row>
        <row r="23">
          <cell r="C23" t="str">
            <v>VËn chuyÓn néi tuyÕn cù ly 150m</v>
          </cell>
          <cell r="D23" t="str">
            <v>tÊn</v>
          </cell>
          <cell r="E23" t="str">
            <v>3,0/7</v>
          </cell>
          <cell r="F23">
            <v>0.19</v>
          </cell>
          <cell r="G23">
            <v>1.28</v>
          </cell>
          <cell r="H23">
            <v>1</v>
          </cell>
          <cell r="I23">
            <v>0.2432</v>
          </cell>
          <cell r="J23">
            <v>9526</v>
          </cell>
          <cell r="K23">
            <v>2316.7231999999999</v>
          </cell>
        </row>
        <row r="24">
          <cell r="C24" t="str">
            <v>Mãng cét M1 - 8</v>
          </cell>
          <cell r="I24">
            <v>5.6666848000000005</v>
          </cell>
          <cell r="K24">
            <v>54718.981549800003</v>
          </cell>
        </row>
        <row r="25">
          <cell r="C25" t="str">
            <v>§µo ®Êt mãng cét (§Êt cÊp3)</v>
          </cell>
          <cell r="D25" t="str">
            <v>m3</v>
          </cell>
          <cell r="E25" t="str">
            <v>3,0/7</v>
          </cell>
          <cell r="F25">
            <v>1.2</v>
          </cell>
          <cell r="G25">
            <v>1.51</v>
          </cell>
          <cell r="H25">
            <v>1</v>
          </cell>
          <cell r="I25">
            <v>1.8119999999999998</v>
          </cell>
          <cell r="J25">
            <v>9526</v>
          </cell>
          <cell r="K25">
            <v>17261.111999999997</v>
          </cell>
        </row>
        <row r="26">
          <cell r="C26" t="str">
            <v>§æ bª t«ng mãng cét</v>
          </cell>
          <cell r="D26" t="str">
            <v>m3</v>
          </cell>
          <cell r="E26" t="str">
            <v>3,2/7</v>
          </cell>
          <cell r="F26">
            <v>0.77</v>
          </cell>
          <cell r="G26">
            <v>3.25</v>
          </cell>
          <cell r="H26">
            <v>1</v>
          </cell>
          <cell r="I26">
            <v>2.5024999999999999</v>
          </cell>
          <cell r="J26">
            <v>9747.69</v>
          </cell>
          <cell r="K26">
            <v>24393.594225000001</v>
          </cell>
        </row>
        <row r="27">
          <cell r="C27" t="str">
            <v>LÊp ®Êt ®Çm chÆt mãng</v>
          </cell>
          <cell r="D27" t="str">
            <v>m3</v>
          </cell>
          <cell r="E27" t="str">
            <v>3,5/7</v>
          </cell>
          <cell r="F27">
            <v>0.49399999999999994</v>
          </cell>
          <cell r="G27">
            <v>0.67</v>
          </cell>
          <cell r="H27">
            <v>1</v>
          </cell>
          <cell r="I27">
            <v>0.33098</v>
          </cell>
          <cell r="J27">
            <v>10080</v>
          </cell>
          <cell r="K27">
            <v>3336.2784000000001</v>
          </cell>
        </row>
        <row r="28">
          <cell r="C28" t="str">
            <v>VËn chuyÓn c¸t cù ly 150m</v>
          </cell>
          <cell r="D28" t="str">
            <v>m3</v>
          </cell>
          <cell r="E28" t="str">
            <v>3,0/7</v>
          </cell>
          <cell r="F28">
            <v>0.37575999999999998</v>
          </cell>
          <cell r="G28">
            <v>0.71</v>
          </cell>
          <cell r="H28">
            <v>1</v>
          </cell>
          <cell r="I28">
            <v>0.26678959999999996</v>
          </cell>
          <cell r="J28">
            <v>9526</v>
          </cell>
          <cell r="K28">
            <v>2541.4377295999998</v>
          </cell>
        </row>
        <row r="29">
          <cell r="C29" t="str">
            <v>VËn chuyÓn sái cù ly 150m</v>
          </cell>
          <cell r="D29" t="str">
            <v>m3</v>
          </cell>
          <cell r="E29" t="str">
            <v>3,0/7</v>
          </cell>
          <cell r="F29">
            <v>0.68376000000000003</v>
          </cell>
          <cell r="G29">
            <v>0.83</v>
          </cell>
          <cell r="H29">
            <v>1</v>
          </cell>
          <cell r="I29">
            <v>0.56752080000000005</v>
          </cell>
          <cell r="J29">
            <v>9526</v>
          </cell>
          <cell r="K29">
            <v>5406.2031408000003</v>
          </cell>
        </row>
        <row r="30">
          <cell r="C30" t="str">
            <v>VËn chuyÓn xi m¨ng cù ly 150m</v>
          </cell>
          <cell r="D30" t="str">
            <v>tÊn</v>
          </cell>
          <cell r="E30" t="str">
            <v>3,0/7</v>
          </cell>
          <cell r="F30">
            <v>0.22792000000000001</v>
          </cell>
          <cell r="G30">
            <v>0.82</v>
          </cell>
          <cell r="H30">
            <v>1</v>
          </cell>
          <cell r="I30">
            <v>0.18689439999999999</v>
          </cell>
          <cell r="J30">
            <v>9526</v>
          </cell>
          <cell r="K30">
            <v>1780.3560543999999</v>
          </cell>
        </row>
        <row r="31">
          <cell r="C31" t="str">
            <v>Mãng cét M2 - 8</v>
          </cell>
          <cell r="I31">
            <v>10.692575999999999</v>
          </cell>
          <cell r="K31">
            <v>103274.39225599999</v>
          </cell>
        </row>
        <row r="32">
          <cell r="C32" t="str">
            <v>§µo ®Êt mãng cét (§Êt cÊp3)</v>
          </cell>
          <cell r="D32" t="str">
            <v>m3</v>
          </cell>
          <cell r="E32" t="str">
            <v>3,0/7</v>
          </cell>
          <cell r="F32">
            <v>2.3519999999999994</v>
          </cell>
          <cell r="G32">
            <v>1.51</v>
          </cell>
          <cell r="H32">
            <v>1</v>
          </cell>
          <cell r="I32">
            <v>3.5515199999999991</v>
          </cell>
          <cell r="J32">
            <v>9526</v>
          </cell>
          <cell r="K32">
            <v>33831.779519999989</v>
          </cell>
        </row>
        <row r="33">
          <cell r="C33" t="str">
            <v>§æ bª t«ng mãng cét</v>
          </cell>
          <cell r="D33" t="str">
            <v>m3</v>
          </cell>
          <cell r="E33" t="str">
            <v>3,2/7</v>
          </cell>
          <cell r="F33">
            <v>1.4</v>
          </cell>
          <cell r="G33">
            <v>3.25</v>
          </cell>
          <cell r="H33">
            <v>1</v>
          </cell>
          <cell r="I33">
            <v>4.55</v>
          </cell>
          <cell r="J33">
            <v>9748</v>
          </cell>
          <cell r="K33">
            <v>44353.4</v>
          </cell>
        </row>
        <row r="34">
          <cell r="C34" t="str">
            <v>LÊp ®Êt ®Çm chÆt mãng</v>
          </cell>
          <cell r="D34" t="str">
            <v>m3</v>
          </cell>
          <cell r="E34" t="str">
            <v>3,5/7</v>
          </cell>
          <cell r="F34">
            <v>1.0959999999999994</v>
          </cell>
          <cell r="G34">
            <v>0.67</v>
          </cell>
          <cell r="H34">
            <v>1</v>
          </cell>
          <cell r="I34">
            <v>0.73431999999999964</v>
          </cell>
          <cell r="J34">
            <v>10080</v>
          </cell>
          <cell r="K34">
            <v>7401.9455999999964</v>
          </cell>
        </row>
        <row r="35">
          <cell r="C35" t="str">
            <v>VËn chuyÓn c¸t cù ly 150m</v>
          </cell>
          <cell r="D35" t="str">
            <v>m3</v>
          </cell>
          <cell r="E35" t="str">
            <v>3,0/7</v>
          </cell>
          <cell r="F35">
            <v>0.68319999999999992</v>
          </cell>
          <cell r="G35">
            <v>0.71</v>
          </cell>
          <cell r="H35">
            <v>1</v>
          </cell>
          <cell r="I35">
            <v>0.48507199999999989</v>
          </cell>
          <cell r="J35">
            <v>9526</v>
          </cell>
          <cell r="K35">
            <v>4620.7958719999988</v>
          </cell>
        </row>
        <row r="36">
          <cell r="C36" t="str">
            <v>VËn chuyÓn ®¸ cù ly 150m</v>
          </cell>
          <cell r="D36" t="str">
            <v>m3</v>
          </cell>
          <cell r="E36" t="str">
            <v>3,0/7</v>
          </cell>
          <cell r="F36">
            <v>1.2431999999999999</v>
          </cell>
          <cell r="G36">
            <v>0.83</v>
          </cell>
          <cell r="H36">
            <v>1</v>
          </cell>
          <cell r="I36">
            <v>1.0318559999999999</v>
          </cell>
          <cell r="J36">
            <v>9526</v>
          </cell>
          <cell r="K36">
            <v>9829.4602559999985</v>
          </cell>
        </row>
        <row r="37">
          <cell r="C37" t="str">
            <v>VËn chuyÓn xi m¨ng cù ly 150m</v>
          </cell>
          <cell r="D37" t="str">
            <v>tÊn</v>
          </cell>
          <cell r="E37" t="str">
            <v>3,0/7</v>
          </cell>
          <cell r="F37">
            <v>0.41439999999999999</v>
          </cell>
          <cell r="G37">
            <v>0.82</v>
          </cell>
          <cell r="H37">
            <v>1</v>
          </cell>
          <cell r="I37">
            <v>0.339808</v>
          </cell>
          <cell r="J37">
            <v>9526</v>
          </cell>
          <cell r="K37">
            <v>3237.0110079999999</v>
          </cell>
        </row>
        <row r="38">
          <cell r="C38" t="str">
            <v>Cét bª t«ng H - 8,5m</v>
          </cell>
          <cell r="I38">
            <v>4.1356000000000002</v>
          </cell>
          <cell r="K38">
            <v>39395.725599999998</v>
          </cell>
        </row>
        <row r="39">
          <cell r="C39" t="str">
            <v>Dùng cét bª t«ng H - 8,5</v>
          </cell>
          <cell r="D39" t="str">
            <v>cét</v>
          </cell>
          <cell r="E39" t="str">
            <v>3,0/7</v>
          </cell>
          <cell r="F39">
            <v>1</v>
          </cell>
          <cell r="G39">
            <v>3</v>
          </cell>
          <cell r="H39">
            <v>1</v>
          </cell>
          <cell r="I39">
            <v>3</v>
          </cell>
          <cell r="J39">
            <v>9526</v>
          </cell>
          <cell r="K39">
            <v>28578</v>
          </cell>
        </row>
        <row r="40">
          <cell r="C40" t="str">
            <v>VËn chuyÓn néi tuyÕn cù ly 150m</v>
          </cell>
          <cell r="D40" t="str">
            <v>tÊn</v>
          </cell>
          <cell r="E40" t="str">
            <v>3,0/7</v>
          </cell>
          <cell r="F40">
            <v>0.68</v>
          </cell>
          <cell r="G40">
            <v>1.67</v>
          </cell>
          <cell r="H40">
            <v>1</v>
          </cell>
          <cell r="I40">
            <v>1.1355999999999999</v>
          </cell>
          <cell r="J40">
            <v>9526</v>
          </cell>
          <cell r="K40">
            <v>10817.7256</v>
          </cell>
        </row>
        <row r="41">
          <cell r="C41" t="str">
            <v>TiÕp ®Þa lÆp l¹i</v>
          </cell>
          <cell r="I41">
            <v>15.128350000000001</v>
          </cell>
          <cell r="K41">
            <v>150250.06800000003</v>
          </cell>
        </row>
        <row r="42">
          <cell r="C42" t="str">
            <v>§µo r·nh tiÕp ®Þa ( §Êt cÊp 3)</v>
          </cell>
          <cell r="D42" t="str">
            <v>m3</v>
          </cell>
          <cell r="E42" t="str">
            <v>3,5/7</v>
          </cell>
          <cell r="F42">
            <v>5.6000000000000005</v>
          </cell>
          <cell r="G42">
            <v>1.35</v>
          </cell>
          <cell r="H42">
            <v>1</v>
          </cell>
          <cell r="I42">
            <v>7.5600000000000014</v>
          </cell>
          <cell r="J42">
            <v>10080</v>
          </cell>
          <cell r="K42">
            <v>76204.800000000017</v>
          </cell>
        </row>
        <row r="43">
          <cell r="C43" t="str">
            <v>Gia c«ng d©y tiÕp ®Þa</v>
          </cell>
          <cell r="D43" t="str">
            <v>kg</v>
          </cell>
          <cell r="E43" t="str">
            <v>3,5/7</v>
          </cell>
          <cell r="F43">
            <v>1.5449999999999999</v>
          </cell>
          <cell r="G43">
            <v>0.02</v>
          </cell>
          <cell r="H43">
            <v>1</v>
          </cell>
          <cell r="I43">
            <v>3.09E-2</v>
          </cell>
          <cell r="J43">
            <v>10080</v>
          </cell>
          <cell r="K43">
            <v>311.47199999999998</v>
          </cell>
        </row>
        <row r="44">
          <cell r="C44" t="str">
            <v>Gia c«ng cäc tiÕp ®Þa</v>
          </cell>
          <cell r="D44" t="str">
            <v>cäc</v>
          </cell>
          <cell r="E44" t="str">
            <v>3,0/7</v>
          </cell>
          <cell r="F44">
            <v>5</v>
          </cell>
          <cell r="G44">
            <v>0.37</v>
          </cell>
          <cell r="H44">
            <v>1</v>
          </cell>
          <cell r="I44">
            <v>1.85</v>
          </cell>
          <cell r="J44">
            <v>9526</v>
          </cell>
          <cell r="K44">
            <v>17623.100000000002</v>
          </cell>
        </row>
        <row r="45">
          <cell r="C45" t="str">
            <v>R¶I d©y tiÕp ®Þa</v>
          </cell>
          <cell r="D45" t="str">
            <v>kg</v>
          </cell>
          <cell r="E45" t="str">
            <v>3,5/7</v>
          </cell>
          <cell r="F45">
            <v>1.5449999999999999</v>
          </cell>
          <cell r="G45">
            <v>0.01</v>
          </cell>
          <cell r="H45">
            <v>1</v>
          </cell>
          <cell r="I45">
            <v>1.545E-2</v>
          </cell>
          <cell r="J45">
            <v>10080</v>
          </cell>
          <cell r="K45">
            <v>155.73599999999999</v>
          </cell>
        </row>
        <row r="46">
          <cell r="C46" t="str">
            <v>§ãng cäc tiÕp ®Þa</v>
          </cell>
          <cell r="D46" t="str">
            <v>cäc</v>
          </cell>
          <cell r="E46" t="str">
            <v>3,0/7</v>
          </cell>
          <cell r="F46">
            <v>5</v>
          </cell>
          <cell r="G46">
            <v>0.44</v>
          </cell>
          <cell r="H46">
            <v>1</v>
          </cell>
          <cell r="I46">
            <v>2.2000000000000002</v>
          </cell>
          <cell r="J46">
            <v>9526</v>
          </cell>
          <cell r="K46">
            <v>20957.2</v>
          </cell>
        </row>
        <row r="47">
          <cell r="C47" t="str">
            <v>LÊp ®Êt ®Çm chÆt r·nh</v>
          </cell>
          <cell r="D47" t="str">
            <v>m3</v>
          </cell>
          <cell r="E47" t="str">
            <v>3,5/7</v>
          </cell>
          <cell r="F47">
            <v>5.6000000000000005</v>
          </cell>
          <cell r="G47">
            <v>0.62</v>
          </cell>
          <cell r="H47">
            <v>1</v>
          </cell>
          <cell r="I47">
            <v>3.4720000000000004</v>
          </cell>
          <cell r="J47">
            <v>10080</v>
          </cell>
          <cell r="K47">
            <v>34997.760000000002</v>
          </cell>
        </row>
        <row r="48">
          <cell r="C48" t="str">
            <v>M¸y thi c«ng( M¸y hµn ®IÖn xoay chiÒu)</v>
          </cell>
          <cell r="D48" t="str">
            <v>ca</v>
          </cell>
          <cell r="F48">
            <v>0.5</v>
          </cell>
          <cell r="I48">
            <v>0</v>
          </cell>
          <cell r="K48">
            <v>0</v>
          </cell>
        </row>
        <row r="49">
          <cell r="C49" t="str">
            <v>Xµ ®ì d©y ra sau c«ng t¬</v>
          </cell>
          <cell r="I49">
            <v>1.2283096</v>
          </cell>
          <cell r="K49">
            <v>12377.8652496</v>
          </cell>
        </row>
        <row r="50">
          <cell r="C50" t="str">
            <v>L¾p xµ ®ì d©y ra sau c«ng t¬</v>
          </cell>
          <cell r="D50" t="str">
            <v>bé</v>
          </cell>
          <cell r="E50" t="str">
            <v>3,5/7</v>
          </cell>
          <cell r="F50">
            <v>1</v>
          </cell>
          <cell r="G50">
            <v>0.94</v>
          </cell>
          <cell r="H50">
            <v>1.3</v>
          </cell>
          <cell r="I50">
            <v>1.222</v>
          </cell>
          <cell r="J50">
            <v>10080</v>
          </cell>
          <cell r="K50">
            <v>12317.76</v>
          </cell>
        </row>
        <row r="51">
          <cell r="C51" t="str">
            <v>VËn chuyÓn néi tuyÕn cù ly 150m</v>
          </cell>
          <cell r="D51" t="str">
            <v>tÊn</v>
          </cell>
          <cell r="E51" t="str">
            <v>3,0/7</v>
          </cell>
          <cell r="F51">
            <v>4.7799999999999995E-3</v>
          </cell>
          <cell r="G51">
            <v>1.32</v>
          </cell>
          <cell r="H51">
            <v>1</v>
          </cell>
          <cell r="I51">
            <v>6.3095999999999994E-3</v>
          </cell>
          <cell r="J51">
            <v>9526</v>
          </cell>
          <cell r="K51">
            <v>60.105249599999993</v>
          </cell>
        </row>
        <row r="52">
          <cell r="C52" t="str">
            <v>L¾p hßm c«ng t¬ Composite 4« 1 pha</v>
          </cell>
          <cell r="D52" t="str">
            <v>bé</v>
          </cell>
          <cell r="E52" t="str">
            <v>3,5/7</v>
          </cell>
          <cell r="F52">
            <v>1</v>
          </cell>
          <cell r="G52">
            <v>0.94</v>
          </cell>
          <cell r="H52">
            <v>1.3</v>
          </cell>
          <cell r="I52">
            <v>0.63319999999999999</v>
          </cell>
          <cell r="J52">
            <v>10080</v>
          </cell>
          <cell r="K52">
            <v>6308.8631999999998</v>
          </cell>
        </row>
        <row r="53">
          <cell r="C53" t="str">
            <v>L¾p hßm trªn cét ®· dùng</v>
          </cell>
          <cell r="D53" t="str">
            <v>hßm</v>
          </cell>
          <cell r="E53" t="str">
            <v>3,5/7</v>
          </cell>
          <cell r="F53">
            <v>1</v>
          </cell>
          <cell r="G53">
            <v>0.5</v>
          </cell>
          <cell r="H53">
            <v>1</v>
          </cell>
          <cell r="I53">
            <v>0.5</v>
          </cell>
          <cell r="J53">
            <v>10080</v>
          </cell>
          <cell r="K53">
            <v>5040</v>
          </cell>
        </row>
        <row r="54">
          <cell r="C54" t="str">
            <v>VËn chuyÓn néi tuyÕn cù ly 150m</v>
          </cell>
          <cell r="D54" t="str">
            <v>tÊn</v>
          </cell>
          <cell r="E54" t="str">
            <v>3,0/7</v>
          </cell>
          <cell r="F54">
            <v>1.4999999999999999E-2</v>
          </cell>
          <cell r="G54">
            <v>8.8800000000000008</v>
          </cell>
          <cell r="H54">
            <v>1</v>
          </cell>
          <cell r="I54">
            <v>0.13320000000000001</v>
          </cell>
          <cell r="J54">
            <v>9526</v>
          </cell>
          <cell r="K54">
            <v>1268.8632000000002</v>
          </cell>
        </row>
        <row r="55">
          <cell r="C55" t="str">
            <v>L¾p hßm c«ng t¬ Composite 2« 1 pha</v>
          </cell>
          <cell r="I55">
            <v>0.63319999999999999</v>
          </cell>
          <cell r="K55">
            <v>6308.8631999999998</v>
          </cell>
        </row>
        <row r="56">
          <cell r="C56" t="str">
            <v>L¾p hßm trªn cét ®· dùng</v>
          </cell>
          <cell r="D56" t="str">
            <v>hßm</v>
          </cell>
          <cell r="E56" t="str">
            <v>3,5/7</v>
          </cell>
          <cell r="F56">
            <v>1</v>
          </cell>
          <cell r="G56">
            <v>0.5</v>
          </cell>
          <cell r="H56">
            <v>1</v>
          </cell>
          <cell r="I56">
            <v>0.5</v>
          </cell>
          <cell r="J56">
            <v>10080</v>
          </cell>
          <cell r="K56">
            <v>5040</v>
          </cell>
        </row>
        <row r="57">
          <cell r="C57" t="str">
            <v>VËn chuyÓn néi tuyÕn cù ly 150m</v>
          </cell>
          <cell r="D57" t="str">
            <v>tÊn</v>
          </cell>
          <cell r="E57" t="str">
            <v>3,0/7</v>
          </cell>
          <cell r="F57">
            <v>1.4999999999999999E-2</v>
          </cell>
          <cell r="G57">
            <v>8.8800000000000008</v>
          </cell>
          <cell r="H57">
            <v>1</v>
          </cell>
          <cell r="I57">
            <v>0.13320000000000001</v>
          </cell>
          <cell r="J57">
            <v>9526</v>
          </cell>
          <cell r="K57">
            <v>1268.8632000000002</v>
          </cell>
        </row>
      </sheetData>
      <sheetData sheetId="4"/>
      <sheetData sheetId="5"/>
      <sheetData sheetId="6"/>
      <sheetData sheetId="7"/>
      <sheetData sheetId="8"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LDE 3"/>
      <sheetName val="Z "/>
      <sheetName val="TONG HOP QT"/>
      <sheetName val="TH-TBA"/>
      <sheetName val="MSAM-TB"/>
      <sheetName val="tba"/>
      <sheetName val="CTTBA"/>
      <sheetName val="CUOC 36 TBA"/>
      <sheetName val="TH-DZ35"/>
      <sheetName val="dz35kV"/>
      <sheetName val="Ct- DZ35kV"/>
      <sheetName val="CP VC35"/>
      <sheetName val="TH-DZ04"/>
      <sheetName val="dz 0,4"/>
      <sheetName val="CT DZ0,4"/>
      <sheetName val="CPVC 0,4"/>
      <sheetName val="TH-CTO"/>
      <sheetName val="cto"/>
      <sheetName val="CPVC 0,4 (2)"/>
      <sheetName val="CT CCTo"/>
      <sheetName val="CUOC 89 CCT"/>
      <sheetName val="00000000"/>
      <sheetName val="10000000"/>
      <sheetName val="Ct_ DZ35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refreshError="1">
        <row r="28">
          <cell r="O28">
            <v>3389540.556926691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BookJHFGJGXBGCCNCVCCVVCVCC2"/>
      <sheetName val="#REF"/>
      <sheetName val="_REF"/>
      <sheetName val="MTO REV.2(ARMOR)"/>
      <sheetName val="MeKong - Penetration"/>
      <sheetName val="Dist. Perform - Ctns.sales in "/>
      <sheetName val="Dist. Perform - Value.sales in"/>
      <sheetName val="Dist. Perform - Value.sales Out"/>
      <sheetName val="Head Count"/>
      <sheetName val="Sales Result For Month"/>
      <sheetName val="XL4Poppy"/>
      <sheetName val="Sheet1"/>
      <sheetName val="DN"/>
      <sheetName val="VP"/>
      <sheetName val="KD"/>
      <sheetName val="DD"/>
      <sheetName val="CT"/>
      <sheetName val="PX"/>
      <sheetName val="GR"/>
      <sheetName val="00000000"/>
      <sheetName val="DS CHU Phuc"/>
      <sheetName val="DS THI AT"/>
      <sheetName val="Bien Ban"/>
      <sheetName val="Sheet2"/>
      <sheetName val="BC Ton Kho New"/>
      <sheetName val="BC Cua GSBH New"/>
      <sheetName val="10000000"/>
      <sheetName val="Gia_GC_Satthep"/>
      <sheetName val="dongia (2)"/>
      <sheetName val="PNT-QUOT-#3"/>
      <sheetName val="COAT&amp;WRAP-QIOT-#3"/>
      <sheetName val="ESTI."/>
      <sheetName val="DI-ESTI"/>
      <sheetName val="Ref"/>
      <sheetName val="CT Thang Mo"/>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OUT 3-05"/>
    </sheetNames>
    <sheetDataSet>
      <sheetData sheetId="0"/>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TH PS"/>
      <sheetName val="BS luong05"/>
      <sheetName val="TH mat"/>
      <sheetName val="DT (PSTBD1)"/>
      <sheetName val="DT (PSTB03)"/>
      <sheetName val="DT (PSTB2595)"/>
      <sheetName val="DGduong"/>
      <sheetName val="mat(TB)"/>
      <sheetName val="mat(03)"/>
      <sheetName val="mat(2595)"/>
      <sheetName val="gia VL"/>
      <sheetName val="PCap2595"/>
      <sheetName val="NC"/>
      <sheetName val="M"/>
      <sheetName val="KL"/>
      <sheetName val="PC"/>
      <sheetName val="VLG"/>
      <sheetName val="Vua"/>
      <sheetName val="DGcong"/>
      <sheetName val="DT (bu05va2595)"/>
      <sheetName val="DT(cu)"/>
      <sheetName val="TH"/>
      <sheetName val="00000000"/>
      <sheetName val="XL4Poppy"/>
      <sheetName val="XL4Poppy (2)"/>
      <sheetName val="DT (bu05va25_x0003_$_x0005_"/>
      <sheetName val="dtct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NDIR-(WP1)"/>
      <sheetName val="INDIR-(WP2)"/>
      <sheetName val="Sheet2"/>
      <sheetName val="D12TUVAN"/>
      <sheetName val="D7Longhiep"/>
      <sheetName val="NMNHUa"/>
      <sheetName val="DXMay"/>
      <sheetName val="D7TT3"/>
      <sheetName val="PXII"/>
      <sheetName val="Vaycuong"/>
      <sheetName val="DCUONG"/>
      <sheetName val="Sheet3"/>
      <sheetName val="DVINA"/>
      <sheetName val="Sheet5"/>
      <sheetName val="DCKCUONG"/>
      <sheetName val="D3KSVINA"/>
      <sheetName val="DOI 7"/>
      <sheetName val="DOI 3"/>
      <sheetName val="DOI1"/>
      <sheetName val="DOI6"/>
      <sheetName val="Sheet1"/>
      <sheetName val="DOI5"/>
      <sheetName val="XL4Poppy"/>
      <sheetName val="Tuan8"/>
      <sheetName val="tuan7"/>
      <sheetName val="tuan6"/>
      <sheetName val="TUAN5"/>
      <sheetName val="TUAN4"/>
      <sheetName val="TUAN3"/>
      <sheetName val="TUAN1"/>
      <sheetName val="TUAN2"/>
      <sheetName val="VINABK"/>
      <sheetName val="ZVina"/>
      <sheetName val="Zcuatan"/>
      <sheetName val="Gian giao"/>
      <sheetName val="Z5"/>
      <sheetName val="NNHC"/>
      <sheetName val="Z6"/>
      <sheetName val="KS TThu"/>
      <sheetName val="Z4"/>
      <sheetName val="XSON"/>
      <sheetName val="Z2"/>
      <sheetName val="NEN BT"/>
      <sheetName val="Z3"/>
      <sheetName val="DNB"/>
      <sheetName val="Z1"/>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Danh muc"/>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DT-tram"/>
      <sheetName val="TDT-Cto"/>
      <sheetName val="CT-Tuvan"/>
      <sheetName val="ThuyetMinhDT"/>
      <sheetName val="10000000"/>
      <sheetName val="20000000"/>
      <sheetName val="VVVVVVVa"/>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DGXDCB"/>
      <sheetName val="KL"/>
      <sheetName val="D GIA"/>
      <sheetName val="BUGIA"/>
      <sheetName val="VC12"/>
      <sheetName val="THIETBI"/>
      <sheetName val="Bke"/>
      <sheetName val="QT"/>
      <sheetName val="Sheet14"/>
      <sheetName val="Sheet15"/>
      <sheetName val="Sheet16"/>
      <sheetName val="Sheet4"/>
      <sheetName val="#REF"/>
      <sheetName val="Bia"/>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th"/>
      <sheetName val="dgiai"/>
      <sheetName val="XL4Test5"/>
      <sheetName val="cphiNVL"/>
      <sheetName val="sanluong+doanhthu"/>
      <sheetName val="KHtragoc+lai"/>
      <sheetName val="kh-hao"/>
      <sheetName val="th-chi1"/>
      <sheetName val="donhaycuada"/>
      <sheetName val="thu-chi"/>
      <sheetName val="NuocthoTV"/>
      <sheetName val="BQ TV"/>
      <sheetName val="Duong ong nuoc tho"/>
      <sheetName val="THKP"/>
      <sheetName val="Sheet12"/>
      <sheetName val="Sheet6"/>
      <sheetName val="Sheet7"/>
      <sheetName val="Sheet8"/>
      <sheetName val="Sheet9"/>
      <sheetName val="Sheet10"/>
      <sheetName val="Sheet11"/>
      <sheetName val="ThietKe"/>
      <sheetName val="HoSoMT"/>
      <sheetName val="GiamSat"/>
      <sheetName val="ThamDinhTKKT"/>
      <sheetName val="ThamDinhDT"/>
      <sheetName val="QLDA"/>
      <sheetName val="TM"/>
      <sheetName val="TM (2)"/>
      <sheetName val="KPTH (2)"/>
      <sheetName val="Noi Suy"/>
      <sheetName val="Bia (2)"/>
      <sheetName val="Gia NC"/>
      <sheetName val="00000001"/>
      <sheetName val="00000002"/>
      <sheetName val="30000000"/>
      <sheetName val="KPBT"/>
      <sheetName val="THtt(A)"/>
      <sheetName val="TH TQT(NB)"/>
      <sheetName val="thctqt (2)"/>
      <sheetName val="K.luong"/>
      <sheetName val="K.L"/>
      <sheetName val="thctqt"/>
      <sheetName val="THKPQT"/>
      <sheetName val="QTGDT"/>
      <sheetName val="ptdg"/>
      <sheetName val="GNC"/>
      <sheetName val="gcm"/>
      <sheetName val="GHKT"/>
      <sheetName val="MTDGDT"/>
      <sheetName val="ptgtvc"/>
      <sheetName val="gvt"/>
      <sheetName val="gvt (2)"/>
      <sheetName val="ctdt "/>
      <sheetName val="TT"/>
      <sheetName val="CCVT"/>
      <sheetName val="DGPS "/>
      <sheetName val="GDTPS"/>
      <sheetName val="THUYTHOP"/>
      <sheetName val="Tonghop"/>
      <sheetName val="Hung"/>
      <sheetName val="Duong"/>
      <sheetName val="Lam"/>
      <sheetName val="Thuy"/>
      <sheetName val="Cu"/>
      <sheetName val="luulan"/>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LuongBR"/>
      <sheetName val="LuongVT"/>
      <sheetName val="40000000"/>
      <sheetName val="50000000"/>
      <sheetName val="60000000"/>
      <sheetName val="70000000"/>
      <sheetName val="80000000"/>
      <sheetName val="DT CHONG SET"/>
      <sheetName val="DT TB"/>
      <sheetName val="DT DUONG ONG"/>
      <sheetName val="VC TB"/>
      <sheetName val="CLVT TB"/>
      <sheetName val="TONG CONG"/>
      <sheetName val="THKP DUONG ONG"/>
      <sheetName val="THKP CHONG SET"/>
      <sheetName val="CLVT CHONG SET"/>
      <sheetName val="CLVT DUONG ONG"/>
      <sheetName val="THKP TB"/>
      <sheetName val="KL TB"/>
      <sheetName val="q2"/>
      <sheetName val="q3"/>
      <sheetName val="q4"/>
      <sheetName val="Sheet13"/>
      <sheetName val="Chart1"/>
      <sheetName val="Phantich"/>
      <sheetName val="Toan_DA"/>
      <sheetName val="2004"/>
      <sheetName val="2005"/>
      <sheetName val="mau bao cao nxt"/>
      <sheetName val="BANG GIA"/>
      <sheetName val="baocao tuan"/>
      <sheetName val="bc ton nv"/>
      <sheetName val="bao gia"/>
      <sheetName val="bc ton nv (2)"/>
      <sheetName val="bang tinh luong"/>
      <sheetName val="Tongluong"/>
      <sheetName val="bacnuoi"/>
      <sheetName val="anhtuan"/>
      <sheetName val="bactien"/>
      <sheetName val="b¶cti"/>
      <sheetName val="cquang"/>
      <sheetName val="hang"/>
      <sheetName val="luyen"/>
      <sheetName val="bkhung"/>
      <sheetName val="son"/>
      <sheetName val="vietanh"/>
      <sheetName val="C.Chat"/>
      <sheetName val="Thang"/>
      <sheetName val="Doan"/>
      <sheetName val="Quang LX"/>
      <sheetName val="dinh"/>
      <sheetName val="CAN DOI"/>
      <sheetName val="PTPT"/>
      <sheetName val="TK 141"/>
      <sheetName val="NO CTy"/>
      <sheetName val="Luong thanh toan 06-02"/>
      <sheetName val="Bang luong thanh toan thang 06-"/>
      <sheetName val="Bang thang 5-02"/>
      <sheetName val="Q1-02"/>
      <sheetName val="Q2-02"/>
      <sheetName val="Q3-02"/>
      <sheetName val="C47-T1-05"/>
      <sheetName val="PLT"/>
      <sheetName val="HTXL"/>
      <sheetName val="CL"/>
      <sheetName val="Gia"/>
      <sheetName val="Gia CT"/>
      <sheetName val="vua"/>
      <sheetName val="CT"/>
      <sheetName val="TL"/>
      <sheetName val="NANGLUONG"/>
      <sheetName val="T104"/>
      <sheetName val="T2,04"/>
      <sheetName val="T3,04 "/>
      <sheetName val="T4,04 "/>
      <sheetName val="T5,03  "/>
      <sheetName val="T6,04   "/>
      <sheetName val="T7,04"/>
      <sheetName val="T8,04"/>
      <sheetName val="T9,03 "/>
      <sheetName val="T10,03"/>
      <sheetName val="T11,03"/>
      <sheetName val="T12,03 "/>
      <sheetName val="BCTHSDTM  T01"/>
      <sheetName val="BCTHSDTM  T02"/>
      <sheetName val="BCTHSDTM  T03"/>
      <sheetName val="BCTHSDTM  T04"/>
      <sheetName val="BCTHSDTM  T06"/>
      <sheetName val="BCTHSDTM  T07"/>
      <sheetName val="Tien vay"/>
      <sheetName val="Nhap chung tu"/>
      <sheetName val="VLP"/>
      <sheetName val="VLC"/>
      <sheetName val="DTthicong"/>
      <sheetName val="Chiettinh"/>
      <sheetName val="Nhancongin"/>
      <sheetName val="vat tu giacong"/>
      <sheetName val="MayTC"/>
      <sheetName val="Thop"/>
      <sheetName val="tham  khao"/>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DT3DGA"/>
      <sheetName val="VCVL"/>
      <sheetName val="GHI MO DA"/>
      <sheetName val="TVBTDGA"/>
      <sheetName val="CPTT"/>
      <sheetName val="GI¸A"/>
      <sheetName val="KHOI LUONG"/>
      <sheetName val="TH,V. CHUûEN"/>
      <sheetName val="NHA"/>
      <sheetName val="DGDHoi"/>
      <sheetName val="km-693699"/>
      <sheetName val="KM735-745"/>
      <sheetName val="DTLPA"/>
      <sheetName val="TH3DGA"/>
      <sheetName val="PHAN TICH VAT TU NGANG"/>
      <sheetName val="BANG DU TOAN DRC"/>
      <sheetName val="DIEN GIAI TIEN LUONG"/>
      <sheetName val="TONG HOP KINH PHI"/>
      <sheetName val="CHIET TINH DON GIA"/>
      <sheetName val="PHAN TICH KHOI LUONG"/>
      <sheetName val="TONG HOP VAT TU"/>
      <sheetName val="BANG DU TOAN"/>
      <sheetName val="PHAN TICH VAT TU"/>
      <sheetName val="TONG HOP VAT TU (2)"/>
      <sheetName val="BANGCUOC"/>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phu luc "/>
      <sheetName val="Tong hop kiem toan"/>
      <sheetName val="khongco"/>
      <sheetName val="Tang giam thau"/>
      <sheetName val="TS"/>
      <sheetName val="BBan"/>
      <sheetName val="¸TSCD"/>
      <sheetName val="NCVKT"/>
      <sheetName val="MMTB"/>
      <sheetName val="TSCDZKHAC"/>
      <sheetName val="¸CTCDCDUNG"/>
      <sheetName val="VTHHoaTKHO"/>
      <sheetName val="CCDCQL"/>
      <sheetName val="CPSXDD"/>
      <sheetName val="CCDC"/>
      <sheetName val="HHUDONG"/>
      <sheetName val="PThu"/>
      <sheetName val="ptra"/>
      <sheetName val="kdoi"/>
      <sheetName val="TGUI"/>
      <sheetName val="BKTM"/>
      <sheetName val="TIEN LUONG"/>
      <sheetName val="DONGIA"/>
      <sheetName val="CPKSTK"/>
      <sheetName val="DT"/>
      <sheetName val="TDT"/>
      <sheetName val="VC1"/>
      <sheetName val="PTho"/>
      <sheetName val="MTe"/>
      <sheetName val="SHo"/>
      <sheetName val="TDuong"/>
      <sheetName val="ThanUyen"/>
      <sheetName val="Nganh"/>
      <sheetName val="BQLDA"/>
      <sheetName val="CT xa"/>
      <sheetName val="TLGC"/>
      <sheetName val="BL"/>
      <sheetName val="b"/>
      <sheetName val="T.T"/>
      <sheetName val="LDTB"/>
      <sheetName val="day"/>
      <sheetName val="THKL-LT76"/>
      <sheetName val="BB-VTTB"/>
      <sheetName val="VT CT"/>
      <sheetName val="TBA"/>
      <sheetName val="Cot"/>
      <sheetName val="CAP"/>
      <sheetName val="TS35"/>
      <sheetName val="YQ35"/>
      <sheetName val="CtYQ"/>
      <sheetName val="Ct TS"/>
      <sheetName val="T0,4TS"/>
      <sheetName val="T0,4YQ"/>
      <sheetName val="ts+yq"/>
      <sheetName val="DCVTa"/>
      <sheetName val="DCVTb"/>
      <sheetName val="CV"/>
      <sheetName val="dtvt"/>
      <sheetName val="blong"/>
      <sheetName val="vtbs A B"/>
      <sheetName val="00000003"/>
      <sheetName val="00000004"/>
      <sheetName val="BCTH"/>
      <sheetName val="bao cao lg"/>
      <sheetName val="bc thu chi"/>
      <sheetName val="T01.03"/>
      <sheetName val="T02.03 "/>
      <sheetName val="T03.03 "/>
      <sheetName val="T04.03  "/>
      <sheetName val="T05.03   "/>
      <sheetName val="T06.03    "/>
      <sheetName val="T07.03    "/>
      <sheetName val="T08.03   "/>
      <sheetName val="T09.03 "/>
      <sheetName val="T10.03"/>
      <sheetName val="TSCD"/>
      <sheetName val="KTVDT "/>
      <sheetName val="LVDTXD"/>
      <sheetName val="TRLV"/>
      <sheetName val="KHTSCD"/>
      <sheetName val="Sanpham"/>
      <sheetName val="Tylephanbo"/>
      <sheetName val="CPTL"/>
      <sheetName val="PBCPTL"/>
      <sheetName val="CPchung"/>
      <sheetName val="PBCPchung"/>
      <sheetName val="CPQL"/>
      <sheetName val="PBCPQL"/>
      <sheetName val="PBCPBHang"/>
      <sheetName val="VLD"/>
      <sheetName val="CPSX"/>
      <sheetName val="GTGT"/>
      <sheetName val="DTDK"/>
      <sheetName val="DT&amp;LN"/>
      <sheetName val="BKDT"/>
      <sheetName val="THTHV"/>
      <sheetName val="IRR-PA1"/>
      <sheetName val="BDHV"/>
      <sheetName val="PTDN "/>
      <sheetName val="NopNS"/>
      <sheetName val="CHITIEU"/>
      <sheetName val="Du toan"/>
      <sheetName val="Gia tri vat tu"/>
      <sheetName val="Chenh lech vat tu"/>
      <sheetName val="Chi phi van chuyen"/>
      <sheetName val="Don gia chi tiet"/>
      <sheetName val="Du thau"/>
      <sheetName val="Tu van Thiet ke"/>
      <sheetName val="Tien do thi cong"/>
      <sheetName val="Bia du toan"/>
      <sheetName val="Tro giup"/>
      <sheetName val="Config"/>
      <sheetName val="DTCT"/>
      <sheetName val="VC- CO GIOI"/>
      <sheetName val="VCB"/>
      <sheetName val="DuTCT+THks"/>
      <sheetName val="DTCT KSTK"/>
      <sheetName val="THDT"/>
      <sheetName val="TMDTu"/>
      <sheetName val="Sheet10_x0000__x0000__x0000__x0000__x0000__x0000__x0000__x0000__x0000__x0000__x0000__x0000_鹈­_x0000__x0004__x0000__x0000__x0000__x0000__x0000__x0000_亐­"/>
      <sheetName val="1"/>
      <sheetName val="2"/>
      <sheetName val="3"/>
      <sheetName val="BIEU25B"/>
      <sheetName val="BIEU25A-1"/>
      <sheetName val="NHIENLIEU"/>
      <sheetName val="BIEU1-P2"/>
      <sheetName val="BIEU1-PIII"/>
      <sheetName val="BIEU1-PIIIBOVLKHAC"/>
      <sheetName val="BIEU1 - PIISUA"/>
      <sheetName val="BIEUi-PIIBOVLKHAC"/>
      <sheetName val="bieu33"/>
      <sheetName val="CPTTEBOCONG"/>
      <sheetName val="BIEU1"/>
      <sheetName val="BIEU1-XEPTHEOVL"/>
      <sheetName val="VTUQTOAN"/>
      <sheetName val="N1111"/>
      <sheetName val="C1111"/>
      <sheetName val="1121"/>
      <sheetName val="daura"/>
      <sheetName val="dauvao"/>
      <sheetName val="PXL  (C)"/>
      <sheetName val="PXL "/>
      <sheetName val="th (2)"/>
      <sheetName val="SLD_nam"/>
      <sheetName val="SC_nguon"/>
      <sheetName val="HD_nguon"/>
      <sheetName val="Sheet14 (2)"/>
      <sheetName val="Sheet15 (2)"/>
      <sheetName val="Sheet16 (2)"/>
      <sheetName val="BANG KE"/>
      <sheetName val="mua vao"/>
      <sheetName val="0%"/>
      <sheetName val="BAN RA"/>
      <sheetName val="TO KHAI THUE 02"/>
      <sheetName val="Outlets"/>
      <sheetName val="PGs"/>
      <sheetName val="kk nam03 "/>
      <sheetName val="kk01B nam 2003"/>
      <sheetName val="httt"/>
      <sheetName val=" mkhoan"/>
      <sheetName val="klcv2"/>
      <sheetName val="Maz 80K"/>
      <sheetName val="TG Hd"/>
      <sheetName val="xntvt"/>
      <sheetName val="klht3"/>
      <sheetName val="klht23"/>
      <sheetName val="xngt"/>
      <sheetName val="ten"/>
      <sheetName val="thqt"/>
      <sheetName val="clD"/>
      <sheetName val="clC"/>
      <sheetName val="thvt"/>
      <sheetName val="May"/>
      <sheetName val="Khoan TD"/>
      <sheetName val="Luong"/>
      <sheetName val="VL(duyet)"/>
      <sheetName val="Vua(duyet)"/>
      <sheetName val="DG(duyet)"/>
      <sheetName val="DTBS-5nhip(L=m)"/>
      <sheetName val="GTXL-BS"/>
      <sheetName val="GT khoan"/>
      <sheetName val="KL toan bo"/>
      <sheetName val="KL chi tiet"/>
      <sheetName val="HTTC-01"/>
      <sheetName val="KCB-01"/>
      <sheetName val="HTTC-02"/>
      <sheetName val="KCB-02"/>
      <sheetName val="HTTC-03"/>
      <sheetName val="KCB-03"/>
      <sheetName val="BANG GIA TH"/>
      <sheetName val="CO THE CHINH"/>
      <sheetName val="BANG GIA CT"/>
      <sheetName val="Bien ban ky thuat D bo"/>
      <sheetName val="Bien ban kü thuat CP"/>
      <sheetName val="Bien ban ky thuat C.ong"/>
      <sheetName val="Hop dong dien may"/>
      <sheetName val="Bien ban kiem nhap 1"/>
      <sheetName val="Bien ban duyet gia"/>
      <sheetName val="Phuong an Hoa phat"/>
      <sheetName val="Phuong an kinh doanh"/>
      <sheetName val="Phieu nhap"/>
      <sheetName val="P.an kinh doanh"/>
      <sheetName val="P.an KD D.L"/>
      <sheetName val="Bien ban kiem nhap"/>
      <sheetName val="Hơp dong thanh lý"/>
      <sheetName val="hop dong kinh te "/>
      <sheetName val="Phieu nhap "/>
      <sheetName val="Sheet17"/>
      <sheetName val="Bang chia "/>
      <sheetName val="CN HD"/>
      <sheetName val="Chia T1"/>
      <sheetName val="Chia T2"/>
      <sheetName val="Chia T3"/>
      <sheetName val="TH11"/>
      <sheetName val="TH T11"/>
      <sheetName val="TH T1"/>
      <sheetName val="TH1"/>
      <sheetName val="TH2"/>
      <sheetName val="TH3"/>
      <sheetName val="TH4"/>
      <sheetName val="TH5"/>
      <sheetName val="ChiaT1"/>
      <sheetName val="ChiaT2"/>
      <sheetName val="ChiaT3"/>
      <sheetName val="ChiaT4"/>
      <sheetName val="ChiaT5"/>
      <sheetName val="MauTH"/>
      <sheetName val="Sheet2 (2)"/>
      <sheetName val="ShetKhaoSat"/>
      <sheetName val="Sheet4 (2)"/>
      <sheetName val="Sheet5 (2)"/>
      <sheetName val="sheet6(2)"/>
      <sheetName val="shet3dan"/>
      <sheetName val="Sheet3 (2)"/>
      <sheetName val="VAY"/>
      <sheetName val="Bom"/>
      <sheetName val="thang1"/>
      <sheetName val="KDTan"/>
      <sheetName val="tran"/>
      <sheetName val="C.tuoi20"/>
      <sheetName val="cau Qk"/>
      <sheetName val="Cong Qd"/>
      <sheetName val="cong dt"/>
      <sheetName val="bat nuoc"/>
      <sheetName val="PHUONG"/>
      <sheetName val="HAO"/>
      <sheetName val="KIET"/>
      <sheetName val="ANH"/>
      <sheetName val="HUYNH"/>
      <sheetName val="TONKHO"/>
      <sheetName val="NHAPKHO"/>
      <sheetName val="CHU TUYEN"/>
      <sheetName val="NGHIA- HUNG"/>
      <sheetName val="QUAN-LOC-NGHIA"/>
      <sheetName val="THAO-MKHOI"/>
      <sheetName val="A.LIEM"/>
      <sheetName val="A.KHANH"/>
      <sheetName val="A.TOAN- ng.oanh"/>
      <sheetName val="A.QUY -Q12"/>
      <sheetName val="SDN)"/>
      <sheetName val="CONG NO CAC CT"/>
      <sheetName val="TONG HOP 131-331"/>
      <sheetName val="MCP"/>
      <sheetName val="Thu 2a"/>
      <sheetName val="Thu 2b"/>
      <sheetName val="Thu 3a"/>
      <sheetName val="Thu 3b"/>
      <sheetName val="Thu 4a"/>
      <sheetName val="Thu 4b"/>
      <sheetName val="Thu 5a"/>
      <sheetName val="Thu 5b"/>
      <sheetName val="Thu 6a"/>
      <sheetName val="Thu6b"/>
      <sheetName val="Thu 7a"/>
      <sheetName val="Thu 7b"/>
      <sheetName val="database"/>
      <sheetName val="TSCD-2003"/>
      <sheetName val="632"/>
      <sheetName val="vou"/>
      <sheetName val="CANDOI"/>
      <sheetName val="LAI"/>
      <sheetName val="S.P.SINH01"/>
      <sheetName val="S.P.S-T10"/>
      <sheetName val="NO"/>
      <sheetName val="CO"/>
      <sheetName val="142"/>
      <sheetName val="d_x0000_ xe"/>
      <sheetName val="TH  - 8t DN  "/>
      <sheetName val="mau"/>
      <sheetName val="Theo doi GTGT"/>
      <sheetName val="Luong-04"/>
      <sheetName val="An trua-04"/>
      <sheetName val="TH-131"/>
      <sheetName val="TH-331 "/>
      <sheetName val="Bang CDTK-04 -NH"/>
      <sheetName val="Khe uoc vay"/>
      <sheetName val="Tom tat"/>
      <sheetName val="TH tien vay"/>
      <sheetName val="KH tra no vay NH "/>
      <sheetName val="vay NHNo LS"/>
      <sheetName val="tr.han No LS"/>
      <sheetName val="NHNo Thanh hoa"/>
      <sheetName val="vay NHCT"/>
      <sheetName val="vay NHDT"/>
      <sheetName val="Dai han HTPT"/>
      <sheetName val="Lai quy 3 "/>
      <sheetName val="Tr.han NHCT"/>
      <sheetName val="Tr.han NHDT"/>
      <sheetName val="Von tu co HTPT"/>
      <sheetName val="KH NH"/>
      <sheetName val="HDTD BKLS"/>
      <sheetName val="LamDong"/>
      <sheetName val="KhanhHoa"/>
      <sheetName val="PhuYen"/>
      <sheetName val="to-khai"/>
      <sheetName val="VTH¶xaTKHO"/>
      <sheetName val="NŎHC"/>
      <sheetName val="NSSG"/>
      <sheetName val="VINH HOA"/>
      <sheetName val="PM2,2"/>
      <sheetName val="XM PN"/>
      <sheetName val="XDNB"/>
      <sheetName val="TNG"/>
      <sheetName val="SUA SG"/>
      <sheetName val="CHINFON"/>
      <sheetName val="KHAC"/>
      <sheetName val="XXXXXXXXXXXX"/>
      <sheetName val="XXXXXXXXXXX0"/>
      <sheetName val="XXXXXXXXXXX1"/>
      <sheetName val="Duong chinh"/>
      <sheetName val="D cu"/>
      <sheetName val="QN2"/>
      <sheetName val="P luong"/>
      <sheetName val="C Doan"/>
      <sheetName val="Hoc"/>
      <sheetName val="Vphong"/>
      <sheetName val="B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refreshError="1"/>
      <sheetData sheetId="748" refreshError="1"/>
      <sheetData sheetId="749"/>
      <sheetData sheetId="750"/>
      <sheetData sheetId="751"/>
      <sheetData sheetId="752"/>
      <sheetData sheetId="753"/>
      <sheetData sheetId="754"/>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pc"/>
      <sheetName val="KL"/>
      <sheetName val="VL"/>
      <sheetName val="NC"/>
      <sheetName val="M"/>
      <sheetName val="Vua"/>
      <sheetName val="DTCT (TCnen-03)"/>
      <sheetName val="DTCT (TCnen-02)"/>
      <sheetName val="DTCT (BSnen)"/>
      <sheetName val="DTCT(mat-duyet)"/>
      <sheetName val="DTCT"/>
      <sheetName val="DTCT (BS-mat)"/>
      <sheetName val="DTCT (TCmat-02)"/>
      <sheetName val="DTCT (TCmat-03)"/>
      <sheetName val="DTCT (BScong)"/>
      <sheetName val="DTCT (TCcong-03)"/>
      <sheetName val="DTCT (TCcong-02)"/>
      <sheetName val="DTCT (nen-cong-ATGT-duyet)"/>
      <sheetName val="KP-duyet"/>
      <sheetName val="Chenh lechDG"/>
      <sheetName val="DG "/>
      <sheetName val="DTCT (BS-ATGT)"/>
      <sheetName val="DTCT (AT-03)"/>
      <sheetName val="KP-05"/>
      <sheetName val="KP-02"/>
      <sheetName val="KP-BS-nen-cong-mat"/>
      <sheetName val="TH"/>
      <sheetName val="Sheet1"/>
      <sheetName val="XL4Poppy"/>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t3"/>
      <sheetName val="t2"/>
      <sheetName val="t1"/>
      <sheetName val="Sheet1"/>
      <sheetName val="Sheet2"/>
      <sheetName val="Sheet3"/>
    </sheetNames>
    <sheetDataSet>
      <sheetData sheetId="0"/>
      <sheetData sheetId="1"/>
      <sheetData sheetId="2"/>
      <sheetData sheetId="3"/>
      <sheetData sheetId="4" refreshError="1">
        <row r="2">
          <cell r="C2">
            <v>0.5</v>
          </cell>
          <cell r="D2">
            <v>1</v>
          </cell>
        </row>
      </sheetData>
      <sheetData sheetId="5"/>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TH"/>
      <sheetName val="PTDG"/>
      <sheetName val="vua"/>
      <sheetName val="DKTTHD"/>
      <sheetName val="Vat lieu"/>
      <sheetName val="May"/>
      <sheetName val="NC"/>
      <sheetName val="XL4Poppy"/>
    </sheetNames>
    <sheetDataSet>
      <sheetData sheetId="0" refreshError="1"/>
      <sheetData sheetId="1" refreshError="1"/>
      <sheetData sheetId="2" refreshError="1">
        <row r="11">
          <cell r="G11">
            <v>354318</v>
          </cell>
        </row>
      </sheetData>
      <sheetData sheetId="3" refreshError="1"/>
      <sheetData sheetId="4" refreshError="1">
        <row r="16">
          <cell r="D16">
            <v>5443</v>
          </cell>
        </row>
        <row r="17">
          <cell r="D17">
            <v>5824</v>
          </cell>
        </row>
        <row r="18">
          <cell r="D18">
            <v>8000</v>
          </cell>
        </row>
        <row r="28">
          <cell r="D28">
            <v>9500</v>
          </cell>
        </row>
        <row r="31">
          <cell r="D31">
            <v>15700</v>
          </cell>
        </row>
      </sheetData>
      <sheetData sheetId="5" refreshError="1">
        <row r="13">
          <cell r="E13">
            <v>756363.23999999987</v>
          </cell>
        </row>
        <row r="16">
          <cell r="E16">
            <v>660226.23</v>
          </cell>
        </row>
        <row r="26">
          <cell r="E26">
            <v>1189917.1199999999</v>
          </cell>
        </row>
        <row r="52">
          <cell r="E52">
            <v>108787.35999999999</v>
          </cell>
        </row>
        <row r="58">
          <cell r="E58">
            <v>42325.279999999999</v>
          </cell>
        </row>
        <row r="67">
          <cell r="E67">
            <v>841958.47999999986</v>
          </cell>
        </row>
        <row r="72">
          <cell r="E72">
            <v>87391.939999999988</v>
          </cell>
        </row>
        <row r="73">
          <cell r="E73">
            <v>44961.569999999992</v>
          </cell>
        </row>
      </sheetData>
      <sheetData sheetId="6" refreshError="1">
        <row r="14">
          <cell r="E14">
            <v>25637.549999999996</v>
          </cell>
          <cell r="F14">
            <v>26351.1</v>
          </cell>
          <cell r="H14">
            <v>27754.079999999998</v>
          </cell>
        </row>
      </sheetData>
      <sheetData sheetId="7"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Page 1"/>
      <sheetName val="Page 2"/>
      <sheetName val="Page 3"/>
      <sheetName val="Page 4"/>
      <sheetName val="Page 5"/>
      <sheetName val="Page 4(1)"/>
      <sheetName val="Page 5(1)"/>
      <sheetName val="BBchatluong"/>
      <sheetName val="BBkiemtra"/>
      <sheetName val="Sheet4"/>
      <sheetName val="Sheet5"/>
      <sheetName val="Sheet6"/>
      <sheetName val="Sheet7"/>
    </sheetNames>
    <sheetDataSet>
      <sheetData sheetId="0"/>
      <sheetData sheetId="1"/>
      <sheetData sheetId="2" refreshError="1">
        <row r="17">
          <cell r="A17" t="str">
            <v xml:space="preserve"> - Biªn b¶n nghiÖm thu khèi l­îng hoµn thµnh ngµy</v>
          </cell>
        </row>
        <row r="25">
          <cell r="D25">
            <v>849.11</v>
          </cell>
        </row>
        <row r="26">
          <cell r="D26">
            <v>0</v>
          </cell>
        </row>
        <row r="27">
          <cell r="D27">
            <v>1813.4</v>
          </cell>
        </row>
        <row r="28">
          <cell r="D28">
            <v>350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o"/>
      <sheetName val="chiettinh"/>
      <sheetName val="Tra_bang"/>
      <sheetName val="_x0000_"/>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ection"/>
      <sheetName val="MTL$-INTER"/>
      <sheetName val="Tai khoan"/>
      <sheetName val="gvl"/>
      <sheetName val="Thuc thanh"/>
      <sheetName val="DDCT2"/>
      <sheetName val="KcTK2"/>
      <sheetName val="km1 9"/>
      <sheetName val="km1!5"/>
      <sheetName val="XL4Test%"/>
      <sheetName val="?"/>
      <sheetName val="BC"/>
      <sheetName val="THX7"/>
      <sheetName val="T33"/>
      <sheetName val="BC thi dua 2"/>
      <sheetName val="HOC BONG 2"/>
      <sheetName val="HOC BONG"/>
      <sheetName val="BC thi dua"/>
      <sheetName val="Tongke"/>
      <sheetName val="GVL-NC-M"/>
      <sheetName val="_"/>
      <sheetName val="Chi tiet"/>
      <sheetName val="BANGTRA"/>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s>
    <sheetDataSet>
      <sheetData sheetId="0"/>
      <sheetData sheetId="1"/>
      <sheetData sheetId="2"/>
      <sheetData sheetId="3"/>
      <sheetData sheetId="4"/>
      <sheetData sheetId="5"/>
      <sheetData sheetId="6"/>
      <sheetData sheetId="7"/>
      <sheetData sheetId="8"/>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THXL"/>
      <sheetName val="XL"/>
      <sheetName val="PTCT"/>
      <sheetName val="FT"/>
      <sheetName val="VL"/>
      <sheetName val="Cuoc"/>
      <sheetName val="A6"/>
      <sheetName val="KL"/>
      <sheetName val="XL4Poppy"/>
    </sheetNames>
    <sheetDataSet>
      <sheetData sheetId="0"/>
      <sheetData sheetId="1"/>
      <sheetData sheetId="2"/>
      <sheetData sheetId="3"/>
      <sheetData sheetId="4"/>
      <sheetData sheetId="5"/>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sheetData sheetId="8"/>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8">
          <cell r="F8">
            <v>221062.18095238094</v>
          </cell>
        </row>
        <row r="18">
          <cell r="F18">
            <v>4545576.3809523806</v>
          </cell>
        </row>
        <row r="19">
          <cell r="F19">
            <v>4745576.3809523806</v>
          </cell>
        </row>
        <row r="20">
          <cell r="F20">
            <v>6545.5763809523805</v>
          </cell>
        </row>
        <row r="22">
          <cell r="F22">
            <v>1160576.3809523811</v>
          </cell>
        </row>
        <row r="58">
          <cell r="F58">
            <v>1020</v>
          </cell>
        </row>
      </sheetData>
      <sheetData sheetId="5" refreshError="1"/>
      <sheetData sheetId="6" refreshError="1"/>
      <sheetData sheetId="7" refreshError="1"/>
      <sheetData sheetId="8" refreshError="1"/>
      <sheetData sheetId="9"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Sheet2"/>
      <sheetName val="Tonghop"/>
      <sheetName val="TH179"/>
      <sheetName val="TH thanh phan"/>
      <sheetName val="Sheet1"/>
      <sheetName val="PTdon gia"/>
      <sheetName val="Muc luc"/>
      <sheetName val="Bang gia tong hop"/>
      <sheetName val="CPvua"/>
      <sheetName val="VL"/>
      <sheetName val="NC"/>
      <sheetName val="M"/>
      <sheetName val="00000000"/>
      <sheetName val="10000000"/>
      <sheetName val="20000000"/>
      <sheetName val="XL4Test5"/>
    </sheetNames>
    <sheetDataSet>
      <sheetData sheetId="0"/>
      <sheetData sheetId="1"/>
      <sheetData sheetId="2"/>
      <sheetData sheetId="3"/>
      <sheetData sheetId="4"/>
      <sheetData sheetId="5"/>
      <sheetData sheetId="6"/>
      <sheetData sheetId="7" refreshError="1">
        <row r="1">
          <cell r="A1" t="str">
            <v>B¶ng kª ®¬n gi¸ vËt liÖu ®Õn hiÖn tr­êng x©y l¾p</v>
          </cell>
        </row>
        <row r="3">
          <cell r="A3" t="str">
            <v>STT</v>
          </cell>
          <cell r="B3" t="str">
            <v>Chñng lo¹i - quy c¸ch</v>
          </cell>
          <cell r="C3" t="str">
            <v>®¬n vÞ</v>
          </cell>
          <cell r="D3" t="str">
            <v>§¬n gi¸ (vnd)</v>
          </cell>
        </row>
        <row r="4">
          <cell r="A4" t="str">
            <v>bicn</v>
          </cell>
          <cell r="B4" t="str">
            <v>BiÓn ch÷ nhËt PQ</v>
          </cell>
          <cell r="C4" t="str">
            <v>m2</v>
          </cell>
          <cell r="D4">
            <v>685000</v>
          </cell>
        </row>
        <row r="5">
          <cell r="A5" t="str">
            <v>bit</v>
          </cell>
          <cell r="B5" t="str">
            <v>BiÓn trßn PQ</v>
          </cell>
          <cell r="C5" t="str">
            <v>c¸i</v>
          </cell>
          <cell r="D5">
            <v>415000</v>
          </cell>
        </row>
        <row r="6">
          <cell r="A6" t="str">
            <v>bitg</v>
          </cell>
          <cell r="B6" t="str">
            <v>BiÓn tam gi¸c PQ</v>
          </cell>
          <cell r="C6" t="str">
            <v>c¸i</v>
          </cell>
          <cell r="D6">
            <v>285000</v>
          </cell>
        </row>
        <row r="7">
          <cell r="A7" t="str">
            <v>bod</v>
          </cell>
          <cell r="B7" t="str">
            <v>Bét ®¸</v>
          </cell>
          <cell r="C7" t="str">
            <v>kg</v>
          </cell>
          <cell r="D7">
            <v>350</v>
          </cell>
        </row>
        <row r="8">
          <cell r="A8" t="str">
            <v>bos</v>
          </cell>
          <cell r="B8" t="str">
            <v>Bét s¬n</v>
          </cell>
          <cell r="C8" t="str">
            <v>kg</v>
          </cell>
          <cell r="D8">
            <v>17500</v>
          </cell>
        </row>
        <row r="9">
          <cell r="A9" t="str">
            <v>cac</v>
          </cell>
          <cell r="B9" t="str">
            <v>C©y chèng</v>
          </cell>
          <cell r="C9" t="str">
            <v>c©y</v>
          </cell>
          <cell r="D9">
            <v>12000</v>
          </cell>
        </row>
        <row r="10">
          <cell r="A10" t="str">
            <v>cad</v>
          </cell>
          <cell r="B10" t="str">
            <v>C¸t ®en</v>
          </cell>
          <cell r="C10" t="str">
            <v>m3</v>
          </cell>
          <cell r="D10">
            <v>45000</v>
          </cell>
        </row>
        <row r="11">
          <cell r="A11" t="str">
            <v>cas</v>
          </cell>
          <cell r="B11" t="str">
            <v>C¸t s¹n</v>
          </cell>
          <cell r="C11" t="str">
            <v>m3</v>
          </cell>
          <cell r="D11">
            <v>42500</v>
          </cell>
        </row>
        <row r="12">
          <cell r="A12" t="str">
            <v>cav</v>
          </cell>
          <cell r="B12" t="str">
            <v xml:space="preserve">C¸t vµng </v>
          </cell>
          <cell r="C12" t="str">
            <v>m3</v>
          </cell>
          <cell r="D12">
            <v>92000</v>
          </cell>
        </row>
        <row r="13">
          <cell r="A13" t="str">
            <v>codb763</v>
          </cell>
          <cell r="B13" t="str">
            <v>Cét ®ì biÓn F76mm dµi 3m</v>
          </cell>
          <cell r="C13" t="str">
            <v>c¸i</v>
          </cell>
          <cell r="D13">
            <v>182000</v>
          </cell>
        </row>
        <row r="14">
          <cell r="A14" t="str">
            <v>cot</v>
          </cell>
          <cell r="B14" t="str">
            <v>Cäc tre</v>
          </cell>
          <cell r="C14" t="str">
            <v>m</v>
          </cell>
          <cell r="D14">
            <v>2100</v>
          </cell>
        </row>
        <row r="15">
          <cell r="A15" t="str">
            <v>cpdd2</v>
          </cell>
          <cell r="B15" t="str">
            <v>CP§D lo¹i 2</v>
          </cell>
          <cell r="C15" t="str">
            <v>m3</v>
          </cell>
          <cell r="D15">
            <v>71500</v>
          </cell>
        </row>
        <row r="16">
          <cell r="A16" t="str">
            <v>cud</v>
          </cell>
          <cell r="B16" t="str">
            <v>Cñi ®èt</v>
          </cell>
          <cell r="C16" t="str">
            <v>kg</v>
          </cell>
          <cell r="D16">
            <v>500</v>
          </cell>
        </row>
        <row r="17">
          <cell r="A17" t="str">
            <v>dad46</v>
          </cell>
          <cell r="B17" t="str">
            <v>§¸ d¨m 4x6</v>
          </cell>
          <cell r="C17" t="str">
            <v>m3</v>
          </cell>
          <cell r="D17">
            <v>78000</v>
          </cell>
        </row>
        <row r="18">
          <cell r="A18" t="str">
            <v>dab</v>
          </cell>
          <cell r="B18" t="str">
            <v>D©y buéc</v>
          </cell>
          <cell r="C18" t="str">
            <v>kg</v>
          </cell>
          <cell r="D18">
            <v>7000</v>
          </cell>
        </row>
        <row r="19">
          <cell r="A19" t="str">
            <v>dacc</v>
          </cell>
          <cell r="B19" t="str">
            <v>D©y ch¸y chËm</v>
          </cell>
          <cell r="C19" t="str">
            <v>m</v>
          </cell>
          <cell r="D19">
            <v>2350</v>
          </cell>
        </row>
        <row r="20">
          <cell r="A20" t="str">
            <v>dad</v>
          </cell>
          <cell r="B20" t="str">
            <v>D©y ®iÖn</v>
          </cell>
          <cell r="C20" t="str">
            <v>m</v>
          </cell>
          <cell r="D20">
            <v>650</v>
          </cell>
        </row>
        <row r="21">
          <cell r="A21" t="str">
            <v>dad124</v>
          </cell>
          <cell r="B21" t="str">
            <v>§¸ d¨m 0,5x1, 1x2, 2x4</v>
          </cell>
          <cell r="C21" t="str">
            <v>m3</v>
          </cell>
          <cell r="D21">
            <v>88750</v>
          </cell>
        </row>
        <row r="22">
          <cell r="A22" t="str">
            <v>®ah</v>
          </cell>
          <cell r="B22" t="str">
            <v>§¸ héc</v>
          </cell>
          <cell r="C22" t="str">
            <v>m3</v>
          </cell>
          <cell r="D22">
            <v>62500</v>
          </cell>
        </row>
        <row r="23">
          <cell r="A23" t="str">
            <v>®ad</v>
          </cell>
          <cell r="B23" t="str">
            <v>§¾p ®¸</v>
          </cell>
          <cell r="C23" t="str">
            <v>m3</v>
          </cell>
        </row>
        <row r="24">
          <cell r="A24" t="str">
            <v>dah</v>
          </cell>
          <cell r="B24" t="str">
            <v>DÇu ho¶</v>
          </cell>
          <cell r="C24" t="str">
            <v>kg</v>
          </cell>
          <cell r="D24">
            <v>5100</v>
          </cell>
        </row>
        <row r="25">
          <cell r="A25" t="str">
            <v>dan</v>
          </cell>
          <cell r="B25" t="str">
            <v>D©y næ</v>
          </cell>
          <cell r="C25" t="str">
            <v>m</v>
          </cell>
          <cell r="D25">
            <v>250</v>
          </cell>
        </row>
        <row r="26">
          <cell r="A26" t="str">
            <v>dat1</v>
          </cell>
          <cell r="B26" t="str">
            <v>D©y thÐp 1mm</v>
          </cell>
          <cell r="C26" t="str">
            <v>kg</v>
          </cell>
          <cell r="D26">
            <v>9200</v>
          </cell>
        </row>
        <row r="27">
          <cell r="A27" t="str">
            <v>di6</v>
          </cell>
          <cell r="B27" t="str">
            <v>§inh 6cm</v>
          </cell>
          <cell r="C27" t="str">
            <v>kg</v>
          </cell>
          <cell r="D27">
            <v>9200</v>
          </cell>
        </row>
        <row r="28">
          <cell r="A28" t="str">
            <v>di</v>
          </cell>
          <cell r="B28" t="str">
            <v>§inh</v>
          </cell>
          <cell r="C28" t="str">
            <v>kg</v>
          </cell>
        </row>
        <row r="29">
          <cell r="A29" t="str">
            <v>dudsl</v>
          </cell>
          <cell r="B29" t="str">
            <v>Dung dÞch s¬n lãt</v>
          </cell>
          <cell r="C29" t="str">
            <v>kg</v>
          </cell>
          <cell r="D29">
            <v>48000</v>
          </cell>
        </row>
        <row r="30">
          <cell r="A30" t="str">
            <v>g</v>
          </cell>
          <cell r="B30" t="str">
            <v>Gas</v>
          </cell>
          <cell r="C30" t="str">
            <v>kg</v>
          </cell>
          <cell r="D30">
            <v>11000</v>
          </cell>
        </row>
        <row r="31">
          <cell r="A31" t="str">
            <v>gac</v>
          </cell>
          <cell r="B31" t="str">
            <v>G¹ch chØ</v>
          </cell>
          <cell r="C31" t="str">
            <v>viªn</v>
          </cell>
          <cell r="D31">
            <v>400</v>
          </cell>
        </row>
        <row r="32">
          <cell r="A32" t="str">
            <v>gald20</v>
          </cell>
          <cell r="B32" t="str">
            <v>G¹ch l¸ dõa (20x20)cm</v>
          </cell>
          <cell r="C32" t="str">
            <v>viªn</v>
          </cell>
          <cell r="D32">
            <v>980</v>
          </cell>
        </row>
        <row r="33">
          <cell r="A33" t="str">
            <v>gav</v>
          </cell>
          <cell r="B33" t="str">
            <v>G¹ch vì</v>
          </cell>
          <cell r="C33" t="str">
            <v>m3</v>
          </cell>
          <cell r="D33">
            <v>52500</v>
          </cell>
        </row>
        <row r="34">
          <cell r="A34" t="str">
            <v>giad</v>
          </cell>
          <cell r="B34" t="str">
            <v>GiÊy dÇu</v>
          </cell>
          <cell r="C34" t="str">
            <v>m2</v>
          </cell>
          <cell r="D34">
            <v>3500</v>
          </cell>
        </row>
        <row r="35">
          <cell r="A35" t="str">
            <v>gocp</v>
          </cell>
          <cell r="B35" t="str">
            <v>Gç cèp pha</v>
          </cell>
          <cell r="C35" t="str">
            <v>m3</v>
          </cell>
          <cell r="D35">
            <v>1600000</v>
          </cell>
        </row>
        <row r="36">
          <cell r="A36" t="str">
            <v>gov</v>
          </cell>
          <cell r="B36" t="str">
            <v>Gç v¸n</v>
          </cell>
          <cell r="C36" t="str">
            <v>m3</v>
          </cell>
        </row>
        <row r="37">
          <cell r="A37" t="str">
            <v>h2o</v>
          </cell>
          <cell r="B37" t="str">
            <v>N­íc thi c«ng</v>
          </cell>
          <cell r="C37" t="str">
            <v>m3</v>
          </cell>
          <cell r="D37">
            <v>5000</v>
          </cell>
        </row>
        <row r="38">
          <cell r="A38" t="str">
            <v>kin</v>
          </cell>
          <cell r="B38" t="str">
            <v>KÝp næ</v>
          </cell>
          <cell r="C38" t="str">
            <v>c¸i</v>
          </cell>
          <cell r="D38">
            <v>2850</v>
          </cell>
        </row>
        <row r="39">
          <cell r="A39" t="str">
            <v>nht60n</v>
          </cell>
          <cell r="B39" t="str">
            <v xml:space="preserve">Nhò t­¬ng 60% nhùa </v>
          </cell>
          <cell r="C39" t="str">
            <v>kg</v>
          </cell>
          <cell r="D39">
            <v>4985</v>
          </cell>
        </row>
        <row r="40">
          <cell r="A40" t="str">
            <v>nhud</v>
          </cell>
          <cell r="B40" t="str">
            <v>Nhùa ®­êng</v>
          </cell>
          <cell r="C40" t="str">
            <v>kg</v>
          </cell>
          <cell r="D40">
            <v>4920</v>
          </cell>
        </row>
        <row r="41">
          <cell r="A41" t="str">
            <v>o10</v>
          </cell>
          <cell r="B41" t="str">
            <v>èng nhùa PVC TiÒn phong D10cm</v>
          </cell>
          <cell r="C41" t="str">
            <v>m</v>
          </cell>
          <cell r="D41">
            <v>32500</v>
          </cell>
        </row>
        <row r="42">
          <cell r="A42" t="str">
            <v>o20</v>
          </cell>
          <cell r="B42" t="str">
            <v>èng nhùa PVC TiÒn phong D20cm</v>
          </cell>
          <cell r="C42" t="str">
            <v>m</v>
          </cell>
          <cell r="D42">
            <v>85000</v>
          </cell>
        </row>
        <row r="43">
          <cell r="A43" t="str">
            <v>phg</v>
          </cell>
          <cell r="B43" t="str">
            <v>Phô gia</v>
          </cell>
          <cell r="C43" t="str">
            <v>kg</v>
          </cell>
        </row>
        <row r="44">
          <cell r="A44" t="str">
            <v>queh</v>
          </cell>
          <cell r="B44" t="str">
            <v xml:space="preserve">Que hµn </v>
          </cell>
          <cell r="C44" t="str">
            <v>kg</v>
          </cell>
          <cell r="D44">
            <v>10500</v>
          </cell>
        </row>
        <row r="45">
          <cell r="A45" t="str">
            <v>soth</v>
          </cell>
          <cell r="B45" t="str">
            <v>S¬n tæng hîp</v>
          </cell>
          <cell r="C45" t="str">
            <v>kg</v>
          </cell>
          <cell r="D45">
            <v>35000</v>
          </cell>
        </row>
        <row r="46">
          <cell r="A46" t="str">
            <v>talllm</v>
          </cell>
          <cell r="B46" t="str">
            <v>TÊm lôc l¨ng l¸t m¸i kÌ</v>
          </cell>
          <cell r="C46" t="str">
            <v>tÊm</v>
          </cell>
          <cell r="D46">
            <v>9500</v>
          </cell>
        </row>
        <row r="47">
          <cell r="A47" t="str">
            <v>thet&lt;10</v>
          </cell>
          <cell r="B47" t="str">
            <v>ThÐp trßn F &lt;=10mm</v>
          </cell>
          <cell r="C47" t="str">
            <v>kg</v>
          </cell>
          <cell r="D47">
            <v>9200</v>
          </cell>
        </row>
        <row r="48">
          <cell r="A48" t="str">
            <v>thet&gt;10</v>
          </cell>
          <cell r="B48" t="str">
            <v>ThÐp trßn F&gt;10mm</v>
          </cell>
          <cell r="C48" t="str">
            <v>kg</v>
          </cell>
          <cell r="D48">
            <v>9000</v>
          </cell>
        </row>
        <row r="49">
          <cell r="A49" t="str">
            <v>thet</v>
          </cell>
          <cell r="B49" t="str">
            <v>ThÐp trßn</v>
          </cell>
          <cell r="C49" t="str">
            <v>kg</v>
          </cell>
        </row>
        <row r="50">
          <cell r="A50" t="str">
            <v>theth</v>
          </cell>
          <cell r="B50" t="str">
            <v>ThÐp tÊm, thÐp h×nh</v>
          </cell>
          <cell r="C50" t="str">
            <v>kg</v>
          </cell>
          <cell r="D50">
            <v>9100</v>
          </cell>
        </row>
        <row r="51">
          <cell r="A51" t="str">
            <v>thun</v>
          </cell>
          <cell r="B51" t="str">
            <v>Thuèc næ</v>
          </cell>
          <cell r="C51" t="str">
            <v>kg</v>
          </cell>
          <cell r="D51">
            <v>16500</v>
          </cell>
        </row>
        <row r="52">
          <cell r="A52" t="str">
            <v>vadkt</v>
          </cell>
          <cell r="B52" t="str">
            <v>V¶i ®Þa kü thuËt</v>
          </cell>
          <cell r="C52" t="str">
            <v>m2</v>
          </cell>
          <cell r="D52">
            <v>9500</v>
          </cell>
        </row>
        <row r="53">
          <cell r="A53" t="str">
            <v>vbtbv05</v>
          </cell>
          <cell r="B53" t="str">
            <v>Viªn BT bã vØa dµi 0,5m</v>
          </cell>
          <cell r="C53" t="str">
            <v>viªn</v>
          </cell>
          <cell r="D53">
            <v>22500</v>
          </cell>
        </row>
        <row r="54">
          <cell r="A54" t="str">
            <v>vbtbv1</v>
          </cell>
          <cell r="B54" t="str">
            <v>Viªn BT bã vØa dµi 1m</v>
          </cell>
          <cell r="C54" t="str">
            <v>viªn</v>
          </cell>
          <cell r="D54">
            <v>43500</v>
          </cell>
        </row>
        <row r="55">
          <cell r="A55" t="str">
            <v>vbtdr50</v>
          </cell>
          <cell r="B55" t="str">
            <v>Viªn BT ®an r·nh (50x25x5)cm</v>
          </cell>
          <cell r="C55" t="str">
            <v>viªn</v>
          </cell>
          <cell r="D55">
            <v>6450</v>
          </cell>
        </row>
        <row r="56">
          <cell r="A56" t="str">
            <v>vbtvtn</v>
          </cell>
          <cell r="B56" t="str">
            <v>Viªn BT vØa thu n­íc</v>
          </cell>
          <cell r="C56" t="str">
            <v>viªn</v>
          </cell>
          <cell r="D56">
            <v>65250</v>
          </cell>
        </row>
        <row r="57">
          <cell r="A57" t="str">
            <v>xmpc30</v>
          </cell>
          <cell r="B57" t="str">
            <v>Xi m¨ng PC30</v>
          </cell>
          <cell r="C57" t="str">
            <v>kg</v>
          </cell>
          <cell r="D57">
            <v>785</v>
          </cell>
        </row>
        <row r="58">
          <cell r="A58" t="str">
            <v>xim</v>
          </cell>
          <cell r="B58" t="str">
            <v>Xi m¨ng</v>
          </cell>
          <cell r="C58" t="str">
            <v>kg</v>
          </cell>
        </row>
        <row r="59">
          <cell r="A59" t="str">
            <v>vl#</v>
          </cell>
          <cell r="B59" t="str">
            <v>VËt liÖu kh¸c</v>
          </cell>
          <cell r="C59" t="str">
            <v>%</v>
          </cell>
        </row>
        <row r="63">
          <cell r="B63" t="str">
            <v>cp v÷a</v>
          </cell>
          <cell r="D63" t="str">
            <v>Cét ®¬n gi¸ cã c«ng thøc</v>
          </cell>
        </row>
        <row r="64">
          <cell r="A64">
            <v>1</v>
          </cell>
          <cell r="B64" t="str">
            <v>V÷a xi m¨ng m¸c 100</v>
          </cell>
          <cell r="C64" t="str">
            <v>m3</v>
          </cell>
          <cell r="D64">
            <v>403836.4</v>
          </cell>
        </row>
        <row r="65">
          <cell r="A65">
            <v>2</v>
          </cell>
          <cell r="B65" t="str">
            <v>V÷a xi m¨ng m¸c 75</v>
          </cell>
          <cell r="C65" t="str">
            <v>m3</v>
          </cell>
          <cell r="D65">
            <v>336723.55</v>
          </cell>
        </row>
        <row r="66">
          <cell r="A66">
            <v>3</v>
          </cell>
          <cell r="B66" t="str">
            <v>V÷a xi m¨ng m¸c 50</v>
          </cell>
          <cell r="C66" t="str">
            <v>m3</v>
          </cell>
          <cell r="D66">
            <v>274320.7</v>
          </cell>
        </row>
        <row r="67">
          <cell r="A67">
            <v>4</v>
          </cell>
          <cell r="B67" t="str">
            <v>Bª t«ng m¸c 100 ®¸ 1x2</v>
          </cell>
          <cell r="C67" t="str">
            <v>m3</v>
          </cell>
          <cell r="D67">
            <v>307114.25</v>
          </cell>
        </row>
        <row r="68">
          <cell r="A68">
            <v>5</v>
          </cell>
          <cell r="B68" t="str">
            <v>Bª t«ng m¸c 150 ®¸ 1x2</v>
          </cell>
          <cell r="C68" t="str">
            <v>m3</v>
          </cell>
          <cell r="D68">
            <v>355223.75</v>
          </cell>
        </row>
        <row r="69">
          <cell r="A69">
            <v>6</v>
          </cell>
          <cell r="B69" t="str">
            <v>Bª t«ng m¸c 200 ®¸ 1x2</v>
          </cell>
          <cell r="C69" t="str">
            <v>m3</v>
          </cell>
          <cell r="D69">
            <v>402617.5</v>
          </cell>
        </row>
        <row r="70">
          <cell r="A70">
            <v>7</v>
          </cell>
          <cell r="B70" t="str">
            <v>Bª t«ng m¸c 250 ®¸ 1x2</v>
          </cell>
          <cell r="C70" t="str">
            <v>m3</v>
          </cell>
          <cell r="D70">
            <v>455992.5</v>
          </cell>
        </row>
        <row r="71">
          <cell r="A71">
            <v>8</v>
          </cell>
          <cell r="B71" t="str">
            <v>Bª t«ng m¸c 300 ®¸ 1x2</v>
          </cell>
          <cell r="C71" t="str">
            <v>m3</v>
          </cell>
          <cell r="D71">
            <v>475856.75</v>
          </cell>
        </row>
        <row r="72">
          <cell r="A72">
            <v>9</v>
          </cell>
          <cell r="B72" t="e">
            <v>#N/A</v>
          </cell>
          <cell r="C72" t="e">
            <v>#N/A</v>
          </cell>
          <cell r="D72" t="e">
            <v>#N/A</v>
          </cell>
        </row>
        <row r="73">
          <cell r="A73">
            <v>10</v>
          </cell>
          <cell r="B73" t="e">
            <v>#N/A</v>
          </cell>
          <cell r="C73" t="e">
            <v>#N/A</v>
          </cell>
          <cell r="D73" t="e">
            <v>#N/A</v>
          </cell>
        </row>
        <row r="74">
          <cell r="B74" t="str">
            <v/>
          </cell>
          <cell r="C74" t="str">
            <v/>
          </cell>
          <cell r="D74" t="str">
            <v/>
          </cell>
        </row>
        <row r="75">
          <cell r="B75" t="str">
            <v/>
          </cell>
          <cell r="C75" t="str">
            <v/>
          </cell>
          <cell r="D75" t="str">
            <v/>
          </cell>
        </row>
        <row r="78">
          <cell r="A78" t="str">
            <v>Ghi chó: §¬n gi¸ vËt liÖu trªn ch­a bao gåm thuÕ gi¸ trÞ gia t¨ng (VAT).</v>
          </cell>
        </row>
        <row r="83">
          <cell r="A83" t="str">
            <v>§¬n gi¸ nh©n c«ng</v>
          </cell>
        </row>
        <row r="85">
          <cell r="A85" t="str">
            <v>TT</v>
          </cell>
          <cell r="B85" t="str">
            <v>BËc thî</v>
          </cell>
          <cell r="C85" t="str">
            <v>§VT</v>
          </cell>
          <cell r="D85" t="str">
            <v>®¬n gi¸</v>
          </cell>
          <cell r="F85" t="str">
            <v>HÖ sè</v>
          </cell>
        </row>
        <row r="86">
          <cell r="A86" t="str">
            <v>d207</v>
          </cell>
          <cell r="B86" t="str">
            <v>BËc 2,0/7</v>
          </cell>
          <cell r="C86" t="str">
            <v>c«ng</v>
          </cell>
          <cell r="D86">
            <v>23998.199999999997</v>
          </cell>
          <cell r="E86">
            <v>17390</v>
          </cell>
          <cell r="F86">
            <v>1.38</v>
          </cell>
        </row>
        <row r="87">
          <cell r="A87" t="str">
            <v>d227</v>
          </cell>
          <cell r="B87" t="str">
            <v>BËc 2,2/7</v>
          </cell>
          <cell r="C87" t="str">
            <v>c«ng</v>
          </cell>
          <cell r="D87">
            <v>24475.679999999997</v>
          </cell>
          <cell r="E87">
            <v>17736</v>
          </cell>
          <cell r="F87">
            <v>1.38</v>
          </cell>
        </row>
        <row r="88">
          <cell r="A88" t="str">
            <v>d257</v>
          </cell>
          <cell r="B88" t="str">
            <v>BËc 2,5/7</v>
          </cell>
          <cell r="C88" t="str">
            <v>c«ng</v>
          </cell>
          <cell r="D88">
            <v>25191.899999999998</v>
          </cell>
          <cell r="E88">
            <v>18255</v>
          </cell>
          <cell r="F88">
            <v>1.38</v>
          </cell>
        </row>
        <row r="89">
          <cell r="A89" t="str">
            <v>d277</v>
          </cell>
          <cell r="B89" t="str">
            <v>BËc 2,7/7</v>
          </cell>
          <cell r="C89" t="str">
            <v>c«ng</v>
          </cell>
          <cell r="D89">
            <v>25669.379999999997</v>
          </cell>
          <cell r="E89">
            <v>18601</v>
          </cell>
          <cell r="F89">
            <v>1.38</v>
          </cell>
        </row>
        <row r="90">
          <cell r="A90" t="str">
            <v>d307</v>
          </cell>
          <cell r="B90" t="str">
            <v>BËc 3,0/7</v>
          </cell>
          <cell r="C90" t="str">
            <v>c«ng</v>
          </cell>
          <cell r="D90">
            <v>26385.599999999999</v>
          </cell>
          <cell r="E90">
            <v>19120</v>
          </cell>
          <cell r="F90">
            <v>1.38</v>
          </cell>
        </row>
        <row r="91">
          <cell r="A91" t="str">
            <v>d327</v>
          </cell>
          <cell r="B91" t="str">
            <v>BËc 3,2/7</v>
          </cell>
          <cell r="C91" t="str">
            <v>c«ng</v>
          </cell>
          <cell r="D91">
            <v>26947.26</v>
          </cell>
          <cell r="E91">
            <v>19527</v>
          </cell>
          <cell r="F91">
            <v>1.38</v>
          </cell>
        </row>
        <row r="92">
          <cell r="A92" t="str">
            <v>d357</v>
          </cell>
          <cell r="B92" t="str">
            <v>BËc 3,5/7</v>
          </cell>
          <cell r="C92" t="str">
            <v>c«ng</v>
          </cell>
          <cell r="D92">
            <v>27789.059999999998</v>
          </cell>
          <cell r="E92">
            <v>20137</v>
          </cell>
          <cell r="F92">
            <v>1.38</v>
          </cell>
        </row>
        <row r="93">
          <cell r="A93" t="str">
            <v>d377</v>
          </cell>
          <cell r="B93" t="str">
            <v>BËc 3,7/7</v>
          </cell>
          <cell r="C93" t="str">
            <v>c«ng</v>
          </cell>
          <cell r="D93">
            <v>28350.719999999998</v>
          </cell>
          <cell r="E93">
            <v>20544</v>
          </cell>
          <cell r="F93">
            <v>1.38</v>
          </cell>
        </row>
        <row r="94">
          <cell r="A94" t="str">
            <v>d407</v>
          </cell>
          <cell r="B94" t="str">
            <v>BËc 4,0/7</v>
          </cell>
          <cell r="C94" t="str">
            <v>c«ng</v>
          </cell>
          <cell r="D94">
            <v>29193.899999999998</v>
          </cell>
          <cell r="E94">
            <v>21155</v>
          </cell>
          <cell r="F94">
            <v>1.38</v>
          </cell>
        </row>
        <row r="95">
          <cell r="A95" t="str">
            <v>d457</v>
          </cell>
          <cell r="B95" t="str">
            <v>BËc 4,5/7</v>
          </cell>
          <cell r="C95" t="str">
            <v>c«ng</v>
          </cell>
          <cell r="D95">
            <v>32072.579999999998</v>
          </cell>
          <cell r="E95">
            <v>23241</v>
          </cell>
          <cell r="F95">
            <v>1.38</v>
          </cell>
        </row>
        <row r="96">
          <cell r="A96" t="str">
            <v>c207</v>
          </cell>
          <cell r="B96" t="str">
            <v>BËc 2,0/7</v>
          </cell>
          <cell r="C96" t="str">
            <v>c«ng</v>
          </cell>
          <cell r="D96">
            <v>25262.28</v>
          </cell>
          <cell r="E96">
            <v>18306</v>
          </cell>
          <cell r="F96">
            <v>1.38</v>
          </cell>
        </row>
        <row r="97">
          <cell r="A97" t="str">
            <v>c227</v>
          </cell>
          <cell r="B97" t="str">
            <v>BËc 2,2/7</v>
          </cell>
          <cell r="C97" t="str">
            <v>c«ng</v>
          </cell>
          <cell r="D97">
            <v>25794.959999999999</v>
          </cell>
          <cell r="E97">
            <v>18692</v>
          </cell>
          <cell r="F97">
            <v>1.38</v>
          </cell>
        </row>
        <row r="98">
          <cell r="A98" t="str">
            <v>c257</v>
          </cell>
          <cell r="B98" t="str">
            <v>BËc 2,5/7</v>
          </cell>
          <cell r="C98" t="str">
            <v>c«ng</v>
          </cell>
          <cell r="D98">
            <v>26595.359999999997</v>
          </cell>
          <cell r="E98">
            <v>19272</v>
          </cell>
          <cell r="F98">
            <v>1.38</v>
          </cell>
        </row>
        <row r="99">
          <cell r="A99" t="str">
            <v>c277</v>
          </cell>
          <cell r="B99" t="str">
            <v>BËc 2,7/7</v>
          </cell>
          <cell r="C99" t="str">
            <v>c«ng</v>
          </cell>
          <cell r="D99">
            <v>27129.42</v>
          </cell>
          <cell r="E99">
            <v>19659</v>
          </cell>
          <cell r="F99">
            <v>1.38</v>
          </cell>
        </row>
        <row r="100">
          <cell r="A100" t="str">
            <v>c307</v>
          </cell>
          <cell r="B100" t="str">
            <v>BËc 3,0/7</v>
          </cell>
          <cell r="C100" t="str">
            <v>c«ng</v>
          </cell>
          <cell r="D100">
            <v>27929.819999999996</v>
          </cell>
          <cell r="E100">
            <v>20239</v>
          </cell>
          <cell r="F100">
            <v>1.38</v>
          </cell>
        </row>
        <row r="101">
          <cell r="A101" t="str">
            <v>c327</v>
          </cell>
          <cell r="B101" t="str">
            <v>BËc 3,2/7</v>
          </cell>
          <cell r="C101" t="str">
            <v>c«ng</v>
          </cell>
          <cell r="D101">
            <v>28520.46</v>
          </cell>
          <cell r="E101">
            <v>20667</v>
          </cell>
          <cell r="F101">
            <v>1.38</v>
          </cell>
        </row>
        <row r="102">
          <cell r="A102" t="str">
            <v>c357</v>
          </cell>
          <cell r="B102" t="str">
            <v>BËc 3,5/7</v>
          </cell>
          <cell r="C102" t="str">
            <v>c«ng</v>
          </cell>
          <cell r="D102">
            <v>29405.039999999997</v>
          </cell>
          <cell r="E102">
            <v>21308</v>
          </cell>
          <cell r="F102">
            <v>1.38</v>
          </cell>
        </row>
        <row r="103">
          <cell r="A103" t="str">
            <v>c377</v>
          </cell>
          <cell r="B103" t="str">
            <v>BËc 3,7/7</v>
          </cell>
          <cell r="C103" t="str">
            <v>c«ng</v>
          </cell>
          <cell r="D103">
            <v>29994.3</v>
          </cell>
          <cell r="E103">
            <v>21735</v>
          </cell>
          <cell r="F103">
            <v>1.38</v>
          </cell>
        </row>
        <row r="104">
          <cell r="A104" t="str">
            <v>c407</v>
          </cell>
          <cell r="B104" t="str">
            <v>BËc 4,0/7</v>
          </cell>
          <cell r="C104" t="str">
            <v>c«ng</v>
          </cell>
          <cell r="D104">
            <v>30878.879999999997</v>
          </cell>
          <cell r="E104">
            <v>22376</v>
          </cell>
          <cell r="F104">
            <v>1.38</v>
          </cell>
        </row>
        <row r="105">
          <cell r="A105" t="str">
            <v>c457</v>
          </cell>
          <cell r="B105" t="str">
            <v>BËc 4,5/7</v>
          </cell>
          <cell r="C105" t="str">
            <v>c«ng</v>
          </cell>
          <cell r="D105">
            <v>34039.079999999994</v>
          </cell>
          <cell r="E105">
            <v>24666</v>
          </cell>
          <cell r="F105">
            <v>1.38</v>
          </cell>
        </row>
        <row r="111">
          <cell r="A111" t="str">
            <v xml:space="preserve">Ghi chó: </v>
          </cell>
        </row>
        <row r="112">
          <cell r="B112" t="str">
            <v xml:space="preserve"> - L­¬ng tèi thiÓu ¸p dông møc 210,000 ®ång;</v>
          </cell>
        </row>
        <row r="113">
          <cell r="B113" t="str">
            <v xml:space="preserve"> - HÖ sè ®iÒu chØnh 1,38 ¸p dông Th«ng t­ 05/2003/TT-BXD ngµy 14/03/2003,</v>
          </cell>
        </row>
        <row r="116">
          <cell r="A116" t="str">
            <v>B¶ng gi¸ ca m¸y</v>
          </cell>
        </row>
        <row r="118">
          <cell r="A118" t="str">
            <v>TT</v>
          </cell>
          <cell r="B118" t="str">
            <v>chñng lo¹i - c«ng suÊt</v>
          </cell>
          <cell r="C118" t="str">
            <v>§VT</v>
          </cell>
          <cell r="D118" t="str">
            <v>§¬n gi¸</v>
          </cell>
          <cell r="E118" t="str">
            <v>HÖ sè</v>
          </cell>
        </row>
        <row r="119">
          <cell r="A119" t="str">
            <v>mdbh08</v>
          </cell>
          <cell r="B119" t="str">
            <v>M¸y ®µo b¸nh h¬i 0,8m3</v>
          </cell>
          <cell r="C119" t="str">
            <v>ca</v>
          </cell>
          <cell r="D119">
            <v>771752.71</v>
          </cell>
          <cell r="E119">
            <v>1.1299999999999999</v>
          </cell>
          <cell r="F119">
            <v>682967</v>
          </cell>
        </row>
        <row r="120">
          <cell r="A120" t="str">
            <v>mdbh04</v>
          </cell>
          <cell r="B120" t="str">
            <v>M¸y ®µo b¸nh h¬i 0,4m3</v>
          </cell>
          <cell r="C120" t="str">
            <v>ca</v>
          </cell>
          <cell r="D120">
            <v>450219.11999999994</v>
          </cell>
          <cell r="E120">
            <v>1.1299999999999999</v>
          </cell>
          <cell r="F120">
            <v>398424</v>
          </cell>
        </row>
        <row r="121">
          <cell r="A121" t="str">
            <v>mu110</v>
          </cell>
          <cell r="B121" t="str">
            <v>M¸y ñi 110CV</v>
          </cell>
          <cell r="C121" t="str">
            <v>ca</v>
          </cell>
          <cell r="D121">
            <v>756363.23999999987</v>
          </cell>
          <cell r="E121">
            <v>1.1299999999999999</v>
          </cell>
          <cell r="F121">
            <v>669348</v>
          </cell>
        </row>
        <row r="122">
          <cell r="A122" t="str">
            <v>mu140</v>
          </cell>
          <cell r="B122" t="str">
            <v>M¸y ñi 140CV</v>
          </cell>
          <cell r="C122" t="str">
            <v>ca</v>
          </cell>
          <cell r="D122">
            <v>978430.83999999985</v>
          </cell>
          <cell r="E122">
            <v>1.1299999999999999</v>
          </cell>
          <cell r="F122">
            <v>865868</v>
          </cell>
        </row>
        <row r="123">
          <cell r="A123" t="str">
            <v>msa110</v>
          </cell>
          <cell r="B123" t="str">
            <v>M¸y san 110CV</v>
          </cell>
          <cell r="C123" t="str">
            <v>ca</v>
          </cell>
          <cell r="D123">
            <v>660226.23</v>
          </cell>
          <cell r="E123">
            <v>1.1299999999999999</v>
          </cell>
          <cell r="F123">
            <v>584271</v>
          </cell>
        </row>
        <row r="124">
          <cell r="A124" t="str">
            <v>mdbl25</v>
          </cell>
          <cell r="B124" t="str">
            <v>M¸y ®Çm b¸nh lèp 25T</v>
          </cell>
          <cell r="C124" t="str">
            <v>ca</v>
          </cell>
          <cell r="D124">
            <v>571385.62999999989</v>
          </cell>
          <cell r="E124">
            <v>1.1299999999999999</v>
          </cell>
          <cell r="F124">
            <v>505651</v>
          </cell>
        </row>
        <row r="125">
          <cell r="A125" t="str">
            <v>mdbl16</v>
          </cell>
          <cell r="B125" t="str">
            <v>M¸y ®Çm b¸nh lèp 16T</v>
          </cell>
          <cell r="C125" t="str">
            <v>ca</v>
          </cell>
          <cell r="D125">
            <v>488219.88999999996</v>
          </cell>
          <cell r="E125">
            <v>1.1299999999999999</v>
          </cell>
          <cell r="F125">
            <v>432053</v>
          </cell>
        </row>
        <row r="126">
          <cell r="A126" t="str">
            <v>alr25</v>
          </cell>
          <cell r="B126" t="str">
            <v>M¸y lu rung 25T</v>
          </cell>
          <cell r="C126" t="str">
            <v>ca</v>
          </cell>
          <cell r="D126">
            <v>1189917.1199999999</v>
          </cell>
          <cell r="E126">
            <v>1.1299999999999999</v>
          </cell>
          <cell r="F126">
            <v>1053024</v>
          </cell>
        </row>
        <row r="127">
          <cell r="A127" t="str">
            <v>ml85</v>
          </cell>
          <cell r="B127" t="str">
            <v>M¸y lu 8,5T</v>
          </cell>
          <cell r="C127" t="str">
            <v>ca</v>
          </cell>
          <cell r="D127">
            <v>285689.99</v>
          </cell>
          <cell r="E127">
            <v>1.1299999999999999</v>
          </cell>
          <cell r="F127">
            <v>252823</v>
          </cell>
        </row>
        <row r="128">
          <cell r="A128" t="str">
            <v>ml10</v>
          </cell>
          <cell r="B128" t="str">
            <v>M¸y lu 10T</v>
          </cell>
          <cell r="C128" t="str">
            <v>ca</v>
          </cell>
          <cell r="D128">
            <v>326481.86</v>
          </cell>
          <cell r="E128">
            <v>1.1299999999999999</v>
          </cell>
          <cell r="F128">
            <v>288922</v>
          </cell>
        </row>
        <row r="129">
          <cell r="A129" t="str">
            <v>mtbt250</v>
          </cell>
          <cell r="B129" t="str">
            <v>M¸y trén bª t«ng 250l</v>
          </cell>
          <cell r="C129" t="str">
            <v>ca</v>
          </cell>
          <cell r="D129">
            <v>108787.35999999999</v>
          </cell>
          <cell r="E129">
            <v>1.1299999999999999</v>
          </cell>
          <cell r="F129">
            <v>96272</v>
          </cell>
        </row>
        <row r="130">
          <cell r="A130" t="str">
            <v>mdab10</v>
          </cell>
          <cell r="B130" t="str">
            <v>M¸y ®Çm bµn 1,0kw</v>
          </cell>
          <cell r="C130" t="str">
            <v>ca</v>
          </cell>
          <cell r="D130">
            <v>36753.25</v>
          </cell>
          <cell r="E130">
            <v>1.1299999999999999</v>
          </cell>
          <cell r="F130">
            <v>32525</v>
          </cell>
        </row>
        <row r="131">
          <cell r="A131" t="str">
            <v>mdd15</v>
          </cell>
          <cell r="B131" t="str">
            <v>M¸y ®Çm dïi 1,5kw</v>
          </cell>
          <cell r="C131" t="str">
            <v>ca</v>
          </cell>
          <cell r="D131">
            <v>42325.279999999999</v>
          </cell>
          <cell r="E131">
            <v>1.1299999999999999</v>
          </cell>
          <cell r="F131">
            <v>37456</v>
          </cell>
        </row>
        <row r="132">
          <cell r="A132" t="str">
            <v>mcuct5</v>
          </cell>
          <cell r="B132" t="str">
            <v>M¸y c¾t uèn cèt thÐp 5kw</v>
          </cell>
          <cell r="C132" t="str">
            <v>ca</v>
          </cell>
          <cell r="D132">
            <v>44961.569999999992</v>
          </cell>
          <cell r="E132">
            <v>1.1299999999999999</v>
          </cell>
          <cell r="F132">
            <v>39789</v>
          </cell>
        </row>
        <row r="133">
          <cell r="A133" t="str">
            <v>mct15</v>
          </cell>
          <cell r="B133" t="str">
            <v>M¸y c¾t thÐp 15kw</v>
          </cell>
          <cell r="C133" t="str">
            <v>ca</v>
          </cell>
          <cell r="D133">
            <v>185683.86</v>
          </cell>
          <cell r="E133">
            <v>1.1299999999999999</v>
          </cell>
          <cell r="F133">
            <v>164322</v>
          </cell>
        </row>
        <row r="134">
          <cell r="A134" t="str">
            <v>otn5</v>
          </cell>
          <cell r="B134" t="str">
            <v>¤ t« t­íi n­íc 5m3</v>
          </cell>
          <cell r="C134" t="str">
            <v>ca</v>
          </cell>
          <cell r="D134">
            <v>387648.75999999995</v>
          </cell>
          <cell r="E134">
            <v>1.1299999999999999</v>
          </cell>
          <cell r="F134">
            <v>343052</v>
          </cell>
        </row>
        <row r="135">
          <cell r="A135" t="str">
            <v>otd10</v>
          </cell>
          <cell r="B135" t="str">
            <v>¤ t« 10T VC ®æ ®i cù ly TB 1km</v>
          </cell>
          <cell r="C135" t="str">
            <v>ca</v>
          </cell>
          <cell r="D135">
            <v>594086.19999999995</v>
          </cell>
          <cell r="E135">
            <v>1.1299999999999999</v>
          </cell>
          <cell r="F135">
            <v>525740</v>
          </cell>
        </row>
        <row r="136">
          <cell r="A136" t="str">
            <v>mr100</v>
          </cell>
          <cell r="B136" t="str">
            <v>M¸y r¶i 100T/h</v>
          </cell>
          <cell r="C136" t="str">
            <v>ca</v>
          </cell>
          <cell r="D136">
            <v>852389.50999999989</v>
          </cell>
          <cell r="E136">
            <v>1.1299999999999999</v>
          </cell>
          <cell r="F136">
            <v>754327</v>
          </cell>
        </row>
        <row r="137">
          <cell r="A137" t="str">
            <v>otn190</v>
          </cell>
          <cell r="B137" t="str">
            <v>¤ t« t­íi nhùa 190CV</v>
          </cell>
          <cell r="C137" t="str">
            <v>ca</v>
          </cell>
          <cell r="D137">
            <v>841958.47999999986</v>
          </cell>
          <cell r="E137">
            <v>1.1299999999999999</v>
          </cell>
          <cell r="F137">
            <v>745096</v>
          </cell>
        </row>
        <row r="138">
          <cell r="A138" t="str">
            <v>tt60</v>
          </cell>
          <cell r="B138" t="str">
            <v>Tr¹m trén 60T/h</v>
          </cell>
          <cell r="C138" t="str">
            <v>ca</v>
          </cell>
          <cell r="D138">
            <v>11182168.119999999</v>
          </cell>
          <cell r="E138">
            <v>1.1299999999999999</v>
          </cell>
          <cell r="F138">
            <v>9895724</v>
          </cell>
        </row>
        <row r="139">
          <cell r="A139" t="str">
            <v>mxl125</v>
          </cell>
          <cell r="B139" t="str">
            <v>M¸y xóc lËt 1,25m3</v>
          </cell>
          <cell r="C139" t="str">
            <v>ca</v>
          </cell>
          <cell r="D139">
            <v>805981.53999999992</v>
          </cell>
          <cell r="E139">
            <v>1.1299999999999999</v>
          </cell>
          <cell r="F139">
            <v>713258</v>
          </cell>
        </row>
        <row r="140">
          <cell r="A140" t="str">
            <v>mtv80</v>
          </cell>
          <cell r="B140" t="str">
            <v>M¸y trén v÷a 80l</v>
          </cell>
          <cell r="C140" t="str">
            <v>ca</v>
          </cell>
          <cell r="D140">
            <v>51182.219999999994</v>
          </cell>
          <cell r="E140">
            <v>1.1299999999999999</v>
          </cell>
          <cell r="F140">
            <v>45294</v>
          </cell>
        </row>
        <row r="141">
          <cell r="A141" t="str">
            <v>mdc18</v>
          </cell>
          <cell r="B141" t="str">
            <v>M¸y ®ãng cäc 1,8T</v>
          </cell>
          <cell r="C141" t="str">
            <v>ca</v>
          </cell>
          <cell r="D141">
            <v>1090824.0299999998</v>
          </cell>
          <cell r="E141">
            <v>1.1299999999999999</v>
          </cell>
          <cell r="F141">
            <v>965331</v>
          </cell>
        </row>
        <row r="142">
          <cell r="A142" t="str">
            <v>cbh6</v>
          </cell>
          <cell r="B142" t="str">
            <v>CÇn cÈu b¸nh h¬i 6T</v>
          </cell>
          <cell r="C142" t="str">
            <v>ca</v>
          </cell>
          <cell r="D142">
            <v>403606.61999999994</v>
          </cell>
          <cell r="E142">
            <v>1.1299999999999999</v>
          </cell>
          <cell r="F142">
            <v>357174</v>
          </cell>
        </row>
        <row r="143">
          <cell r="A143" t="str">
            <v>cbh16</v>
          </cell>
          <cell r="B143" t="str">
            <v>CÇn cÈu b¸nh h¬i 10T</v>
          </cell>
          <cell r="C143" t="str">
            <v>ca</v>
          </cell>
          <cell r="D143">
            <v>695527.42999999993</v>
          </cell>
          <cell r="E143">
            <v>1.1299999999999999</v>
          </cell>
          <cell r="F143">
            <v>615511</v>
          </cell>
        </row>
        <row r="144">
          <cell r="A144" t="str">
            <v>cbh16</v>
          </cell>
          <cell r="B144" t="str">
            <v>CÇn cÈu b¸nh h¬i 16T</v>
          </cell>
          <cell r="C144" t="str">
            <v>ca</v>
          </cell>
          <cell r="D144">
            <v>930470.24999999988</v>
          </cell>
          <cell r="E144">
            <v>1.1299999999999999</v>
          </cell>
          <cell r="F144">
            <v>823425</v>
          </cell>
        </row>
        <row r="145">
          <cell r="A145" t="str">
            <v>mdc</v>
          </cell>
          <cell r="B145" t="str">
            <v>M¸y ®Çm cãc</v>
          </cell>
          <cell r="C145" t="str">
            <v>ca</v>
          </cell>
          <cell r="D145">
            <v>53378.939999999995</v>
          </cell>
          <cell r="E145">
            <v>1.1299999999999999</v>
          </cell>
          <cell r="F145">
            <v>47238</v>
          </cell>
        </row>
        <row r="146">
          <cell r="A146" t="str">
            <v>mb5</v>
          </cell>
          <cell r="B146" t="str">
            <v>M¸y b¬m 5CV</v>
          </cell>
          <cell r="C146" t="str">
            <v>ca</v>
          </cell>
          <cell r="D146">
            <v>60490.029999999992</v>
          </cell>
          <cell r="E146">
            <v>1.1299999999999999</v>
          </cell>
          <cell r="F146">
            <v>53531</v>
          </cell>
        </row>
        <row r="147">
          <cell r="A147" t="str">
            <v>mkt42</v>
          </cell>
          <cell r="B147" t="str">
            <v>M¸y khoan cÇm tay F42mm</v>
          </cell>
          <cell r="C147" t="str">
            <v>ca</v>
          </cell>
          <cell r="D147">
            <v>39953.409999999996</v>
          </cell>
          <cell r="E147">
            <v>1.1299999999999999</v>
          </cell>
          <cell r="F147">
            <v>35357</v>
          </cell>
        </row>
        <row r="148">
          <cell r="A148" t="str">
            <v>mnk600</v>
          </cell>
          <cell r="B148" t="str">
            <v>M¸y nÐn khÝ 600m3/h</v>
          </cell>
          <cell r="C148" t="str">
            <v>ca</v>
          </cell>
          <cell r="D148">
            <v>437611.70999999996</v>
          </cell>
          <cell r="E148">
            <v>1.1299999999999999</v>
          </cell>
          <cell r="F148">
            <v>387267</v>
          </cell>
        </row>
        <row r="149">
          <cell r="A149" t="str">
            <v>mnk10</v>
          </cell>
          <cell r="B149" t="str">
            <v>M¸y nÐn khÝ 10m3/h</v>
          </cell>
          <cell r="C149" t="str">
            <v>ca</v>
          </cell>
          <cell r="D149">
            <v>437611.70999999996</v>
          </cell>
          <cell r="E149">
            <v>1.1299999999999999</v>
          </cell>
          <cell r="F149">
            <v>387267</v>
          </cell>
        </row>
        <row r="150">
          <cell r="A150" t="str">
            <v>ovtt25</v>
          </cell>
          <cell r="B150" t="str">
            <v>¤ t« vËn t¶i thïng träng t¶i 2,5T</v>
          </cell>
          <cell r="C150" t="str">
            <v>ca</v>
          </cell>
          <cell r="D150">
            <v>204600.05999999997</v>
          </cell>
          <cell r="E150">
            <v>1.1299999999999999</v>
          </cell>
          <cell r="F150">
            <v>181062</v>
          </cell>
        </row>
        <row r="151">
          <cell r="A151" t="str">
            <v>mha23</v>
          </cell>
          <cell r="B151" t="str">
            <v>M¸y hµn 23kw</v>
          </cell>
          <cell r="C151" t="str">
            <v>ca</v>
          </cell>
          <cell r="D151">
            <v>87391.939999999988</v>
          </cell>
          <cell r="E151">
            <v>1.1299999999999999</v>
          </cell>
          <cell r="F151">
            <v>77338</v>
          </cell>
        </row>
        <row r="152">
          <cell r="A152" t="str">
            <v>mskv10a</v>
          </cell>
          <cell r="B152" t="str">
            <v>M¸y s¬n kÎ v¹ch YHK10A</v>
          </cell>
          <cell r="C152" t="str">
            <v>ca</v>
          </cell>
          <cell r="D152">
            <v>83486.659999999989</v>
          </cell>
          <cell r="E152">
            <v>1.1299999999999999</v>
          </cell>
          <cell r="F152">
            <v>73882</v>
          </cell>
        </row>
        <row r="153">
          <cell r="A153" t="str">
            <v>lns3a</v>
          </cell>
          <cell r="B153" t="str">
            <v>Lß nÊu s¬n YHK3A</v>
          </cell>
          <cell r="C153" t="str">
            <v>ca</v>
          </cell>
          <cell r="D153">
            <v>463914.72</v>
          </cell>
          <cell r="E153">
            <v>1.1299999999999999</v>
          </cell>
          <cell r="F153">
            <v>410544</v>
          </cell>
        </row>
        <row r="154">
          <cell r="A154" t="str">
            <v>m#</v>
          </cell>
          <cell r="B154" t="str">
            <v>M¸y kh¸c</v>
          </cell>
          <cell r="C154" t="str">
            <v>ca</v>
          </cell>
        </row>
        <row r="157">
          <cell r="A157" t="str">
            <v>Ghi chó:</v>
          </cell>
        </row>
        <row r="158">
          <cell r="B158" t="str">
            <v xml:space="preserve"> - §¬n gi¸ ca m¸y theo 1260/1998/Q§-BXD ngµy 28 th¸ng 11 n¨m 1998;</v>
          </cell>
        </row>
        <row r="159">
          <cell r="B159" t="str">
            <v xml:space="preserve"> - HÖ sè ®iÒu chØnh 1,13 theo th«ng t­ 05/2003/TT-BXD ngµy 14 th¸ng 03 n¨m 2003.</v>
          </cell>
        </row>
      </sheetData>
      <sheetData sheetId="8"/>
      <sheetData sheetId="9"/>
      <sheetData sheetId="10"/>
      <sheetData sheetId="11"/>
      <sheetData sheetId="12"/>
      <sheetData sheetId="13"/>
      <sheetData sheetId="14"/>
      <sheetData sheetId="15"/>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dan-m"/>
      <sheetName val="m doc"/>
      <sheetName val="Cua thu "/>
      <sheetName val="Hoga ky thuat"/>
      <sheetName val="x-bit cxa"/>
      <sheetName val="kl(CQD)"/>
      <sheetName val="kt(CQD)"/>
      <sheetName val="ct(CQD)"/>
      <sheetName val="Thop kluong"/>
      <sheetName val="Thop kphi"/>
      <sheetName val="KL chenh lech"/>
      <sheetName val="TKE muong"/>
      <sheetName val="Tham chieu"/>
      <sheetName val="B dtru tbi"/>
      <sheetName val="dan_m"/>
      <sheetName val="DO AM DT"/>
      <sheetName val="gVL"/>
      <sheetName val="x-âit cxa"/>
    </sheetNames>
    <sheetDataSet>
      <sheetData sheetId="0"/>
      <sheetData sheetId="1" refreshError="1">
        <row r="7">
          <cell r="B7">
            <v>400</v>
          </cell>
        </row>
        <row r="9">
          <cell r="B9">
            <v>500</v>
          </cell>
          <cell r="I9">
            <v>8</v>
          </cell>
        </row>
        <row r="10">
          <cell r="B10">
            <v>400</v>
          </cell>
        </row>
        <row r="11">
          <cell r="B11">
            <v>350</v>
          </cell>
        </row>
        <row r="13">
          <cell r="B13">
            <v>400</v>
          </cell>
        </row>
        <row r="14">
          <cell r="B14">
            <v>500</v>
          </cell>
          <cell r="I14">
            <v>9</v>
          </cell>
        </row>
        <row r="15">
          <cell r="B15">
            <v>800</v>
          </cell>
        </row>
        <row r="16">
          <cell r="B16">
            <v>350</v>
          </cell>
        </row>
        <row r="18">
          <cell r="B18">
            <v>400</v>
          </cell>
        </row>
        <row r="19">
          <cell r="B19">
            <v>400</v>
          </cell>
        </row>
        <row r="20">
          <cell r="B20">
            <v>400</v>
          </cell>
        </row>
        <row r="21">
          <cell r="B21">
            <v>400</v>
          </cell>
        </row>
        <row r="22">
          <cell r="B22">
            <v>400</v>
          </cell>
        </row>
        <row r="23">
          <cell r="B23">
            <v>350</v>
          </cell>
        </row>
        <row r="25">
          <cell r="B25">
            <v>500</v>
          </cell>
          <cell r="I25">
            <v>9</v>
          </cell>
        </row>
        <row r="26">
          <cell r="B26">
            <v>400</v>
          </cell>
        </row>
        <row r="27">
          <cell r="B27">
            <v>350</v>
          </cell>
        </row>
        <row r="29">
          <cell r="B29">
            <v>600</v>
          </cell>
        </row>
        <row r="30">
          <cell r="B30">
            <v>600</v>
          </cell>
        </row>
        <row r="31">
          <cell r="B31">
            <v>600</v>
          </cell>
        </row>
        <row r="32">
          <cell r="B32">
            <v>350</v>
          </cell>
        </row>
        <row r="34">
          <cell r="B34">
            <v>500</v>
          </cell>
          <cell r="I34">
            <v>10</v>
          </cell>
        </row>
        <row r="35">
          <cell r="B35">
            <v>400</v>
          </cell>
        </row>
        <row r="36">
          <cell r="B36">
            <v>500</v>
          </cell>
          <cell r="I36">
            <v>9</v>
          </cell>
        </row>
        <row r="38">
          <cell r="B38">
            <v>400</v>
          </cell>
        </row>
        <row r="39">
          <cell r="B39">
            <v>400</v>
          </cell>
        </row>
        <row r="40">
          <cell r="B40">
            <v>400</v>
          </cell>
        </row>
        <row r="41">
          <cell r="B41">
            <v>350</v>
          </cell>
        </row>
        <row r="43">
          <cell r="B43">
            <v>800</v>
          </cell>
        </row>
        <row r="44">
          <cell r="B44">
            <v>500</v>
          </cell>
          <cell r="I44">
            <v>6.5</v>
          </cell>
        </row>
        <row r="45">
          <cell r="B45">
            <v>350</v>
          </cell>
        </row>
        <row r="47">
          <cell r="B47">
            <v>400</v>
          </cell>
        </row>
        <row r="48">
          <cell r="B48">
            <v>400</v>
          </cell>
        </row>
        <row r="49">
          <cell r="B49">
            <v>400</v>
          </cell>
        </row>
        <row r="50">
          <cell r="B50">
            <v>400</v>
          </cell>
        </row>
        <row r="51">
          <cell r="B51">
            <v>350</v>
          </cell>
        </row>
        <row r="53">
          <cell r="B53">
            <v>500</v>
          </cell>
          <cell r="I53">
            <v>10</v>
          </cell>
        </row>
        <row r="54">
          <cell r="B54">
            <v>500</v>
          </cell>
          <cell r="I54">
            <v>10</v>
          </cell>
        </row>
        <row r="55">
          <cell r="B55">
            <v>400</v>
          </cell>
        </row>
        <row r="56">
          <cell r="B56">
            <v>400</v>
          </cell>
        </row>
        <row r="57">
          <cell r="B57">
            <v>500</v>
          </cell>
          <cell r="I57">
            <v>10</v>
          </cell>
        </row>
        <row r="59">
          <cell r="B59">
            <v>600</v>
          </cell>
        </row>
        <row r="60">
          <cell r="B60">
            <v>400</v>
          </cell>
        </row>
        <row r="61">
          <cell r="B61">
            <v>400</v>
          </cell>
        </row>
        <row r="62">
          <cell r="B62">
            <v>400</v>
          </cell>
        </row>
        <row r="63">
          <cell r="B63">
            <v>350</v>
          </cell>
        </row>
        <row r="65">
          <cell r="B65">
            <v>400</v>
          </cell>
        </row>
        <row r="66">
          <cell r="B66">
            <v>500</v>
          </cell>
          <cell r="I66">
            <v>14</v>
          </cell>
        </row>
        <row r="67">
          <cell r="B67">
            <v>600</v>
          </cell>
        </row>
        <row r="68">
          <cell r="B68">
            <v>350</v>
          </cell>
        </row>
        <row r="70">
          <cell r="B70">
            <v>600</v>
          </cell>
        </row>
        <row r="71">
          <cell r="B71">
            <v>800</v>
          </cell>
        </row>
        <row r="72">
          <cell r="B72">
            <v>800</v>
          </cell>
        </row>
        <row r="73">
          <cell r="B73">
            <v>350</v>
          </cell>
        </row>
        <row r="75">
          <cell r="B75">
            <v>400</v>
          </cell>
        </row>
        <row r="76">
          <cell r="B76">
            <v>400</v>
          </cell>
        </row>
        <row r="77">
          <cell r="B77">
            <v>400</v>
          </cell>
        </row>
        <row r="78">
          <cell r="B78">
            <v>350</v>
          </cell>
        </row>
        <row r="80">
          <cell r="B80">
            <v>500</v>
          </cell>
          <cell r="I80">
            <v>10</v>
          </cell>
        </row>
        <row r="81">
          <cell r="B81">
            <v>500</v>
          </cell>
          <cell r="I81">
            <v>10</v>
          </cell>
        </row>
        <row r="82">
          <cell r="B82">
            <v>400</v>
          </cell>
        </row>
        <row r="83">
          <cell r="B83">
            <v>500</v>
          </cell>
          <cell r="I83">
            <v>6.5</v>
          </cell>
        </row>
        <row r="84">
          <cell r="B84">
            <v>400</v>
          </cell>
        </row>
        <row r="86">
          <cell r="B86">
            <v>600</v>
          </cell>
        </row>
        <row r="87">
          <cell r="B87">
            <v>500</v>
          </cell>
          <cell r="I87">
            <v>9</v>
          </cell>
        </row>
        <row r="88">
          <cell r="B88">
            <v>350</v>
          </cell>
        </row>
        <row r="90">
          <cell r="B90">
            <v>600</v>
          </cell>
        </row>
        <row r="91">
          <cell r="B91">
            <v>1000</v>
          </cell>
        </row>
        <row r="92">
          <cell r="B92">
            <v>1000</v>
          </cell>
        </row>
        <row r="93">
          <cell r="B93">
            <v>800</v>
          </cell>
        </row>
        <row r="94">
          <cell r="B94">
            <v>350</v>
          </cell>
        </row>
        <row r="96">
          <cell r="B96">
            <v>500</v>
          </cell>
          <cell r="I96">
            <v>7</v>
          </cell>
        </row>
        <row r="97">
          <cell r="B97">
            <v>400</v>
          </cell>
        </row>
        <row r="98">
          <cell r="B98">
            <v>400</v>
          </cell>
        </row>
        <row r="99">
          <cell r="B99">
            <v>350</v>
          </cell>
        </row>
        <row r="101">
          <cell r="B101">
            <v>600</v>
          </cell>
        </row>
        <row r="102">
          <cell r="B102">
            <v>400</v>
          </cell>
        </row>
        <row r="103">
          <cell r="B103">
            <v>400</v>
          </cell>
        </row>
        <row r="104">
          <cell r="B104">
            <v>350</v>
          </cell>
        </row>
        <row r="106">
          <cell r="B106">
            <v>400</v>
          </cell>
        </row>
        <row r="107">
          <cell r="B107">
            <v>600</v>
          </cell>
        </row>
        <row r="108">
          <cell r="B108">
            <v>500</v>
          </cell>
          <cell r="I108">
            <v>10</v>
          </cell>
        </row>
        <row r="109">
          <cell r="B109">
            <v>350</v>
          </cell>
        </row>
        <row r="111">
          <cell r="B111">
            <v>600</v>
          </cell>
        </row>
        <row r="112">
          <cell r="B112">
            <v>600</v>
          </cell>
        </row>
        <row r="113">
          <cell r="B113">
            <v>350</v>
          </cell>
        </row>
        <row r="115">
          <cell r="B115">
            <v>1200</v>
          </cell>
        </row>
        <row r="116">
          <cell r="B116">
            <v>500</v>
          </cell>
          <cell r="I116">
            <v>10</v>
          </cell>
        </row>
        <row r="117">
          <cell r="B117">
            <v>500</v>
          </cell>
          <cell r="I117">
            <v>6.5</v>
          </cell>
        </row>
        <row r="118">
          <cell r="B118">
            <v>500</v>
          </cell>
          <cell r="I118">
            <v>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s>
    <sheetDataSet>
      <sheetData sheetId="0"/>
      <sheetData sheetId="1" refreshError="1"/>
      <sheetData sheetId="2" refreshError="1">
        <row r="17">
          <cell r="N17">
            <v>55000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Compaq "/>
      <sheetName val="Linh kien + CMS PC"/>
    </sheetNames>
    <sheetDataSet>
      <sheetData sheetId="0" refreshError="1"/>
      <sheetData sheetId="1"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results"/>
      <sheetName val="BG "/>
      <sheetName val="OLYMPIA"/>
      <sheetName val="X_MEDIA"/>
      <sheetName val="POWERCOM"/>
      <sheetName val="LEADER"/>
      <sheetName val="SOLOMON"/>
      <sheetName val="DATA"/>
      <sheetName val="PROJECT"/>
      <sheetName val="SPUTNIK"/>
      <sheetName val="MList"/>
      <sheetName val="Trinh BC"/>
      <sheetName val="DK"/>
      <sheetName val="Luu"/>
      <sheetName val="Tra"/>
      <sheetName val="To phu"/>
      <sheetName val="Data-PT"/>
      <sheetName val="Nhan"/>
      <sheetName val="New"/>
      <sheetName val="Ma linh kien"/>
      <sheetName val="Nha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TT04"/>
      <sheetName val="TTTr"/>
      <sheetName val="BTTr"/>
      <sheetName val="TT35"/>
      <sheetName val="BT35"/>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dtct cong"/>
      <sheetName val="Sheet1"/>
      <sheetName val="Sheet2"/>
      <sheetName val="Sheet3"/>
      <sheetName val="XL4Test5"/>
      <sheetName val="Gia"/>
      <sheetName val="gvl"/>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TTTram"/>
      <sheetName val="XL4Poppy"/>
      <sheetName val="NEW-PANEL"/>
      <sheetName val="Gia_GC_Satthep"/>
      <sheetName val="COAT&amp;WRAP-QIOT-#3"/>
      <sheetName val="PNT-QUOT-#3"/>
      <sheetName val="gia vt,nc,may"/>
      <sheetName val="Chart1"/>
      <sheetName val="mong + than"/>
      <sheetName val="h thien tt"/>
      <sheetName val="hoµn thien x trat"/>
      <sheetName val="~         "/>
      <sheetName val="DGIAgoi1"/>
      <sheetName val="ctTBA"/>
      <sheetName val="T_x0014_04"/>
      <sheetName val="TH_TB"/>
      <sheetName val="bia_"/>
      <sheetName val="Gia_MBA_(2)"/>
      <sheetName val="Gi¸_tñ_bï"/>
      <sheetName val="Gia_KH"/>
      <sheetName val="GiaVT_XDCB"/>
      <sheetName val="Gia_MBA"/>
      <sheetName val="Cac_HS_hay_SD"/>
      <sheetName val="ctdg"/>
      <sheetName val="Tổng kê"/>
      <sheetName val="TTDZ22"/>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uong"/>
      <sheetName val="T?ng kê"/>
      <sheetName val="Yen Dinh 1"/>
      <sheetName val="KLHT"/>
      <sheetName val="bka "/>
      <sheetName val="XT_Buoc 3"/>
      <sheetName val="T_ng kê"/>
      <sheetName val="Out"/>
      <sheetName val="daywork- Tham khao"/>
    </sheetNames>
    <sheetDataSet>
      <sheetData sheetId="0" refreshError="1">
        <row r="37">
          <cell r="J37">
            <v>2815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CT"/>
      <sheetName val="C47(II)"/>
      <sheetName val="C47(I)"/>
      <sheetName val="C46"/>
      <sheetName val="C45"/>
      <sheetName val="YT 02"/>
      <sheetName val="C2A"/>
      <sheetName val="Trich nop"/>
      <sheetName val="00000000"/>
      <sheetName val="10000000"/>
      <sheetName val="XXXXXXXX"/>
      <sheetName val="20000000"/>
      <sheetName val="XL4Poppy"/>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GVL"/>
      <sheetName val="T_x0014_DZ22"/>
      <sheetName val="TT04"/>
      <sheetName val="Gia"/>
      <sheetName val="Pier"/>
      <sheetName val="DTgiaothau"/>
      <sheetName val="Ctinh 10kV"/>
      <sheetName val="THctiet_(2)"/>
      <sheetName val="bia_(4)"/>
      <sheetName val="TTT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Gia_GC_Satthep"/>
    </sheetNames>
    <sheetDataSet>
      <sheetData sheetId="0">
        <row r="7">
          <cell r="C7">
            <v>3546</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IBASE"/>
      <sheetName val="Sheet1"/>
      <sheetName val="bang thong ke"/>
      <sheetName val="Sheet4"/>
      <sheetName val="Sheet2"/>
      <sheetName val="Sheet3"/>
      <sheetName val="XL4Poppy"/>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Chart1"/>
      <sheetName val="Phantich"/>
      <sheetName val="Toan_DA"/>
      <sheetName val="2004"/>
      <sheetName val="2005"/>
      <sheetName val="XL4Test5"/>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01-03"/>
      <sheetName val="Tonghop"/>
      <sheetName val="00000000"/>
      <sheetName val="10000000"/>
      <sheetName val="Gia Ban"/>
      <sheetName val="GiaCK"/>
      <sheetName val="Gia DSRs"/>
      <sheetName val="Gia NTD"/>
      <sheetName val="GiaVon"/>
      <sheetName val="17_x0000__x0000__x0000__x0000__x0000__x0000__x0000__x0000__x0000__x0000__x0000_㏘ĳ_x0000__x0004__x0000__x0000__x0000__x0000__x0000__x0000_⣬ĳ_x0000__x0000__x0000__x0000__x0000__x0000_"/>
      <sheetName val="q2"/>
      <sheetName val="q3"/>
      <sheetName val="Sheet11"/>
      <sheetName val="Sheet12"/>
      <sheetName val="Sheet13"/>
      <sheetName val="Sheet14"/>
      <sheetName val="Sheet15"/>
      <sheetName val="Sheet16"/>
      <sheetName val="TH"/>
      <sheetName val="bang chuan"/>
      <sheetName val="bien &lt;200 m2"/>
      <sheetName val="&lt;200"/>
      <sheetName val="bang chuan (2)"/>
      <sheetName val="thue (chinh thuc)"/>
      <sheetName val="thue"/>
      <sheetName val="thue (2)"/>
      <sheetName val="bang doi chieu"/>
      <sheetName val="20000000"/>
      <sheetName val="30000000"/>
      <sheetName val="40000000"/>
      <sheetName val="50000000"/>
      <sheetName val="60000000"/>
      <sheetName val="KE PHI"/>
      <sheetName val="KE THUE"/>
      <sheetName val="KE CHI PHI"/>
      <sheetName val="TINH GIA THANH"/>
      <sheetName val="TONG HOP KHAU HAO"/>
      <sheetName val="TONG HOP CHI PHI"/>
      <sheetName val="DA SAN XUAT TRONG THANG"/>
      <sheetName val="THANH TOAN TIEN UNG"/>
      <sheetName val="KHAU HAO DAY CHUYEN DA"/>
      <sheetName val="Cover"/>
      <sheetName val="explain"/>
      <sheetName val="Tong hop"/>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Q1-02"/>
      <sheetName val="Q2-02"/>
      <sheetName val="Q3-02"/>
      <sheetName val="THTRAO"/>
      <sheetName val="THNHA "/>
      <sheetName val="T-HOP"/>
      <sheetName val="BiaNgoai"/>
      <sheetName val="BiaTrong"/>
      <sheetName val="dq"/>
      <sheetName val="Thu NH T4-03"/>
      <sheetName val="thuBHYT"/>
      <sheetName val="THU NH T5-03"/>
      <sheetName val="THU NH T6-03"/>
      <sheetName val="THU NH T7-03"/>
      <sheetName val="THU NH T8-03"/>
      <sheetName val="THU NH T9-03"/>
      <sheetName val="THU TM T9-03"/>
      <sheetName val="THU NH T10 - 03"/>
      <sheetName val="Sheet10"/>
      <sheetName val="Outlets"/>
      <sheetName val="PGs"/>
      <sheetName val="Summary (USD)"/>
      <sheetName val="Summary (VND)"/>
      <sheetName val="A"/>
      <sheetName val="B"/>
      <sheetName val="C"/>
      <sheetName val="D"/>
      <sheetName val="E"/>
      <sheetName val="F1"/>
      <sheetName val="F2"/>
      <sheetName val="G"/>
      <sheetName val="H"/>
      <sheetName val="3rd party"/>
      <sheetName val="interco "/>
      <sheetName val="Sheet5"/>
      <sheetName val="TH1"/>
      <sheetName val="TH2"/>
      <sheetName val="TH3"/>
      <sheetName val="TH4"/>
      <sheetName val="TH5"/>
      <sheetName val="ChiaT1"/>
      <sheetName val="ChiaT2"/>
      <sheetName val="ChiaT3"/>
      <sheetName val="ChiaT4"/>
      <sheetName val="ChiaT5"/>
      <sheetName val="MauTH"/>
      <sheetName val="KHNH T3-T10"/>
      <sheetName val="KHNH T4-T10"/>
      <sheetName val="XXXXXXXX"/>
      <sheetName val="NTRE"/>
      <sheetName val="MGIAO"/>
      <sheetName val="Tieuhoc"/>
      <sheetName val="THCoso"/>
      <sheetName val="THPT"/>
      <sheetName val="GVien"/>
      <sheetName val="PNT-QUOT-#3"/>
      <sheetName val="COAT&amp;WRAP-QIOT-#3"/>
      <sheetName val="MSVT"/>
      <sheetName val="17???????????㏘ĳ?_x0004_??????⣬ĳ??????"/>
      <sheetName val="Luong T2-06"/>
      <sheetName val="Thang3-06"/>
      <sheetName val="luong T1-06"/>
      <sheetName val="mau (2)"/>
      <sheetName val="T4-06"/>
      <sheetName val="T6-06"/>
      <sheetName val="T5-06"/>
      <sheetName val="Luong T hop T2+T1-2006"/>
      <sheetName val="luong T12"/>
      <sheetName val="??_x0000__x0000__x0000__x0000__x0000__x0000__x0000__x0000_??_x0000__x0000__x0013__x0000__x0000__x0000__x0000__x0000__x0000__x0000__x0000__x0000__x0000__x0000__x000e_[IBA"/>
      <sheetName val="BIA"/>
      <sheetName val="TDT"/>
      <sheetName val="THT"/>
      <sheetName val="TH#"/>
      <sheetName val="T.LBD"/>
      <sheetName val="CL BD"/>
      <sheetName val="CVBD"/>
      <sheetName val="T.L Dien"/>
      <sheetName val="T.LSan"/>
      <sheetName val="CLSan"/>
      <sheetName val="CVSan"/>
      <sheetName val="T.LWC"/>
      <sheetName val="CLWC"/>
      <sheetName val="CVW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Vinh"/>
      <sheetName val="Hanh"/>
      <sheetName val="Chinh"/>
      <sheetName val="Triet"/>
      <sheetName val="Khac"/>
      <sheetName val="Hien"/>
      <sheetName val="Tong"/>
      <sheetName val="Thuchi "/>
      <sheetName val="GioiThieu"/>
      <sheetName val="DanhMuc_SoDu"/>
      <sheetName val="Phat_Sinh"/>
      <sheetName val="SoTSCD"/>
      <sheetName val="So_KHQuiII"/>
      <sheetName val="KHQT-00-01"/>
      <sheetName val="qui1-05"/>
      <sheetName val="qui 2-05"/>
      <sheetName val="qui 3-05"/>
      <sheetName val="T1-04"/>
      <sheetName val="T2-04 "/>
      <sheetName val="T3-04"/>
      <sheetName val="T4-04 "/>
      <sheetName val="T5-04  "/>
      <sheetName val="T6-04  "/>
      <sheetName val="QUY II"/>
      <sheetName val="QUY III"/>
      <sheetName val="QUY IV"/>
      <sheetName val="QUY I"/>
      <sheetName val="CA NAM 04"/>
      <sheetName val="XXXXXXX0"/>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L51" t="str">
            <v>96</v>
          </cell>
          <cell r="AM51">
            <v>1</v>
          </cell>
          <cell r="AN51">
            <v>11.69</v>
          </cell>
          <cell r="AO51">
            <v>12.2</v>
          </cell>
          <cell r="AP51">
            <v>32.700000000000003</v>
          </cell>
          <cell r="AQ51">
            <v>42.78</v>
          </cell>
          <cell r="AR51">
            <v>57.38</v>
          </cell>
          <cell r="AS51">
            <v>45.87</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P103">
            <v>25.8</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C7">
            <v>3546</v>
          </cell>
        </row>
      </sheetData>
      <sheetData sheetId="14"/>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pldt"/>
      <sheetName val="Phan tich"/>
      <sheetName val="NC_XM"/>
      <sheetName val="Vat tu"/>
      <sheetName val="Tong hop"/>
      <sheetName val="Gia VC"/>
      <sheetName val="Bang Gia tri"/>
      <sheetName val="Bieu CV"/>
      <sheetName val="KL"/>
      <sheetName val="YC chung"/>
      <sheetName val="DGia_HL2"/>
      <sheetName val="Sheet11"/>
      <sheetName val="Sheet12"/>
      <sheetName val="Sheet13"/>
      <sheetName val="Sheet14"/>
      <sheetName val="Sheet15"/>
      <sheetName val="Sheet16"/>
      <sheetName val="XL4Poppy"/>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Ds-Ud2000"/>
      <sheetName val="DsDn-Ktr"/>
      <sheetName val="DsKtr"/>
      <sheetName val="DsKtr (2)"/>
      <sheetName val="20-24t8"/>
      <sheetName val="27-31t8"/>
      <sheetName val="04-07t9"/>
      <sheetName val="10-14t9"/>
      <sheetName val="17-21t9 "/>
      <sheetName val="Sheet5"/>
      <sheetName val="Sheet6"/>
      <sheetName val="Sheet7"/>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Gel tube-exp"/>
      <sheetName val="Gel-exp"/>
      <sheetName val="#REF"/>
    </sheetNames>
    <sheetDataSet>
      <sheetData sheetId="0" refreshError="1"/>
      <sheetData sheetId="1" refreshError="1"/>
      <sheetData sheetId="2"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Apr-99"/>
      <sheetName val="May-99"/>
      <sheetName val="Jun-99"/>
      <sheetName val="Jul-99"/>
      <sheetName val="Aug-99"/>
      <sheetName val="Sep"/>
      <sheetName val="Nov"/>
      <sheetName val="Nov (2)"/>
      <sheetName val="Nov (3)"/>
      <sheetName val="TgtNovA0"/>
      <sheetName val="TgtNovB0"/>
      <sheetName val="A0B0"/>
      <sheetName val="%grow"/>
      <sheetName val="pivot"/>
      <sheetName val="Daily"/>
      <sheetName val="ref"/>
      <sheetName val="Sheet1"/>
      <sheetName val="Sheet2"/>
      <sheetName val="Sum"/>
      <sheetName val="Baria"/>
      <sheetName val="XLoc"/>
      <sheetName val="DQuan"/>
      <sheetName val="TNinh"/>
      <sheetName val="VTau"/>
      <sheetName val="Prices"/>
      <sheetName val="Data1"/>
      <sheetName val="Dist by Brand"/>
      <sheetName val="Dist By Key"/>
      <sheetName val="Amount by Direct"/>
      <sheetName val="Amount by Dist"/>
      <sheetName val="results"/>
      <sheetName val="VinhLong"/>
      <sheetName val="ChauDoc"/>
      <sheetName val="KienGiang"/>
      <sheetName val="TraVinh"/>
      <sheetName val="DongThap"/>
      <sheetName val="SocTrang"/>
      <sheetName val="BacLieu"/>
      <sheetName val="CaMau"/>
      <sheetName val="Dist by Route"/>
      <sheetName val="Branch"/>
      <sheetName val="Direct"/>
      <sheetName val="Distributor"/>
      <sheetName val="Report2"/>
      <sheetName val="DS DL"/>
      <sheetName val="Sheet3"/>
      <sheetName val="DS DL (2)"/>
      <sheetName val="00000000"/>
      <sheetName val="PXK10"/>
      <sheetName val="HD10"/>
      <sheetName val="PXK11"/>
      <sheetName val="HD11"/>
      <sheetName val="PXK12"/>
      <sheetName val="HD12"/>
      <sheetName val="10000000"/>
      <sheetName val="PXK01"/>
      <sheetName val="HD01"/>
      <sheetName val="PXK02"/>
      <sheetName val="HD02"/>
      <sheetName val="PXK03"/>
      <sheetName val="HD03"/>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Total"/>
      <sheetName val="XL4Poppy"/>
      <sheetName val="#REF"/>
      <sheetName val="DONG GOI"/>
      <sheetName val="NAU DAU"/>
      <sheetName val="CHAY MAY"/>
      <sheetName val="KCS"/>
      <sheetName val="TO SAY"/>
      <sheetName val="TOMTAT"/>
      <sheetName val="T-HOP"/>
      <sheetName val="HCM"/>
      <sheetName val="M.TAY"/>
      <sheetName val="CANTHO"/>
      <sheetName val="MTRUNG-PYEN"/>
      <sheetName val="PHUYEN"/>
      <sheetName val="D.NANG"/>
      <sheetName val="BD-HUE-Q.TRI"/>
      <sheetName val="HANOI"/>
      <sheetName val="VINH-T.HOA"/>
      <sheetName val="20000000"/>
      <sheetName val="30000000"/>
      <sheetName val="40000000"/>
      <sheetName val="50000000"/>
      <sheetName val=""/>
      <sheetName val="tayninh"/>
      <sheetName val="longan"/>
      <sheetName val="mytho"/>
      <sheetName val="bentre"/>
      <sheetName val="gocong"/>
      <sheetName val="Month"/>
      <sheetName val="Brand"/>
      <sheetName val="SIBUD"/>
      <sheetName val="SOBUD"/>
      <sheetName val="Fol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sheetData sheetId="117"/>
      <sheetData sheetId="118"/>
      <sheetData sheetId="119"/>
      <sheetData sheetId="120"/>
      <sheetData sheetId="121"/>
      <sheetData sheetId="122"/>
      <sheetData sheetId="123"/>
      <sheetData sheetId="124"/>
      <sheetData sheetId="125"/>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CT Thang Mo"/>
      <sheetName val="CT  PL"/>
      <sheetName val="CTBT"/>
      <sheetName val="D.lg Thang Mo"/>
      <sheetName val="D.lg Phu Lung"/>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Ten da dat_x0000__x0003_材™本™柀™果™栰™栌™梠™桼™検™楠"/>
      <sheetName val="Sheet1"/>
      <sheetName val="Sheet6"/>
      <sheetName val="Sheet2"/>
      <sheetName val="Sheet7"/>
      <sheetName val="Sheet4"/>
      <sheetName val="Sheet5"/>
      <sheetName val="Sheet3"/>
      <sheetName val="XL4Poppy"/>
      <sheetName val="(1)TK_ThueGTGT_Thang"/>
      <sheetName val="Ten da dat?_x0003_材本柀果栰栌梠桼検楠"/>
      <sheetName val="Ap Don"/>
      <sheetName val="Ap Gia Be"/>
      <sheetName val="Áp Xom Moi"/>
      <sheetName val="Ap Trang Lam"/>
      <sheetName val="Ap Trung Hoa"/>
      <sheetName val="Ap Lao Tao Trung"/>
      <sheetName val="XXXXXXXX"/>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Chiet tinh dz35"/>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TCT"/>
      <sheetName val="Dgia vat tu"/>
      <sheetName val="Don gia_III"/>
      <sheetName val="???????????????????????????????"/>
      <sheetName val="Ten da dat_x0000__x0003_??????????"/>
      <sheetName val="Ten da dat_x0000__x0003_???????????????????"/>
      <sheetName val="K懼TC "/>
      <sheetName val="Ten da dat_x0000__x0003_?™?™?™?™?™?™?™?™?™?"/>
      <sheetName val="K?TC "/>
      <sheetName val="Chiet tinh dz22"/>
      <sheetName val="Ap Tr@_x0004__x0000__x0001__x0000__x0000__x0000_"/>
      <sheetName val="Ap Tr@_x0004_"/>
      <sheetName val="Ten da dat?_x0003_材™本™柀™果™栰™栌™梠™桼™検™楠"/>
      <sheetName val="Ten da dat?_x0003_??????????"/>
      <sheetName val="Ten da dat?_x0003_???????????????????"/>
      <sheetName val="Ten da dat?_x0003_?™?™?™?™?™?™?™?™?™?"/>
      <sheetName val="Ap Tr@_x0004_?_x0001_???"/>
      <sheetName val="Ap Tr@_x0004_?_x0001_?"/>
      <sheetName val="Ap Tr@_x0004__x0000__x0001__x0000_"/>
      <sheetName val="2.KLDT"/>
      <sheetName val="0.BTH.CHNG"/>
      <sheetName val="BTHKP"/>
      <sheetName val="000000"/>
      <sheetName val="3.THVT"/>
      <sheetName val="4.PTVT"/>
      <sheetName val="DANH MUC"/>
      <sheetName val="tkkl"/>
      <sheetName val="5.BANG KHOI LUONG"/>
      <sheetName val="PRO.OT1"/>
      <sheetName val="IBASE"/>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Ten da dat_x0000__x0000__x0000__x0000__x0000__x0000__x0000__x0000__x0000__x0000__x0000__x0000__x0000__x0000__x0000__x0000__x0000__x0000_䀀Ł_x0000_"/>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MTO REV.2(ARMOR)"/>
    </sheetNames>
    <sheetDataSet>
      <sheetData sheetId="0"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1"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Chi tiet"/>
      <sheetName val="THGDT huu Lung - LS"/>
      <sheetName val="THDT Yen Son"/>
      <sheetName val="D.lg Yen Son"/>
      <sheetName val="THDT Huu Lien"/>
      <sheetName val="D.lg Huu Lien"/>
      <sheetName val="THDT Yen Thinh"/>
      <sheetName val="D.lg Yen Thinh"/>
      <sheetName val="CTBT"/>
      <sheetName val="XL4Poppy"/>
      <sheetName val="Sheet1"/>
      <sheetName val="DUONG"/>
      <sheetName val="KHANH"/>
      <sheetName val="PHONG"/>
      <sheetName val="XXXXXXXX"/>
      <sheetName val="July 05 VA 12 mths"/>
      <sheetName val="Sheet2"/>
      <sheetName val="Sheet3"/>
      <sheetName val="Sheet4"/>
      <sheetName val="Sheet5"/>
      <sheetName val="00000000"/>
      <sheetName val="BIA I"/>
      <sheetName val="BIA II"/>
      <sheetName val="THC"/>
      <sheetName val="CTGT"/>
      <sheetName val="DDAYTT"/>
      <sheetName val="TGLLHT"/>
      <sheetName val="TGLL TT"/>
      <sheetName val="DDHT"/>
      <sheetName val="Sheet6"/>
      <sheetName val="Sheet7"/>
      <sheetName val="(1)TK_ThueGTGT_Thang"/>
      <sheetName val="TGTGT"/>
      <sheetName val="DAURA"/>
      <sheetName val="DAUVAO"/>
      <sheetName val="NXT"/>
      <sheetName val="HOPDONG"/>
      <sheetName val="SDHD"/>
      <sheetName val="CT Thang Mo"/>
      <sheetName val="CT  PL"/>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CAN THO"/>
      <sheetName val="SOC TRANG"/>
      <sheetName val="BAC LIEU"/>
      <sheetName val="CA MAU"/>
      <sheetName val="LONG XUYEN"/>
      <sheetName val="CHAU DOC"/>
      <sheetName val="KIEN GIANG"/>
      <sheetName val="8"/>
      <sheetName val="9"/>
      <sheetName val="10"/>
      <sheetName val="TONG HOP"/>
      <sheetName val="CHI TIET"/>
      <sheetName val="Lan 1"/>
      <sheetName val="Lan 2"/>
      <sheetName val="Lan 3"/>
      <sheetName val="Lan 4"/>
      <sheetName val="NHAP KHO"/>
      <sheetName val="IN BCTK"/>
      <sheetName val="DON DAT HANG"/>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6">
          <cell r="A26" t="b">
            <v>1</v>
          </cell>
        </row>
      </sheetData>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NhKy-Thg"/>
      <sheetName val="Bc-Tghop"/>
      <sheetName val="DNTN"/>
      <sheetName val="CtyTNHH2"/>
      <sheetName val="CtyTNHH 1"/>
      <sheetName val="CtyCP"/>
      <sheetName val="CN-dnNQD"/>
      <sheetName val="VPDD-dnNQD"/>
      <sheetName val="DNNN"/>
      <sheetName val="DNDThe"/>
      <sheetName val="CN-dnNN"/>
      <sheetName val="VPDD-dnNN"/>
      <sheetName val="chuyen"/>
      <sheetName val="Sheet1"/>
      <sheetName val="count"/>
    </sheetNames>
    <sheetDataSet>
      <sheetData sheetId="0" refreshError="1">
        <row r="8">
          <cell r="A8">
            <v>37347</v>
          </cell>
          <cell r="C8" t="str">
            <v>QUÖËC NAM</v>
          </cell>
          <cell r="D8" t="str">
            <v>TT</v>
          </cell>
          <cell r="E8" t="str">
            <v xml:space="preserve">130 êëp 2, TT Ngaä Nùm, </v>
          </cell>
          <cell r="K8" t="str">
            <v>Xêy dûång dên duång; san lùæp maåt bùçng; naåo veát kinh mûúng</v>
          </cell>
          <cell r="L8">
            <v>380</v>
          </cell>
          <cell r="M8">
            <v>380</v>
          </cell>
          <cell r="N8">
            <v>0</v>
          </cell>
          <cell r="O8">
            <v>1</v>
          </cell>
          <cell r="Q8">
            <v>5901000223</v>
          </cell>
          <cell r="R8">
            <v>37347</v>
          </cell>
          <cell r="U8" t="str">
            <v>ÀAÅNG QUÖËC NAM</v>
          </cell>
          <cell r="V8">
            <v>1966</v>
          </cell>
          <cell r="W8" t="str">
            <v>361113977 HG, ngaây 03/7/1984</v>
          </cell>
          <cell r="X8" t="str">
            <v>130 êëp 2, TT Ngaä Nùm, Thaånh Trõ, ST</v>
          </cell>
          <cell r="Z8">
            <v>913722784</v>
          </cell>
          <cell r="AA8">
            <v>380</v>
          </cell>
          <cell r="AE8">
            <v>1</v>
          </cell>
          <cell r="AM8">
            <v>1</v>
          </cell>
          <cell r="AN8">
            <v>0</v>
          </cell>
        </row>
        <row r="9">
          <cell r="A9">
            <v>37347</v>
          </cell>
          <cell r="C9" t="str">
            <v>THUÊÅN PHONG</v>
          </cell>
          <cell r="D9" t="str">
            <v>MX</v>
          </cell>
          <cell r="E9" t="str">
            <v>êëp Thaånh An 4, xaä Thaånh Thúái Thuêån</v>
          </cell>
          <cell r="F9" t="str">
            <v>G</v>
          </cell>
          <cell r="G9">
            <v>5</v>
          </cell>
          <cell r="H9">
            <v>1</v>
          </cell>
          <cell r="K9" t="str">
            <v>Mua baán haâng thuãy saãn, lûúng thûåc</v>
          </cell>
          <cell r="O9">
            <v>1</v>
          </cell>
          <cell r="AE9">
            <v>1</v>
          </cell>
          <cell r="AN9">
            <v>1</v>
          </cell>
          <cell r="AO9">
            <v>1</v>
          </cell>
          <cell r="CX9">
            <v>0</v>
          </cell>
          <cell r="CY9">
            <v>0</v>
          </cell>
          <cell r="CZ9">
            <v>0</v>
          </cell>
          <cell r="DA9">
            <v>0</v>
          </cell>
          <cell r="DB9">
            <v>2</v>
          </cell>
        </row>
        <row r="10">
          <cell r="A10">
            <v>37347</v>
          </cell>
          <cell r="C10" t="str">
            <v>THANH TUÊËN</v>
          </cell>
          <cell r="D10" t="str">
            <v>VC</v>
          </cell>
          <cell r="E10" t="str">
            <v>êëp Kinh Múái, Vônh Hiïåp</v>
          </cell>
          <cell r="F10" t="str">
            <v>G</v>
          </cell>
          <cell r="G10">
            <v>5</v>
          </cell>
          <cell r="H10">
            <v>1</v>
          </cell>
          <cell r="K10" t="str">
            <v>Mua baán haâng thuãy saãn, lûúng thûåc</v>
          </cell>
          <cell r="O10">
            <v>1</v>
          </cell>
          <cell r="AE10">
            <v>1</v>
          </cell>
          <cell r="AN10">
            <v>1</v>
          </cell>
          <cell r="AO10">
            <v>1</v>
          </cell>
          <cell r="CX10">
            <v>0</v>
          </cell>
          <cell r="CY10">
            <v>0</v>
          </cell>
          <cell r="CZ10">
            <v>0</v>
          </cell>
          <cell r="DA10">
            <v>0</v>
          </cell>
          <cell r="DB10">
            <v>862</v>
          </cell>
        </row>
        <row r="11">
          <cell r="A11">
            <v>37348</v>
          </cell>
          <cell r="C11" t="str">
            <v>MINH NGOÅC</v>
          </cell>
          <cell r="D11" t="str">
            <v>TT</v>
          </cell>
          <cell r="E11" t="str">
            <v>êëp B2, xaä Thaånh Tên</v>
          </cell>
          <cell r="K11" t="str">
            <v>Mua baán xùng, dêìu, nhúát vaâ caác saãn phêím cuãa chuáng</v>
          </cell>
          <cell r="L11">
            <v>482</v>
          </cell>
          <cell r="M11">
            <v>382</v>
          </cell>
          <cell r="N11">
            <v>100</v>
          </cell>
          <cell r="O11">
            <v>1</v>
          </cell>
          <cell r="Q11">
            <v>5901000224</v>
          </cell>
          <cell r="R11">
            <v>37348</v>
          </cell>
          <cell r="U11" t="str">
            <v>TRÊÌN CÖNG LUÊÅN</v>
          </cell>
          <cell r="V11">
            <v>1961</v>
          </cell>
          <cell r="W11" t="str">
            <v>365568010 ST, ngaây 08/01/2002</v>
          </cell>
          <cell r="X11" t="str">
            <v>êëp B2, xaä Thaånh Tên, TT</v>
          </cell>
          <cell r="Z11">
            <v>899150</v>
          </cell>
          <cell r="AA11">
            <v>482</v>
          </cell>
          <cell r="AE11">
            <v>1</v>
          </cell>
          <cell r="AM11">
            <v>1</v>
          </cell>
          <cell r="AN11">
            <v>0</v>
          </cell>
          <cell r="DB11">
            <v>0</v>
          </cell>
        </row>
        <row r="12">
          <cell r="A12">
            <v>37348</v>
          </cell>
          <cell r="C12" t="str">
            <v>BA MINH</v>
          </cell>
          <cell r="D12" t="str">
            <v>MT</v>
          </cell>
          <cell r="E12" t="str">
            <v xml:space="preserve">söë 27, Nöåi ö, TT Huyânh Hûäu Nghôa </v>
          </cell>
          <cell r="F12" t="str">
            <v>G</v>
          </cell>
          <cell r="G12">
            <v>5</v>
          </cell>
          <cell r="H12">
            <v>1</v>
          </cell>
          <cell r="I12">
            <v>3</v>
          </cell>
          <cell r="J12">
            <v>8</v>
          </cell>
          <cell r="K12" t="str">
            <v>Mua baán vaâng baåc; dõch vuå cêìm àöì</v>
          </cell>
          <cell r="O12">
            <v>1</v>
          </cell>
          <cell r="AE12">
            <v>1</v>
          </cell>
          <cell r="AN12">
            <v>1</v>
          </cell>
          <cell r="AO12">
            <v>1</v>
          </cell>
          <cell r="CX12">
            <v>0</v>
          </cell>
          <cell r="CY12">
            <v>0</v>
          </cell>
          <cell r="CZ12">
            <v>0</v>
          </cell>
          <cell r="DA12">
            <v>0</v>
          </cell>
          <cell r="DB12">
            <v>0</v>
          </cell>
        </row>
        <row r="13">
          <cell r="A13">
            <v>37349</v>
          </cell>
          <cell r="B13">
            <v>44</v>
          </cell>
          <cell r="C13" t="str">
            <v>CTY TNHH ÀÖNG AÁ</v>
          </cell>
          <cell r="D13" t="str">
            <v>ST</v>
          </cell>
          <cell r="E13" t="str">
            <v>05 Quöëc löå 1, P.7</v>
          </cell>
          <cell r="F13" t="str">
            <v>D</v>
          </cell>
          <cell r="G13">
            <v>1</v>
          </cell>
          <cell r="H13">
            <v>5</v>
          </cell>
          <cell r="K13" t="str">
            <v>Mua baán lûúng thûåc, thûåc phêím chïë biïën, haãi saãn chïë biïën, nöng saãn, rau quaã, haâng kim khñ àiïån maáy, xe gùæn maáy, vêåt tû nöng nghiïåp, haâng trang trñ nöåi thêët; vêån chuyïín haâng hoáa; nuöi tröìng thuãy saãn.</v>
          </cell>
          <cell r="L13">
            <v>1000</v>
          </cell>
          <cell r="N13">
            <v>1000</v>
          </cell>
          <cell r="O13">
            <v>1</v>
          </cell>
          <cell r="Q13" t="str">
            <v>59 02 000009</v>
          </cell>
          <cell r="R13">
            <v>36998</v>
          </cell>
          <cell r="U13" t="str">
            <v>NGUYÏÎN TÛÅ PHUÁC</v>
          </cell>
          <cell r="V13">
            <v>1943</v>
          </cell>
          <cell r="W13" t="str">
            <v>360144713 HG, ngaây 27/7/1978</v>
          </cell>
          <cell r="X13" t="str">
            <v>87 Trêìn Hûng Àaåo, P.2, TXST</v>
          </cell>
          <cell r="Z13" t="str">
            <v>/</v>
          </cell>
          <cell r="AD13">
            <v>1000</v>
          </cell>
          <cell r="AG13">
            <v>1</v>
          </cell>
          <cell r="AN13">
            <v>0</v>
          </cell>
          <cell r="AU13">
            <v>1</v>
          </cell>
          <cell r="CX13">
            <v>0</v>
          </cell>
          <cell r="CY13">
            <v>0</v>
          </cell>
          <cell r="CZ13">
            <v>0</v>
          </cell>
          <cell r="DA13">
            <v>0</v>
          </cell>
          <cell r="DB13">
            <v>0</v>
          </cell>
        </row>
        <row r="14">
          <cell r="AN14">
            <v>0</v>
          </cell>
          <cell r="DB14">
            <v>0</v>
          </cell>
        </row>
        <row r="15">
          <cell r="AN15">
            <v>0</v>
          </cell>
          <cell r="CX15">
            <v>0</v>
          </cell>
          <cell r="CY15">
            <v>0</v>
          </cell>
          <cell r="CZ15">
            <v>0</v>
          </cell>
          <cell r="DA15">
            <v>0</v>
          </cell>
          <cell r="DB15">
            <v>3</v>
          </cell>
        </row>
        <row r="16">
          <cell r="AN16">
            <v>0</v>
          </cell>
          <cell r="CX16">
            <v>0</v>
          </cell>
          <cell r="CY16">
            <v>0</v>
          </cell>
          <cell r="CZ16">
            <v>0</v>
          </cell>
          <cell r="DA16">
            <v>0</v>
          </cell>
          <cell r="DB16">
            <v>3</v>
          </cell>
        </row>
        <row r="17">
          <cell r="AN17">
            <v>0</v>
          </cell>
          <cell r="CX17">
            <v>0</v>
          </cell>
          <cell r="CY17">
            <v>0</v>
          </cell>
          <cell r="CZ17">
            <v>0</v>
          </cell>
          <cell r="DA17">
            <v>0</v>
          </cell>
          <cell r="DB17">
            <v>0</v>
          </cell>
        </row>
        <row r="18">
          <cell r="AN18">
            <v>0</v>
          </cell>
          <cell r="CX18">
            <v>0</v>
          </cell>
          <cell r="CY18">
            <v>0</v>
          </cell>
          <cell r="CZ18">
            <v>0</v>
          </cell>
          <cell r="DA18">
            <v>0</v>
          </cell>
          <cell r="DB18">
            <v>0</v>
          </cell>
        </row>
        <row r="19">
          <cell r="AN19">
            <v>0</v>
          </cell>
          <cell r="CX19">
            <v>0</v>
          </cell>
          <cell r="CY19">
            <v>0</v>
          </cell>
          <cell r="CZ19">
            <v>0</v>
          </cell>
          <cell r="DA19">
            <v>0</v>
          </cell>
          <cell r="DB19">
            <v>0</v>
          </cell>
        </row>
        <row r="20">
          <cell r="AN20">
            <v>0</v>
          </cell>
          <cell r="CX20">
            <v>0</v>
          </cell>
          <cell r="CY20">
            <v>0</v>
          </cell>
          <cell r="CZ20">
            <v>0</v>
          </cell>
          <cell r="DA20">
            <v>0</v>
          </cell>
          <cell r="DB20">
            <v>0</v>
          </cell>
        </row>
        <row r="21">
          <cell r="AN21">
            <v>0</v>
          </cell>
          <cell r="CX21">
            <v>0</v>
          </cell>
          <cell r="CY21">
            <v>0</v>
          </cell>
          <cell r="CZ21">
            <v>0</v>
          </cell>
          <cell r="DA21">
            <v>0</v>
          </cell>
          <cell r="DB21">
            <v>0</v>
          </cell>
        </row>
        <row r="22">
          <cell r="AN22">
            <v>0</v>
          </cell>
          <cell r="CX22">
            <v>0</v>
          </cell>
          <cell r="CY22">
            <v>0</v>
          </cell>
          <cell r="CZ22">
            <v>0</v>
          </cell>
          <cell r="DA22">
            <v>0</v>
          </cell>
          <cell r="DB22">
            <v>0</v>
          </cell>
        </row>
        <row r="23">
          <cell r="AN23">
            <v>0</v>
          </cell>
          <cell r="CX23">
            <v>0</v>
          </cell>
          <cell r="CY23">
            <v>0</v>
          </cell>
          <cell r="CZ23">
            <v>0</v>
          </cell>
          <cell r="DA23">
            <v>0</v>
          </cell>
          <cell r="DB23">
            <v>0</v>
          </cell>
        </row>
        <row r="24">
          <cell r="AN24">
            <v>0</v>
          </cell>
          <cell r="CX24">
            <v>0</v>
          </cell>
          <cell r="CY24">
            <v>0</v>
          </cell>
          <cell r="CZ24">
            <v>0</v>
          </cell>
          <cell r="DA24">
            <v>0</v>
          </cell>
          <cell r="DB24">
            <v>1</v>
          </cell>
        </row>
        <row r="25">
          <cell r="AN25">
            <v>0</v>
          </cell>
          <cell r="CX25">
            <v>0</v>
          </cell>
          <cell r="CY25">
            <v>0</v>
          </cell>
          <cell r="CZ25">
            <v>0</v>
          </cell>
          <cell r="DA25">
            <v>0</v>
          </cell>
          <cell r="DB25">
            <v>1000</v>
          </cell>
        </row>
        <row r="26">
          <cell r="AN26">
            <v>0</v>
          </cell>
        </row>
        <row r="27">
          <cell r="AN27">
            <v>0</v>
          </cell>
        </row>
        <row r="28">
          <cell r="AN28">
            <v>0</v>
          </cell>
        </row>
        <row r="29">
          <cell r="AN29">
            <v>0</v>
          </cell>
        </row>
        <row r="30">
          <cell r="AN30">
            <v>0</v>
          </cell>
        </row>
        <row r="31">
          <cell r="AN31">
            <v>0</v>
          </cell>
        </row>
        <row r="32">
          <cell r="AN32">
            <v>0</v>
          </cell>
        </row>
        <row r="33">
          <cell r="AN33">
            <v>0</v>
          </cell>
        </row>
        <row r="34">
          <cell r="AN34">
            <v>0</v>
          </cell>
        </row>
        <row r="35">
          <cell r="AN35">
            <v>0</v>
          </cell>
        </row>
        <row r="36">
          <cell r="AN36">
            <v>0</v>
          </cell>
        </row>
        <row r="37">
          <cell r="AN37">
            <v>0</v>
          </cell>
        </row>
        <row r="38">
          <cell r="AN38">
            <v>0</v>
          </cell>
        </row>
        <row r="39">
          <cell r="AN39">
            <v>0</v>
          </cell>
        </row>
        <row r="40">
          <cell r="AN40">
            <v>0</v>
          </cell>
        </row>
        <row r="41">
          <cell r="AN41">
            <v>0</v>
          </cell>
        </row>
        <row r="42">
          <cell r="AN42">
            <v>0</v>
          </cell>
        </row>
        <row r="43">
          <cell r="AN43">
            <v>0</v>
          </cell>
        </row>
        <row r="44">
          <cell r="AN44">
            <v>0</v>
          </cell>
        </row>
        <row r="45">
          <cell r="AN45">
            <v>0</v>
          </cell>
        </row>
        <row r="46">
          <cell r="AN46">
            <v>0</v>
          </cell>
        </row>
        <row r="47">
          <cell r="AN47">
            <v>0</v>
          </cell>
        </row>
        <row r="48">
          <cell r="AN48">
            <v>0</v>
          </cell>
        </row>
        <row r="49">
          <cell r="AN49">
            <v>0</v>
          </cell>
        </row>
        <row r="50">
          <cell r="AN50">
            <v>0</v>
          </cell>
        </row>
        <row r="52">
          <cell r="AN52">
            <v>0</v>
          </cell>
        </row>
        <row r="53">
          <cell r="AN53">
            <v>0</v>
          </cell>
        </row>
        <row r="54">
          <cell r="AN54">
            <v>0</v>
          </cell>
        </row>
        <row r="55">
          <cell r="AN55">
            <v>0</v>
          </cell>
        </row>
        <row r="56">
          <cell r="AN56">
            <v>0</v>
          </cell>
        </row>
        <row r="57">
          <cell r="AN57">
            <v>0</v>
          </cell>
        </row>
        <row r="58">
          <cell r="AN58">
            <v>0</v>
          </cell>
        </row>
        <row r="59">
          <cell r="AN59">
            <v>0</v>
          </cell>
        </row>
        <row r="60">
          <cell r="AN60">
            <v>0</v>
          </cell>
        </row>
        <row r="61">
          <cell r="AN61">
            <v>0</v>
          </cell>
        </row>
        <row r="62">
          <cell r="AN62">
            <v>0</v>
          </cell>
        </row>
      </sheetData>
      <sheetData sheetId="1" refreshError="1"/>
      <sheetData sheetId="2"/>
      <sheetData sheetId="3"/>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 val="HD 05-2002-VSP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FX FWD KS"/>
    </sheetNames>
    <sheetDataSet>
      <sheetData sheetId="0"/>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Scheme"/>
      <sheetName val="Combo"/>
      <sheetName val="CSS "/>
      <sheetName val="CLASSIC"/>
      <sheetName val="Luong DSPNPP"/>
      <sheetName val="Luong DSPCP"/>
      <sheetName val="Price list"/>
      <sheetName val="Monthly Report"/>
      <sheetName val="Primary Sls YTD"/>
      <sheetName val="Cat analysis"/>
      <sheetName val="Sec sls dec"/>
      <sheetName val="Sec sls nov"/>
      <sheetName val="Sec sls oct"/>
      <sheetName val="Sec sls Sep"/>
      <sheetName val="Sec sls Aug"/>
      <sheetName val="Sec sls Jul"/>
      <sheetName val="Sec sls June"/>
      <sheetName val="Sec sls May"/>
      <sheetName val="Sec sls April"/>
      <sheetName val="Sec sls Mar"/>
      <sheetName val="Sec sls Feb"/>
      <sheetName val="00000000"/>
      <sheetName val="10000000"/>
      <sheetName val="20000000"/>
      <sheetName val="30000000"/>
      <sheetName val="TONG KET"/>
      <sheetName val="GIATRI"/>
      <sheetName val="CAN DOI"/>
      <sheetName val="NO-DIEN"/>
      <sheetName val="NO-KHOUNG"/>
      <sheetName val="NO-DUNG"/>
      <sheetName val="NO-DU"/>
      <sheetName val="TC NV"/>
      <sheetName val="NHAP"/>
      <sheetName val="khuong"/>
      <sheetName val="du"/>
      <sheetName val="dien"/>
      <sheetName val="dung"/>
      <sheetName val="NO-BANG"/>
      <sheetName val="ton kho"/>
      <sheetName val="bang"/>
      <sheetName val="XL4Poppy"/>
      <sheetName val="#REF"/>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pldt"/>
      <sheetName val="Saving"/>
      <sheetName val="Import"/>
      <sheetName val="Imp NVO"/>
      <sheetName val="Spout"/>
      <sheetName val="Blue2L-1L"/>
      <sheetName val="Pink2L-1L"/>
      <sheetName val="Pink2L-1L (4EQ)"/>
      <sheetName val="Yellow2L-1L"/>
      <sheetName val="Purple2L-1L"/>
      <sheetName val="Peach"/>
      <sheetName val="Vanilla-Yellow"/>
      <sheetName val="Price"/>
      <sheetName val="Labor"/>
      <sheetName val="STD labor"/>
      <sheetName val="STD2000"/>
      <sheetName val="Sheet3"/>
      <sheetName val="Freight"/>
      <sheetName val="VFC"/>
      <sheetName val="VFC (2)"/>
      <sheetName val="Sheet4"/>
      <sheetName val="Net ASP"/>
      <sheetName val="CLASSIC"/>
      <sheetName val="Classic - Tradix2"/>
      <sheetName val="Junior Brush"/>
      <sheetName val="Premier"/>
      <sheetName val="Nova"/>
      <sheetName val="TWISTER"/>
      <sheetName val="JEWEL-TWISTER"/>
      <sheetName val="JEWEL_2"/>
      <sheetName val="Jewel (handle)"/>
      <sheetName val="Character"/>
      <sheetName val="LPP (stripe)"/>
      <sheetName val="LPP (China)"/>
      <sheetName val="Tube200"/>
      <sheetName val="Tube110 and 40"/>
      <sheetName val="Tube175"/>
      <sheetName val="Tube250"/>
      <sheetName val="GRF-ICM"/>
      <sheetName val="GRF-ICM 50-100G"/>
      <sheetName val="Gel"/>
      <sheetName val="Junior Paste"/>
      <sheetName val="NewPOS"/>
      <sheetName val="Protex"/>
      <sheetName val="Protex (anti)"/>
      <sheetName val="POSH"/>
      <sheetName val="POSH (2)"/>
      <sheetName val="Sheet1"/>
      <sheetName val="Botanical (2)"/>
      <sheetName val="Conditioner"/>
      <sheetName val="Combo (3)"/>
      <sheetName val="Total"/>
      <sheetName val="Total Tube"/>
      <sheetName val="Sens Tube"/>
      <sheetName val="Total (ICM)"/>
      <sheetName val="CSS (stripe)"/>
      <sheetName val="CSS Vs Stripe"/>
      <sheetName val="Triple act."/>
      <sheetName val="Sensation"/>
      <sheetName val="Sensation (Aus)"/>
      <sheetName val="Sens Vs China-Aus"/>
      <sheetName val="Sh.Cream"/>
      <sheetName val="S.C.(Pal)"/>
      <sheetName val="Sheet2"/>
      <sheetName val="Com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3">
          <cell r="B3" t="str">
            <v>PRODUCTION COST SHEET</v>
          </cell>
          <cell r="S3" t="str">
            <v>PRODUCTION COST SHEET</v>
          </cell>
          <cell r="AJ3" t="str">
            <v>PRODUCTION COST SHEET</v>
          </cell>
          <cell r="BA3" t="str">
            <v>PRODUCTION COST SHEET</v>
          </cell>
        </row>
        <row r="4">
          <cell r="O4" t="str">
            <v>Prepared:</v>
          </cell>
          <cell r="P4">
            <v>36538</v>
          </cell>
          <cell r="Z4" t="str">
            <v>Prepared:</v>
          </cell>
          <cell r="AC4" t="str">
            <v>Prepared:</v>
          </cell>
          <cell r="AF4" t="str">
            <v>Prepared:</v>
          </cell>
          <cell r="AG4">
            <v>36538</v>
          </cell>
          <cell r="AQ4" t="str">
            <v>Prepared:</v>
          </cell>
          <cell r="AT4" t="str">
            <v>Prepared:</v>
          </cell>
          <cell r="AW4" t="str">
            <v>Prepared:</v>
          </cell>
          <cell r="AX4">
            <v>36538</v>
          </cell>
          <cell r="BH4" t="str">
            <v>Prepared:</v>
          </cell>
          <cell r="BK4" t="str">
            <v>Prepared:</v>
          </cell>
          <cell r="BN4" t="str">
            <v>Prepared:</v>
          </cell>
          <cell r="BO4">
            <v>36538</v>
          </cell>
        </row>
        <row r="5">
          <cell r="B5" t="str">
            <v>Cost Sheet No.</v>
          </cell>
          <cell r="C5" t="str">
            <v xml:space="preserve"> New POS - Mixing</v>
          </cell>
          <cell r="O5" t="str">
            <v>Reason</v>
          </cell>
          <cell r="P5" t="str">
            <v>Current 2000 - Q1</v>
          </cell>
          <cell r="S5" t="str">
            <v>Cost Sheet No.</v>
          </cell>
          <cell r="T5" t="str">
            <v xml:space="preserve"> New POS - Mixing</v>
          </cell>
          <cell r="Z5" t="str">
            <v>Reason</v>
          </cell>
          <cell r="AC5" t="str">
            <v>Reason</v>
          </cell>
          <cell r="AF5" t="str">
            <v>Reason</v>
          </cell>
          <cell r="AG5" t="str">
            <v>Current 2000 - Q1</v>
          </cell>
          <cell r="AJ5" t="str">
            <v>Cost Sheet No.</v>
          </cell>
          <cell r="AK5" t="str">
            <v xml:space="preserve"> New POS - Mixing</v>
          </cell>
          <cell r="AQ5" t="str">
            <v>Reason</v>
          </cell>
          <cell r="AT5" t="str">
            <v>Reason</v>
          </cell>
          <cell r="AW5" t="str">
            <v>Reason</v>
          </cell>
          <cell r="AX5" t="str">
            <v>Current 2000 - Q1</v>
          </cell>
          <cell r="BA5" t="str">
            <v>Cost Sheet No.</v>
          </cell>
          <cell r="BB5" t="str">
            <v xml:space="preserve"> New POS - Mixing</v>
          </cell>
          <cell r="BH5" t="str">
            <v>Reason</v>
          </cell>
          <cell r="BK5" t="str">
            <v>Reason</v>
          </cell>
          <cell r="BN5" t="str">
            <v>Reason</v>
          </cell>
          <cell r="BO5" t="str">
            <v>Current 2000 - Q1</v>
          </cell>
        </row>
        <row r="6">
          <cell r="B6" t="str">
            <v>PRODUCT</v>
          </cell>
          <cell r="C6" t="str">
            <v>Palmolive Soap</v>
          </cell>
          <cell r="O6" t="str">
            <v>Approved</v>
          </cell>
          <cell r="Q6" t="str">
            <v xml:space="preserve"> </v>
          </cell>
          <cell r="S6" t="str">
            <v>PRODUCT</v>
          </cell>
          <cell r="T6" t="str">
            <v>Palmolive Soap</v>
          </cell>
          <cell r="Z6" t="str">
            <v>Approved:</v>
          </cell>
          <cell r="AC6" t="str">
            <v>Approved:</v>
          </cell>
          <cell r="AF6" t="str">
            <v>Approved:</v>
          </cell>
          <cell r="AJ6" t="str">
            <v>PRODUCT</v>
          </cell>
          <cell r="AK6" t="str">
            <v>Palmolive Soap</v>
          </cell>
          <cell r="AQ6" t="str">
            <v>Approved:</v>
          </cell>
          <cell r="AT6" t="str">
            <v>Approved:</v>
          </cell>
          <cell r="AW6" t="str">
            <v>Approved:</v>
          </cell>
          <cell r="BA6" t="str">
            <v>PRODUCT</v>
          </cell>
          <cell r="BB6" t="str">
            <v>Palmolive Soap</v>
          </cell>
          <cell r="BH6" t="str">
            <v>Approved:</v>
          </cell>
          <cell r="BK6" t="str">
            <v>Approved:</v>
          </cell>
          <cell r="BN6" t="str">
            <v>Approved:</v>
          </cell>
        </row>
        <row r="7">
          <cell r="B7" t="str">
            <v>VARIANT</v>
          </cell>
          <cell r="C7" t="str">
            <v>White</v>
          </cell>
          <cell r="S7" t="str">
            <v>VARIANT</v>
          </cell>
          <cell r="T7" t="str">
            <v>Pink UBS</v>
          </cell>
          <cell r="AJ7" t="str">
            <v>VARIANT</v>
          </cell>
          <cell r="AK7" t="str">
            <v>Green</v>
          </cell>
          <cell r="BA7" t="str">
            <v>VARIANT</v>
          </cell>
          <cell r="BB7" t="str">
            <v>Peach</v>
          </cell>
        </row>
        <row r="9">
          <cell r="H9" t="str">
            <v>BUD 2000</v>
          </cell>
          <cell r="K9" t="str">
            <v>Current 2000</v>
          </cell>
          <cell r="Q9" t="str">
            <v xml:space="preserve"> </v>
          </cell>
          <cell r="Y9" t="str">
            <v>BUD 2000</v>
          </cell>
          <cell r="AB9" t="str">
            <v>Current 2000</v>
          </cell>
          <cell r="AE9">
            <v>0</v>
          </cell>
          <cell r="AP9" t="str">
            <v>BUD 2000</v>
          </cell>
          <cell r="AS9" t="str">
            <v>Current 2000</v>
          </cell>
          <cell r="AV9">
            <v>0</v>
          </cell>
          <cell r="BG9" t="str">
            <v>BUD 2000</v>
          </cell>
          <cell r="BJ9" t="str">
            <v>Current 2000</v>
          </cell>
          <cell r="BM9">
            <v>0</v>
          </cell>
        </row>
        <row r="10">
          <cell r="B10" t="str">
            <v>M#</v>
          </cell>
          <cell r="C10" t="str">
            <v>DESCRIPTION</v>
          </cell>
          <cell r="D10" t="str">
            <v>% Formula</v>
          </cell>
          <cell r="E10" t="str">
            <v>% Loss</v>
          </cell>
          <cell r="F10" t="str">
            <v>Standard</v>
          </cell>
          <cell r="G10" t="str">
            <v>Unit</v>
          </cell>
          <cell r="H10" t="str">
            <v>Std. Unit</v>
          </cell>
          <cell r="I10" t="str">
            <v>Standard</v>
          </cell>
          <cell r="J10" t="str">
            <v>%</v>
          </cell>
          <cell r="K10" t="str">
            <v>Std. Unit</v>
          </cell>
          <cell r="L10" t="str">
            <v>Standard</v>
          </cell>
          <cell r="M10" t="str">
            <v>%</v>
          </cell>
          <cell r="N10" t="str">
            <v>Std. Unit</v>
          </cell>
          <cell r="O10" t="str">
            <v>Standard</v>
          </cell>
          <cell r="P10" t="str">
            <v>Remaks</v>
          </cell>
          <cell r="S10" t="str">
            <v>M #</v>
          </cell>
          <cell r="T10" t="str">
            <v>MATERIAL DESCRIPTION</v>
          </cell>
          <cell r="U10" t="str">
            <v>% Formula</v>
          </cell>
          <cell r="V10" t="str">
            <v>% Loss</v>
          </cell>
          <cell r="W10" t="str">
            <v>Standard</v>
          </cell>
          <cell r="X10" t="str">
            <v>Unit</v>
          </cell>
          <cell r="Y10" t="str">
            <v>Std. Unit</v>
          </cell>
          <cell r="Z10" t="str">
            <v>Standard</v>
          </cell>
          <cell r="AA10" t="str">
            <v>%</v>
          </cell>
          <cell r="AB10" t="str">
            <v>Std. Unit</v>
          </cell>
          <cell r="AC10" t="str">
            <v>Standard</v>
          </cell>
          <cell r="AD10" t="str">
            <v>%</v>
          </cell>
          <cell r="AE10" t="str">
            <v>Std. Unit</v>
          </cell>
          <cell r="AF10" t="str">
            <v>Standard</v>
          </cell>
          <cell r="AG10" t="str">
            <v>Remark</v>
          </cell>
          <cell r="AJ10" t="str">
            <v>M #</v>
          </cell>
          <cell r="AK10" t="str">
            <v>MATERIAL DESCRIPTION</v>
          </cell>
          <cell r="AL10" t="str">
            <v>% Formula</v>
          </cell>
          <cell r="AM10" t="str">
            <v>% Loss</v>
          </cell>
          <cell r="AN10" t="str">
            <v>Standard</v>
          </cell>
          <cell r="AO10" t="str">
            <v>Unit</v>
          </cell>
          <cell r="AP10" t="str">
            <v>Std. Unit</v>
          </cell>
          <cell r="AQ10" t="str">
            <v>Standard</v>
          </cell>
          <cell r="AR10" t="str">
            <v>%</v>
          </cell>
          <cell r="AS10" t="str">
            <v>Std. Unit</v>
          </cell>
          <cell r="AT10" t="str">
            <v>Standard</v>
          </cell>
          <cell r="AU10" t="str">
            <v>%</v>
          </cell>
          <cell r="AV10" t="str">
            <v>Std. Unit</v>
          </cell>
          <cell r="AW10" t="str">
            <v>Standard</v>
          </cell>
          <cell r="AX10" t="str">
            <v>Remark</v>
          </cell>
          <cell r="BA10" t="str">
            <v>M #</v>
          </cell>
          <cell r="BB10" t="str">
            <v>MATERIAL DESCRIPTION</v>
          </cell>
          <cell r="BC10" t="str">
            <v>% Formula</v>
          </cell>
          <cell r="BD10" t="str">
            <v>% Loss</v>
          </cell>
          <cell r="BE10" t="str">
            <v>Standard</v>
          </cell>
          <cell r="BF10" t="str">
            <v>Unit</v>
          </cell>
          <cell r="BG10" t="str">
            <v>Std. Unit</v>
          </cell>
          <cell r="BH10" t="str">
            <v>Standard</v>
          </cell>
          <cell r="BI10" t="str">
            <v>%</v>
          </cell>
          <cell r="BJ10" t="str">
            <v>Std. Unit</v>
          </cell>
          <cell r="BK10" t="str">
            <v>Standard</v>
          </cell>
          <cell r="BL10" t="str">
            <v>%</v>
          </cell>
          <cell r="BM10" t="str">
            <v>Std. Unit</v>
          </cell>
          <cell r="BN10" t="str">
            <v>Standard</v>
          </cell>
          <cell r="BO10" t="str">
            <v>Remark</v>
          </cell>
        </row>
        <row r="11">
          <cell r="D11" t="str">
            <v>Amount</v>
          </cell>
          <cell r="E11" t="str">
            <v>Allowance</v>
          </cell>
          <cell r="F11" t="str">
            <v>Usage</v>
          </cell>
          <cell r="H11" t="str">
            <v>Price</v>
          </cell>
          <cell r="I11" t="str">
            <v>Cost</v>
          </cell>
          <cell r="J11" t="str">
            <v>VFC</v>
          </cell>
          <cell r="K11" t="str">
            <v>Price</v>
          </cell>
          <cell r="L11" t="str">
            <v>Cost</v>
          </cell>
          <cell r="M11" t="str">
            <v>VFC</v>
          </cell>
          <cell r="N11" t="str">
            <v>Price</v>
          </cell>
          <cell r="O11" t="str">
            <v>Cost</v>
          </cell>
          <cell r="U11" t="str">
            <v>Amount</v>
          </cell>
          <cell r="V11" t="str">
            <v>Allowance</v>
          </cell>
          <cell r="W11" t="str">
            <v>Usage</v>
          </cell>
          <cell r="Y11" t="str">
            <v>Price</v>
          </cell>
          <cell r="Z11" t="str">
            <v>Cost</v>
          </cell>
          <cell r="AA11" t="str">
            <v>VFC</v>
          </cell>
          <cell r="AB11" t="str">
            <v>Price</v>
          </cell>
          <cell r="AC11" t="str">
            <v>Cost</v>
          </cell>
          <cell r="AD11" t="str">
            <v>VFC</v>
          </cell>
          <cell r="AE11" t="str">
            <v>Price</v>
          </cell>
          <cell r="AF11" t="str">
            <v>Cost</v>
          </cell>
          <cell r="AL11" t="str">
            <v>Amount</v>
          </cell>
          <cell r="AM11" t="str">
            <v>Allowance</v>
          </cell>
          <cell r="AN11" t="str">
            <v>Usage</v>
          </cell>
          <cell r="AP11" t="str">
            <v>Price</v>
          </cell>
          <cell r="AQ11" t="str">
            <v>Cost</v>
          </cell>
          <cell r="AR11" t="str">
            <v>VFC</v>
          </cell>
          <cell r="AS11" t="str">
            <v>Price</v>
          </cell>
          <cell r="AT11" t="str">
            <v>Cost</v>
          </cell>
          <cell r="AU11" t="str">
            <v>VFC</v>
          </cell>
          <cell r="AV11" t="str">
            <v>Price</v>
          </cell>
          <cell r="AW11" t="str">
            <v>Cost</v>
          </cell>
          <cell r="BC11" t="str">
            <v>Amount</v>
          </cell>
          <cell r="BD11" t="str">
            <v>Allowance</v>
          </cell>
          <cell r="BE11" t="str">
            <v>Usage</v>
          </cell>
          <cell r="BG11" t="str">
            <v>Price</v>
          </cell>
          <cell r="BH11" t="str">
            <v>Cost</v>
          </cell>
          <cell r="BI11" t="str">
            <v>VFC</v>
          </cell>
          <cell r="BJ11" t="str">
            <v>Price</v>
          </cell>
          <cell r="BK11" t="str">
            <v>Cost</v>
          </cell>
          <cell r="BL11" t="str">
            <v>VFC</v>
          </cell>
          <cell r="BM11" t="str">
            <v>Price</v>
          </cell>
          <cell r="BN11" t="str">
            <v>Cost</v>
          </cell>
        </row>
        <row r="12">
          <cell r="C12" t="str">
            <v>A.   RAW MATERIALS</v>
          </cell>
          <cell r="H12">
            <v>0.72518340000000003</v>
          </cell>
          <cell r="K12">
            <v>0.72518340000000003</v>
          </cell>
        </row>
        <row r="13">
          <cell r="B13" t="str">
            <v>RM22591</v>
          </cell>
          <cell r="C13" t="str">
            <v>Soap Noodles</v>
          </cell>
          <cell r="D13">
            <v>97.544700000000006</v>
          </cell>
          <cell r="E13">
            <v>1</v>
          </cell>
          <cell r="F13">
            <v>98.520147000000009</v>
          </cell>
          <cell r="G13" t="str">
            <v>kg</v>
          </cell>
          <cell r="H13">
            <v>0.65190000000000003</v>
          </cell>
          <cell r="I13">
            <v>64.225283829300011</v>
          </cell>
          <cell r="J13">
            <v>0.48928887381578801</v>
          </cell>
          <cell r="K13">
            <v>0.58100050130338887</v>
          </cell>
          <cell r="L13">
            <v>57.240254795483565</v>
          </cell>
          <cell r="M13">
            <v>0.46507295699070239</v>
          </cell>
          <cell r="N13">
            <v>0.58100050130338887</v>
          </cell>
          <cell r="O13">
            <v>57.240254795483565</v>
          </cell>
          <cell r="P13" t="str">
            <v>=0.47113/0.9974*1.23</v>
          </cell>
          <cell r="S13" t="str">
            <v>RM22591</v>
          </cell>
          <cell r="T13" t="str">
            <v xml:space="preserve">Soap Noodles </v>
          </cell>
          <cell r="U13">
            <v>97.448679999999996</v>
          </cell>
          <cell r="V13">
            <v>1</v>
          </cell>
          <cell r="W13">
            <v>98.42316679999999</v>
          </cell>
          <cell r="X13" t="str">
            <v>kg</v>
          </cell>
          <cell r="Y13">
            <v>0.65190000000000003</v>
          </cell>
          <cell r="Z13">
            <v>64.162062436919996</v>
          </cell>
          <cell r="AA13">
            <v>0.49498581234629324</v>
          </cell>
          <cell r="AB13">
            <v>0.58100050130338887</v>
          </cell>
          <cell r="AC13">
            <v>57.183909250667057</v>
          </cell>
          <cell r="AD13">
            <v>0.47092078163681095</v>
          </cell>
          <cell r="AE13">
            <v>0.58100050130338887</v>
          </cell>
          <cell r="AF13">
            <v>57.183909250667057</v>
          </cell>
          <cell r="AG13" t="str">
            <v>=0.47113/0.9974*1.23</v>
          </cell>
          <cell r="AJ13" t="str">
            <v>RM22591</v>
          </cell>
          <cell r="AK13" t="str">
            <v xml:space="preserve">Soap Noodles </v>
          </cell>
          <cell r="AL13">
            <v>97.898750000000007</v>
          </cell>
          <cell r="AM13">
            <v>1</v>
          </cell>
          <cell r="AN13">
            <v>98.877737500000009</v>
          </cell>
          <cell r="AO13" t="str">
            <v>kg</v>
          </cell>
          <cell r="AP13">
            <v>0.65190000000000003</v>
          </cell>
          <cell r="AQ13">
            <v>64.458397076250009</v>
          </cell>
          <cell r="AR13">
            <v>0.5183121510288935</v>
          </cell>
          <cell r="AS13">
            <v>0.58100050130338887</v>
          </cell>
          <cell r="AT13">
            <v>57.448015055244895</v>
          </cell>
          <cell r="AU13">
            <v>0.49403121728618637</v>
          </cell>
          <cell r="AV13">
            <v>0.58100050130338887</v>
          </cell>
          <cell r="AW13">
            <v>57.448015055244895</v>
          </cell>
          <cell r="AX13" t="str">
            <v>=0.47113/0.9974*1.23</v>
          </cell>
          <cell r="BA13" t="str">
            <v>RM22591</v>
          </cell>
          <cell r="BB13" t="str">
            <v xml:space="preserve">Soap Noodles </v>
          </cell>
          <cell r="BC13">
            <v>97.689850000000007</v>
          </cell>
          <cell r="BD13">
            <v>1</v>
          </cell>
          <cell r="BE13">
            <v>98.666748500000011</v>
          </cell>
          <cell r="BF13" t="str">
            <v>kg</v>
          </cell>
          <cell r="BG13">
            <v>0.65190000000000003</v>
          </cell>
          <cell r="BH13">
            <v>64.320853347150006</v>
          </cell>
          <cell r="BI13">
            <v>0.49977696249576425</v>
          </cell>
          <cell r="BJ13">
            <v>0.58100050130338887</v>
          </cell>
          <cell r="BK13">
            <v>57.3254303404754</v>
          </cell>
          <cell r="BL13">
            <v>0.47478738447159646</v>
          </cell>
          <cell r="BM13">
            <v>0.58100050130338887</v>
          </cell>
          <cell r="BN13">
            <v>57.3254303404754</v>
          </cell>
          <cell r="BO13" t="str">
            <v>=0.47113/0.9974*1.23</v>
          </cell>
        </row>
        <row r="14">
          <cell r="E14">
            <v>1</v>
          </cell>
          <cell r="F14">
            <v>0</v>
          </cell>
          <cell r="G14" t="str">
            <v>kg</v>
          </cell>
          <cell r="I14">
            <v>0</v>
          </cell>
          <cell r="J14">
            <v>0</v>
          </cell>
          <cell r="L14">
            <v>0</v>
          </cell>
          <cell r="M14">
            <v>0</v>
          </cell>
          <cell r="N14">
            <v>0</v>
          </cell>
          <cell r="O14">
            <v>0</v>
          </cell>
          <cell r="S14" t="str">
            <v>RM6148</v>
          </cell>
          <cell r="T14" t="str">
            <v>Formalin</v>
          </cell>
          <cell r="U14">
            <v>4.3E-3</v>
          </cell>
          <cell r="V14">
            <v>1</v>
          </cell>
          <cell r="W14">
            <v>4.3429999999999996E-3</v>
          </cell>
          <cell r="X14" t="str">
            <v>kg</v>
          </cell>
          <cell r="Y14">
            <v>0.24878048780487805</v>
          </cell>
          <cell r="Z14">
            <v>1.0804536585365852E-3</v>
          </cell>
          <cell r="AA14">
            <v>8.335287420024039E-6</v>
          </cell>
          <cell r="AB14">
            <v>0.24242424242424243</v>
          </cell>
          <cell r="AC14">
            <v>1.0528484848484848E-3</v>
          </cell>
          <cell r="AD14">
            <v>8.6704151207395273E-6</v>
          </cell>
          <cell r="AE14">
            <v>0.24242424242424243</v>
          </cell>
          <cell r="AF14">
            <v>1.0528484848484848E-3</v>
          </cell>
          <cell r="AG14" t="str">
            <v>=3400/14025</v>
          </cell>
          <cell r="AM14">
            <v>1</v>
          </cell>
          <cell r="AN14">
            <v>0</v>
          </cell>
          <cell r="AO14" t="str">
            <v>kg</v>
          </cell>
          <cell r="AQ14">
            <v>0</v>
          </cell>
          <cell r="AR14">
            <v>0</v>
          </cell>
          <cell r="AT14">
            <v>0</v>
          </cell>
          <cell r="AU14">
            <v>0</v>
          </cell>
          <cell r="AV14">
            <v>0</v>
          </cell>
          <cell r="AW14">
            <v>0</v>
          </cell>
          <cell r="BD14">
            <v>1</v>
          </cell>
          <cell r="BE14">
            <v>0</v>
          </cell>
          <cell r="BF14" t="str">
            <v>kg</v>
          </cell>
          <cell r="BH14">
            <v>0</v>
          </cell>
          <cell r="BI14">
            <v>0</v>
          </cell>
          <cell r="BK14">
            <v>0</v>
          </cell>
          <cell r="BL14">
            <v>0</v>
          </cell>
          <cell r="BM14">
            <v>0</v>
          </cell>
          <cell r="BN14">
            <v>0</v>
          </cell>
        </row>
        <row r="15">
          <cell r="B15" t="str">
            <v>RM5006</v>
          </cell>
          <cell r="C15" t="str">
            <v>Titanium Dioxide, Anatase</v>
          </cell>
          <cell r="D15">
            <v>0.35</v>
          </cell>
          <cell r="E15">
            <v>1</v>
          </cell>
          <cell r="F15">
            <v>0.35349999999999998</v>
          </cell>
          <cell r="G15" t="str">
            <v>kg</v>
          </cell>
          <cell r="H15">
            <v>2.0853658536585367</v>
          </cell>
          <cell r="I15">
            <v>0.73717682926829264</v>
          </cell>
          <cell r="J15">
            <v>5.6160502389438413E-3</v>
          </cell>
          <cell r="K15">
            <v>2.0320855614973263</v>
          </cell>
          <cell r="L15">
            <v>0.71834224598930485</v>
          </cell>
          <cell r="M15">
            <v>5.8364791293687357E-3</v>
          </cell>
          <cell r="N15">
            <v>2.0320855614973263</v>
          </cell>
          <cell r="O15">
            <v>0.71834224598930485</v>
          </cell>
          <cell r="P15" t="str">
            <v>=28500/14025</v>
          </cell>
          <cell r="S15" t="str">
            <v>RM5006</v>
          </cell>
          <cell r="T15" t="str">
            <v>Titanium Dioxide, Anatase</v>
          </cell>
          <cell r="U15">
            <v>0.43990000000000001</v>
          </cell>
          <cell r="V15">
            <v>1</v>
          </cell>
          <cell r="W15">
            <v>0.444299</v>
          </cell>
          <cell r="X15" t="str">
            <v>kg</v>
          </cell>
          <cell r="Y15">
            <v>2.0853658536585367</v>
          </cell>
          <cell r="Z15">
            <v>0.92652596341463422</v>
          </cell>
          <cell r="AA15">
            <v>7.1477940272198634E-3</v>
          </cell>
          <cell r="AB15">
            <v>2.0320855614973263</v>
          </cell>
          <cell r="AC15">
            <v>0.90285358288770057</v>
          </cell>
          <cell r="AD15">
            <v>7.4351774918590676E-3</v>
          </cell>
          <cell r="AE15">
            <v>2.0320855614973263</v>
          </cell>
          <cell r="AF15">
            <v>0.90285358288770057</v>
          </cell>
          <cell r="AG15" t="str">
            <v>=28500/14025</v>
          </cell>
          <cell r="AJ15" t="str">
            <v>RM5006</v>
          </cell>
          <cell r="AK15" t="str">
            <v>Titanium Dioxide, Anatase</v>
          </cell>
          <cell r="AL15">
            <v>0.47</v>
          </cell>
          <cell r="AM15">
            <v>1</v>
          </cell>
          <cell r="AN15">
            <v>0.47469999999999996</v>
          </cell>
          <cell r="AO15" t="str">
            <v>kg</v>
          </cell>
          <cell r="AP15">
            <v>2.0853658536585367</v>
          </cell>
          <cell r="AQ15">
            <v>0.98992317073170721</v>
          </cell>
          <cell r="AR15">
            <v>7.9600056974476613E-3</v>
          </cell>
          <cell r="AS15">
            <v>2.0320855614973263</v>
          </cell>
          <cell r="AT15">
            <v>0.96463101604278068</v>
          </cell>
          <cell r="AU15">
            <v>8.295462160517535E-3</v>
          </cell>
          <cell r="AV15">
            <v>2.0320855614973263</v>
          </cell>
          <cell r="AW15">
            <v>0.96463101604278068</v>
          </cell>
          <cell r="AX15" t="str">
            <v>=28500/14025</v>
          </cell>
          <cell r="BA15" t="str">
            <v>RM5006</v>
          </cell>
          <cell r="BB15" t="str">
            <v>Titanium Dioxide, Anatase</v>
          </cell>
          <cell r="BC15">
            <v>0.5</v>
          </cell>
          <cell r="BD15">
            <v>1</v>
          </cell>
          <cell r="BE15">
            <v>0.505</v>
          </cell>
          <cell r="BF15" t="str">
            <v>kg</v>
          </cell>
          <cell r="BG15">
            <v>2.0853658536585367</v>
          </cell>
          <cell r="BH15">
            <v>1.0531097560975611</v>
          </cell>
          <cell r="BI15">
            <v>8.1827271823721043E-3</v>
          </cell>
          <cell r="BJ15">
            <v>2.0320855614973263</v>
          </cell>
          <cell r="BK15">
            <v>1.0262032085561499</v>
          </cell>
          <cell r="BL15">
            <v>8.4993402480002048E-3</v>
          </cell>
          <cell r="BM15">
            <v>2.0320855614973263</v>
          </cell>
          <cell r="BN15">
            <v>1.0262032085561499</v>
          </cell>
          <cell r="BO15" t="str">
            <v>=28500/14025</v>
          </cell>
        </row>
        <row r="16">
          <cell r="E16">
            <v>1</v>
          </cell>
          <cell r="F16">
            <v>0</v>
          </cell>
          <cell r="G16" t="str">
            <v>kg</v>
          </cell>
          <cell r="I16">
            <v>0</v>
          </cell>
          <cell r="J16">
            <v>0</v>
          </cell>
          <cell r="L16">
            <v>0</v>
          </cell>
          <cell r="M16">
            <v>0</v>
          </cell>
          <cell r="N16">
            <v>0</v>
          </cell>
          <cell r="O16">
            <v>0</v>
          </cell>
          <cell r="S16" t="str">
            <v>RM6438</v>
          </cell>
          <cell r="T16" t="str">
            <v>Glycerine</v>
          </cell>
          <cell r="U16">
            <v>7.0499999999999993E-2</v>
          </cell>
          <cell r="V16">
            <v>1</v>
          </cell>
          <cell r="W16">
            <v>7.1204999999999991E-2</v>
          </cell>
          <cell r="X16" t="str">
            <v>kg</v>
          </cell>
          <cell r="Y16">
            <v>1.1659999999999999</v>
          </cell>
          <cell r="Z16">
            <v>8.3025029999999986E-2</v>
          </cell>
          <cell r="AA16">
            <v>6.4050640454440676E-4</v>
          </cell>
          <cell r="AB16">
            <v>1.0886199999999999</v>
          </cell>
          <cell r="AC16">
            <v>7.751518709999998E-2</v>
          </cell>
          <cell r="AD16">
            <v>6.3835286842390583E-4</v>
          </cell>
          <cell r="AE16">
            <v>1.0886199999999999</v>
          </cell>
          <cell r="AF16">
            <v>7.751518709999998E-2</v>
          </cell>
          <cell r="AG16" t="str">
            <v>=1.027*1.06</v>
          </cell>
          <cell r="AJ16" t="str">
            <v>RM55339</v>
          </cell>
          <cell r="AK16" t="str">
            <v>Viscofil Green 2GL</v>
          </cell>
          <cell r="AL16">
            <v>6.45E-3</v>
          </cell>
          <cell r="AM16">
            <v>1</v>
          </cell>
          <cell r="AN16">
            <v>6.5145000000000003E-3</v>
          </cell>
          <cell r="AO16" t="str">
            <v>kg</v>
          </cell>
          <cell r="AP16">
            <v>58</v>
          </cell>
          <cell r="AQ16">
            <v>0.37784100000000004</v>
          </cell>
          <cell r="AR16">
            <v>3.0382322604957574E-3</v>
          </cell>
          <cell r="AS16">
            <v>58</v>
          </cell>
          <cell r="AT16">
            <v>0.37784100000000004</v>
          </cell>
          <cell r="AU16">
            <v>3.2492897968906895E-3</v>
          </cell>
          <cell r="AV16">
            <v>58</v>
          </cell>
          <cell r="AW16">
            <v>0.37784100000000004</v>
          </cell>
          <cell r="AX16" t="str">
            <v>$58+0%</v>
          </cell>
          <cell r="BA16" t="str">
            <v>RM6438</v>
          </cell>
          <cell r="BB16" t="str">
            <v>Glycerine</v>
          </cell>
          <cell r="BD16">
            <v>1</v>
          </cell>
          <cell r="BE16">
            <v>0</v>
          </cell>
          <cell r="BF16" t="str">
            <v>kg</v>
          </cell>
          <cell r="BG16">
            <v>1.1659999999999999</v>
          </cell>
          <cell r="BH16">
            <v>0</v>
          </cell>
          <cell r="BI16">
            <v>0</v>
          </cell>
          <cell r="BJ16">
            <v>1.0886199999999999</v>
          </cell>
          <cell r="BK16">
            <v>0</v>
          </cell>
          <cell r="BL16">
            <v>0</v>
          </cell>
          <cell r="BM16">
            <v>1.0886199999999999</v>
          </cell>
          <cell r="BN16">
            <v>0</v>
          </cell>
          <cell r="BO16" t="str">
            <v>=1.027*1.06</v>
          </cell>
        </row>
        <row r="17">
          <cell r="B17" t="str">
            <v>RM9606</v>
          </cell>
          <cell r="C17" t="str">
            <v>Monoi de Tahiti</v>
          </cell>
          <cell r="D17">
            <v>0.05</v>
          </cell>
          <cell r="E17">
            <v>1</v>
          </cell>
          <cell r="F17">
            <v>5.0500000000000003E-2</v>
          </cell>
          <cell r="G17" t="str">
            <v>kg</v>
          </cell>
          <cell r="H17">
            <v>25.802931000000001</v>
          </cell>
          <cell r="I17">
            <v>1.3030480155000002</v>
          </cell>
          <cell r="J17">
            <v>9.9270389793284213E-3</v>
          </cell>
          <cell r="K17">
            <v>25.802931000000001</v>
          </cell>
          <cell r="L17">
            <v>1.3030480155000002</v>
          </cell>
          <cell r="M17">
            <v>1.0587171490320967E-2</v>
          </cell>
          <cell r="N17">
            <v>25.802931000000001</v>
          </cell>
          <cell r="O17">
            <v>1.3030480155000002</v>
          </cell>
          <cell r="P17" t="str">
            <v>=19.4007*1.33+0%</v>
          </cell>
          <cell r="S17" t="str">
            <v>RM6943</v>
          </cell>
          <cell r="T17" t="str">
            <v>Iso-octylStearate</v>
          </cell>
          <cell r="U17">
            <v>3.5000000000000003E-2</v>
          </cell>
          <cell r="V17">
            <v>1</v>
          </cell>
          <cell r="W17">
            <v>3.5350000000000006E-2</v>
          </cell>
          <cell r="X17" t="str">
            <v>kg</v>
          </cell>
          <cell r="Y17">
            <v>3.3306000000000004</v>
          </cell>
          <cell r="Z17">
            <v>0.11773671000000004</v>
          </cell>
          <cell r="AA17">
            <v>9.0829376159198665E-4</v>
          </cell>
          <cell r="AB17">
            <v>3.3306000000000004</v>
          </cell>
          <cell r="AC17">
            <v>0.11773671000000004</v>
          </cell>
          <cell r="AD17">
            <v>9.6958504983462256E-4</v>
          </cell>
          <cell r="AE17">
            <v>3.3306000000000004</v>
          </cell>
          <cell r="AF17">
            <v>0.11773671000000004</v>
          </cell>
          <cell r="AG17" t="str">
            <v>=3.05*1.05*1.04+0%</v>
          </cell>
          <cell r="AJ17" t="str">
            <v>M-05748-soap</v>
          </cell>
          <cell r="AK17" t="str">
            <v>D&amp;C orange No.4 (CI 15510)</v>
          </cell>
          <cell r="AL17">
            <v>2.9999999999999997E-4</v>
          </cell>
          <cell r="AM17">
            <v>1</v>
          </cell>
          <cell r="AN17">
            <v>3.0299999999999999E-4</v>
          </cell>
          <cell r="AO17" t="str">
            <v>kg</v>
          </cell>
          <cell r="AP17">
            <v>37.259740000000001</v>
          </cell>
          <cell r="AQ17">
            <v>1.128970122E-2</v>
          </cell>
          <cell r="AR17">
            <v>9.0780869354999333E-5</v>
          </cell>
          <cell r="AS17">
            <v>37.259740000000001</v>
          </cell>
          <cell r="AT17">
            <v>1.128970122E-2</v>
          </cell>
          <cell r="AU17">
            <v>9.7087163606094547E-5</v>
          </cell>
          <cell r="AV17">
            <v>37.259740000000001</v>
          </cell>
          <cell r="AW17">
            <v>1.128970122E-2</v>
          </cell>
          <cell r="AX17" t="str">
            <v>LC $37.25974</v>
          </cell>
          <cell r="BA17" t="str">
            <v>M-05524</v>
          </cell>
          <cell r="BB17" t="str">
            <v>FD&amp;C Red No.4 (CI 14700)</v>
          </cell>
          <cell r="BD17">
            <v>1</v>
          </cell>
          <cell r="BE17">
            <v>0</v>
          </cell>
          <cell r="BF17" t="str">
            <v>kg</v>
          </cell>
          <cell r="BG17">
            <v>116.67532</v>
          </cell>
          <cell r="BH17">
            <v>0</v>
          </cell>
          <cell r="BI17">
            <v>0</v>
          </cell>
          <cell r="BJ17">
            <v>70.040000000000006</v>
          </cell>
          <cell r="BK17">
            <v>0</v>
          </cell>
          <cell r="BL17">
            <v>0</v>
          </cell>
          <cell r="BM17">
            <v>70.040000000000006</v>
          </cell>
          <cell r="BN17">
            <v>0</v>
          </cell>
          <cell r="BO17" t="str">
            <v>=68*1.03</v>
          </cell>
        </row>
        <row r="18">
          <cell r="B18" t="str">
            <v>M-05520</v>
          </cell>
          <cell r="C18" t="str">
            <v>FD&amp;C Blue No. 1</v>
          </cell>
          <cell r="E18">
            <v>1</v>
          </cell>
          <cell r="F18">
            <v>0</v>
          </cell>
          <cell r="G18" t="str">
            <v>kg</v>
          </cell>
          <cell r="I18">
            <v>0</v>
          </cell>
          <cell r="J18">
            <v>0</v>
          </cell>
          <cell r="L18">
            <v>0</v>
          </cell>
          <cell r="M18">
            <v>0</v>
          </cell>
          <cell r="N18">
            <v>0</v>
          </cell>
          <cell r="O18">
            <v>0</v>
          </cell>
          <cell r="P18" t="str">
            <v>=52*1.1</v>
          </cell>
          <cell r="S18" t="str">
            <v>M-05524</v>
          </cell>
          <cell r="T18" t="str">
            <v>FD&amp;C Red No.4 (CI 14700)</v>
          </cell>
          <cell r="U18">
            <v>1.3000000000000002E-4</v>
          </cell>
          <cell r="V18">
            <v>1</v>
          </cell>
          <cell r="W18">
            <v>1.3130000000000002E-4</v>
          </cell>
          <cell r="X18" t="str">
            <v>kg</v>
          </cell>
          <cell r="Y18">
            <v>116.67532</v>
          </cell>
          <cell r="Z18">
            <v>1.5319469516000002E-2</v>
          </cell>
          <cell r="AA18">
            <v>1.1818385779831461E-4</v>
          </cell>
          <cell r="AB18">
            <v>70.040000000000006</v>
          </cell>
          <cell r="AC18">
            <v>9.196252000000002E-3</v>
          </cell>
          <cell r="AD18">
            <v>7.5732950697465101E-5</v>
          </cell>
          <cell r="AE18">
            <v>70.040000000000006</v>
          </cell>
          <cell r="AF18">
            <v>9.196252000000002E-3</v>
          </cell>
          <cell r="AG18" t="str">
            <v>=68*1.03</v>
          </cell>
          <cell r="AJ18" t="str">
            <v>RM6561</v>
          </cell>
          <cell r="AK18" t="str">
            <v>Coco Betaine</v>
          </cell>
          <cell r="AL18">
            <v>0.12</v>
          </cell>
          <cell r="AM18">
            <v>1</v>
          </cell>
          <cell r="AN18">
            <v>0.1212</v>
          </cell>
          <cell r="AO18" t="str">
            <v>kg</v>
          </cell>
          <cell r="AP18">
            <v>1.6926000000000003</v>
          </cell>
          <cell r="AQ18">
            <v>0.20514312000000004</v>
          </cell>
          <cell r="AR18">
            <v>1.6495627663560928E-3</v>
          </cell>
          <cell r="AS18">
            <v>1.23</v>
          </cell>
          <cell r="AT18">
            <v>0.14907600000000001</v>
          </cell>
          <cell r="AU18">
            <v>1.2819972574741132E-3</v>
          </cell>
          <cell r="AV18">
            <v>1.23</v>
          </cell>
          <cell r="AW18">
            <v>0.14907600000000001</v>
          </cell>
          <cell r="AX18" t="str">
            <v>=1*1.23</v>
          </cell>
          <cell r="BA18" t="str">
            <v>M-05748-soap</v>
          </cell>
          <cell r="BB18" t="str">
            <v>D&amp;C orange No.4 (CI 15510)</v>
          </cell>
          <cell r="BC18">
            <v>5.6499999999999996E-3</v>
          </cell>
          <cell r="BD18">
            <v>1</v>
          </cell>
          <cell r="BE18">
            <v>5.7064999999999998E-3</v>
          </cell>
          <cell r="BF18" t="str">
            <v>kg</v>
          </cell>
          <cell r="BG18">
            <v>37.259740000000001</v>
          </cell>
          <cell r="BH18">
            <v>0.21262270630999999</v>
          </cell>
          <cell r="BI18">
            <v>1.6520914258353692E-3</v>
          </cell>
          <cell r="BJ18">
            <v>37.259740000000001</v>
          </cell>
          <cell r="BK18">
            <v>0.21262270630999999</v>
          </cell>
          <cell r="BL18">
            <v>1.7610086484936473E-3</v>
          </cell>
          <cell r="BM18">
            <v>37.259740000000001</v>
          </cell>
          <cell r="BN18">
            <v>0.21262270630999999</v>
          </cell>
          <cell r="BO18" t="str">
            <v>LC $37.25974</v>
          </cell>
        </row>
        <row r="19">
          <cell r="B19" t="str">
            <v>RM6148</v>
          </cell>
          <cell r="C19" t="str">
            <v>Formalin</v>
          </cell>
          <cell r="D19">
            <v>5.3E-3</v>
          </cell>
          <cell r="E19">
            <v>1</v>
          </cell>
          <cell r="F19">
            <v>5.3530000000000001E-3</v>
          </cell>
          <cell r="G19" t="str">
            <v>kg</v>
          </cell>
          <cell r="H19">
            <v>0.24878048780487805</v>
          </cell>
          <cell r="I19">
            <v>1.3317219512195121E-3</v>
          </cell>
          <cell r="J19">
            <v>1.0145486246192284E-5</v>
          </cell>
          <cell r="K19">
            <v>0.24242424242424243</v>
          </cell>
          <cell r="L19">
            <v>1.2976969696969697E-3</v>
          </cell>
          <cell r="M19">
            <v>1.0543694627691691E-5</v>
          </cell>
          <cell r="N19">
            <v>0.24242424242424243</v>
          </cell>
          <cell r="O19">
            <v>1.2976969696969697E-3</v>
          </cell>
          <cell r="P19" t="str">
            <v>=3400/14025</v>
          </cell>
          <cell r="S19" t="str">
            <v>RM5536</v>
          </cell>
          <cell r="T19" t="str">
            <v>CI red 52</v>
          </cell>
          <cell r="U19">
            <v>1.2999999999999999E-3</v>
          </cell>
          <cell r="V19">
            <v>1</v>
          </cell>
          <cell r="W19">
            <v>1.3129999999999999E-3</v>
          </cell>
          <cell r="X19" t="str">
            <v>kg</v>
          </cell>
          <cell r="Y19">
            <v>176.87</v>
          </cell>
          <cell r="Z19">
            <v>0.23223031</v>
          </cell>
          <cell r="AA19">
            <v>1.7915681678685692E-3</v>
          </cell>
          <cell r="AB19">
            <v>176.87</v>
          </cell>
          <cell r="AC19">
            <v>0.23223031</v>
          </cell>
          <cell r="AD19">
            <v>1.9124624485809037E-3</v>
          </cell>
          <cell r="AE19">
            <v>176.87</v>
          </cell>
          <cell r="AF19">
            <v>0.23223031</v>
          </cell>
          <cell r="AG19" t="str">
            <v>LC $176.87</v>
          </cell>
          <cell r="AJ19" t="str">
            <v>RM6148</v>
          </cell>
          <cell r="AK19" t="str">
            <v>Formalin</v>
          </cell>
          <cell r="AL19">
            <v>4.4999999999999997E-3</v>
          </cell>
          <cell r="AM19">
            <v>1</v>
          </cell>
          <cell r="AN19">
            <v>4.5449999999999996E-3</v>
          </cell>
          <cell r="AO19" t="str">
            <v>kg</v>
          </cell>
          <cell r="AQ19">
            <v>0</v>
          </cell>
          <cell r="AR19">
            <v>0</v>
          </cell>
          <cell r="AT19">
            <v>0</v>
          </cell>
          <cell r="AU19">
            <v>0</v>
          </cell>
          <cell r="AV19">
            <v>0</v>
          </cell>
          <cell r="AW19">
            <v>0</v>
          </cell>
          <cell r="AX19" t="str">
            <v>=3400/14025</v>
          </cell>
          <cell r="BA19" t="str">
            <v>RM13140</v>
          </cell>
          <cell r="BB19" t="str">
            <v>Actiphyte of Peach Kernel IPM special</v>
          </cell>
          <cell r="BC19">
            <v>0.05</v>
          </cell>
          <cell r="BD19">
            <v>1</v>
          </cell>
          <cell r="BE19">
            <v>5.0500000000000003E-2</v>
          </cell>
          <cell r="BF19" t="str">
            <v>kg</v>
          </cell>
          <cell r="BG19">
            <v>37.48368</v>
          </cell>
          <cell r="BH19">
            <v>1.8929258400000002</v>
          </cell>
          <cell r="BI19">
            <v>1.4708149492964728E-2</v>
          </cell>
          <cell r="BJ19">
            <v>37.48368</v>
          </cell>
          <cell r="BK19">
            <v>1.8929258400000002</v>
          </cell>
          <cell r="BL19">
            <v>1.5677811805936571E-2</v>
          </cell>
          <cell r="BM19">
            <v>37.48368</v>
          </cell>
          <cell r="BN19">
            <v>1.8929258400000002</v>
          </cell>
          <cell r="BO19" t="str">
            <v>=36.042*1.04+0%</v>
          </cell>
        </row>
        <row r="20">
          <cell r="B20" t="str">
            <v>RM23219</v>
          </cell>
          <cell r="C20" t="str">
            <v>Citric Acid Solution</v>
          </cell>
          <cell r="D20">
            <v>0.13675000000000001</v>
          </cell>
          <cell r="E20">
            <v>1</v>
          </cell>
          <cell r="F20">
            <v>0.1381175</v>
          </cell>
          <cell r="G20" t="str">
            <v>kg</v>
          </cell>
          <cell r="H20">
            <v>1.0609756097560976</v>
          </cell>
          <cell r="I20">
            <v>0.14653929878048783</v>
          </cell>
          <cell r="J20">
            <v>1.1163835205559671E-3</v>
          </cell>
          <cell r="K20">
            <v>1.0338680926916222</v>
          </cell>
          <cell r="L20">
            <v>0.14279527629233513</v>
          </cell>
          <cell r="M20">
            <v>1.1602013587616073E-3</v>
          </cell>
          <cell r="N20">
            <v>1.0338680926916222</v>
          </cell>
          <cell r="O20">
            <v>0.14279527629233513</v>
          </cell>
          <cell r="P20" t="str">
            <v>=14500/14025</v>
          </cell>
          <cell r="S20" t="str">
            <v>M-05748-soap</v>
          </cell>
          <cell r="T20" t="str">
            <v>D&amp;C orange No.4 (CI 15510)</v>
          </cell>
          <cell r="U20">
            <v>1.9000000000000001E-4</v>
          </cell>
          <cell r="V20">
            <v>1</v>
          </cell>
          <cell r="W20">
            <v>1.919E-4</v>
          </cell>
          <cell r="X20" t="str">
            <v>kg</v>
          </cell>
          <cell r="Y20">
            <v>37.259740000000001</v>
          </cell>
          <cell r="Z20">
            <v>7.1501441060000002E-3</v>
          </cell>
          <cell r="AA20">
            <v>5.5160631598789444E-5</v>
          </cell>
          <cell r="AB20">
            <v>37.259740000000001</v>
          </cell>
          <cell r="AC20">
            <v>7.1501441060000002E-3</v>
          </cell>
          <cell r="AD20">
            <v>5.8882848258123915E-5</v>
          </cell>
          <cell r="AE20">
            <v>37.259740000000001</v>
          </cell>
          <cell r="AF20">
            <v>7.1501441060000002E-3</v>
          </cell>
          <cell r="AG20" t="str">
            <v>LC $37.25974</v>
          </cell>
          <cell r="AJ20" t="str">
            <v>RM9615</v>
          </cell>
          <cell r="AK20" t="str">
            <v>Extrapone Pancy</v>
          </cell>
          <cell r="AL20">
            <v>0.05</v>
          </cell>
          <cell r="AM20">
            <v>1</v>
          </cell>
          <cell r="AN20">
            <v>5.0500000000000003E-2</v>
          </cell>
          <cell r="AO20" t="str">
            <v>kg</v>
          </cell>
          <cell r="AP20">
            <v>26.001000000000001</v>
          </cell>
          <cell r="AQ20">
            <v>1.3130505000000001</v>
          </cell>
          <cell r="AR20">
            <v>1.0558283481041191E-2</v>
          </cell>
          <cell r="AS20">
            <v>26.001000000000001</v>
          </cell>
          <cell r="AT20">
            <v>1.3130505000000001</v>
          </cell>
          <cell r="AU20">
            <v>1.1291738039154613E-2</v>
          </cell>
          <cell r="AV20">
            <v>26.001000000000001</v>
          </cell>
          <cell r="AW20">
            <v>1.3130505000000001</v>
          </cell>
          <cell r="AX20" t="str">
            <v>=24.3*1.07+0%</v>
          </cell>
          <cell r="BA20" t="str">
            <v>RM6148</v>
          </cell>
          <cell r="BB20" t="str">
            <v>Formalin</v>
          </cell>
          <cell r="BC20">
            <v>4.4999999999999997E-3</v>
          </cell>
          <cell r="BD20">
            <v>1</v>
          </cell>
          <cell r="BE20">
            <v>4.5449999999999996E-3</v>
          </cell>
          <cell r="BF20" t="str">
            <v>kg</v>
          </cell>
          <cell r="BG20">
            <v>0.24878048780487805</v>
          </cell>
          <cell r="BH20">
            <v>1.1307073170731706E-3</v>
          </cell>
          <cell r="BI20">
            <v>8.7856649747574158E-6</v>
          </cell>
          <cell r="BJ20">
            <v>0.24242424242424243</v>
          </cell>
          <cell r="BK20">
            <v>1.1018181818181817E-3</v>
          </cell>
          <cell r="BL20">
            <v>9.1256074241686368E-6</v>
          </cell>
          <cell r="BM20">
            <v>0.24242424242424243</v>
          </cell>
          <cell r="BN20">
            <v>1.1018181818181817E-3</v>
          </cell>
          <cell r="BO20" t="str">
            <v>=3400/14025</v>
          </cell>
        </row>
        <row r="21">
          <cell r="B21" t="str">
            <v>EO9617</v>
          </cell>
          <cell r="C21" t="str">
            <v>Soft Touch 162D Perfume ( IFF ) 1.8</v>
          </cell>
          <cell r="D21">
            <v>1.8</v>
          </cell>
          <cell r="E21">
            <v>1</v>
          </cell>
          <cell r="F21">
            <v>1.8180000000000001</v>
          </cell>
          <cell r="G21" t="str">
            <v>kg</v>
          </cell>
          <cell r="H21">
            <v>15.444000000000003</v>
          </cell>
          <cell r="I21">
            <v>28.077192000000007</v>
          </cell>
          <cell r="J21">
            <v>0.21390108123309456</v>
          </cell>
          <cell r="K21">
            <v>15.444000000000003</v>
          </cell>
          <cell r="L21">
            <v>28.077192000000007</v>
          </cell>
          <cell r="M21">
            <v>0.22812516740344788</v>
          </cell>
          <cell r="N21">
            <v>15.444000000000003</v>
          </cell>
          <cell r="O21">
            <v>28.077192000000007</v>
          </cell>
          <cell r="P21" t="str">
            <v>=14.3*1.08</v>
          </cell>
          <cell r="S21" t="str">
            <v>RM9614</v>
          </cell>
          <cell r="T21" t="str">
            <v>Acacia Milk 2/032300</v>
          </cell>
          <cell r="U21">
            <v>0.05</v>
          </cell>
          <cell r="V21">
            <v>1</v>
          </cell>
          <cell r="W21">
            <v>5.0500000000000003E-2</v>
          </cell>
          <cell r="X21" t="str">
            <v>kg</v>
          </cell>
          <cell r="Y21">
            <v>19.78</v>
          </cell>
          <cell r="Z21">
            <v>0.99889000000000017</v>
          </cell>
          <cell r="AA21">
            <v>7.7060549383163434E-3</v>
          </cell>
          <cell r="AB21">
            <v>19.78</v>
          </cell>
          <cell r="AC21">
            <v>0.99889000000000017</v>
          </cell>
          <cell r="AD21">
            <v>8.2260563458016276E-3</v>
          </cell>
          <cell r="AE21">
            <v>19.78</v>
          </cell>
          <cell r="AF21">
            <v>0.99889000000000017</v>
          </cell>
          <cell r="AG21" t="str">
            <v>=17.2*1.15+0%</v>
          </cell>
          <cell r="AJ21" t="str">
            <v>RM23219</v>
          </cell>
          <cell r="AK21" t="str">
            <v>Citric Acid, Anhydrous</v>
          </cell>
          <cell r="AL21">
            <v>0.13675000000000001</v>
          </cell>
          <cell r="AM21">
            <v>1</v>
          </cell>
          <cell r="AN21">
            <v>0.1381175</v>
          </cell>
          <cell r="AO21" t="str">
            <v>kg</v>
          </cell>
          <cell r="AP21">
            <v>1.0609756097560976</v>
          </cell>
          <cell r="AQ21">
            <v>0.14653929878048783</v>
          </cell>
          <cell r="AR21">
            <v>1.1783274578071321E-3</v>
          </cell>
          <cell r="AS21">
            <v>1.0338680926916222</v>
          </cell>
          <cell r="AT21">
            <v>0.14279527629233513</v>
          </cell>
          <cell r="AU21">
            <v>1.2279854073561935E-3</v>
          </cell>
          <cell r="AV21">
            <v>1.0338680926916222</v>
          </cell>
          <cell r="AW21">
            <v>0.14279527629233513</v>
          </cell>
          <cell r="AX21" t="str">
            <v>=14500/14025</v>
          </cell>
          <cell r="BA21" t="str">
            <v>RM23219</v>
          </cell>
          <cell r="BB21" t="str">
            <v>Citric Acid, Anhydrous</v>
          </cell>
          <cell r="BC21">
            <v>0.13675000000000001</v>
          </cell>
          <cell r="BD21">
            <v>1</v>
          </cell>
          <cell r="BE21">
            <v>0.1381175</v>
          </cell>
          <cell r="BF21" t="str">
            <v>kg</v>
          </cell>
          <cell r="BG21">
            <v>1.0609756097560976</v>
          </cell>
          <cell r="BH21">
            <v>0.14653929878048783</v>
          </cell>
          <cell r="BI21">
            <v>1.1386193095962167E-3</v>
          </cell>
          <cell r="BJ21">
            <v>1.0338680926916222</v>
          </cell>
          <cell r="BK21">
            <v>0.14279527629233513</v>
          </cell>
          <cell r="BL21">
            <v>1.1826757399476073E-3</v>
          </cell>
          <cell r="BM21">
            <v>1.0338680926916222</v>
          </cell>
          <cell r="BN21">
            <v>0.14279527629233513</v>
          </cell>
          <cell r="BO21" t="str">
            <v>=14500/14025</v>
          </cell>
        </row>
        <row r="22">
          <cell r="S22" t="str">
            <v>EO9625</v>
          </cell>
          <cell r="T22" t="str">
            <v>Goshawk LA/AP  1.7</v>
          </cell>
          <cell r="U22">
            <v>1.7</v>
          </cell>
          <cell r="V22">
            <v>0</v>
          </cell>
          <cell r="W22">
            <v>1.7</v>
          </cell>
          <cell r="X22" t="str">
            <v>kg</v>
          </cell>
          <cell r="Y22">
            <v>15.39</v>
          </cell>
          <cell r="Z22">
            <v>26.163</v>
          </cell>
          <cell r="AB22">
            <v>15.39</v>
          </cell>
          <cell r="AC22">
            <v>26.163</v>
          </cell>
          <cell r="AE22">
            <v>15.39</v>
          </cell>
          <cell r="AF22">
            <v>26.163</v>
          </cell>
          <cell r="AG22" t="str">
            <v>=14.25*1.08</v>
          </cell>
          <cell r="AJ22" t="str">
            <v>EO9619</v>
          </cell>
          <cell r="AK22" t="str">
            <v>Sigmasia CP75614</v>
          </cell>
          <cell r="AL22">
            <v>1.2</v>
          </cell>
          <cell r="AM22">
            <v>0</v>
          </cell>
          <cell r="AN22">
            <v>1.2</v>
          </cell>
          <cell r="AO22" t="str">
            <v>kg</v>
          </cell>
          <cell r="AP22">
            <v>16.739999999999998</v>
          </cell>
          <cell r="AQ22">
            <v>20.087999999999997</v>
          </cell>
          <cell r="AR22">
            <v>0.16152828742470712</v>
          </cell>
          <cell r="AS22">
            <v>16.902000000000001</v>
          </cell>
          <cell r="AT22">
            <v>20.282399999999999</v>
          </cell>
          <cell r="AU22">
            <v>0.17442097436873105</v>
          </cell>
          <cell r="AV22">
            <v>16.902000000000001</v>
          </cell>
          <cell r="AW22">
            <v>20.282399999999999</v>
          </cell>
          <cell r="AX22" t="str">
            <v>=15.65*1.08</v>
          </cell>
          <cell r="BA22" t="str">
            <v>EO13139</v>
          </cell>
          <cell r="BB22" t="str">
            <v>Amistad CP 232.323 (Firmenich) 1.5</v>
          </cell>
          <cell r="BC22">
            <v>1.5</v>
          </cell>
          <cell r="BD22">
            <v>0</v>
          </cell>
          <cell r="BE22">
            <v>1.5</v>
          </cell>
          <cell r="BF22" t="str">
            <v>kg</v>
          </cell>
          <cell r="BG22">
            <v>16.2</v>
          </cell>
          <cell r="BH22">
            <v>24.3</v>
          </cell>
          <cell r="BI22">
            <v>0.18881248547964394</v>
          </cell>
          <cell r="BJ22">
            <v>16.362000000000002</v>
          </cell>
          <cell r="BK22">
            <v>24.543000000000003</v>
          </cell>
          <cell r="BL22">
            <v>0.20327290537335646</v>
          </cell>
          <cell r="BM22">
            <v>16.362000000000002</v>
          </cell>
          <cell r="BN22">
            <v>24.543000000000003</v>
          </cell>
          <cell r="BO22" t="str">
            <v>=15.15*1.08</v>
          </cell>
        </row>
        <row r="23">
          <cell r="S23" t="str">
            <v>RM23219</v>
          </cell>
          <cell r="T23" t="str">
            <v>Citric Acid Solution</v>
          </cell>
          <cell r="U23">
            <v>0.13675000000000001</v>
          </cell>
          <cell r="V23">
            <v>0</v>
          </cell>
          <cell r="W23">
            <v>0.13675000000000001</v>
          </cell>
          <cell r="X23" t="str">
            <v>kg</v>
          </cell>
          <cell r="Y23">
            <v>1.0609756097560976</v>
          </cell>
          <cell r="Z23">
            <v>0.14508841463414637</v>
          </cell>
          <cell r="AB23">
            <v>1.0338680926916222</v>
          </cell>
          <cell r="AC23">
            <v>0.14138146167557933</v>
          </cell>
          <cell r="AE23">
            <v>1.0338680926916222</v>
          </cell>
          <cell r="AF23">
            <v>0.14138146167557933</v>
          </cell>
          <cell r="AG23" t="str">
            <v>=14500/14025</v>
          </cell>
          <cell r="AV23">
            <v>0</v>
          </cell>
          <cell r="BM23">
            <v>0</v>
          </cell>
        </row>
        <row r="24">
          <cell r="B24" t="str">
            <v>66-310</v>
          </cell>
          <cell r="C24" t="str">
            <v>Tap Water</v>
          </cell>
          <cell r="D24">
            <v>0.11325</v>
          </cell>
          <cell r="E24">
            <v>1</v>
          </cell>
          <cell r="F24">
            <v>0.1143825</v>
          </cell>
          <cell r="G24" t="str">
            <v>kg</v>
          </cell>
          <cell r="H24">
            <v>0</v>
          </cell>
          <cell r="I24">
            <v>0</v>
          </cell>
          <cell r="K24">
            <v>0</v>
          </cell>
          <cell r="L24">
            <v>0</v>
          </cell>
          <cell r="N24">
            <v>0</v>
          </cell>
          <cell r="O24">
            <v>0</v>
          </cell>
          <cell r="S24" t="str">
            <v>66-310</v>
          </cell>
          <cell r="T24" t="str">
            <v>Tap Water</v>
          </cell>
          <cell r="U24">
            <v>0.11325</v>
          </cell>
          <cell r="V24">
            <v>1</v>
          </cell>
          <cell r="W24">
            <v>0.13274999999998727</v>
          </cell>
          <cell r="X24" t="str">
            <v>kg</v>
          </cell>
          <cell r="Y24">
            <v>0</v>
          </cell>
          <cell r="Z24">
            <v>0</v>
          </cell>
          <cell r="AB24">
            <v>0</v>
          </cell>
          <cell r="AC24">
            <v>0</v>
          </cell>
          <cell r="AE24">
            <v>0</v>
          </cell>
          <cell r="AF24">
            <v>0</v>
          </cell>
          <cell r="AJ24" t="str">
            <v>66-310</v>
          </cell>
          <cell r="AK24" t="str">
            <v>Tap Water</v>
          </cell>
          <cell r="AL24">
            <v>0.11325</v>
          </cell>
          <cell r="AM24">
            <v>0.11324999999999999</v>
          </cell>
          <cell r="AN24">
            <v>0.1143825</v>
          </cell>
          <cell r="AO24" t="str">
            <v>kg</v>
          </cell>
          <cell r="AP24">
            <v>0</v>
          </cell>
          <cell r="AQ24">
            <v>0</v>
          </cell>
          <cell r="AS24">
            <v>0</v>
          </cell>
          <cell r="AT24">
            <v>0</v>
          </cell>
          <cell r="AV24">
            <v>0</v>
          </cell>
          <cell r="AW24">
            <v>0</v>
          </cell>
          <cell r="BA24" t="str">
            <v>66-310</v>
          </cell>
          <cell r="BB24" t="str">
            <v>Tap Water</v>
          </cell>
          <cell r="BC24">
            <v>0.11325</v>
          </cell>
          <cell r="BD24">
            <v>1</v>
          </cell>
          <cell r="BE24">
            <v>0.1143825</v>
          </cell>
          <cell r="BF24" t="str">
            <v>kg</v>
          </cell>
          <cell r="BG24">
            <v>0</v>
          </cell>
          <cell r="BH24">
            <v>0</v>
          </cell>
          <cell r="BJ24">
            <v>0</v>
          </cell>
          <cell r="BK24">
            <v>0</v>
          </cell>
          <cell r="BM24">
            <v>0</v>
          </cell>
          <cell r="BN24">
            <v>0</v>
          </cell>
        </row>
        <row r="25">
          <cell r="C25" t="str">
            <v>TOTAL RAW MATERIALS</v>
          </cell>
          <cell r="D25">
            <v>100</v>
          </cell>
          <cell r="F25">
            <v>101.00000000000001</v>
          </cell>
          <cell r="I25">
            <v>94.490571694800011</v>
          </cell>
          <cell r="J25">
            <v>0.719859573273957</v>
          </cell>
          <cell r="L25">
            <v>87.482930030234911</v>
          </cell>
          <cell r="M25">
            <v>0.71079252006722926</v>
          </cell>
          <cell r="O25">
            <v>87.482930030234911</v>
          </cell>
          <cell r="AA25">
            <v>0</v>
          </cell>
          <cell r="AD25">
            <v>0</v>
          </cell>
          <cell r="AK25" t="str">
            <v>TOTAL RAW MATERIALS</v>
          </cell>
          <cell r="AL25">
            <v>100</v>
          </cell>
          <cell r="AN25">
            <v>100.98800000000001</v>
          </cell>
          <cell r="AQ25">
            <v>87.590183866982201</v>
          </cell>
          <cell r="AR25">
            <v>0.7043156309861035</v>
          </cell>
          <cell r="AT25">
            <v>80.689098548800004</v>
          </cell>
          <cell r="AU25">
            <v>0.69389575147991667</v>
          </cell>
          <cell r="AW25">
            <v>80.689098548800004</v>
          </cell>
          <cell r="BB25" t="str">
            <v>TOTAL RAW MATERIALS</v>
          </cell>
          <cell r="BC25">
            <v>100</v>
          </cell>
          <cell r="BE25">
            <v>100.98500000000001</v>
          </cell>
          <cell r="BH25">
            <v>91.927181655655119</v>
          </cell>
          <cell r="BI25">
            <v>0.71427982105115129</v>
          </cell>
          <cell r="BK25">
            <v>85.144079189815699</v>
          </cell>
          <cell r="BL25">
            <v>0.70519025189475504</v>
          </cell>
          <cell r="BN25">
            <v>85.144079189815699</v>
          </cell>
        </row>
        <row r="26">
          <cell r="T26" t="str">
            <v>TOTAL RAW MATERIALS</v>
          </cell>
          <cell r="U26">
            <v>99.999999999999986</v>
          </cell>
          <cell r="W26">
            <v>101</v>
          </cell>
          <cell r="Z26">
            <v>92.852108932249322</v>
          </cell>
          <cell r="AC26">
            <v>85.834915746921183</v>
          </cell>
          <cell r="AF26">
            <v>85.834915746921183</v>
          </cell>
        </row>
        <row r="27">
          <cell r="AK27" t="str">
            <v>DIRECT LABOR ALLOWANCE</v>
          </cell>
          <cell r="AQ27">
            <v>0</v>
          </cell>
          <cell r="AR27">
            <v>0</v>
          </cell>
          <cell r="AT27">
            <v>0</v>
          </cell>
          <cell r="AU27">
            <v>0</v>
          </cell>
          <cell r="AW27">
            <v>0</v>
          </cell>
          <cell r="BB27" t="str">
            <v>DIRECT LABOR ALLOWANCE</v>
          </cell>
          <cell r="BH27">
            <v>0</v>
          </cell>
          <cell r="BI27">
            <v>0</v>
          </cell>
          <cell r="BK27">
            <v>0</v>
          </cell>
          <cell r="BL27">
            <v>0</v>
          </cell>
          <cell r="BN27">
            <v>0</v>
          </cell>
        </row>
        <row r="28">
          <cell r="C28" t="str">
            <v>DIRECT LABOR ALLOWANCE</v>
          </cell>
          <cell r="I28">
            <v>0</v>
          </cell>
          <cell r="J28">
            <v>0</v>
          </cell>
          <cell r="L28">
            <v>0</v>
          </cell>
          <cell r="M28">
            <v>0</v>
          </cell>
          <cell r="O28">
            <v>0</v>
          </cell>
          <cell r="T28" t="str">
            <v>DIRECT LABOR ALLOWANCE</v>
          </cell>
          <cell r="Z28">
            <v>0</v>
          </cell>
          <cell r="AA28">
            <v>0</v>
          </cell>
          <cell r="AC28">
            <v>0</v>
          </cell>
          <cell r="AD28">
            <v>0</v>
          </cell>
          <cell r="AF28">
            <v>0</v>
          </cell>
        </row>
        <row r="29">
          <cell r="AK29" t="str">
            <v>TOTAL DIRECT COST ( excluding NVOs ) / 100 kg</v>
          </cell>
          <cell r="AQ29">
            <v>87.590183866982201</v>
          </cell>
          <cell r="AR29">
            <v>0.7043156309861035</v>
          </cell>
          <cell r="AT29">
            <v>80.689098548800004</v>
          </cell>
          <cell r="AU29">
            <v>0.69389575147991667</v>
          </cell>
          <cell r="AW29">
            <v>80.689098548800004</v>
          </cell>
          <cell r="BB29" t="str">
            <v>TOTAL DIRECT COST ( excluding NVOs ) / 100 kg</v>
          </cell>
          <cell r="BH29">
            <v>91.927181655655119</v>
          </cell>
          <cell r="BI29">
            <v>0.71427982105115129</v>
          </cell>
          <cell r="BK29">
            <v>85.144079189815699</v>
          </cell>
          <cell r="BL29">
            <v>0.70519025189475504</v>
          </cell>
          <cell r="BN29">
            <v>85.144079189815699</v>
          </cell>
        </row>
        <row r="30">
          <cell r="C30" t="str">
            <v>TOTAL DIRECT COST ( excluding NVOs ) / 100 kg</v>
          </cell>
          <cell r="I30">
            <v>94.490571694800011</v>
          </cell>
          <cell r="J30">
            <v>0.719859573273957</v>
          </cell>
          <cell r="L30">
            <v>87.482930030234911</v>
          </cell>
          <cell r="M30">
            <v>0.71079252006722926</v>
          </cell>
          <cell r="O30">
            <v>87.482930030234911</v>
          </cell>
          <cell r="T30" t="str">
            <v>TOTAL DIRECT COST ( excluding NVOs ) / 100 kg</v>
          </cell>
          <cell r="U30" t="str">
            <v xml:space="preserve"> </v>
          </cell>
          <cell r="Z30">
            <v>92.852108932249322</v>
          </cell>
          <cell r="AA30">
            <v>0.71631856617890544</v>
          </cell>
          <cell r="AC30">
            <v>85.834915746921183</v>
          </cell>
          <cell r="AD30">
            <v>0.70686747626996871</v>
          </cell>
          <cell r="AF30">
            <v>85.834915746921183</v>
          </cell>
          <cell r="AJ30" t="str">
            <v xml:space="preserve"> </v>
          </cell>
          <cell r="AK30" t="str">
            <v xml:space="preserve"> </v>
          </cell>
          <cell r="AL30" t="str">
            <v xml:space="preserve"> </v>
          </cell>
          <cell r="BA30" t="str">
            <v xml:space="preserve"> </v>
          </cell>
          <cell r="BB30" t="str">
            <v xml:space="preserve"> </v>
          </cell>
          <cell r="BC30" t="str">
            <v xml:space="preserve"> </v>
          </cell>
        </row>
        <row r="31">
          <cell r="B31" t="str">
            <v xml:space="preserve"> </v>
          </cell>
          <cell r="C31" t="str">
            <v xml:space="preserve"> </v>
          </cell>
          <cell r="D31" t="str">
            <v xml:space="preserve"> </v>
          </cell>
          <cell r="S31" t="str">
            <v xml:space="preserve"> </v>
          </cell>
          <cell r="T31" t="str">
            <v xml:space="preserve"> </v>
          </cell>
          <cell r="U31" t="str">
            <v xml:space="preserve"> </v>
          </cell>
          <cell r="AJ31" t="str">
            <v xml:space="preserve"> </v>
          </cell>
          <cell r="AK31" t="str">
            <v xml:space="preserve"> </v>
          </cell>
          <cell r="AL31" t="str">
            <v xml:space="preserve"> </v>
          </cell>
          <cell r="BA31" t="str">
            <v xml:space="preserve"> </v>
          </cell>
          <cell r="BB31" t="str">
            <v xml:space="preserve"> </v>
          </cell>
          <cell r="BC31" t="str">
            <v xml:space="preserve"> </v>
          </cell>
        </row>
        <row r="32">
          <cell r="B32" t="str">
            <v>NOTES:</v>
          </cell>
          <cell r="S32" t="str">
            <v>NOTES:</v>
          </cell>
          <cell r="AJ32" t="str">
            <v>NOTES:</v>
          </cell>
          <cell r="BA32" t="str">
            <v>NOTES:</v>
          </cell>
        </row>
        <row r="33">
          <cell r="B33" t="str">
            <v>ML30</v>
          </cell>
          <cell r="C33" t="str">
            <v>1.   Direct Labor Wage Rate</v>
          </cell>
          <cell r="D33">
            <v>0</v>
          </cell>
          <cell r="E33" t="str">
            <v>USD/kg</v>
          </cell>
          <cell r="T33" t="str">
            <v>1.   Direct Labor Wage Rate</v>
          </cell>
          <cell r="U33">
            <v>0</v>
          </cell>
          <cell r="V33" t="str">
            <v>USD/kg</v>
          </cell>
          <cell r="AK33" t="str">
            <v>1.   Direct Labor Wage Rate</v>
          </cell>
          <cell r="AL33">
            <v>0</v>
          </cell>
          <cell r="AM33" t="str">
            <v>USD/kg</v>
          </cell>
          <cell r="BB33" t="str">
            <v>1.   Direct Labor Wage Rate</v>
          </cell>
          <cell r="BC33">
            <v>0</v>
          </cell>
          <cell r="BD33" t="str">
            <v>USD/kg</v>
          </cell>
        </row>
        <row r="34">
          <cell r="D34">
            <v>0.36476773109243699</v>
          </cell>
        </row>
        <row r="36">
          <cell r="B36" t="str">
            <v>PRODUCTION COST SHEET</v>
          </cell>
          <cell r="S36" t="str">
            <v>PRODUCTION COST SHEET</v>
          </cell>
          <cell r="Y36" t="str">
            <v>Prepared:</v>
          </cell>
          <cell r="Z36" t="str">
            <v>Reason</v>
          </cell>
          <cell r="AB36" t="str">
            <v>Prepared:</v>
          </cell>
          <cell r="AC36" t="str">
            <v>Reason</v>
          </cell>
          <cell r="AJ36" t="str">
            <v>PRODUCTION COST SHEET</v>
          </cell>
          <cell r="BA36" t="str">
            <v>PRODUCTION COST SHEET</v>
          </cell>
        </row>
        <row r="37">
          <cell r="H37" t="str">
            <v>Last Revision :</v>
          </cell>
          <cell r="I37" t="str">
            <v>98 Original Budget</v>
          </cell>
          <cell r="U37" t="str">
            <v>Unit:</v>
          </cell>
          <cell r="V37">
            <v>1</v>
          </cell>
          <cell r="W37" t="str">
            <v>case</v>
          </cell>
          <cell r="Y37" t="str">
            <v>Reason</v>
          </cell>
          <cell r="Z37" t="str">
            <v>Approved:</v>
          </cell>
          <cell r="AB37" t="str">
            <v>Reason</v>
          </cell>
          <cell r="AC37" t="str">
            <v>Approved:</v>
          </cell>
          <cell r="AP37" t="str">
            <v>Prepared:</v>
          </cell>
          <cell r="AQ37" t="str">
            <v>Reason</v>
          </cell>
          <cell r="AS37" t="str">
            <v>Prepared:</v>
          </cell>
          <cell r="AT37" t="str">
            <v>Reason</v>
          </cell>
          <cell r="BM37" t="str">
            <v>Prepared:</v>
          </cell>
          <cell r="BN37" t="str">
            <v>Reason</v>
          </cell>
        </row>
        <row r="38">
          <cell r="B38" t="str">
            <v>Cost Sheet No.</v>
          </cell>
          <cell r="C38" t="str">
            <v>POS75</v>
          </cell>
          <cell r="D38" t="str">
            <v>Unit:</v>
          </cell>
          <cell r="E38">
            <v>1</v>
          </cell>
          <cell r="F38" t="str">
            <v>case</v>
          </cell>
          <cell r="H38" t="str">
            <v>Prepared:</v>
          </cell>
          <cell r="I38">
            <v>36029</v>
          </cell>
          <cell r="K38" t="str">
            <v>Prepared:</v>
          </cell>
          <cell r="L38">
            <v>36029</v>
          </cell>
          <cell r="S38" t="str">
            <v>Cost Sheet No.</v>
          </cell>
          <cell r="T38" t="str">
            <v>POS75UBS</v>
          </cell>
          <cell r="U38" t="str">
            <v>Case Count:</v>
          </cell>
          <cell r="V38">
            <v>72</v>
          </cell>
          <cell r="W38" t="str">
            <v>bars</v>
          </cell>
          <cell r="Y38" t="str">
            <v>Approved:</v>
          </cell>
          <cell r="AB38" t="str">
            <v>Approved:</v>
          </cell>
          <cell r="AJ38" t="str">
            <v>Cost Sheet No.</v>
          </cell>
          <cell r="AK38" t="str">
            <v>POS75UBS</v>
          </cell>
          <cell r="AL38" t="str">
            <v>Unit:</v>
          </cell>
          <cell r="AM38">
            <v>1</v>
          </cell>
          <cell r="AN38" t="str">
            <v>case</v>
          </cell>
          <cell r="AP38" t="str">
            <v>Reason</v>
          </cell>
          <cell r="AQ38" t="str">
            <v>Approved:</v>
          </cell>
          <cell r="AS38" t="str">
            <v>Reason</v>
          </cell>
          <cell r="AT38" t="str">
            <v>Approved:</v>
          </cell>
          <cell r="BA38" t="str">
            <v>Cost Sheet No.</v>
          </cell>
          <cell r="BB38" t="str">
            <v>POS75UBS</v>
          </cell>
          <cell r="BC38" t="str">
            <v>Unit:</v>
          </cell>
          <cell r="BD38">
            <v>1</v>
          </cell>
          <cell r="BE38" t="str">
            <v>case</v>
          </cell>
          <cell r="BM38" t="str">
            <v>Reason</v>
          </cell>
          <cell r="BN38" t="str">
            <v>Approved:</v>
          </cell>
        </row>
        <row r="39">
          <cell r="B39" t="str">
            <v>PRODUCT</v>
          </cell>
          <cell r="C39" t="str">
            <v xml:space="preserve">PALMOLIVE SOAP </v>
          </cell>
          <cell r="D39" t="str">
            <v>Case Count:</v>
          </cell>
          <cell r="E39">
            <v>72</v>
          </cell>
          <cell r="F39" t="str">
            <v>bars</v>
          </cell>
          <cell r="H39" t="str">
            <v>Last Revision :</v>
          </cell>
          <cell r="I39" t="str">
            <v>98 Original Budget</v>
          </cell>
          <cell r="K39" t="str">
            <v>Last Revision :</v>
          </cell>
          <cell r="L39" t="str">
            <v>98 Original Budget</v>
          </cell>
          <cell r="S39" t="str">
            <v>PRODUCT</v>
          </cell>
          <cell r="T39" t="str">
            <v xml:space="preserve">PALMOLIVE SOAP </v>
          </cell>
          <cell r="U39" t="str">
            <v>Bar Size:</v>
          </cell>
          <cell r="V39">
            <v>75.5</v>
          </cell>
          <cell r="W39" t="str">
            <v>gm</v>
          </cell>
          <cell r="AE39" t="str">
            <v>Qty : 2083 Case</v>
          </cell>
          <cell r="AJ39" t="str">
            <v>PRODUCT</v>
          </cell>
          <cell r="AK39" t="str">
            <v xml:space="preserve">PALMOLIVE SOAP </v>
          </cell>
          <cell r="AL39" t="str">
            <v>Case Count:</v>
          </cell>
          <cell r="AM39">
            <v>72</v>
          </cell>
          <cell r="AN39" t="str">
            <v>bars</v>
          </cell>
          <cell r="AP39" t="str">
            <v>Approved:</v>
          </cell>
          <cell r="AS39" t="str">
            <v>Approved:</v>
          </cell>
          <cell r="BA39" t="str">
            <v>PRODUCT</v>
          </cell>
          <cell r="BB39" t="str">
            <v xml:space="preserve">PALMOLIVE SOAP </v>
          </cell>
          <cell r="BC39" t="str">
            <v>Case Count:</v>
          </cell>
          <cell r="BD39">
            <v>72</v>
          </cell>
          <cell r="BE39" t="str">
            <v>bars</v>
          </cell>
          <cell r="BM39" t="str">
            <v>Approved:</v>
          </cell>
        </row>
        <row r="40">
          <cell r="B40" t="str">
            <v>VARIANT</v>
          </cell>
          <cell r="C40" t="str">
            <v>White UBS</v>
          </cell>
          <cell r="D40" t="str">
            <v>Bar Size:</v>
          </cell>
          <cell r="E40">
            <v>75.5</v>
          </cell>
          <cell r="F40" t="str">
            <v>gm</v>
          </cell>
          <cell r="H40" t="str">
            <v>Reason</v>
          </cell>
          <cell r="I40" t="str">
            <v>98 Budget</v>
          </cell>
          <cell r="K40" t="str">
            <v>Reason</v>
          </cell>
          <cell r="L40" t="str">
            <v>98 Budget</v>
          </cell>
          <cell r="S40" t="str">
            <v>VARIANT</v>
          </cell>
          <cell r="T40" t="str">
            <v>Pink UBS</v>
          </cell>
          <cell r="V40" t="str">
            <v>% Loss</v>
          </cell>
          <cell r="W40" t="str">
            <v>Standard</v>
          </cell>
          <cell r="X40" t="str">
            <v>Unit</v>
          </cell>
          <cell r="Y40" t="str">
            <v>Std. Unit</v>
          </cell>
          <cell r="Z40" t="str">
            <v>Standard</v>
          </cell>
          <cell r="AB40" t="str">
            <v>Std. Unit</v>
          </cell>
          <cell r="AC40" t="str">
            <v>Standard</v>
          </cell>
          <cell r="AE40" t="str">
            <v>Std. Unit</v>
          </cell>
          <cell r="AF40" t="str">
            <v>Standard</v>
          </cell>
          <cell r="AG40" t="str">
            <v>Remarks</v>
          </cell>
          <cell r="AJ40" t="str">
            <v>VARIANT</v>
          </cell>
          <cell r="AK40" t="str">
            <v>Green UBS</v>
          </cell>
          <cell r="AL40" t="str">
            <v>Bar Size:</v>
          </cell>
          <cell r="AM40">
            <v>75.5</v>
          </cell>
          <cell r="AN40" t="str">
            <v>gm</v>
          </cell>
          <cell r="BA40" t="str">
            <v>VARIANT</v>
          </cell>
          <cell r="BB40" t="str">
            <v>Green UBS</v>
          </cell>
          <cell r="BC40" t="str">
            <v>Bar Size:</v>
          </cell>
          <cell r="BD40">
            <v>75.5</v>
          </cell>
          <cell r="BE40" t="str">
            <v>gm</v>
          </cell>
        </row>
        <row r="41">
          <cell r="H41" t="str">
            <v>2 HALF</v>
          </cell>
          <cell r="K41" t="str">
            <v>2 HALF</v>
          </cell>
          <cell r="N41" t="str">
            <v>1 HALF</v>
          </cell>
          <cell r="P41" t="str">
            <v>Remarks</v>
          </cell>
          <cell r="U41" t="str">
            <v>Amount</v>
          </cell>
          <cell r="V41" t="str">
            <v>Allowance</v>
          </cell>
          <cell r="W41" t="str">
            <v>Usage</v>
          </cell>
          <cell r="Y41" t="str">
            <v>Price</v>
          </cell>
          <cell r="Z41" t="str">
            <v>Cost</v>
          </cell>
          <cell r="AB41" t="str">
            <v>Price</v>
          </cell>
          <cell r="AC41" t="str">
            <v>Cost</v>
          </cell>
          <cell r="AE41" t="str">
            <v>Price</v>
          </cell>
          <cell r="AF41" t="str">
            <v>Cost</v>
          </cell>
          <cell r="AP41" t="str">
            <v>2 HALF</v>
          </cell>
          <cell r="AS41" t="str">
            <v>2 HALF</v>
          </cell>
          <cell r="AV41" t="str">
            <v>1 HALF</v>
          </cell>
          <cell r="BG41" t="str">
            <v>1 HALF</v>
          </cell>
          <cell r="BJ41" t="str">
            <v>1 HALF</v>
          </cell>
          <cell r="BM41" t="str">
            <v>2 HALF</v>
          </cell>
        </row>
        <row r="42">
          <cell r="B42" t="str">
            <v>M#</v>
          </cell>
          <cell r="C42" t="str">
            <v>DESCRIPTION</v>
          </cell>
          <cell r="E42" t="str">
            <v>% Loss</v>
          </cell>
          <cell r="F42" t="str">
            <v>Standard</v>
          </cell>
          <cell r="G42" t="str">
            <v>Unit</v>
          </cell>
          <cell r="H42" t="str">
            <v>Std. Unit</v>
          </cell>
          <cell r="I42" t="str">
            <v>Standard</v>
          </cell>
          <cell r="K42" t="str">
            <v>Std. Unit</v>
          </cell>
          <cell r="L42" t="str">
            <v>Standard</v>
          </cell>
          <cell r="N42" t="str">
            <v>Std. Unit</v>
          </cell>
          <cell r="O42" t="str">
            <v>Standard</v>
          </cell>
          <cell r="S42" t="str">
            <v>M#</v>
          </cell>
          <cell r="T42" t="str">
            <v>DESCRIPTION</v>
          </cell>
          <cell r="U42">
            <v>5.4359999999999999</v>
          </cell>
          <cell r="V42">
            <v>1</v>
          </cell>
          <cell r="W42">
            <v>5.4903599999999999</v>
          </cell>
          <cell r="X42" t="str">
            <v>kg</v>
          </cell>
          <cell r="Y42">
            <v>0.92852108932249322</v>
          </cell>
          <cell r="Z42">
            <v>5.0979150479726441</v>
          </cell>
          <cell r="AB42">
            <v>0.85834915746921181</v>
          </cell>
          <cell r="AC42">
            <v>4.7126458802026621</v>
          </cell>
          <cell r="AE42">
            <v>0.85834915746921181</v>
          </cell>
          <cell r="AF42">
            <v>4.7126458802026621</v>
          </cell>
          <cell r="AJ42" t="str">
            <v>M#</v>
          </cell>
          <cell r="AK42" t="str">
            <v>DESCRIPTION</v>
          </cell>
          <cell r="AM42" t="str">
            <v>% Loss</v>
          </cell>
          <cell r="AN42" t="str">
            <v>Standard</v>
          </cell>
          <cell r="AO42" t="str">
            <v>Unit</v>
          </cell>
          <cell r="AP42" t="str">
            <v>Std. Unit</v>
          </cell>
          <cell r="AQ42" t="str">
            <v>Standard</v>
          </cell>
          <cell r="AS42" t="str">
            <v>Std. Unit</v>
          </cell>
          <cell r="AT42" t="str">
            <v>Standard</v>
          </cell>
          <cell r="AV42" t="str">
            <v>Std. Unit</v>
          </cell>
          <cell r="AW42" t="str">
            <v>Standard</v>
          </cell>
          <cell r="AX42" t="str">
            <v>Remarks</v>
          </cell>
          <cell r="BA42" t="str">
            <v>M#</v>
          </cell>
          <cell r="BB42" t="str">
            <v>DESCRIPTION</v>
          </cell>
          <cell r="BD42" t="str">
            <v>% Loss</v>
          </cell>
          <cell r="BE42" t="str">
            <v>Standard</v>
          </cell>
          <cell r="BF42" t="str">
            <v>Unit</v>
          </cell>
          <cell r="BG42" t="str">
            <v>Std. Unit</v>
          </cell>
          <cell r="BH42" t="str">
            <v>Standard</v>
          </cell>
          <cell r="BJ42" t="str">
            <v>Std. Unit</v>
          </cell>
          <cell r="BK42" t="str">
            <v>Standard</v>
          </cell>
          <cell r="BM42" t="str">
            <v>Std. Unit</v>
          </cell>
          <cell r="BN42" t="str">
            <v>Standard</v>
          </cell>
          <cell r="BO42" t="str">
            <v>Remarks</v>
          </cell>
        </row>
        <row r="43">
          <cell r="D43" t="str">
            <v>Amount</v>
          </cell>
          <cell r="E43" t="str">
            <v>Allowance</v>
          </cell>
          <cell r="F43" t="str">
            <v>Usage</v>
          </cell>
          <cell r="H43" t="str">
            <v>Price</v>
          </cell>
          <cell r="I43" t="str">
            <v>Cost</v>
          </cell>
          <cell r="K43" t="str">
            <v>Price</v>
          </cell>
          <cell r="L43" t="str">
            <v>Cost</v>
          </cell>
          <cell r="N43" t="str">
            <v>Price</v>
          </cell>
          <cell r="O43" t="str">
            <v>Cost</v>
          </cell>
          <cell r="Z43">
            <v>5.0979150479726441</v>
          </cell>
          <cell r="AC43">
            <v>4.7126458802026621</v>
          </cell>
          <cell r="AF43">
            <v>4.7126458802026621</v>
          </cell>
          <cell r="AL43" t="str">
            <v>Amount</v>
          </cell>
          <cell r="AM43" t="str">
            <v>Allowance</v>
          </cell>
          <cell r="AN43" t="str">
            <v>Usage</v>
          </cell>
          <cell r="AP43" t="str">
            <v>Price</v>
          </cell>
          <cell r="AQ43" t="str">
            <v>Cost</v>
          </cell>
          <cell r="AS43" t="str">
            <v>Price</v>
          </cell>
          <cell r="AT43" t="str">
            <v>Cost</v>
          </cell>
          <cell r="AV43" t="str">
            <v>Price</v>
          </cell>
          <cell r="AW43" t="str">
            <v>Cost</v>
          </cell>
          <cell r="BC43" t="str">
            <v>Amount</v>
          </cell>
          <cell r="BD43" t="str">
            <v>Allowance</v>
          </cell>
          <cell r="BE43" t="str">
            <v>Usage</v>
          </cell>
          <cell r="BG43" t="str">
            <v>Price</v>
          </cell>
          <cell r="BH43" t="str">
            <v>Cost</v>
          </cell>
          <cell r="BJ43" t="str">
            <v>Price</v>
          </cell>
          <cell r="BK43" t="str">
            <v>Cost</v>
          </cell>
          <cell r="BM43" t="str">
            <v>Price</v>
          </cell>
          <cell r="BN43" t="str">
            <v>Cost</v>
          </cell>
        </row>
        <row r="44">
          <cell r="C44" t="str">
            <v>A.   Pink Soap</v>
          </cell>
          <cell r="D44">
            <v>5.4359999999999999</v>
          </cell>
          <cell r="E44">
            <v>1</v>
          </cell>
          <cell r="F44">
            <v>5.4903599999999999</v>
          </cell>
          <cell r="G44" t="str">
            <v>kg</v>
          </cell>
          <cell r="H44">
            <v>0.94490571694800007</v>
          </cell>
          <cell r="I44">
            <v>5.1878725521026219</v>
          </cell>
          <cell r="K44">
            <v>0.87482930030234907</v>
          </cell>
          <cell r="L44">
            <v>4.8031277972080053</v>
          </cell>
          <cell r="N44">
            <v>0.87482930030234907</v>
          </cell>
          <cell r="O44">
            <v>4.8031277972080053</v>
          </cell>
          <cell r="T44" t="str">
            <v>A.   Pink Soap</v>
          </cell>
          <cell r="AK44" t="str">
            <v>A.   Green Soap</v>
          </cell>
          <cell r="AL44">
            <v>5.4359999999999999</v>
          </cell>
          <cell r="AM44">
            <v>1</v>
          </cell>
          <cell r="AN44">
            <v>5.4903599999999999</v>
          </cell>
          <cell r="AO44" t="str">
            <v>kg</v>
          </cell>
          <cell r="AP44">
            <v>0.87590183866982196</v>
          </cell>
          <cell r="AQ44">
            <v>4.8090164189592439</v>
          </cell>
          <cell r="AS44">
            <v>0.80689098548800009</v>
          </cell>
          <cell r="AT44">
            <v>4.4301219910838965</v>
          </cell>
          <cell r="AV44">
            <v>0.80689098548800009</v>
          </cell>
          <cell r="AW44">
            <v>4.4301219910838965</v>
          </cell>
          <cell r="BB44" t="str">
            <v>A.   Green Soap</v>
          </cell>
          <cell r="BC44">
            <v>5.4359999999999999</v>
          </cell>
          <cell r="BD44">
            <v>1</v>
          </cell>
          <cell r="BE44">
            <v>5.4903599999999999</v>
          </cell>
          <cell r="BF44" t="str">
            <v>kg</v>
          </cell>
          <cell r="BG44">
            <v>0.91927181655655121</v>
          </cell>
          <cell r="BH44">
            <v>5.0471332107494264</v>
          </cell>
          <cell r="BJ44">
            <v>0.85144079189815702</v>
          </cell>
          <cell r="BK44">
            <v>4.6747164662059655</v>
          </cell>
          <cell r="BM44">
            <v>0.85144079189815702</v>
          </cell>
          <cell r="BN44">
            <v>4.6747164662059655</v>
          </cell>
        </row>
        <row r="45">
          <cell r="C45" t="str">
            <v>Total Pink Soap</v>
          </cell>
          <cell r="I45">
            <v>5.1878725521026219</v>
          </cell>
          <cell r="L45">
            <v>4.8031277972080053</v>
          </cell>
          <cell r="O45">
            <v>4.8031277972080053</v>
          </cell>
          <cell r="T45" t="str">
            <v>Total Pink Soap</v>
          </cell>
          <cell r="AK45" t="str">
            <v>Total Pink Soap</v>
          </cell>
          <cell r="AQ45">
            <v>4.8090164189592439</v>
          </cell>
          <cell r="AT45">
            <v>4.4301219910838965</v>
          </cell>
          <cell r="AW45">
            <v>4.4301219910838965</v>
          </cell>
          <cell r="BB45" t="str">
            <v>Total Pink Soap</v>
          </cell>
          <cell r="BH45">
            <v>5.0471332107494264</v>
          </cell>
          <cell r="BK45">
            <v>4.6747164662059655</v>
          </cell>
          <cell r="BN45">
            <v>4.6747164662059655</v>
          </cell>
        </row>
        <row r="47">
          <cell r="C47" t="str">
            <v>B.   PACKAGING MATERIALS</v>
          </cell>
          <cell r="T47" t="str">
            <v>B.   PACKAGING MATERIALS</v>
          </cell>
          <cell r="AK47" t="str">
            <v>B.   PACKAGING MATERIALS</v>
          </cell>
          <cell r="BB47" t="str">
            <v>B.   PACKAGING MATERIALS</v>
          </cell>
        </row>
        <row r="48">
          <cell r="B48" t="str">
            <v>PM300</v>
          </cell>
          <cell r="C48" t="str">
            <v>White carton</v>
          </cell>
          <cell r="D48">
            <v>72</v>
          </cell>
          <cell r="E48">
            <v>1</v>
          </cell>
          <cell r="F48">
            <v>72.72</v>
          </cell>
          <cell r="G48" t="str">
            <v>pc</v>
          </cell>
          <cell r="H48">
            <v>2.1570319240724764E-2</v>
          </cell>
          <cell r="I48">
            <v>1.5685936151855049</v>
          </cell>
          <cell r="K48">
            <v>2.1570319240724764E-2</v>
          </cell>
          <cell r="L48">
            <v>1.5685936151855049</v>
          </cell>
          <cell r="N48">
            <v>2.9399999999999999E-2</v>
          </cell>
          <cell r="O48">
            <v>2.1379679999999999</v>
          </cell>
          <cell r="S48" t="str">
            <v>PM300</v>
          </cell>
          <cell r="T48" t="str">
            <v>Pink Carton</v>
          </cell>
          <cell r="U48">
            <v>72</v>
          </cell>
          <cell r="V48">
            <v>1</v>
          </cell>
          <cell r="W48">
            <v>72.72</v>
          </cell>
          <cell r="X48" t="str">
            <v>pc</v>
          </cell>
          <cell r="Y48">
            <v>2.1570319240724764E-2</v>
          </cell>
          <cell r="Z48">
            <v>1.5685936151855049</v>
          </cell>
          <cell r="AB48">
            <v>2.1570319240724764E-2</v>
          </cell>
          <cell r="AC48">
            <v>1.5685936151855049</v>
          </cell>
          <cell r="AE48">
            <v>2.6964560862865947E-2</v>
          </cell>
          <cell r="AF48">
            <v>1.9608628659476117</v>
          </cell>
          <cell r="AJ48" t="str">
            <v>PM300</v>
          </cell>
          <cell r="AK48" t="str">
            <v>Green carton</v>
          </cell>
          <cell r="AL48">
            <v>72</v>
          </cell>
          <cell r="AM48">
            <v>1</v>
          </cell>
          <cell r="AN48">
            <v>72.72</v>
          </cell>
          <cell r="AO48" t="str">
            <v>pc</v>
          </cell>
          <cell r="AP48">
            <v>2.1570319240724764E-2</v>
          </cell>
          <cell r="AQ48">
            <v>1.5685936151855049</v>
          </cell>
          <cell r="AS48">
            <v>2.1570319240724764E-2</v>
          </cell>
          <cell r="AT48">
            <v>1.5685936151855049</v>
          </cell>
          <cell r="AV48">
            <v>2.9399999999999999E-2</v>
          </cell>
          <cell r="AW48">
            <v>2.1379679999999999</v>
          </cell>
          <cell r="BA48" t="str">
            <v>PM300</v>
          </cell>
          <cell r="BB48" t="str">
            <v>Green carton</v>
          </cell>
          <cell r="BC48">
            <v>72</v>
          </cell>
          <cell r="BD48">
            <v>1</v>
          </cell>
          <cell r="BE48">
            <v>72.72</v>
          </cell>
          <cell r="BF48" t="str">
            <v>pc</v>
          </cell>
          <cell r="BG48">
            <v>2.9399999999999999E-2</v>
          </cell>
          <cell r="BH48">
            <v>2.1379679999999999</v>
          </cell>
          <cell r="BJ48">
            <v>2.9399999999999999E-2</v>
          </cell>
          <cell r="BK48">
            <v>2.1379679999999999</v>
          </cell>
          <cell r="BM48" t="e">
            <v>#REF!</v>
          </cell>
          <cell r="BN48" t="e">
            <v>#REF!</v>
          </cell>
        </row>
        <row r="49">
          <cell r="B49" t="str">
            <v>PM310</v>
          </cell>
          <cell r="C49" t="str">
            <v>Shipper</v>
          </cell>
          <cell r="D49">
            <v>1</v>
          </cell>
          <cell r="E49">
            <v>1</v>
          </cell>
          <cell r="F49">
            <v>1.01</v>
          </cell>
          <cell r="G49" t="str">
            <v>pc</v>
          </cell>
          <cell r="H49">
            <v>0.16537244751222319</v>
          </cell>
          <cell r="I49">
            <v>0.16702617198734543</v>
          </cell>
          <cell r="K49">
            <v>0.16537244751222319</v>
          </cell>
          <cell r="L49">
            <v>0.16702617198734543</v>
          </cell>
          <cell r="N49">
            <v>0.19439999999999999</v>
          </cell>
          <cell r="O49">
            <v>0.19634399999999999</v>
          </cell>
          <cell r="S49" t="str">
            <v>PM310</v>
          </cell>
          <cell r="T49" t="str">
            <v>Shipper</v>
          </cell>
          <cell r="U49">
            <v>1</v>
          </cell>
          <cell r="V49">
            <v>1</v>
          </cell>
          <cell r="W49">
            <v>1.01</v>
          </cell>
          <cell r="X49" t="str">
            <v>pc</v>
          </cell>
          <cell r="Y49">
            <v>0.16537244751222319</v>
          </cell>
          <cell r="Z49">
            <v>0.16702617198734543</v>
          </cell>
          <cell r="AB49">
            <v>0.16537244751222319</v>
          </cell>
          <cell r="AC49">
            <v>0.16702617198734543</v>
          </cell>
          <cell r="AE49">
            <v>0.19260400616332821</v>
          </cell>
          <cell r="AF49">
            <v>0.19453004622496148</v>
          </cell>
          <cell r="AJ49" t="str">
            <v>PM310</v>
          </cell>
          <cell r="AK49" t="str">
            <v>Shipper</v>
          </cell>
          <cell r="AL49">
            <v>1</v>
          </cell>
          <cell r="AM49">
            <v>1</v>
          </cell>
          <cell r="AN49">
            <v>1.01</v>
          </cell>
          <cell r="AO49" t="str">
            <v>pc</v>
          </cell>
          <cell r="AP49">
            <v>0.16537244751222319</v>
          </cell>
          <cell r="AQ49">
            <v>0.16702617198734543</v>
          </cell>
          <cell r="AS49">
            <v>0.16537244751222319</v>
          </cell>
          <cell r="AT49">
            <v>0.16702617198734543</v>
          </cell>
          <cell r="AV49">
            <v>0.19439999999999999</v>
          </cell>
          <cell r="AW49">
            <v>0.19634399999999999</v>
          </cell>
          <cell r="BA49" t="str">
            <v>PM310</v>
          </cell>
          <cell r="BB49" t="str">
            <v>Shipper</v>
          </cell>
          <cell r="BC49">
            <v>1</v>
          </cell>
          <cell r="BD49">
            <v>1</v>
          </cell>
          <cell r="BE49">
            <v>1.01</v>
          </cell>
          <cell r="BF49" t="str">
            <v>pc</v>
          </cell>
          <cell r="BG49">
            <v>0.19439999999999999</v>
          </cell>
          <cell r="BH49">
            <v>0.19634399999999999</v>
          </cell>
          <cell r="BJ49">
            <v>0.19439999999999999</v>
          </cell>
          <cell r="BK49">
            <v>0.19634399999999999</v>
          </cell>
          <cell r="BM49" t="e">
            <v>#REF!</v>
          </cell>
          <cell r="BN49" t="e">
            <v>#REF!</v>
          </cell>
        </row>
        <row r="50">
          <cell r="B50" t="str">
            <v>PM320</v>
          </cell>
          <cell r="C50" t="str">
            <v>Bundle film</v>
          </cell>
          <cell r="D50">
            <v>2.7272727272727271E-2</v>
          </cell>
          <cell r="E50">
            <v>1</v>
          </cell>
          <cell r="F50">
            <v>2.7545454545454543E-2</v>
          </cell>
          <cell r="G50" t="str">
            <v>pc</v>
          </cell>
          <cell r="H50">
            <v>2.1570319240724762</v>
          </cell>
          <cell r="I50">
            <v>5.9416424817632749E-2</v>
          </cell>
          <cell r="K50">
            <v>2.1570319240724762</v>
          </cell>
          <cell r="L50">
            <v>5.9416424817632749E-2</v>
          </cell>
          <cell r="N50">
            <v>2.64</v>
          </cell>
          <cell r="O50">
            <v>7.2719999999999993E-2</v>
          </cell>
          <cell r="S50" t="str">
            <v>PM320</v>
          </cell>
          <cell r="T50" t="str">
            <v>Bundle film</v>
          </cell>
          <cell r="U50">
            <v>2.7272727272727271E-2</v>
          </cell>
          <cell r="V50">
            <v>1</v>
          </cell>
          <cell r="W50">
            <v>2.7545454545454543E-2</v>
          </cell>
          <cell r="X50" t="str">
            <v>pc</v>
          </cell>
          <cell r="Y50">
            <v>2.1570319240724762</v>
          </cell>
          <cell r="Z50">
            <v>5.9416424817632749E-2</v>
          </cell>
          <cell r="AB50">
            <v>2.1570319240724762</v>
          </cell>
          <cell r="AC50">
            <v>5.9416424817632749E-2</v>
          </cell>
          <cell r="AE50">
            <v>2.3112480739599386</v>
          </cell>
          <cell r="AF50">
            <v>6.3664378764532847E-2</v>
          </cell>
          <cell r="AJ50" t="str">
            <v>PM320</v>
          </cell>
          <cell r="AK50" t="str">
            <v>Bundle film</v>
          </cell>
          <cell r="AL50">
            <v>2.7272727272727271E-2</v>
          </cell>
          <cell r="AM50">
            <v>1</v>
          </cell>
          <cell r="AN50">
            <v>2.7545454545454543E-2</v>
          </cell>
          <cell r="AO50" t="str">
            <v>pc</v>
          </cell>
          <cell r="AP50">
            <v>2.1570319240724762</v>
          </cell>
          <cell r="AQ50">
            <v>5.9416424817632749E-2</v>
          </cell>
          <cell r="AS50">
            <v>2.1570319240724762</v>
          </cell>
          <cell r="AT50">
            <v>5.9416424817632749E-2</v>
          </cell>
          <cell r="AV50">
            <v>2.64</v>
          </cell>
          <cell r="AW50">
            <v>7.2719999999999993E-2</v>
          </cell>
          <cell r="BA50" t="str">
            <v>PM320</v>
          </cell>
          <cell r="BB50" t="str">
            <v>Bundle film</v>
          </cell>
          <cell r="BC50">
            <v>2.7272727272727271E-2</v>
          </cell>
          <cell r="BD50">
            <v>1</v>
          </cell>
          <cell r="BE50">
            <v>2.7545454545454543E-2</v>
          </cell>
          <cell r="BF50" t="str">
            <v>pc</v>
          </cell>
          <cell r="BG50">
            <v>2.64</v>
          </cell>
          <cell r="BH50">
            <v>7.2719999999999993E-2</v>
          </cell>
          <cell r="BJ50">
            <v>2.64</v>
          </cell>
          <cell r="BK50">
            <v>7.2719999999999993E-2</v>
          </cell>
          <cell r="BM50" t="e">
            <v>#REF!</v>
          </cell>
          <cell r="BN50" t="e">
            <v>#REF!</v>
          </cell>
        </row>
        <row r="51">
          <cell r="C51" t="str">
            <v>Tape</v>
          </cell>
          <cell r="D51">
            <v>0</v>
          </cell>
          <cell r="E51">
            <v>1</v>
          </cell>
          <cell r="F51">
            <v>0</v>
          </cell>
          <cell r="G51" t="str">
            <v>m</v>
          </cell>
          <cell r="I51">
            <v>0</v>
          </cell>
          <cell r="L51">
            <v>0</v>
          </cell>
          <cell r="N51">
            <v>1.056E-2</v>
          </cell>
          <cell r="O51">
            <v>0</v>
          </cell>
          <cell r="T51" t="str">
            <v>Tape</v>
          </cell>
          <cell r="U51">
            <v>0.91463000000000005</v>
          </cell>
          <cell r="V51">
            <v>1</v>
          </cell>
          <cell r="W51">
            <v>0.92377630000000011</v>
          </cell>
          <cell r="X51" t="str">
            <v>m</v>
          </cell>
          <cell r="Y51">
            <v>0</v>
          </cell>
          <cell r="Z51">
            <v>0</v>
          </cell>
          <cell r="AB51">
            <v>0</v>
          </cell>
          <cell r="AC51">
            <v>0</v>
          </cell>
          <cell r="AE51">
            <v>1.056E-2</v>
          </cell>
          <cell r="AF51">
            <v>9.7550777280000014E-3</v>
          </cell>
          <cell r="AK51" t="str">
            <v>Tape</v>
          </cell>
          <cell r="AL51">
            <v>0.91463000000000005</v>
          </cell>
          <cell r="AM51">
            <v>1</v>
          </cell>
          <cell r="AN51">
            <v>0.92377630000000011</v>
          </cell>
          <cell r="AO51" t="str">
            <v>m</v>
          </cell>
          <cell r="AP51">
            <v>0</v>
          </cell>
          <cell r="AQ51">
            <v>0</v>
          </cell>
          <cell r="AS51">
            <v>0</v>
          </cell>
          <cell r="AT51">
            <v>0</v>
          </cell>
          <cell r="AV51">
            <v>1.056E-2</v>
          </cell>
          <cell r="AW51">
            <v>9.7550777280000014E-3</v>
          </cell>
          <cell r="BB51" t="str">
            <v>Tape</v>
          </cell>
          <cell r="BC51">
            <v>0.91463000000000005</v>
          </cell>
          <cell r="BD51">
            <v>1</v>
          </cell>
          <cell r="BE51">
            <v>0.92377630000000011</v>
          </cell>
          <cell r="BF51" t="str">
            <v>m</v>
          </cell>
          <cell r="BG51">
            <v>1.056E-2</v>
          </cell>
          <cell r="BH51">
            <v>9.7550777280000014E-3</v>
          </cell>
          <cell r="BJ51">
            <v>1.056E-2</v>
          </cell>
          <cell r="BK51">
            <v>9.7550777280000014E-3</v>
          </cell>
          <cell r="BM51" t="e">
            <v>#REF!</v>
          </cell>
          <cell r="BN51" t="e">
            <v>#REF!</v>
          </cell>
        </row>
        <row r="53">
          <cell r="C53" t="str">
            <v>TOTAL RAW &amp; PACKAGING MATERIALS</v>
          </cell>
          <cell r="I53">
            <v>1.795036211990483</v>
          </cell>
          <cell r="L53">
            <v>1.795036211990483</v>
          </cell>
          <cell r="O53">
            <v>2.4070319999999996</v>
          </cell>
          <cell r="T53" t="str">
            <v>TOTAL RAW &amp; PACKAGING MATERIALS</v>
          </cell>
          <cell r="Z53">
            <v>1.795036211990483</v>
          </cell>
          <cell r="AC53">
            <v>1.795036211990483</v>
          </cell>
          <cell r="AF53">
            <v>2.228812368665106</v>
          </cell>
          <cell r="AK53" t="str">
            <v>TOTAL RAW &amp; PACKAGING MATERIALS</v>
          </cell>
          <cell r="AQ53">
            <v>1.795036211990483</v>
          </cell>
          <cell r="AT53">
            <v>1.795036211990483</v>
          </cell>
          <cell r="AW53">
            <v>2.4167870777279998</v>
          </cell>
          <cell r="BB53" t="str">
            <v>TOTAL RAW &amp; PACKAGING MATERIALS</v>
          </cell>
          <cell r="BH53">
            <v>2.4167870777279998</v>
          </cell>
          <cell r="BK53">
            <v>2.4167870777279998</v>
          </cell>
          <cell r="BN53" t="e">
            <v>#REF!</v>
          </cell>
        </row>
        <row r="54">
          <cell r="C54" t="str">
            <v>B.   DIRECT LABOR ALLOWANCE</v>
          </cell>
          <cell r="I54">
            <v>0.94407032967032967</v>
          </cell>
          <cell r="L54">
            <v>0.94407032967032967</v>
          </cell>
          <cell r="T54" t="str">
            <v>B.   DIRECT LABOR ALLOWANCE</v>
          </cell>
          <cell r="Z54">
            <v>0.94407032967032967</v>
          </cell>
          <cell r="AC54">
            <v>0.94407032967032967</v>
          </cell>
          <cell r="AF54">
            <v>0.94407032967032967</v>
          </cell>
          <cell r="AK54" t="str">
            <v>B.   DIRECT LABOR ALLOWANCE</v>
          </cell>
          <cell r="AQ54">
            <v>0.94407032967032967</v>
          </cell>
          <cell r="AT54">
            <v>0.94407032967032967</v>
          </cell>
          <cell r="BB54" t="str">
            <v>B.   DIRECT LABOR ALLOWANCE</v>
          </cell>
          <cell r="BN54">
            <v>0.94407032967032967</v>
          </cell>
        </row>
        <row r="55">
          <cell r="C55" t="str">
            <v>TOTAL DIRECT COST ( excluding NVOs ) / case</v>
          </cell>
          <cell r="I55">
            <v>7.9269790937634355</v>
          </cell>
          <cell r="L55">
            <v>7.542234338868818</v>
          </cell>
          <cell r="O55">
            <v>0.94407032967032967</v>
          </cell>
          <cell r="T55" t="str">
            <v>TOTAL DIRECT COST ( excluding NVOs ) / case</v>
          </cell>
          <cell r="Z55">
            <v>7.8370215896334567</v>
          </cell>
          <cell r="AC55">
            <v>7.4517524218634748</v>
          </cell>
          <cell r="AF55">
            <v>7.8855285785380982</v>
          </cell>
          <cell r="AK55" t="str">
            <v>TOTAL DIRECT COST ( excluding NVOs ) / case</v>
          </cell>
          <cell r="AQ55">
            <v>7.5481229606200575</v>
          </cell>
          <cell r="AT55">
            <v>7.1692285327447092</v>
          </cell>
          <cell r="AW55">
            <v>0.94407032967032967</v>
          </cell>
          <cell r="BB55" t="str">
            <v>TOTAL DIRECT COST ( excluding NVOs ) / case</v>
          </cell>
          <cell r="BH55">
            <v>0.94407032967032967</v>
          </cell>
          <cell r="BK55">
            <v>0.94407032967032967</v>
          </cell>
          <cell r="BN55" t="e">
            <v>#REF!</v>
          </cell>
        </row>
        <row r="56">
          <cell r="C56" t="str">
            <v>Add: 3% of ASP as Freight</v>
          </cell>
          <cell r="I56">
            <v>0.28912941176470591</v>
          </cell>
          <cell r="L56">
            <v>0.28912941176470591</v>
          </cell>
          <cell r="O56">
            <v>0</v>
          </cell>
          <cell r="P56">
            <v>0.22921119094299153</v>
          </cell>
          <cell r="T56" t="str">
            <v>Add: 3% of ASP as Freight</v>
          </cell>
          <cell r="Z56">
            <v>0.28912941176470591</v>
          </cell>
          <cell r="AC56">
            <v>0.28912941176470591</v>
          </cell>
          <cell r="AF56">
            <v>7.7343726396567874E-3</v>
          </cell>
          <cell r="AK56" t="str">
            <v>Add: 3% of ASP as Freight</v>
          </cell>
          <cell r="AQ56">
            <v>0.28912941176470591</v>
          </cell>
          <cell r="AT56">
            <v>0.28912941176470591</v>
          </cell>
          <cell r="AW56">
            <v>0</v>
          </cell>
          <cell r="BB56" t="str">
            <v>Add: 3% of ASP as Freight</v>
          </cell>
          <cell r="BH56">
            <v>0</v>
          </cell>
          <cell r="BK56">
            <v>0</v>
          </cell>
          <cell r="BN56">
            <v>0</v>
          </cell>
        </row>
        <row r="57">
          <cell r="C57" t="str">
            <v>Total VFC</v>
          </cell>
          <cell r="I57">
            <v>8.2161085055281422</v>
          </cell>
          <cell r="L57">
            <v>7.8313637506335239</v>
          </cell>
          <cell r="O57">
            <v>8.1542301268783355</v>
          </cell>
          <cell r="T57" t="str">
            <v>Total VFC</v>
          </cell>
          <cell r="Z57">
            <v>8.1261510013981635</v>
          </cell>
          <cell r="AC57">
            <v>7.7408818336281806</v>
          </cell>
          <cell r="AF57">
            <v>7.8932629511777552</v>
          </cell>
          <cell r="AK57" t="str">
            <v>Total VFC</v>
          </cell>
          <cell r="AQ57">
            <v>7.8372523723847634</v>
          </cell>
          <cell r="AT57">
            <v>7.458357944509415</v>
          </cell>
          <cell r="AW57">
            <v>7.7909793984822269</v>
          </cell>
          <cell r="BB57" t="str">
            <v>Total VFC</v>
          </cell>
          <cell r="BH57">
            <v>8.4079906181477568</v>
          </cell>
          <cell r="BK57">
            <v>8.0355738736042959</v>
          </cell>
          <cell r="BN57" t="e">
            <v>#REF!</v>
          </cell>
        </row>
        <row r="58">
          <cell r="C58" t="str">
            <v>ASP</v>
          </cell>
          <cell r="I58">
            <v>9.5412705882352924</v>
          </cell>
          <cell r="L58">
            <v>9.5412705882352924</v>
          </cell>
          <cell r="O58">
            <v>153600</v>
          </cell>
          <cell r="T58" t="str">
            <v>ASP</v>
          </cell>
          <cell r="Z58">
            <v>9.5412705882352924</v>
          </cell>
          <cell r="AC58">
            <v>9.5412705882352924</v>
          </cell>
          <cell r="AF58">
            <v>11.167165238828966</v>
          </cell>
          <cell r="AK58" t="str">
            <v>ASP</v>
          </cell>
          <cell r="AQ58">
            <v>9.5412705882352924</v>
          </cell>
          <cell r="AT58">
            <v>9.5412705882352924</v>
          </cell>
          <cell r="AW58">
            <v>0</v>
          </cell>
          <cell r="BB58" t="str">
            <v>ASP</v>
          </cell>
          <cell r="BH58">
            <v>0</v>
          </cell>
          <cell r="BK58">
            <v>0</v>
          </cell>
          <cell r="BN58">
            <v>0</v>
          </cell>
        </row>
        <row r="59">
          <cell r="C59" t="str">
            <v>Margin</v>
          </cell>
          <cell r="I59">
            <v>1.3251620827071502</v>
          </cell>
          <cell r="L59">
            <v>1.7099068376017685</v>
          </cell>
          <cell r="O59">
            <v>153591.84576987312</v>
          </cell>
          <cell r="T59" t="str">
            <v>Margin</v>
          </cell>
          <cell r="Z59">
            <v>1.4151195868371289</v>
          </cell>
          <cell r="AC59">
            <v>1.8003887546071118</v>
          </cell>
          <cell r="AF59">
            <v>3.2739022876512109</v>
          </cell>
          <cell r="AK59" t="str">
            <v>Margin</v>
          </cell>
          <cell r="AQ59">
            <v>1.704018215850529</v>
          </cell>
          <cell r="AT59">
            <v>2.0829126437258774</v>
          </cell>
          <cell r="AW59">
            <v>-7.7909793984822269</v>
          </cell>
          <cell r="BB59" t="str">
            <v>Margin</v>
          </cell>
          <cell r="BH59">
            <v>-8.4079906181477568</v>
          </cell>
          <cell r="BK59">
            <v>-8.0355738736042959</v>
          </cell>
          <cell r="BN59" t="e">
            <v>#REF!</v>
          </cell>
        </row>
        <row r="60">
          <cell r="C60" t="str">
            <v>%</v>
          </cell>
          <cell r="I60">
            <v>0.13888738092609171</v>
          </cell>
          <cell r="L60">
            <v>0.17921164920216615</v>
          </cell>
          <cell r="O60">
            <v>0.99994691256427815</v>
          </cell>
          <cell r="T60" t="str">
            <v>%</v>
          </cell>
          <cell r="Z60">
            <v>0.14831563299148218</v>
          </cell>
          <cell r="AC60">
            <v>0.18869486385042383</v>
          </cell>
          <cell r="AF60">
            <v>0.29317218986494781</v>
          </cell>
          <cell r="AK60" t="str">
            <v>%</v>
          </cell>
          <cell r="AQ60">
            <v>0.1785944754519006</v>
          </cell>
          <cell r="AT60">
            <v>0.21830558356600627</v>
          </cell>
          <cell r="AW60" t="e">
            <v>#DIV/0!</v>
          </cell>
          <cell r="BB60" t="str">
            <v>%</v>
          </cell>
          <cell r="BH60" t="e">
            <v>#DIV/0!</v>
          </cell>
          <cell r="BK60" t="e">
            <v>#DIV/0!</v>
          </cell>
          <cell r="BN60" t="e">
            <v>#REF!</v>
          </cell>
        </row>
        <row r="62">
          <cell r="B62" t="str">
            <v>NOTES:</v>
          </cell>
          <cell r="AJ62" t="str">
            <v>NOTES:</v>
          </cell>
          <cell r="BA62" t="str">
            <v>NOTES:</v>
          </cell>
        </row>
        <row r="63">
          <cell r="C63" t="str">
            <v>1.   Direct Labor Wage Rate</v>
          </cell>
          <cell r="D63">
            <v>0.94407032967032967</v>
          </cell>
          <cell r="E63" t="str">
            <v>USD/case</v>
          </cell>
          <cell r="S63" t="str">
            <v>NOTES:</v>
          </cell>
          <cell r="AK63" t="str">
            <v>1.   Direct Labor Wage Rate</v>
          </cell>
          <cell r="AL63">
            <v>0.94407032967032967</v>
          </cell>
          <cell r="AM63" t="str">
            <v>USD/case</v>
          </cell>
          <cell r="BB63" t="str">
            <v>1.   Direct Labor Wage Rate</v>
          </cell>
          <cell r="BC63">
            <v>0.94407032967032967</v>
          </cell>
          <cell r="BD63" t="str">
            <v>USD/case</v>
          </cell>
        </row>
        <row r="64">
          <cell r="T64" t="str">
            <v>1.   Direct Labor Wage Rate</v>
          </cell>
          <cell r="U64">
            <v>0.94407032967032967</v>
          </cell>
          <cell r="V64" t="str">
            <v>USD/case</v>
          </cell>
        </row>
        <row r="71">
          <cell r="B71" t="str">
            <v>PRODUCTION COST SHEET</v>
          </cell>
          <cell r="S71" t="str">
            <v>PRODUCTION COST SHEET</v>
          </cell>
          <cell r="AJ71" t="str">
            <v>PRODUCTION COST SHEET</v>
          </cell>
          <cell r="BA71" t="str">
            <v>PRODUCTION COST SHEET</v>
          </cell>
        </row>
        <row r="73">
          <cell r="B73" t="str">
            <v>Cost Sheet No.</v>
          </cell>
          <cell r="C73" t="str">
            <v>POS100</v>
          </cell>
          <cell r="D73" t="str">
            <v>Unit:</v>
          </cell>
          <cell r="E73">
            <v>1</v>
          </cell>
          <cell r="F73" t="str">
            <v>case</v>
          </cell>
          <cell r="I73" t="str">
            <v>Prepared:</v>
          </cell>
          <cell r="L73" t="str">
            <v>Prepared:</v>
          </cell>
          <cell r="O73" t="str">
            <v>Prepared:</v>
          </cell>
          <cell r="P73">
            <v>36538</v>
          </cell>
          <cell r="S73" t="str">
            <v>Cost Sheet No.</v>
          </cell>
          <cell r="T73" t="str">
            <v>POS100</v>
          </cell>
          <cell r="U73" t="str">
            <v>Unit:</v>
          </cell>
          <cell r="V73">
            <v>1</v>
          </cell>
          <cell r="Z73" t="str">
            <v>Prepared:</v>
          </cell>
          <cell r="AC73" t="str">
            <v>Prepared:</v>
          </cell>
          <cell r="AF73" t="str">
            <v>Prepared:</v>
          </cell>
          <cell r="AG73">
            <v>36538</v>
          </cell>
          <cell r="AJ73" t="str">
            <v>Cost Sheet No.</v>
          </cell>
          <cell r="AK73" t="str">
            <v>POS100UBS</v>
          </cell>
          <cell r="AL73" t="str">
            <v>Unit:</v>
          </cell>
          <cell r="AM73">
            <v>1</v>
          </cell>
          <cell r="AN73" t="str">
            <v>case</v>
          </cell>
          <cell r="AQ73" t="str">
            <v>Prepared:</v>
          </cell>
          <cell r="AT73" t="str">
            <v>Prepared:</v>
          </cell>
          <cell r="AW73" t="str">
            <v>Prepared:</v>
          </cell>
          <cell r="AX73">
            <v>36538</v>
          </cell>
          <cell r="BA73" t="str">
            <v>Cost Sheet No.</v>
          </cell>
          <cell r="BB73" t="str">
            <v>POS100UBS</v>
          </cell>
          <cell r="BC73" t="str">
            <v>Unit:</v>
          </cell>
          <cell r="BD73">
            <v>1</v>
          </cell>
          <cell r="BE73" t="str">
            <v>case</v>
          </cell>
          <cell r="BH73" t="str">
            <v>Prepared:</v>
          </cell>
          <cell r="BK73" t="str">
            <v>Prepared:</v>
          </cell>
          <cell r="BN73" t="str">
            <v>Prepared:</v>
          </cell>
          <cell r="BO73">
            <v>36538</v>
          </cell>
        </row>
        <row r="74">
          <cell r="B74" t="str">
            <v>PRODUCT</v>
          </cell>
          <cell r="C74" t="str">
            <v xml:space="preserve">PALMOLIVE SOAP </v>
          </cell>
          <cell r="D74" t="str">
            <v>Case Count:</v>
          </cell>
          <cell r="E74">
            <v>48</v>
          </cell>
          <cell r="F74" t="str">
            <v>bars</v>
          </cell>
          <cell r="I74" t="str">
            <v>Reason</v>
          </cell>
          <cell r="L74" t="str">
            <v>Reason</v>
          </cell>
          <cell r="O74" t="str">
            <v>Reason</v>
          </cell>
          <cell r="P74" t="str">
            <v>Current 2000 - Q1</v>
          </cell>
          <cell r="S74" t="str">
            <v>PRODUCT</v>
          </cell>
          <cell r="T74" t="str">
            <v xml:space="preserve">PALMOLIVE SOAP </v>
          </cell>
          <cell r="U74" t="str">
            <v>Case Count:</v>
          </cell>
          <cell r="V74">
            <v>48</v>
          </cell>
          <cell r="W74" t="str">
            <v>bars</v>
          </cell>
          <cell r="Z74" t="str">
            <v>Reason</v>
          </cell>
          <cell r="AC74" t="str">
            <v>Reason</v>
          </cell>
          <cell r="AF74" t="str">
            <v>Reason</v>
          </cell>
          <cell r="AG74" t="str">
            <v>Current 2000 - Q1</v>
          </cell>
          <cell r="AJ74" t="str">
            <v>PRODUCT</v>
          </cell>
          <cell r="AK74" t="str">
            <v xml:space="preserve">PALMOLIVE SOAP </v>
          </cell>
          <cell r="AL74" t="str">
            <v>Case Count:</v>
          </cell>
          <cell r="AM74">
            <v>48</v>
          </cell>
          <cell r="AN74" t="str">
            <v>bars</v>
          </cell>
          <cell r="AQ74" t="str">
            <v>Reason</v>
          </cell>
          <cell r="AT74" t="str">
            <v>Reason</v>
          </cell>
          <cell r="AW74" t="str">
            <v>Reason</v>
          </cell>
          <cell r="AX74" t="str">
            <v>Current 2000 - Q1</v>
          </cell>
          <cell r="BA74" t="str">
            <v>PRODUCT</v>
          </cell>
          <cell r="BB74" t="str">
            <v xml:space="preserve">PALMOLIVE SOAP </v>
          </cell>
          <cell r="BC74" t="str">
            <v>Case Count:</v>
          </cell>
          <cell r="BD74">
            <v>48</v>
          </cell>
          <cell r="BE74" t="str">
            <v>bars</v>
          </cell>
          <cell r="BH74" t="str">
            <v>Reason</v>
          </cell>
          <cell r="BK74" t="str">
            <v>Reason</v>
          </cell>
          <cell r="BN74" t="str">
            <v>Reason</v>
          </cell>
          <cell r="BO74" t="str">
            <v>Current 2000 - Q1</v>
          </cell>
        </row>
        <row r="75">
          <cell r="B75" t="str">
            <v>VARIANT</v>
          </cell>
          <cell r="C75" t="str">
            <v>White UBS</v>
          </cell>
          <cell r="D75" t="str">
            <v>Bar Size:</v>
          </cell>
          <cell r="E75">
            <v>101</v>
          </cell>
          <cell r="F75" t="str">
            <v>gm</v>
          </cell>
          <cell r="I75" t="str">
            <v>Approved:</v>
          </cell>
          <cell r="L75" t="str">
            <v>Approved:</v>
          </cell>
          <cell r="O75" t="str">
            <v>Approved:</v>
          </cell>
          <cell r="S75" t="str">
            <v>VARIANT</v>
          </cell>
          <cell r="T75" t="str">
            <v>Pink UBS</v>
          </cell>
          <cell r="U75" t="str">
            <v>Bar Size:</v>
          </cell>
          <cell r="V75">
            <v>101</v>
          </cell>
          <cell r="W75" t="str">
            <v>gm</v>
          </cell>
          <cell r="Z75" t="str">
            <v>Approved:</v>
          </cell>
          <cell r="AC75" t="str">
            <v>Approved:</v>
          </cell>
          <cell r="AF75" t="str">
            <v>Approved:</v>
          </cell>
          <cell r="AJ75" t="str">
            <v>VARIANT</v>
          </cell>
          <cell r="AK75" t="str">
            <v>Green UBS</v>
          </cell>
          <cell r="AL75" t="str">
            <v>Bar Size:</v>
          </cell>
          <cell r="AM75">
            <v>101</v>
          </cell>
          <cell r="AN75" t="str">
            <v>gm</v>
          </cell>
          <cell r="AQ75" t="str">
            <v>Approved:</v>
          </cell>
          <cell r="AT75" t="str">
            <v>Approved:</v>
          </cell>
          <cell r="AW75" t="str">
            <v>Approved:</v>
          </cell>
          <cell r="BA75" t="str">
            <v>VARIANT</v>
          </cell>
          <cell r="BB75" t="str">
            <v>Peach UBS</v>
          </cell>
          <cell r="BC75" t="str">
            <v>Bar Size:</v>
          </cell>
          <cell r="BD75">
            <v>101</v>
          </cell>
          <cell r="BE75" t="str">
            <v>gm</v>
          </cell>
          <cell r="BH75" t="str">
            <v>Approved:</v>
          </cell>
          <cell r="BK75" t="str">
            <v>Approved:</v>
          </cell>
          <cell r="BN75" t="str">
            <v>Approved:</v>
          </cell>
        </row>
        <row r="78">
          <cell r="H78" t="str">
            <v>BUD 2000</v>
          </cell>
          <cell r="K78" t="str">
            <v>Current 2000</v>
          </cell>
          <cell r="N78">
            <v>0</v>
          </cell>
          <cell r="Y78" t="str">
            <v>BUD 2000</v>
          </cell>
          <cell r="AB78" t="str">
            <v>Current 2000</v>
          </cell>
          <cell r="AE78">
            <v>0</v>
          </cell>
          <cell r="AP78" t="str">
            <v>BUD 2000</v>
          </cell>
          <cell r="AS78" t="str">
            <v>Current 2000</v>
          </cell>
          <cell r="AV78">
            <v>0</v>
          </cell>
          <cell r="BG78" t="str">
            <v>BUD 2000</v>
          </cell>
          <cell r="BJ78" t="str">
            <v>Current 2000</v>
          </cell>
          <cell r="BM78">
            <v>0</v>
          </cell>
        </row>
        <row r="79">
          <cell r="B79" t="str">
            <v>M#</v>
          </cell>
          <cell r="C79" t="str">
            <v>DESCRIPTION</v>
          </cell>
          <cell r="E79" t="str">
            <v>% Loss</v>
          </cell>
          <cell r="F79" t="str">
            <v>Standard</v>
          </cell>
          <cell r="G79" t="str">
            <v>Unit</v>
          </cell>
          <cell r="H79" t="str">
            <v>Std. Unit</v>
          </cell>
          <cell r="I79" t="str">
            <v>Standard</v>
          </cell>
          <cell r="K79" t="str">
            <v>Std. Unit</v>
          </cell>
          <cell r="L79" t="str">
            <v>Standard</v>
          </cell>
          <cell r="N79" t="str">
            <v>Std. Unit</v>
          </cell>
          <cell r="O79" t="str">
            <v>Standard</v>
          </cell>
          <cell r="P79" t="str">
            <v>Remark</v>
          </cell>
          <cell r="S79" t="str">
            <v>M#</v>
          </cell>
          <cell r="T79" t="str">
            <v>DESCRIPTION</v>
          </cell>
          <cell r="V79" t="str">
            <v>% Loss</v>
          </cell>
          <cell r="W79" t="str">
            <v>Standard</v>
          </cell>
          <cell r="X79" t="str">
            <v>Unit</v>
          </cell>
          <cell r="Y79" t="str">
            <v>Std. Unit</v>
          </cell>
          <cell r="Z79" t="str">
            <v>Standard</v>
          </cell>
          <cell r="AB79" t="str">
            <v>Std. Unit</v>
          </cell>
          <cell r="AC79" t="str">
            <v>Standard</v>
          </cell>
          <cell r="AE79" t="str">
            <v>Std. Unit</v>
          </cell>
          <cell r="AF79" t="str">
            <v>Standard</v>
          </cell>
          <cell r="AG79" t="str">
            <v>Remark</v>
          </cell>
          <cell r="AJ79" t="str">
            <v>M#</v>
          </cell>
          <cell r="AK79" t="str">
            <v>DESCRIPTION</v>
          </cell>
          <cell r="AM79" t="str">
            <v>% Loss</v>
          </cell>
          <cell r="AN79" t="str">
            <v>Standard</v>
          </cell>
          <cell r="AO79" t="str">
            <v>Unit</v>
          </cell>
          <cell r="AP79" t="str">
            <v>Std. Unit</v>
          </cell>
          <cell r="AQ79" t="str">
            <v>Standard</v>
          </cell>
          <cell r="AS79" t="str">
            <v>Std. Unit</v>
          </cell>
          <cell r="AT79" t="str">
            <v>Standard</v>
          </cell>
          <cell r="AV79" t="str">
            <v>Std. Unit</v>
          </cell>
          <cell r="AW79" t="str">
            <v>Standard</v>
          </cell>
          <cell r="AX79" t="str">
            <v>Remark</v>
          </cell>
          <cell r="BA79" t="str">
            <v>M#</v>
          </cell>
          <cell r="BB79" t="str">
            <v>DESCRIPTION</v>
          </cell>
          <cell r="BD79" t="str">
            <v>% Loss</v>
          </cell>
          <cell r="BE79" t="str">
            <v>Standard</v>
          </cell>
          <cell r="BF79" t="str">
            <v>Unit</v>
          </cell>
          <cell r="BG79" t="str">
            <v>Std. Unit</v>
          </cell>
          <cell r="BH79" t="str">
            <v>Standard</v>
          </cell>
          <cell r="BJ79" t="str">
            <v>Std. Unit</v>
          </cell>
          <cell r="BK79" t="str">
            <v>Standard</v>
          </cell>
          <cell r="BM79" t="str">
            <v>Std. Unit</v>
          </cell>
          <cell r="BN79" t="str">
            <v>Standard</v>
          </cell>
          <cell r="BO79" t="str">
            <v>Remark</v>
          </cell>
        </row>
        <row r="80">
          <cell r="D80" t="str">
            <v>Amount</v>
          </cell>
          <cell r="E80" t="str">
            <v>Allowance</v>
          </cell>
          <cell r="F80" t="str">
            <v>Usage</v>
          </cell>
          <cell r="H80" t="str">
            <v>Price</v>
          </cell>
          <cell r="I80" t="str">
            <v>Cost</v>
          </cell>
          <cell r="K80" t="str">
            <v>Price</v>
          </cell>
          <cell r="L80" t="str">
            <v>Cost</v>
          </cell>
          <cell r="N80" t="str">
            <v>Price</v>
          </cell>
          <cell r="O80" t="str">
            <v>Cost</v>
          </cell>
          <cell r="U80" t="str">
            <v>Amount</v>
          </cell>
          <cell r="V80" t="str">
            <v>Allowance</v>
          </cell>
          <cell r="W80" t="str">
            <v>Usage</v>
          </cell>
          <cell r="Y80" t="str">
            <v>Price</v>
          </cell>
          <cell r="Z80" t="str">
            <v>Cost</v>
          </cell>
          <cell r="AB80" t="str">
            <v>Price</v>
          </cell>
          <cell r="AC80" t="str">
            <v>Cost</v>
          </cell>
          <cell r="AE80" t="str">
            <v>Price</v>
          </cell>
          <cell r="AF80" t="str">
            <v>Cost</v>
          </cell>
          <cell r="AL80" t="str">
            <v>Amount</v>
          </cell>
          <cell r="AM80" t="str">
            <v>Allowance</v>
          </cell>
          <cell r="AN80" t="str">
            <v>Usage</v>
          </cell>
          <cell r="AP80" t="str">
            <v>Price</v>
          </cell>
          <cell r="AQ80" t="str">
            <v>Cost</v>
          </cell>
          <cell r="AS80" t="str">
            <v>Price</v>
          </cell>
          <cell r="AT80" t="str">
            <v>Cost</v>
          </cell>
          <cell r="AV80" t="str">
            <v>Price</v>
          </cell>
          <cell r="AW80" t="str">
            <v>Cost</v>
          </cell>
          <cell r="BC80" t="str">
            <v>Amount</v>
          </cell>
          <cell r="BD80" t="str">
            <v>Allowance</v>
          </cell>
          <cell r="BE80" t="str">
            <v>Usage</v>
          </cell>
          <cell r="BG80" t="str">
            <v>Price</v>
          </cell>
          <cell r="BH80" t="str">
            <v>Cost</v>
          </cell>
          <cell r="BJ80" t="str">
            <v>Price</v>
          </cell>
          <cell r="BK80" t="str">
            <v>Cost</v>
          </cell>
          <cell r="BM80" t="str">
            <v>Price</v>
          </cell>
          <cell r="BN80" t="str">
            <v>Cost</v>
          </cell>
        </row>
        <row r="81">
          <cell r="C81" t="str">
            <v>A.  White Soap</v>
          </cell>
          <cell r="D81">
            <v>4.8479999999999999</v>
          </cell>
          <cell r="E81">
            <v>1</v>
          </cell>
          <cell r="F81">
            <v>4.8964799999999995</v>
          </cell>
          <cell r="G81" t="str">
            <v>kg</v>
          </cell>
          <cell r="H81">
            <v>0.94490571694800007</v>
          </cell>
          <cell r="I81">
            <v>4.626711944921543</v>
          </cell>
          <cell r="J81">
            <v>0.719859573273957</v>
          </cell>
          <cell r="K81">
            <v>0.87482930030234907</v>
          </cell>
          <cell r="L81">
            <v>4.2835841723444457</v>
          </cell>
          <cell r="M81">
            <v>0.71079252006722926</v>
          </cell>
          <cell r="N81">
            <v>0.87482930030234907</v>
          </cell>
          <cell r="O81">
            <v>4.2835841723444457</v>
          </cell>
          <cell r="T81" t="str">
            <v>A.   Pink Soap</v>
          </cell>
          <cell r="U81">
            <v>4.8479999999999999</v>
          </cell>
          <cell r="V81">
            <v>1</v>
          </cell>
          <cell r="W81">
            <v>4.8964799999999995</v>
          </cell>
          <cell r="X81" t="str">
            <v>kg</v>
          </cell>
          <cell r="Y81">
            <v>0.92852108932249322</v>
          </cell>
          <cell r="Z81">
            <v>4.546484943445801</v>
          </cell>
          <cell r="AA81">
            <v>0.71631856617890544</v>
          </cell>
          <cell r="AB81">
            <v>0.85834915746921181</v>
          </cell>
          <cell r="AC81">
            <v>4.2028894825648457</v>
          </cell>
          <cell r="AD81">
            <v>0.70686747626996871</v>
          </cell>
          <cell r="AE81">
            <v>0.85834915746921181</v>
          </cell>
          <cell r="AF81">
            <v>4.2028894825648457</v>
          </cell>
          <cell r="AK81" t="str">
            <v>Green Soap</v>
          </cell>
          <cell r="AL81">
            <v>4.8479999999999999</v>
          </cell>
          <cell r="AM81">
            <v>1</v>
          </cell>
          <cell r="AN81">
            <v>4.8964799999999995</v>
          </cell>
          <cell r="AO81" t="str">
            <v>kg</v>
          </cell>
          <cell r="AP81">
            <v>0.87590183866982196</v>
          </cell>
          <cell r="AQ81">
            <v>4.2888358350100093</v>
          </cell>
          <cell r="AR81">
            <v>0.7043156309861035</v>
          </cell>
          <cell r="AS81">
            <v>0.80689098548800009</v>
          </cell>
          <cell r="AT81">
            <v>3.9509255726222823</v>
          </cell>
          <cell r="AU81">
            <v>0.69389575147991667</v>
          </cell>
          <cell r="AV81">
            <v>0.80689098548800009</v>
          </cell>
          <cell r="AW81">
            <v>3.9509255726222823</v>
          </cell>
          <cell r="BB81" t="str">
            <v>Green Soap</v>
          </cell>
          <cell r="BC81">
            <v>4.8479999999999999</v>
          </cell>
          <cell r="BD81">
            <v>1</v>
          </cell>
          <cell r="BE81">
            <v>4.8964799999999995</v>
          </cell>
          <cell r="BF81" t="str">
            <v>kg</v>
          </cell>
          <cell r="BG81">
            <v>0.91927181655655121</v>
          </cell>
          <cell r="BH81">
            <v>4.501196064332821</v>
          </cell>
          <cell r="BI81">
            <v>0.71427982105115129</v>
          </cell>
          <cell r="BJ81">
            <v>0.85144079189815702</v>
          </cell>
          <cell r="BK81">
            <v>4.1690628087134876</v>
          </cell>
          <cell r="BL81">
            <v>0.70519025189475504</v>
          </cell>
          <cell r="BM81">
            <v>0.85144079189815702</v>
          </cell>
          <cell r="BN81">
            <v>4.1690628087134876</v>
          </cell>
        </row>
        <row r="82">
          <cell r="C82" t="str">
            <v>Total Pink Soap</v>
          </cell>
          <cell r="I82">
            <v>4.626711944921543</v>
          </cell>
          <cell r="L82">
            <v>4.2835841723444457</v>
          </cell>
          <cell r="O82">
            <v>4.2835841723444457</v>
          </cell>
          <cell r="T82" t="str">
            <v>Total Pink Soap</v>
          </cell>
          <cell r="Z82">
            <v>4.546484943445801</v>
          </cell>
          <cell r="AC82">
            <v>4.2028894825648457</v>
          </cell>
          <cell r="AF82">
            <v>4.2028894825648457</v>
          </cell>
          <cell r="AK82" t="str">
            <v>Total Green Soap</v>
          </cell>
          <cell r="AQ82">
            <v>4.2888358350100093</v>
          </cell>
          <cell r="AT82">
            <v>3.9509255726222823</v>
          </cell>
          <cell r="AW82">
            <v>3.9509255726222823</v>
          </cell>
          <cell r="BB82" t="str">
            <v>Total Green Soap</v>
          </cell>
          <cell r="BH82">
            <v>4.501196064332821</v>
          </cell>
          <cell r="BK82">
            <v>4.1690628087134876</v>
          </cell>
          <cell r="BN82">
            <v>4.1690628087134876</v>
          </cell>
        </row>
        <row r="84">
          <cell r="C84" t="str">
            <v>B.   PACKAGING MATERIALS</v>
          </cell>
          <cell r="T84" t="str">
            <v>B.   PACKAGING MATERIALS</v>
          </cell>
          <cell r="AK84" t="str">
            <v>B.   PACKAGING MATERIALS</v>
          </cell>
          <cell r="BB84" t="str">
            <v>B.   PACKAGING MATERIALS</v>
          </cell>
        </row>
        <row r="85">
          <cell r="B85" t="str">
            <v>PM303</v>
          </cell>
          <cell r="C85" t="str">
            <v>White carton</v>
          </cell>
          <cell r="D85">
            <v>48</v>
          </cell>
          <cell r="E85">
            <v>0.1</v>
          </cell>
          <cell r="F85">
            <v>48.047999999999995</v>
          </cell>
          <cell r="G85" t="str">
            <v>pc</v>
          </cell>
          <cell r="H85">
            <v>2.4585365853658538E-2</v>
          </cell>
          <cell r="I85">
            <v>1.1812776585365854</v>
          </cell>
          <cell r="J85">
            <v>0.18379230030207233</v>
          </cell>
          <cell r="K85">
            <v>2.3458110516934045E-2</v>
          </cell>
          <cell r="L85">
            <v>1.1271152941176468</v>
          </cell>
          <cell r="M85">
            <v>0.18702681868247828</v>
          </cell>
          <cell r="N85">
            <v>2.3458110516934045E-2</v>
          </cell>
          <cell r="O85">
            <v>1.1271152941176468</v>
          </cell>
          <cell r="P85" t="str">
            <v>=329/14025</v>
          </cell>
          <cell r="S85" t="str">
            <v>PM303</v>
          </cell>
          <cell r="T85" t="str">
            <v>PinkCarton</v>
          </cell>
          <cell r="U85">
            <v>48</v>
          </cell>
          <cell r="V85">
            <v>0.1</v>
          </cell>
          <cell r="W85">
            <v>48.047999999999995</v>
          </cell>
          <cell r="X85" t="str">
            <v>pc</v>
          </cell>
          <cell r="Y85">
            <v>2.4585365853658538E-2</v>
          </cell>
          <cell r="Z85">
            <v>1.1812776585365854</v>
          </cell>
          <cell r="AA85">
            <v>0.18611545603861271</v>
          </cell>
          <cell r="AB85">
            <v>2.3458110516934045E-2</v>
          </cell>
          <cell r="AC85">
            <v>1.1271152941176468</v>
          </cell>
          <cell r="AD85">
            <v>0.18956509485279618</v>
          </cell>
          <cell r="AE85">
            <v>2.3458110516934045E-2</v>
          </cell>
          <cell r="AF85">
            <v>1.1271152941176468</v>
          </cell>
          <cell r="AG85" t="str">
            <v>=329/14025</v>
          </cell>
          <cell r="AJ85" t="str">
            <v>PM303</v>
          </cell>
          <cell r="AK85" t="str">
            <v>Green carton</v>
          </cell>
          <cell r="AL85">
            <v>48</v>
          </cell>
          <cell r="AM85">
            <v>0.1</v>
          </cell>
          <cell r="AN85">
            <v>48.047999999999995</v>
          </cell>
          <cell r="AO85" t="str">
            <v>pc</v>
          </cell>
          <cell r="AP85">
            <v>2.4585365853658538E-2</v>
          </cell>
          <cell r="AQ85">
            <v>1.1812776585365854</v>
          </cell>
          <cell r="AR85">
            <v>0.19399024617598595</v>
          </cell>
          <cell r="AS85">
            <v>2.3458110516934045E-2</v>
          </cell>
          <cell r="AT85">
            <v>1.1271152941176468</v>
          </cell>
          <cell r="AU85">
            <v>0.19795374517702727</v>
          </cell>
          <cell r="AV85">
            <v>2.3458110516934045E-2</v>
          </cell>
          <cell r="AW85">
            <v>1.1271152941176468</v>
          </cell>
          <cell r="AX85" t="str">
            <v>=329/14025</v>
          </cell>
          <cell r="BA85" t="str">
            <v>PM303</v>
          </cell>
          <cell r="BB85" t="str">
            <v>Green carton</v>
          </cell>
          <cell r="BC85">
            <v>48</v>
          </cell>
          <cell r="BD85">
            <v>0.1</v>
          </cell>
          <cell r="BE85">
            <v>48.047999999999995</v>
          </cell>
          <cell r="BF85" t="str">
            <v>pc</v>
          </cell>
          <cell r="BG85">
            <v>2.4585365853658538E-2</v>
          </cell>
          <cell r="BH85">
            <v>1.1812776585365854</v>
          </cell>
          <cell r="BI85">
            <v>0.18745301970672987</v>
          </cell>
          <cell r="BJ85">
            <v>2.3458110516934045E-2</v>
          </cell>
          <cell r="BK85">
            <v>1.1271152941176468</v>
          </cell>
          <cell r="BL85">
            <v>0.19064973463868909</v>
          </cell>
          <cell r="BM85">
            <v>2.3458110516934045E-2</v>
          </cell>
          <cell r="BN85">
            <v>1.1271152941176468</v>
          </cell>
          <cell r="BO85" t="str">
            <v>=329/14025</v>
          </cell>
        </row>
        <row r="86">
          <cell r="B86" t="str">
            <v>PM313</v>
          </cell>
          <cell r="C86" t="str">
            <v>Shipper</v>
          </cell>
          <cell r="D86">
            <v>1</v>
          </cell>
          <cell r="E86">
            <v>0.1</v>
          </cell>
          <cell r="F86">
            <v>1.0009999999999999</v>
          </cell>
          <cell r="G86" t="str">
            <v>pc</v>
          </cell>
          <cell r="H86">
            <v>0.13536585365853659</v>
          </cell>
          <cell r="I86">
            <v>0.13550121951219513</v>
          </cell>
          <cell r="J86">
            <v>2.1082326113518964E-2</v>
          </cell>
          <cell r="K86">
            <v>0.1319073083778966</v>
          </cell>
          <cell r="L86">
            <v>0.1320392156862745</v>
          </cell>
          <cell r="M86">
            <v>2.190980335376044E-2</v>
          </cell>
          <cell r="N86">
            <v>0.1319073083778966</v>
          </cell>
          <cell r="O86">
            <v>0.1320392156862745</v>
          </cell>
          <cell r="P86" t="str">
            <v>=1850/14025</v>
          </cell>
          <cell r="S86" t="str">
            <v>PM313</v>
          </cell>
          <cell r="T86" t="str">
            <v>Shipper</v>
          </cell>
          <cell r="U86">
            <v>1</v>
          </cell>
          <cell r="V86">
            <v>0.1</v>
          </cell>
          <cell r="W86">
            <v>1.0009999999999999</v>
          </cell>
          <cell r="X86" t="str">
            <v>pc</v>
          </cell>
          <cell r="Y86">
            <v>0.13536585365853659</v>
          </cell>
          <cell r="Z86">
            <v>0.13550121951219513</v>
          </cell>
          <cell r="AA86">
            <v>2.1348809131413286E-2</v>
          </cell>
          <cell r="AB86">
            <v>0.1319073083778966</v>
          </cell>
          <cell r="AC86">
            <v>0.1320392156862745</v>
          </cell>
          <cell r="AD86">
            <v>2.2207157135111004E-2</v>
          </cell>
          <cell r="AE86">
            <v>0.1319073083778966</v>
          </cell>
          <cell r="AF86">
            <v>0.1320392156862745</v>
          </cell>
          <cell r="AG86" t="str">
            <v>=1850/14025</v>
          </cell>
          <cell r="AJ86" t="str">
            <v>PM313</v>
          </cell>
          <cell r="AK86" t="str">
            <v>Shipper</v>
          </cell>
          <cell r="AL86">
            <v>1</v>
          </cell>
          <cell r="AM86">
            <v>0.1</v>
          </cell>
          <cell r="AN86">
            <v>1.0009999999999999</v>
          </cell>
          <cell r="AO86" t="str">
            <v>pc</v>
          </cell>
          <cell r="AP86">
            <v>0.13536585365853659</v>
          </cell>
          <cell r="AQ86">
            <v>0.13550121951219513</v>
          </cell>
          <cell r="AR86">
            <v>2.2252105371129344E-2</v>
          </cell>
          <cell r="AS86">
            <v>0.1319073083778966</v>
          </cell>
          <cell r="AT86">
            <v>0.1320392156862745</v>
          </cell>
          <cell r="AU86">
            <v>2.3189870097359452E-2</v>
          </cell>
          <cell r="AV86">
            <v>0.1319073083778966</v>
          </cell>
          <cell r="AW86">
            <v>0.1320392156862745</v>
          </cell>
          <cell r="AX86" t="str">
            <v>=1850/14025</v>
          </cell>
          <cell r="BA86" t="str">
            <v>PM313</v>
          </cell>
          <cell r="BB86" t="str">
            <v>Shipper</v>
          </cell>
          <cell r="BC86">
            <v>1</v>
          </cell>
          <cell r="BD86">
            <v>0.1</v>
          </cell>
          <cell r="BE86">
            <v>1.0009999999999999</v>
          </cell>
          <cell r="BF86" t="str">
            <v>pc</v>
          </cell>
          <cell r="BG86">
            <v>0.13536585365853659</v>
          </cell>
          <cell r="BH86">
            <v>0.13550121951219513</v>
          </cell>
          <cell r="BI86">
            <v>2.1502237503562144E-2</v>
          </cell>
          <cell r="BJ86">
            <v>0.1319073083778966</v>
          </cell>
          <cell r="BK86">
            <v>0.1320392156862745</v>
          </cell>
          <cell r="BL86">
            <v>2.2334220433230426E-2</v>
          </cell>
          <cell r="BM86">
            <v>0.1319073083778966</v>
          </cell>
          <cell r="BN86">
            <v>0.1320392156862745</v>
          </cell>
          <cell r="BO86" t="str">
            <v>=1850/14025</v>
          </cell>
        </row>
        <row r="87">
          <cell r="C87" t="str">
            <v>Tape</v>
          </cell>
          <cell r="D87">
            <v>0</v>
          </cell>
          <cell r="E87">
            <v>0.1</v>
          </cell>
          <cell r="F87">
            <v>0</v>
          </cell>
          <cell r="G87" t="str">
            <v>m</v>
          </cell>
          <cell r="H87">
            <v>1.056E-2</v>
          </cell>
          <cell r="I87">
            <v>0</v>
          </cell>
          <cell r="J87">
            <v>0</v>
          </cell>
          <cell r="K87">
            <v>1.056E-2</v>
          </cell>
          <cell r="L87">
            <v>0</v>
          </cell>
          <cell r="M87">
            <v>0</v>
          </cell>
          <cell r="N87">
            <v>1.056E-2</v>
          </cell>
          <cell r="O87">
            <v>0</v>
          </cell>
          <cell r="T87" t="str">
            <v>Tape</v>
          </cell>
          <cell r="U87">
            <v>0</v>
          </cell>
          <cell r="V87">
            <v>0.1</v>
          </cell>
          <cell r="W87">
            <v>0</v>
          </cell>
          <cell r="X87" t="str">
            <v>m</v>
          </cell>
          <cell r="Z87">
            <v>0</v>
          </cell>
          <cell r="AA87">
            <v>0</v>
          </cell>
          <cell r="AC87">
            <v>0</v>
          </cell>
          <cell r="AD87">
            <v>0</v>
          </cell>
          <cell r="AE87">
            <v>0</v>
          </cell>
          <cell r="AF87">
            <v>0</v>
          </cell>
          <cell r="AK87" t="str">
            <v>Tape</v>
          </cell>
          <cell r="AL87">
            <v>0</v>
          </cell>
          <cell r="AM87">
            <v>0.1</v>
          </cell>
          <cell r="AN87">
            <v>0</v>
          </cell>
          <cell r="AO87" t="str">
            <v>m</v>
          </cell>
          <cell r="AP87">
            <v>0</v>
          </cell>
          <cell r="AQ87">
            <v>0</v>
          </cell>
          <cell r="AR87">
            <v>0</v>
          </cell>
          <cell r="AS87">
            <v>0</v>
          </cell>
          <cell r="AT87">
            <v>0</v>
          </cell>
          <cell r="AU87">
            <v>0</v>
          </cell>
          <cell r="AV87">
            <v>0</v>
          </cell>
          <cell r="AW87">
            <v>0</v>
          </cell>
          <cell r="BB87" t="str">
            <v>Tape</v>
          </cell>
          <cell r="BC87">
            <v>0</v>
          </cell>
          <cell r="BD87">
            <v>0.1</v>
          </cell>
          <cell r="BE87">
            <v>0</v>
          </cell>
          <cell r="BF87" t="str">
            <v>m</v>
          </cell>
          <cell r="BG87">
            <v>1.056E-2</v>
          </cell>
          <cell r="BH87">
            <v>0</v>
          </cell>
          <cell r="BI87">
            <v>0</v>
          </cell>
          <cell r="BJ87">
            <v>1.056E-2</v>
          </cell>
          <cell r="BK87">
            <v>0</v>
          </cell>
          <cell r="BL87">
            <v>0</v>
          </cell>
          <cell r="BM87">
            <v>1.056E-2</v>
          </cell>
          <cell r="BN87">
            <v>0</v>
          </cell>
        </row>
        <row r="89">
          <cell r="C89" t="str">
            <v>TOTAL RAW &amp; PACKAGING MATERIALS</v>
          </cell>
          <cell r="I89">
            <v>1.3167788780487806</v>
          </cell>
          <cell r="J89">
            <v>0.20487462641559132</v>
          </cell>
          <cell r="L89">
            <v>1.2591545098039212</v>
          </cell>
          <cell r="M89">
            <v>0.20893662203623872</v>
          </cell>
          <cell r="O89">
            <v>1.2591545098039212</v>
          </cell>
          <cell r="T89" t="str">
            <v>TOTAL RAW &amp; PACKAGING MATERIALS</v>
          </cell>
          <cell r="Z89">
            <v>1.3167788780487806</v>
          </cell>
          <cell r="AA89">
            <v>0.207464265170026</v>
          </cell>
          <cell r="AC89">
            <v>1.2591545098039212</v>
          </cell>
          <cell r="AD89">
            <v>0.21177225198790717</v>
          </cell>
          <cell r="AF89">
            <v>1.2591545098039212</v>
          </cell>
          <cell r="AK89" t="str">
            <v>TOTAL RAW &amp; PACKAGING MATERIALS</v>
          </cell>
          <cell r="AQ89">
            <v>1.3167788780487806</v>
          </cell>
          <cell r="AR89">
            <v>0.21624235154711532</v>
          </cell>
          <cell r="AT89">
            <v>1.2591545098039212</v>
          </cell>
          <cell r="AU89">
            <v>0.2211436152743867</v>
          </cell>
          <cell r="AW89">
            <v>1.2591545098039212</v>
          </cell>
          <cell r="BB89" t="str">
            <v>TOTAL RAW &amp; PACKAGING MATERIALS</v>
          </cell>
          <cell r="BH89">
            <v>1.3167788780487806</v>
          </cell>
          <cell r="BI89">
            <v>0.20895525721029201</v>
          </cell>
          <cell r="BK89">
            <v>1.2591545098039212</v>
          </cell>
          <cell r="BL89">
            <v>0.2129839550719195</v>
          </cell>
          <cell r="BN89">
            <v>1.2591545098039212</v>
          </cell>
        </row>
        <row r="90">
          <cell r="C90" t="str">
            <v>B.   DIRECT LABOR ALLOWANCE</v>
          </cell>
          <cell r="I90">
            <v>0.33400000000000002</v>
          </cell>
          <cell r="J90">
            <v>5.196629925003441E-2</v>
          </cell>
          <cell r="L90">
            <v>0.33400000000000002</v>
          </cell>
          <cell r="M90">
            <v>5.5421976585677962E-2</v>
          </cell>
          <cell r="O90">
            <v>0.13300000000000001</v>
          </cell>
          <cell r="T90" t="str">
            <v>B.   DIRECT LABOR ALLOWANCE</v>
          </cell>
          <cell r="Z90">
            <v>0.33400000000000002</v>
          </cell>
          <cell r="AA90">
            <v>5.2623159227362472E-2</v>
          </cell>
          <cell r="AC90">
            <v>0.33400000000000002</v>
          </cell>
          <cell r="AD90">
            <v>5.6174148298111216E-2</v>
          </cell>
          <cell r="AF90">
            <v>0.13300000000000001</v>
          </cell>
          <cell r="AK90" t="str">
            <v>B.   DIRECT LABOR ALLOWANCE</v>
          </cell>
          <cell r="AQ90">
            <v>0.33400000000000002</v>
          </cell>
          <cell r="AR90">
            <v>5.4849714421118557E-2</v>
          </cell>
          <cell r="AT90">
            <v>0.33400000000000002</v>
          </cell>
          <cell r="AU90">
            <v>5.8659971374876892E-2</v>
          </cell>
          <cell r="AW90">
            <v>0.13300000000000001</v>
          </cell>
          <cell r="BB90" t="str">
            <v>B.   DIRECT LABOR ALLOWANCE</v>
          </cell>
          <cell r="BH90">
            <v>0.33400000000000002</v>
          </cell>
          <cell r="BI90">
            <v>5.3001348268628665E-2</v>
          </cell>
          <cell r="BK90">
            <v>0.33400000000000002</v>
          </cell>
          <cell r="BL90">
            <v>5.649556145821906E-2</v>
          </cell>
          <cell r="BN90">
            <v>0.13300000000000001</v>
          </cell>
        </row>
        <row r="91">
          <cell r="C91" t="str">
            <v>TOTAL DIRECT COST ( excluding NVOs ) / case</v>
          </cell>
          <cell r="I91">
            <v>6.2774908229703232</v>
          </cell>
          <cell r="J91">
            <v>0.97670049893958266</v>
          </cell>
          <cell r="L91">
            <v>5.8767386821483667</v>
          </cell>
          <cell r="M91">
            <v>0.97515111868914595</v>
          </cell>
          <cell r="O91">
            <v>5.6757386821483671</v>
          </cell>
          <cell r="T91" t="str">
            <v>TOTAL DIRECT COST ( excluding NVOs ) / case</v>
          </cell>
          <cell r="Z91">
            <v>6.1972638214945812</v>
          </cell>
          <cell r="AA91">
            <v>0.97640599057629385</v>
          </cell>
          <cell r="AC91">
            <v>5.7960439923687668</v>
          </cell>
          <cell r="AD91">
            <v>0.97481387655598706</v>
          </cell>
          <cell r="AF91">
            <v>5.5950439923687671</v>
          </cell>
          <cell r="AK91" t="str">
            <v>TOTAL DIRECT COST ( excluding NVOs ) / case</v>
          </cell>
          <cell r="AQ91">
            <v>5.9396147130587895</v>
          </cell>
          <cell r="AR91">
            <v>0.97540769695433727</v>
          </cell>
          <cell r="AT91">
            <v>5.5440800824262029</v>
          </cell>
          <cell r="AU91">
            <v>0.97369933812918008</v>
          </cell>
          <cell r="AW91">
            <v>5.3430800824262032</v>
          </cell>
          <cell r="BB91" t="str">
            <v>TOTAL DIRECT COST ( excluding NVOs ) / case</v>
          </cell>
          <cell r="BH91">
            <v>6.1519749423816013</v>
          </cell>
          <cell r="BI91">
            <v>0.97623642653007181</v>
          </cell>
          <cell r="BK91">
            <v>5.7622173185174086</v>
          </cell>
          <cell r="BL91">
            <v>0.97466976842489361</v>
          </cell>
          <cell r="BN91">
            <v>5.561217318517409</v>
          </cell>
        </row>
        <row r="92">
          <cell r="C92" t="str">
            <v>Add: 1.5% of ASP as Freight</v>
          </cell>
          <cell r="I92">
            <v>0.14975154025758827</v>
          </cell>
          <cell r="J92">
            <v>2.3299501060417387E-2</v>
          </cell>
          <cell r="L92">
            <v>0.14975154025758827</v>
          </cell>
          <cell r="M92">
            <v>2.4848881310854096E-2</v>
          </cell>
          <cell r="O92">
            <v>0.14975154025758827</v>
          </cell>
          <cell r="T92" t="str">
            <v>Add: 1.5% of ASP as Freight</v>
          </cell>
          <cell r="Z92">
            <v>0.14975154025758827</v>
          </cell>
          <cell r="AA92">
            <v>2.3594009423706132E-2</v>
          </cell>
          <cell r="AC92">
            <v>0.14975154025758827</v>
          </cell>
          <cell r="AD92">
            <v>2.5186123444012977E-2</v>
          </cell>
          <cell r="AF92">
            <v>0.14975154025758827</v>
          </cell>
          <cell r="AK92" t="str">
            <v>Add: 1.5% of ASP as Freight</v>
          </cell>
          <cell r="AQ92">
            <v>0.14975154025758827</v>
          </cell>
          <cell r="AR92">
            <v>2.459230304566274E-2</v>
          </cell>
          <cell r="AT92">
            <v>0.14975154025758827</v>
          </cell>
          <cell r="AU92">
            <v>2.6300661870819916E-2</v>
          </cell>
          <cell r="AW92">
            <v>0.14975154025758827</v>
          </cell>
          <cell r="BB92" t="str">
            <v>Add: 1.5% of ASP as Freight</v>
          </cell>
          <cell r="BH92">
            <v>0.14975154025758827</v>
          </cell>
          <cell r="BI92">
            <v>2.3763573469928148E-2</v>
          </cell>
          <cell r="BK92">
            <v>0.14975154025758827</v>
          </cell>
          <cell r="BL92">
            <v>2.5330231575106416E-2</v>
          </cell>
          <cell r="BN92">
            <v>0.14975154025758827</v>
          </cell>
        </row>
        <row r="93">
          <cell r="C93" t="str">
            <v>Total VFC</v>
          </cell>
          <cell r="I93">
            <v>6.4272423632279114</v>
          </cell>
          <cell r="J93">
            <v>1</v>
          </cell>
          <cell r="L93">
            <v>6.0264902224059549</v>
          </cell>
          <cell r="M93">
            <v>1</v>
          </cell>
          <cell r="O93">
            <v>5.8254902224059553</v>
          </cell>
          <cell r="T93" t="str">
            <v>Total VFC</v>
          </cell>
          <cell r="Z93">
            <v>6.3470153617521694</v>
          </cell>
          <cell r="AA93">
            <v>1</v>
          </cell>
          <cell r="AC93">
            <v>5.945795532626355</v>
          </cell>
          <cell r="AD93">
            <v>1</v>
          </cell>
          <cell r="AF93">
            <v>5.7447955326263553</v>
          </cell>
          <cell r="AK93" t="str">
            <v>Total VFC</v>
          </cell>
          <cell r="AQ93">
            <v>6.0893662533163777</v>
          </cell>
          <cell r="AR93">
            <v>1</v>
          </cell>
          <cell r="AT93">
            <v>5.6938316226837911</v>
          </cell>
          <cell r="AU93">
            <v>1</v>
          </cell>
          <cell r="AW93">
            <v>5.4928316226837914</v>
          </cell>
          <cell r="BB93" t="str">
            <v>Total VFC</v>
          </cell>
          <cell r="BH93">
            <v>6.3017264826391894</v>
          </cell>
          <cell r="BI93">
            <v>1</v>
          </cell>
          <cell r="BK93">
            <v>5.9119688587749968</v>
          </cell>
          <cell r="BL93">
            <v>1</v>
          </cell>
          <cell r="BN93">
            <v>5.7109688587749972</v>
          </cell>
        </row>
        <row r="94">
          <cell r="C94" t="str">
            <v>Consumer price</v>
          </cell>
          <cell r="T94" t="str">
            <v>Consumer price</v>
          </cell>
          <cell r="Z94">
            <v>0</v>
          </cell>
          <cell r="AC94">
            <v>0</v>
          </cell>
          <cell r="AG94" t="str">
            <v>VND</v>
          </cell>
          <cell r="AK94" t="str">
            <v>Consumer price</v>
          </cell>
          <cell r="AQ94">
            <v>0</v>
          </cell>
          <cell r="AT94">
            <v>0</v>
          </cell>
          <cell r="AX94" t="str">
            <v>VND</v>
          </cell>
          <cell r="BB94" t="str">
            <v>Consumer price</v>
          </cell>
          <cell r="BH94">
            <v>0</v>
          </cell>
          <cell r="BK94">
            <v>0</v>
          </cell>
          <cell r="BO94" t="str">
            <v>VND</v>
          </cell>
        </row>
        <row r="95">
          <cell r="C95" t="str">
            <v>ASP</v>
          </cell>
          <cell r="I95">
            <v>9.9834360171725525</v>
          </cell>
          <cell r="L95">
            <v>9.9834360171725525</v>
          </cell>
          <cell r="O95">
            <v>9.9834360171725525</v>
          </cell>
          <cell r="T95" t="str">
            <v>ASP</v>
          </cell>
          <cell r="Z95">
            <v>9.9834360171725525</v>
          </cell>
          <cell r="AC95">
            <v>9.9834360171725525</v>
          </cell>
          <cell r="AF95">
            <v>9.9834360171725525</v>
          </cell>
          <cell r="AK95" t="str">
            <v>ASP</v>
          </cell>
          <cell r="AQ95">
            <v>9.9834360171725525</v>
          </cell>
          <cell r="AT95">
            <v>9.9834360171725525</v>
          </cell>
          <cell r="AW95">
            <v>9.9834360171725525</v>
          </cell>
          <cell r="BB95" t="str">
            <v>ASP</v>
          </cell>
          <cell r="BH95">
            <v>9.9834360171725525</v>
          </cell>
          <cell r="BK95">
            <v>9.9834360171725525</v>
          </cell>
          <cell r="BN95">
            <v>9.9834360171725525</v>
          </cell>
        </row>
        <row r="96">
          <cell r="C96" t="str">
            <v>Margin</v>
          </cell>
          <cell r="I96">
            <v>3.556193653944641</v>
          </cell>
          <cell r="L96">
            <v>3.9569457947665976</v>
          </cell>
          <cell r="O96">
            <v>4.1579457947665972</v>
          </cell>
          <cell r="T96" t="str">
            <v>Margin</v>
          </cell>
          <cell r="Z96">
            <v>3.6364206554203831</v>
          </cell>
          <cell r="AC96">
            <v>4.0376404845461975</v>
          </cell>
          <cell r="AF96">
            <v>4.2386404845461971</v>
          </cell>
          <cell r="AK96" t="str">
            <v>Margin</v>
          </cell>
          <cell r="AQ96">
            <v>3.8940697638561748</v>
          </cell>
          <cell r="AT96">
            <v>4.2896043944887614</v>
          </cell>
          <cell r="AW96">
            <v>4.490604394488761</v>
          </cell>
          <cell r="BB96" t="str">
            <v>Margin</v>
          </cell>
          <cell r="BH96">
            <v>3.681709534533363</v>
          </cell>
          <cell r="BK96">
            <v>4.0714671583975557</v>
          </cell>
          <cell r="BN96">
            <v>4.2724671583975553</v>
          </cell>
        </row>
        <row r="97">
          <cell r="C97" t="str">
            <v>%</v>
          </cell>
          <cell r="I97">
            <v>0.3562093900163848</v>
          </cell>
          <cell r="L97">
            <v>0.39635109474936664</v>
          </cell>
          <cell r="O97">
            <v>0.41648444359381842</v>
          </cell>
          <cell r="T97" t="str">
            <v>%</v>
          </cell>
          <cell r="Z97">
            <v>0.3642454009987503</v>
          </cell>
          <cell r="AC97">
            <v>0.40443395215845868</v>
          </cell>
          <cell r="AF97">
            <v>0.42456730100291051</v>
          </cell>
          <cell r="AK97" t="str">
            <v>%</v>
          </cell>
          <cell r="AQ97">
            <v>0.39005305960372444</v>
          </cell>
          <cell r="AT97">
            <v>0.42967214765639744</v>
          </cell>
          <cell r="AW97">
            <v>0.44980549650084928</v>
          </cell>
          <cell r="BB97" t="str">
            <v>%</v>
          </cell>
          <cell r="BH97">
            <v>0.36878180299853058</v>
          </cell>
          <cell r="BK97">
            <v>0.40782223188431388</v>
          </cell>
          <cell r="BN97">
            <v>0.42795558072876572</v>
          </cell>
        </row>
        <row r="99">
          <cell r="B99" t="str">
            <v>NOTES:</v>
          </cell>
          <cell r="S99" t="str">
            <v>NOTES:</v>
          </cell>
          <cell r="AJ99" t="str">
            <v>NOTES:</v>
          </cell>
          <cell r="BA99" t="str">
            <v>NOTES:</v>
          </cell>
        </row>
        <row r="100">
          <cell r="B100" t="str">
            <v>TS1</v>
          </cell>
          <cell r="C100" t="str">
            <v>1.   Direct Labor Wage Rate</v>
          </cell>
          <cell r="D100">
            <v>0.33400000000000002</v>
          </cell>
          <cell r="E100" t="str">
            <v>USD/case</v>
          </cell>
          <cell r="T100" t="str">
            <v>1.   Direct Labor Wage Rate</v>
          </cell>
          <cell r="U100">
            <v>0.33400000000000002</v>
          </cell>
          <cell r="V100" t="str">
            <v>USD/case</v>
          </cell>
          <cell r="AK100" t="str">
            <v>1.   Direct Labor Wage Rate</v>
          </cell>
          <cell r="AL100">
            <v>0.33400000000000002</v>
          </cell>
          <cell r="AM100" t="str">
            <v>USD/case</v>
          </cell>
          <cell r="BB100" t="str">
            <v>1.   Direct Labor Wage Rate</v>
          </cell>
          <cell r="BC100">
            <v>0.33400000000000002</v>
          </cell>
          <cell r="BD100" t="str">
            <v>USD/case</v>
          </cell>
        </row>
        <row r="101">
          <cell r="D101">
            <v>0.13300000000000001</v>
          </cell>
          <cell r="E101" t="str">
            <v>Cartoner</v>
          </cell>
          <cell r="U101">
            <v>0.13300000000000001</v>
          </cell>
          <cell r="V101" t="str">
            <v>Cartoner</v>
          </cell>
          <cell r="AL101">
            <v>0.13300000000000001</v>
          </cell>
          <cell r="AM101" t="str">
            <v>Cartoner</v>
          </cell>
          <cell r="BC101">
            <v>0.13300000000000001</v>
          </cell>
          <cell r="BD101" t="str">
            <v>Cartoner</v>
          </cell>
        </row>
        <row r="104">
          <cell r="S104" t="str">
            <v>PRODUCTION COST SHEET</v>
          </cell>
        </row>
        <row r="106">
          <cell r="S106" t="str">
            <v>Cost Sheet No.</v>
          </cell>
          <cell r="T106" t="str">
            <v>POS25</v>
          </cell>
          <cell r="U106" t="str">
            <v>Unit:</v>
          </cell>
          <cell r="V106">
            <v>1</v>
          </cell>
          <cell r="Y106" t="str">
            <v>Prepared:</v>
          </cell>
          <cell r="Z106" t="str">
            <v>Reason</v>
          </cell>
          <cell r="AB106" t="str">
            <v>Prepared:</v>
          </cell>
          <cell r="AC106" t="str">
            <v>Reason</v>
          </cell>
        </row>
        <row r="107">
          <cell r="S107" t="str">
            <v>PRODUCT</v>
          </cell>
          <cell r="T107" t="str">
            <v xml:space="preserve">PALMOLIVE SOAP </v>
          </cell>
          <cell r="U107" t="str">
            <v>Case Count:</v>
          </cell>
          <cell r="V107">
            <v>100</v>
          </cell>
          <cell r="W107" t="str">
            <v>bars</v>
          </cell>
          <cell r="Y107" t="str">
            <v>Reason</v>
          </cell>
          <cell r="Z107" t="str">
            <v>Approved:</v>
          </cell>
          <cell r="AB107" t="str">
            <v>Reason</v>
          </cell>
          <cell r="AC107" t="str">
            <v>Approved:</v>
          </cell>
        </row>
        <row r="108">
          <cell r="S108" t="str">
            <v>VARIANT</v>
          </cell>
          <cell r="T108" t="str">
            <v>Pink UBS</v>
          </cell>
          <cell r="U108" t="str">
            <v>Bar Size:</v>
          </cell>
          <cell r="V108">
            <v>25.25</v>
          </cell>
          <cell r="W108" t="str">
            <v>gm</v>
          </cell>
          <cell r="Y108" t="str">
            <v>Approved:</v>
          </cell>
          <cell r="AB108" t="str">
            <v>Approved:</v>
          </cell>
        </row>
        <row r="110">
          <cell r="AE110" t="str">
            <v>Qty : 2083 Case</v>
          </cell>
        </row>
        <row r="111">
          <cell r="S111" t="str">
            <v>M#</v>
          </cell>
          <cell r="T111" t="str">
            <v>DESCRIPTION</v>
          </cell>
          <cell r="V111" t="str">
            <v>% Loss</v>
          </cell>
          <cell r="W111" t="str">
            <v>Standard</v>
          </cell>
          <cell r="X111" t="str">
            <v>Unit</v>
          </cell>
          <cell r="Y111" t="str">
            <v>Std. Unit</v>
          </cell>
          <cell r="Z111" t="str">
            <v>Standard</v>
          </cell>
          <cell r="AB111" t="str">
            <v>Std. Unit</v>
          </cell>
          <cell r="AC111" t="str">
            <v>Standard</v>
          </cell>
          <cell r="AE111" t="str">
            <v>Std. Unit</v>
          </cell>
          <cell r="AF111" t="str">
            <v>Standard</v>
          </cell>
          <cell r="AG111" t="str">
            <v>Remark</v>
          </cell>
        </row>
        <row r="112">
          <cell r="U112" t="str">
            <v>Amount</v>
          </cell>
          <cell r="V112" t="str">
            <v>Allowance</v>
          </cell>
          <cell r="W112" t="str">
            <v>Usage</v>
          </cell>
          <cell r="Y112" t="str">
            <v>Price</v>
          </cell>
          <cell r="Z112" t="str">
            <v>Cost</v>
          </cell>
          <cell r="AB112" t="str">
            <v>Price</v>
          </cell>
          <cell r="AC112" t="str">
            <v>Cost</v>
          </cell>
          <cell r="AE112" t="str">
            <v>Price</v>
          </cell>
          <cell r="AF112" t="str">
            <v>Cost</v>
          </cell>
        </row>
        <row r="113">
          <cell r="T113" t="str">
            <v>A.   Pink Soap</v>
          </cell>
          <cell r="U113">
            <v>2.5249999999999999</v>
          </cell>
          <cell r="V113">
            <v>1</v>
          </cell>
          <cell r="W113">
            <v>2.5502500000000001</v>
          </cell>
          <cell r="X113" t="str">
            <v>kg</v>
          </cell>
          <cell r="Y113">
            <v>0.92852108932249322</v>
          </cell>
          <cell r="Z113">
            <v>2.3679609080446884</v>
          </cell>
          <cell r="AB113">
            <v>0.85834915746921181</v>
          </cell>
          <cell r="AC113">
            <v>2.1890049388358577</v>
          </cell>
          <cell r="AE113">
            <v>0.85834915746921181</v>
          </cell>
          <cell r="AF113">
            <v>2.1890049388358577</v>
          </cell>
        </row>
        <row r="114">
          <cell r="T114" t="str">
            <v>Total Pink Soap</v>
          </cell>
          <cell r="Z114">
            <v>2.3679609080446884</v>
          </cell>
          <cell r="AC114">
            <v>2.1890049388358577</v>
          </cell>
          <cell r="AF114">
            <v>2.1890049388358577</v>
          </cell>
        </row>
        <row r="116">
          <cell r="T116" t="str">
            <v>B.   PACKAGING MATERIALS</v>
          </cell>
        </row>
        <row r="117">
          <cell r="T117" t="str">
            <v>PinkCarton</v>
          </cell>
          <cell r="U117">
            <v>100</v>
          </cell>
          <cell r="V117">
            <v>1</v>
          </cell>
          <cell r="W117">
            <v>101</v>
          </cell>
          <cell r="X117" t="str">
            <v>pc</v>
          </cell>
          <cell r="Y117">
            <v>1.2630442605253688E-2</v>
          </cell>
          <cell r="Z117">
            <v>1.2756747031306224</v>
          </cell>
          <cell r="AB117">
            <v>1.2630442605253688E-2</v>
          </cell>
          <cell r="AC117">
            <v>1.2756747031306224</v>
          </cell>
          <cell r="AE117">
            <v>1.2630442605253688E-2</v>
          </cell>
          <cell r="AF117">
            <v>1.2756747031306224</v>
          </cell>
        </row>
        <row r="118">
          <cell r="S118" t="str">
            <v>PM313</v>
          </cell>
          <cell r="T118" t="str">
            <v>Shipper</v>
          </cell>
          <cell r="V118">
            <v>1</v>
          </cell>
          <cell r="W118">
            <v>0</v>
          </cell>
          <cell r="X118" t="str">
            <v>pc</v>
          </cell>
          <cell r="Y118">
            <v>0.13536585365853659</v>
          </cell>
          <cell r="Z118">
            <v>0</v>
          </cell>
          <cell r="AB118">
            <v>0.1319073083778966</v>
          </cell>
          <cell r="AC118">
            <v>0</v>
          </cell>
          <cell r="AE118">
            <v>0.19260400616332821</v>
          </cell>
          <cell r="AF118">
            <v>0</v>
          </cell>
        </row>
        <row r="119">
          <cell r="S119" t="str">
            <v>PM321</v>
          </cell>
          <cell r="T119" t="str">
            <v>Budle film</v>
          </cell>
          <cell r="U119">
            <v>0</v>
          </cell>
          <cell r="V119">
            <v>1</v>
          </cell>
          <cell r="W119">
            <v>0</v>
          </cell>
          <cell r="X119" t="str">
            <v>pc</v>
          </cell>
          <cell r="Y119" t="e">
            <v>#N/A</v>
          </cell>
          <cell r="Z119" t="e">
            <v>#N/A</v>
          </cell>
          <cell r="AB119" t="e">
            <v>#N/A</v>
          </cell>
          <cell r="AC119" t="e">
            <v>#N/A</v>
          </cell>
          <cell r="AE119">
            <v>2.3112480739599386</v>
          </cell>
          <cell r="AF119">
            <v>0</v>
          </cell>
        </row>
        <row r="120">
          <cell r="T120" t="str">
            <v>Tape</v>
          </cell>
          <cell r="V120">
            <v>1</v>
          </cell>
          <cell r="W120">
            <v>0</v>
          </cell>
          <cell r="X120" t="str">
            <v>m</v>
          </cell>
          <cell r="Z120">
            <v>0</v>
          </cell>
          <cell r="AC120">
            <v>0</v>
          </cell>
          <cell r="AE120">
            <v>1.056E-2</v>
          </cell>
          <cell r="AF120">
            <v>0</v>
          </cell>
        </row>
        <row r="122">
          <cell r="T122" t="str">
            <v>TOTAL RAW &amp; PACKAGING MATERIALS</v>
          </cell>
          <cell r="Z122" t="e">
            <v>#N/A</v>
          </cell>
          <cell r="AC122" t="e">
            <v>#N/A</v>
          </cell>
          <cell r="AF122">
            <v>1.2756747031306224</v>
          </cell>
        </row>
        <row r="123">
          <cell r="T123" t="str">
            <v>B.   DIRECT LABOR ALLOWANCE</v>
          </cell>
          <cell r="Z123">
            <v>0.70692955789107959</v>
          </cell>
          <cell r="AC123">
            <v>0.70692955789107959</v>
          </cell>
          <cell r="AF123">
            <v>0.70692955789107959</v>
          </cell>
        </row>
        <row r="124">
          <cell r="T124" t="str">
            <v>TOTAL DIRECT COST ( excluding NVOs ) / case</v>
          </cell>
          <cell r="Z124" t="e">
            <v>#N/A</v>
          </cell>
          <cell r="AC124" t="e">
            <v>#N/A</v>
          </cell>
          <cell r="AF124">
            <v>4.17160919985756</v>
          </cell>
        </row>
        <row r="125">
          <cell r="T125" t="str">
            <v>Add: 3% of ASP as Freight</v>
          </cell>
          <cell r="Z125">
            <v>0</v>
          </cell>
          <cell r="AC125">
            <v>0</v>
          </cell>
          <cell r="AF125">
            <v>0</v>
          </cell>
        </row>
        <row r="126">
          <cell r="T126" t="str">
            <v>Total VFC/case</v>
          </cell>
          <cell r="Z126" t="e">
            <v>#N/A</v>
          </cell>
          <cell r="AC126" t="e">
            <v>#N/A</v>
          </cell>
          <cell r="AF126">
            <v>4.17160919985756</v>
          </cell>
        </row>
        <row r="127">
          <cell r="T127" t="str">
            <v>VFC/Pcs (VND_</v>
          </cell>
          <cell r="Z127" t="e">
            <v>#N/A</v>
          </cell>
          <cell r="AC127" t="e">
            <v>#N/A</v>
          </cell>
          <cell r="AF127">
            <v>579.64509832020792</v>
          </cell>
        </row>
        <row r="129">
          <cell r="AF129">
            <v>-4.17160919985756</v>
          </cell>
        </row>
        <row r="130">
          <cell r="AF130" t="e">
            <v>#DIV/0!</v>
          </cell>
        </row>
        <row r="132">
          <cell r="S132" t="str">
            <v>NOTES:</v>
          </cell>
        </row>
        <row r="133">
          <cell r="T133" t="str">
            <v>1.   Direct Labor Wage Rate</v>
          </cell>
          <cell r="U133">
            <v>0.70692955789107959</v>
          </cell>
          <cell r="V133" t="str">
            <v>USD/100pcs</v>
          </cell>
        </row>
        <row r="134">
          <cell r="U134">
            <v>725</v>
          </cell>
        </row>
        <row r="141">
          <cell r="S141" t="str">
            <v>PRODUCTION COST SHEET</v>
          </cell>
        </row>
        <row r="143">
          <cell r="S143" t="str">
            <v>Cost Sheet No.</v>
          </cell>
          <cell r="T143" t="str">
            <v>POS100</v>
          </cell>
          <cell r="U143" t="str">
            <v>Unit:</v>
          </cell>
          <cell r="V143">
            <v>1</v>
          </cell>
          <cell r="AF143" t="str">
            <v>Prepared:</v>
          </cell>
          <cell r="AG143">
            <v>36413</v>
          </cell>
        </row>
        <row r="144">
          <cell r="S144" t="str">
            <v>PRODUCT</v>
          </cell>
          <cell r="T144" t="str">
            <v xml:space="preserve">PALMOLIVE SOAP </v>
          </cell>
          <cell r="U144" t="str">
            <v>Case Count:</v>
          </cell>
          <cell r="V144">
            <v>48</v>
          </cell>
          <cell r="W144" t="str">
            <v>bars</v>
          </cell>
          <cell r="AF144" t="str">
            <v>Reason</v>
          </cell>
          <cell r="AG144" t="str">
            <v>Current 2000 - Q1</v>
          </cell>
        </row>
        <row r="145">
          <cell r="S145" t="str">
            <v>VARIANT</v>
          </cell>
          <cell r="T145" t="str">
            <v>Pink UBS  - TRIPLE PACK</v>
          </cell>
          <cell r="U145" t="str">
            <v>Bar Size:</v>
          </cell>
          <cell r="V145">
            <v>100.5</v>
          </cell>
          <cell r="W145" t="str">
            <v>gm</v>
          </cell>
          <cell r="AF145" t="str">
            <v>Approved:</v>
          </cell>
        </row>
        <row r="147">
          <cell r="Y147" t="str">
            <v>BUD 2000</v>
          </cell>
          <cell r="AB147" t="str">
            <v>Current 2000</v>
          </cell>
        </row>
        <row r="148">
          <cell r="Y148" t="str">
            <v>With Window</v>
          </cell>
          <cell r="AB148" t="str">
            <v>With Window</v>
          </cell>
          <cell r="AE148" t="str">
            <v>Without Window</v>
          </cell>
        </row>
        <row r="149">
          <cell r="S149" t="str">
            <v>M#</v>
          </cell>
          <cell r="T149" t="str">
            <v>DESCRIPTION</v>
          </cell>
          <cell r="V149" t="str">
            <v>% Loss</v>
          </cell>
          <cell r="W149" t="str">
            <v>Standard</v>
          </cell>
          <cell r="X149" t="str">
            <v>Unit</v>
          </cell>
          <cell r="Y149" t="str">
            <v>Std. Unit</v>
          </cell>
          <cell r="Z149" t="str">
            <v>Standard</v>
          </cell>
          <cell r="AA149" t="str">
            <v>%</v>
          </cell>
          <cell r="AB149" t="str">
            <v>Std. Unit</v>
          </cell>
          <cell r="AC149" t="str">
            <v>Standard</v>
          </cell>
          <cell r="AD149" t="str">
            <v>%</v>
          </cell>
          <cell r="AE149" t="str">
            <v>Std. Unit</v>
          </cell>
          <cell r="AF149" t="str">
            <v>Standard</v>
          </cell>
          <cell r="AG149" t="str">
            <v>Remark</v>
          </cell>
        </row>
        <row r="150">
          <cell r="U150" t="str">
            <v>Amount</v>
          </cell>
          <cell r="V150" t="str">
            <v>Allowance</v>
          </cell>
          <cell r="W150" t="str">
            <v>Usage</v>
          </cell>
          <cell r="Y150" t="str">
            <v>Price</v>
          </cell>
          <cell r="Z150" t="str">
            <v>Cost</v>
          </cell>
          <cell r="AA150" t="str">
            <v>VFC</v>
          </cell>
          <cell r="AB150" t="str">
            <v>Price</v>
          </cell>
          <cell r="AC150" t="str">
            <v>Cost</v>
          </cell>
          <cell r="AD150" t="str">
            <v>VFC</v>
          </cell>
          <cell r="AE150" t="str">
            <v>Price</v>
          </cell>
          <cell r="AF150" t="str">
            <v>Cost</v>
          </cell>
        </row>
        <row r="151">
          <cell r="T151" t="str">
            <v>A.   Pink Soap</v>
          </cell>
          <cell r="U151">
            <v>4.8239999999999998</v>
          </cell>
          <cell r="V151">
            <v>1</v>
          </cell>
          <cell r="W151">
            <v>4.8722399999999997</v>
          </cell>
          <cell r="X151" t="str">
            <v>kg</v>
          </cell>
          <cell r="Y151">
            <v>0.92852108932249322</v>
          </cell>
          <cell r="Z151">
            <v>4.523977592240624</v>
          </cell>
          <cell r="AA151">
            <v>0.67254816112009574</v>
          </cell>
          <cell r="AB151">
            <v>0.85834915746921181</v>
          </cell>
          <cell r="AC151">
            <v>4.1820830989877926</v>
          </cell>
          <cell r="AD151">
            <v>0.6553720684022637</v>
          </cell>
          <cell r="AE151">
            <v>0.85834915746921181</v>
          </cell>
          <cell r="AF151">
            <v>4.1820830989877926</v>
          </cell>
        </row>
        <row r="152">
          <cell r="T152" t="str">
            <v>Total Pink Soap</v>
          </cell>
          <cell r="Z152">
            <v>4.523977592240624</v>
          </cell>
          <cell r="AC152">
            <v>4.1820830989877926</v>
          </cell>
          <cell r="AF152">
            <v>4.1820830989877926</v>
          </cell>
        </row>
        <row r="154">
          <cell r="T154" t="str">
            <v>B.   PACKAGING MATERIALS</v>
          </cell>
        </row>
        <row r="155">
          <cell r="S155" t="str">
            <v>PM303</v>
          </cell>
          <cell r="T155" t="str">
            <v>Triple Carton</v>
          </cell>
          <cell r="U155">
            <v>16</v>
          </cell>
          <cell r="V155">
            <v>1</v>
          </cell>
          <cell r="W155">
            <v>16.16</v>
          </cell>
          <cell r="X155" t="str">
            <v>pc</v>
          </cell>
          <cell r="Y155">
            <v>0.10717360114777619</v>
          </cell>
          <cell r="Z155">
            <v>1.7319253945480633</v>
          </cell>
          <cell r="AA155">
            <v>0.25747325568064883</v>
          </cell>
          <cell r="AB155">
            <v>0.10717360114777619</v>
          </cell>
          <cell r="AC155">
            <v>1.7319253945480633</v>
          </cell>
          <cell r="AD155">
            <v>0.27140912824474794</v>
          </cell>
          <cell r="AE155">
            <v>0.10014347202295552</v>
          </cell>
          <cell r="AF155">
            <v>1.6183185078909612</v>
          </cell>
        </row>
        <row r="156">
          <cell r="S156" t="str">
            <v>PM313</v>
          </cell>
          <cell r="T156" t="str">
            <v>Shipper</v>
          </cell>
          <cell r="U156">
            <v>1</v>
          </cell>
          <cell r="V156">
            <v>1</v>
          </cell>
          <cell r="W156">
            <v>1.01</v>
          </cell>
          <cell r="X156" t="str">
            <v>pc</v>
          </cell>
          <cell r="Y156">
            <v>0.13536585365853659</v>
          </cell>
          <cell r="Z156">
            <v>0.13671951219512196</v>
          </cell>
          <cell r="AA156">
            <v>2.0325135268966881E-2</v>
          </cell>
          <cell r="AB156">
            <v>0.1319073083778966</v>
          </cell>
          <cell r="AC156">
            <v>0.13322638146167556</v>
          </cell>
          <cell r="AD156">
            <v>2.0877836981627651E-2</v>
          </cell>
          <cell r="AE156">
            <v>0.13536585365853659</v>
          </cell>
          <cell r="AF156">
            <v>0.13671951219512196</v>
          </cell>
          <cell r="AG156" t="str">
            <v>=1850/14025</v>
          </cell>
        </row>
        <row r="157">
          <cell r="T157" t="str">
            <v>Tape</v>
          </cell>
          <cell r="U157">
            <v>0</v>
          </cell>
          <cell r="V157">
            <v>1</v>
          </cell>
          <cell r="W157">
            <v>0</v>
          </cell>
          <cell r="X157" t="str">
            <v>m</v>
          </cell>
          <cell r="Z157">
            <v>0</v>
          </cell>
          <cell r="AA157">
            <v>0</v>
          </cell>
          <cell r="AC157">
            <v>0</v>
          </cell>
          <cell r="AD157">
            <v>0</v>
          </cell>
          <cell r="AF157">
            <v>0</v>
          </cell>
        </row>
        <row r="159">
          <cell r="T159" t="str">
            <v>TOTAL RAW &amp; PACKAGING MATERIALS</v>
          </cell>
          <cell r="Z159">
            <v>1.8686449067431852</v>
          </cell>
          <cell r="AA159">
            <v>0.27779839094961573</v>
          </cell>
          <cell r="AC159">
            <v>1.8651517760097389</v>
          </cell>
          <cell r="AD159">
            <v>0.29228696522637565</v>
          </cell>
          <cell r="AF159">
            <v>1.7550380200860831</v>
          </cell>
        </row>
        <row r="160">
          <cell r="T160" t="str">
            <v>B.   DIRECT LABOR ALLOWANCE</v>
          </cell>
          <cell r="Z160">
            <v>0.33400000000000002</v>
          </cell>
          <cell r="AA160">
            <v>4.9653447930288551E-2</v>
          </cell>
          <cell r="AC160">
            <v>0.33400000000000002</v>
          </cell>
          <cell r="AD160">
            <v>5.2340966371360723E-2</v>
          </cell>
          <cell r="AF160">
            <v>0.33400000000000002</v>
          </cell>
        </row>
        <row r="161">
          <cell r="T161" t="str">
            <v>TOTAL DIRECT COST ( excluding NVOs ) / case</v>
          </cell>
          <cell r="Z161">
            <v>6.7266224989838088</v>
          </cell>
          <cell r="AA161">
            <v>1</v>
          </cell>
          <cell r="AC161">
            <v>6.3812348749975314</v>
          </cell>
          <cell r="AD161">
            <v>1</v>
          </cell>
          <cell r="AF161">
            <v>6.2711211190738751</v>
          </cell>
        </row>
        <row r="162">
          <cell r="T162">
            <v>0</v>
          </cell>
          <cell r="Z162">
            <v>0</v>
          </cell>
          <cell r="AA162">
            <v>0</v>
          </cell>
          <cell r="AC162">
            <v>0</v>
          </cell>
          <cell r="AD162">
            <v>0</v>
          </cell>
          <cell r="AF162">
            <v>0</v>
          </cell>
        </row>
        <row r="163">
          <cell r="T163" t="str">
            <v>Total VFC</v>
          </cell>
          <cell r="Z163">
            <v>6.7266224989838088</v>
          </cell>
          <cell r="AA163">
            <v>1</v>
          </cell>
          <cell r="AC163">
            <v>6.3812348749975314</v>
          </cell>
          <cell r="AD163">
            <v>1</v>
          </cell>
          <cell r="AF163">
            <v>6.2711211190738751</v>
          </cell>
        </row>
        <row r="164">
          <cell r="T164" t="str">
            <v>Consumer price</v>
          </cell>
          <cell r="Z164">
            <v>11000</v>
          </cell>
          <cell r="AC164">
            <v>11000</v>
          </cell>
          <cell r="AF164">
            <v>11000</v>
          </cell>
          <cell r="AG164" t="str">
            <v>VND</v>
          </cell>
        </row>
        <row r="165">
          <cell r="T165" t="str">
            <v>ASP (2.5% Deal deapth, Exc. 13,940)</v>
          </cell>
          <cell r="Z165">
            <v>9.5750312646253217</v>
          </cell>
          <cell r="AC165">
            <v>9.5750312646253217</v>
          </cell>
          <cell r="AF165">
            <v>9.5750312646253217</v>
          </cell>
        </row>
        <row r="166">
          <cell r="T166" t="str">
            <v>Margin</v>
          </cell>
          <cell r="Z166">
            <v>2.8484087656415129</v>
          </cell>
          <cell r="AC166">
            <v>3.1937963896277903</v>
          </cell>
          <cell r="AF166">
            <v>3.3039101455514466</v>
          </cell>
        </row>
        <row r="167">
          <cell r="T167" t="str">
            <v>%</v>
          </cell>
          <cell r="Z167">
            <v>0.29748297284050418</v>
          </cell>
          <cell r="AC167">
            <v>0.33355466957347485</v>
          </cell>
          <cell r="AF167">
            <v>0.34505476318992795</v>
          </cell>
        </row>
        <row r="169">
          <cell r="S169" t="str">
            <v>NOTES:</v>
          </cell>
        </row>
        <row r="170">
          <cell r="T170" t="str">
            <v>1.   Direct Labor Wage Rate</v>
          </cell>
          <cell r="U170">
            <v>0.33400000000000002</v>
          </cell>
          <cell r="V170" t="str">
            <v>USD/case</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A"/>
      <sheetName val="Sales"/>
      <sheetName val="INCENTIVE"/>
      <sheetName val="INCENTIVE (2)"/>
      <sheetName val="SOuth"/>
      <sheetName val="Prov-Code"/>
      <sheetName val="Incent-Mar"/>
      <sheetName val="QREPORT"/>
      <sheetName val="Sales base"/>
      <sheetName val="#REF"/>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00000000"/>
      <sheetName val="10000000"/>
      <sheetName val="XL4Poppy"/>
      <sheetName val="Sheet1"/>
      <sheetName val="Sheet2"/>
      <sheetName val="Sheet3"/>
      <sheetName val="TRANG BIA"/>
      <sheetName val="LICH THAM SD"/>
      <sheetName val="LICH THAM ND "/>
      <sheetName val="Thuong DD"/>
      <sheetName val="ds1"/>
      <sheetName val="ds2"/>
      <sheetName val="ds so do"/>
      <sheetName val="Huan DD"/>
      <sheetName val="Tong cong SKH 1051 &amp; 1051A"/>
      <sheetName val="00000001"/>
      <sheetName val="00000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Chiet tinh dz22"/>
      <sheetName val="bia Dz22"/>
      <sheetName val="TH 22"/>
      <sheetName val="DT DZ 22 Kv"/>
      <sheetName val="DTchi tiet DZ 22 Kv"/>
      <sheetName val="Thi nghiem 22"/>
      <sheetName val="VC22"/>
      <sheetName val="DTtram "/>
      <sheetName val="DTTC tram "/>
      <sheetName val="Chiet tinh TB, VT"/>
      <sheetName val=" thi nghiemTBA"/>
      <sheetName val="VCVT"/>
      <sheetName val="bia"/>
      <sheetName val="trang bia"/>
      <sheetName val="TH tram"/>
      <sheetName val="Sheet1"/>
      <sheetName val="Sheet2"/>
      <sheetName val="Sheet3"/>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Sheet4"/>
      <sheetName val="Sheet5"/>
      <sheetName val="00000000"/>
      <sheetName val="Sheet6"/>
      <sheetName val="Sheet7"/>
      <sheetName val="XL4Poppy"/>
      <sheetName val="(1)TK_ThueGTGT_Thang"/>
      <sheetName val="VCTT"/>
      <sheetName val="Chi tiet"/>
      <sheetName val="CT Thang Mo"/>
      <sheetName val="Chiet tinh dz35"/>
      <sheetName val="CT  PL"/>
      <sheetName val="KH-Q1,Q2,01"/>
      <sheetName val="DT DZ 22+TB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Sheet1"/>
      <sheetName val="ptich"/>
      <sheetName val="thvl"/>
      <sheetName val="thkp"/>
      <sheetName val="HSO"/>
      <sheetName val="TLCONG"/>
      <sheetName val="ptCong"/>
      <sheetName val="Sheet3"/>
      <sheetName val="tvlcong"/>
      <sheetName val="XL4Poppy"/>
      <sheetName val="XL4Poppy (2)"/>
      <sheetName val="bgiao phcap (2)"/>
      <sheetName val="CBDT (CT)"/>
      <sheetName val="bgiao phcap"/>
      <sheetName val="xangheo"/>
      <sheetName val="Ch.Tiep"/>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XL4Poppy"/>
      <sheetName val="CONS PPMU ETC"/>
      <sheetName val="SUMMARY PT E"/>
      <sheetName val="INVESTIGATIONS "/>
      <sheetName val="TRG, COMP  SUMMARY"/>
      <sheetName val="CESI"/>
      <sheetName val="RS SUMMARY"/>
      <sheetName val="Sheet7"/>
      <sheetName val="Sheet8"/>
      <sheetName val="Sheet9"/>
      <sheetName val="TRG DETAILS"/>
      <sheetName val="Sheet11"/>
      <sheetName val="DETAILED INVESTS"/>
      <sheetName val="G.VL"/>
      <sheetName val="Tai khoan"/>
      <sheetName val="Sheet3"/>
      <sheetName val="CT01"/>
      <sheetName val="2001"/>
      <sheetName val="156nhap01"/>
      <sheetName val="thietbi"/>
      <sheetName val="DI-ESTI"/>
      <sheetName val="T11,12-2001"/>
      <sheetName val="LKVL-CK-HT-GD1"/>
      <sheetName val="TONGKE-HT"/>
      <sheetName val="Vung11"/>
      <sheetName val="TONG HOP"/>
      <sheetName val="LIET KE HANG HOA"/>
      <sheetName val="thao-go"/>
      <sheetName val="§¬n gi¸ chÝnh"/>
      <sheetName val="Sheet1"/>
      <sheetName val="Sheet2"/>
      <sheetName val="Sheet4"/>
      <sheetName val="chấm cơm"/>
      <sheetName val="Sheet5"/>
      <sheetName val="Cao độ"/>
    </sheetNames>
    <sheetDataSet>
      <sheetData sheetId="0" refreshError="1">
        <row r="31">
          <cell r="C31" t="b">
            <v>1</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Sheet7"/>
      <sheetName val="Sheet8"/>
      <sheetName val="XXXXXXXX"/>
      <sheetName val="XXXXXXX0"/>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BANGTONGHOP"/>
      <sheetName val="PTVT (MAU)"/>
      <sheetName val="VATTU(MAU)"/>
      <sheetName val="DUTOAN.NX"/>
      <sheetName val="dutoan(MAU)"/>
      <sheetName val="PTVT _MAU_"/>
    </sheetNames>
    <sheetDataSet>
      <sheetData sheetId="0"/>
      <sheetData sheetId="1" refreshError="1">
        <row r="10">
          <cell r="C10" t="str">
            <v>Nhaân coâng baäc 3,0/7</v>
          </cell>
          <cell r="G10">
            <v>0</v>
          </cell>
        </row>
        <row r="12">
          <cell r="C12" t="str">
            <v>Nhaân coâng baäc 3,0/7</v>
          </cell>
          <cell r="G12">
            <v>0</v>
          </cell>
        </row>
        <row r="14">
          <cell r="C14" t="str">
            <v>Nhaân coâng baäc 2,7/7</v>
          </cell>
          <cell r="G14">
            <v>0</v>
          </cell>
        </row>
        <row r="16">
          <cell r="C16" t="str">
            <v>Nhaân coâng baäc 2,7/7</v>
          </cell>
          <cell r="G16">
            <v>0</v>
          </cell>
        </row>
        <row r="18">
          <cell r="C18" t="str">
            <v>Nhaân coâng baäc 2,7/7</v>
          </cell>
          <cell r="G18">
            <v>0</v>
          </cell>
        </row>
        <row r="20">
          <cell r="C20" t="str">
            <v>Nhaân coâng baäc 2,7/7</v>
          </cell>
          <cell r="G20">
            <v>0</v>
          </cell>
        </row>
        <row r="22">
          <cell r="C22" t="str">
            <v>Nhaân coâng baäc 2,7/7</v>
          </cell>
          <cell r="G22">
            <v>0</v>
          </cell>
        </row>
        <row r="24">
          <cell r="C24" t="str">
            <v>Nhaân coâng baäc 2,7/7</v>
          </cell>
          <cell r="G24">
            <v>0</v>
          </cell>
        </row>
        <row r="26">
          <cell r="C26" t="str">
            <v>Nhaân coâng baäc 2,7/7</v>
          </cell>
          <cell r="G26">
            <v>0</v>
          </cell>
        </row>
        <row r="28">
          <cell r="C28" t="str">
            <v>Nhaân coâng baäc 2,7/7</v>
          </cell>
          <cell r="G28">
            <v>0</v>
          </cell>
        </row>
        <row r="31">
          <cell r="C31" t="str">
            <v>Nhaân coâng baäc 2,7/7</v>
          </cell>
          <cell r="G31">
            <v>0</v>
          </cell>
        </row>
        <row r="32">
          <cell r="G32">
            <v>6</v>
          </cell>
        </row>
        <row r="34">
          <cell r="C34" t="str">
            <v>Nhaân coâng baäc 2,7/7</v>
          </cell>
          <cell r="G34">
            <v>1542.6191550000001</v>
          </cell>
        </row>
        <row r="36">
          <cell r="C36" t="str">
            <v>Nhaân coâng baäc 2,7/7</v>
          </cell>
          <cell r="G36">
            <v>0</v>
          </cell>
        </row>
        <row r="38">
          <cell r="C38" t="str">
            <v>Nhaân coâng baäc 2,7/7</v>
          </cell>
          <cell r="G38">
            <v>0</v>
          </cell>
        </row>
        <row r="40">
          <cell r="C40" t="str">
            <v>Nhaân coâng baäc 3,0/7</v>
          </cell>
          <cell r="G40">
            <v>0</v>
          </cell>
        </row>
        <row r="42">
          <cell r="C42" t="str">
            <v>Nhaân coâng baäc 3,0/7</v>
          </cell>
          <cell r="G42">
            <v>475.93115000000006</v>
          </cell>
        </row>
        <row r="44">
          <cell r="C44" t="str">
            <v>Caùt mòn (san laép)</v>
          </cell>
          <cell r="G44">
            <v>54.655999999999999</v>
          </cell>
        </row>
        <row r="45">
          <cell r="C45" t="str">
            <v>Vaët lieäu khaùc</v>
          </cell>
          <cell r="G45">
            <v>0.89599999999999991</v>
          </cell>
        </row>
        <row r="46">
          <cell r="C46" t="str">
            <v>Nhaân coâng baäc 2,7/7</v>
          </cell>
          <cell r="G46">
            <v>25.088000000000001</v>
          </cell>
        </row>
        <row r="48">
          <cell r="C48" t="str">
            <v>oâtoâ&lt;=  7taán</v>
          </cell>
          <cell r="G48">
            <v>0</v>
          </cell>
        </row>
        <row r="50">
          <cell r="C50" t="str">
            <v>`</v>
          </cell>
          <cell r="G50">
            <v>0</v>
          </cell>
        </row>
        <row r="52">
          <cell r="C52" t="str">
            <v>Maùy ñaàm 9 T</v>
          </cell>
          <cell r="G52">
            <v>0</v>
          </cell>
        </row>
        <row r="53">
          <cell r="C53" t="str">
            <v>Maùy uûi 110CV</v>
          </cell>
          <cell r="G53">
            <v>0</v>
          </cell>
        </row>
        <row r="55">
          <cell r="C55" t="str">
            <v>Maùy ñaàm 9 T</v>
          </cell>
          <cell r="G55">
            <v>0</v>
          </cell>
        </row>
        <row r="56">
          <cell r="C56" t="str">
            <v>Maùy uûi 110CV</v>
          </cell>
          <cell r="G56">
            <v>0</v>
          </cell>
        </row>
        <row r="58">
          <cell r="C58" t="str">
            <v>Maùy ñaàm 9 T</v>
          </cell>
          <cell r="G58">
            <v>0</v>
          </cell>
        </row>
        <row r="59">
          <cell r="C59" t="str">
            <v>Maùy uûi 110CV</v>
          </cell>
          <cell r="G59">
            <v>0</v>
          </cell>
        </row>
        <row r="61">
          <cell r="C61" t="str">
            <v>Maùy ñaàm 9 T</v>
          </cell>
          <cell r="G61">
            <v>0</v>
          </cell>
        </row>
        <row r="62">
          <cell r="C62" t="str">
            <v>Maùy uûi 110CV</v>
          </cell>
          <cell r="G62">
            <v>0</v>
          </cell>
        </row>
        <row r="64">
          <cell r="C64" t="str">
            <v>Coïc (D8-10 cm)</v>
          </cell>
          <cell r="G64">
            <v>0</v>
          </cell>
        </row>
        <row r="65">
          <cell r="C65" t="str">
            <v>Caây choáng</v>
          </cell>
          <cell r="G65">
            <v>0</v>
          </cell>
        </row>
        <row r="66">
          <cell r="C66" t="str">
            <v>Goå vaùn</v>
          </cell>
          <cell r="G66">
            <v>0</v>
          </cell>
        </row>
        <row r="67">
          <cell r="C67" t="str">
            <v>Daây</v>
          </cell>
          <cell r="G67">
            <v>0</v>
          </cell>
        </row>
        <row r="68">
          <cell r="C68" t="str">
            <v>Vaät lieäu khaùc</v>
          </cell>
          <cell r="G68">
            <v>0</v>
          </cell>
        </row>
        <row r="69">
          <cell r="C69" t="str">
            <v>Nhaân coâng baäc 3,5/7</v>
          </cell>
          <cell r="G69">
            <v>0</v>
          </cell>
        </row>
        <row r="72">
          <cell r="C72" t="str">
            <v>Ñaù hoäc</v>
          </cell>
          <cell r="G72">
            <v>0</v>
          </cell>
        </row>
        <row r="73">
          <cell r="C73" t="str">
            <v xml:space="preserve">Ñaù daêm </v>
          </cell>
          <cell r="G73">
            <v>0</v>
          </cell>
        </row>
        <row r="74">
          <cell r="C74" t="str">
            <v>Ximaêng PC30</v>
          </cell>
          <cell r="G74">
            <v>0</v>
          </cell>
        </row>
        <row r="75">
          <cell r="C75" t="str">
            <v>Caùt vaøng</v>
          </cell>
          <cell r="G75">
            <v>0</v>
          </cell>
        </row>
        <row r="76">
          <cell r="C76" t="str">
            <v>Nhaân coâng baäc 3,5/7</v>
          </cell>
          <cell r="G76">
            <v>0</v>
          </cell>
        </row>
        <row r="78">
          <cell r="C78" t="str">
            <v>Ñaù hoäc</v>
          </cell>
          <cell r="G78">
            <v>94.655999999999992</v>
          </cell>
        </row>
        <row r="79">
          <cell r="C79" t="str">
            <v xml:space="preserve">Ñaù daêm </v>
          </cell>
          <cell r="G79">
            <v>4.4961599999999997</v>
          </cell>
        </row>
        <row r="80">
          <cell r="C80" t="str">
            <v>Ximaêng PC30</v>
          </cell>
          <cell r="G80">
            <v>10602.465887999999</v>
          </cell>
        </row>
        <row r="81">
          <cell r="C81" t="str">
            <v>Caùt vaøng</v>
          </cell>
          <cell r="G81">
            <v>36.111263999999998</v>
          </cell>
        </row>
        <row r="82">
          <cell r="C82" t="str">
            <v>Nhaân coâng baäc 3,5/7</v>
          </cell>
          <cell r="G82">
            <v>150.66079999999999</v>
          </cell>
        </row>
        <row r="84">
          <cell r="C84" t="str">
            <v>Ñaù hoäc</v>
          </cell>
          <cell r="G84">
            <v>0</v>
          </cell>
        </row>
        <row r="85">
          <cell r="C85" t="str">
            <v xml:space="preserve">Ñaù daêm </v>
          </cell>
          <cell r="G85">
            <v>0</v>
          </cell>
        </row>
        <row r="86">
          <cell r="C86" t="str">
            <v>Ximaêng PC30</v>
          </cell>
          <cell r="G86">
            <v>0</v>
          </cell>
        </row>
        <row r="87">
          <cell r="C87" t="str">
            <v>Caùt vaøng</v>
          </cell>
          <cell r="G87">
            <v>0</v>
          </cell>
        </row>
        <row r="88">
          <cell r="C88" t="str">
            <v>Nhaân coâng baäc 3,5/7</v>
          </cell>
          <cell r="G88">
            <v>0</v>
          </cell>
        </row>
        <row r="90">
          <cell r="C90" t="str">
            <v>Ñaù hoäc</v>
          </cell>
          <cell r="G90">
            <v>0</v>
          </cell>
        </row>
        <row r="91">
          <cell r="C91" t="str">
            <v xml:space="preserve">Ñaù daêm </v>
          </cell>
          <cell r="G91">
            <v>0</v>
          </cell>
        </row>
        <row r="92">
          <cell r="C92" t="str">
            <v>Ximaêng PC30</v>
          </cell>
          <cell r="G92">
            <v>0</v>
          </cell>
        </row>
        <row r="93">
          <cell r="C93" t="str">
            <v>Caùt vaøng</v>
          </cell>
          <cell r="G93">
            <v>0</v>
          </cell>
        </row>
        <row r="94">
          <cell r="C94" t="str">
            <v>Nhaân coâng baäc 3,5/7</v>
          </cell>
          <cell r="G94">
            <v>0</v>
          </cell>
        </row>
        <row r="96">
          <cell r="C96" t="str">
            <v>Ñaù hoäc</v>
          </cell>
          <cell r="G96">
            <v>0</v>
          </cell>
        </row>
        <row r="97">
          <cell r="C97" t="str">
            <v xml:space="preserve">Ñaù daêm </v>
          </cell>
          <cell r="G97">
            <v>0</v>
          </cell>
        </row>
        <row r="98">
          <cell r="C98" t="str">
            <v>Ximaêng PC30</v>
          </cell>
          <cell r="G98">
            <v>0</v>
          </cell>
        </row>
        <row r="99">
          <cell r="C99" t="str">
            <v>Caùt vaøng</v>
          </cell>
          <cell r="G99">
            <v>0</v>
          </cell>
        </row>
        <row r="100">
          <cell r="C100" t="str">
            <v>Nhaân coâng baäc 3,5/7</v>
          </cell>
          <cell r="G100">
            <v>0</v>
          </cell>
        </row>
        <row r="102">
          <cell r="C102" t="str">
            <v>Ñaù hoäc</v>
          </cell>
          <cell r="G102">
            <v>0</v>
          </cell>
        </row>
        <row r="103">
          <cell r="C103" t="str">
            <v xml:space="preserve">Ñaù daêm </v>
          </cell>
          <cell r="G103">
            <v>0</v>
          </cell>
        </row>
        <row r="104">
          <cell r="C104" t="str">
            <v>Ximaêng PC30</v>
          </cell>
          <cell r="G104">
            <v>0</v>
          </cell>
        </row>
        <row r="105">
          <cell r="C105" t="str">
            <v>Caùt vaøng</v>
          </cell>
          <cell r="G105">
            <v>0</v>
          </cell>
        </row>
        <row r="106">
          <cell r="C106" t="str">
            <v>Nhaân coâng baäc 3,5/7</v>
          </cell>
          <cell r="G106">
            <v>0</v>
          </cell>
        </row>
        <row r="108">
          <cell r="C108" t="str">
            <v>Ñaù hoäc</v>
          </cell>
          <cell r="G108">
            <v>0</v>
          </cell>
        </row>
        <row r="109">
          <cell r="C109" t="str">
            <v xml:space="preserve">Ñaù daêm </v>
          </cell>
          <cell r="G109">
            <v>0</v>
          </cell>
        </row>
        <row r="110">
          <cell r="C110" t="str">
            <v>Ximaêng PC30</v>
          </cell>
          <cell r="G110">
            <v>0</v>
          </cell>
        </row>
        <row r="111">
          <cell r="C111" t="str">
            <v>Caùt vaøng</v>
          </cell>
          <cell r="G111">
            <v>0</v>
          </cell>
        </row>
        <row r="112">
          <cell r="C112" t="str">
            <v>Goå vaùn</v>
          </cell>
          <cell r="G112">
            <v>0</v>
          </cell>
        </row>
        <row r="113">
          <cell r="C113" t="str">
            <v xml:space="preserve">Ñinh </v>
          </cell>
          <cell r="G113">
            <v>0</v>
          </cell>
        </row>
        <row r="114">
          <cell r="C114" t="str">
            <v>Ñinh ñæa</v>
          </cell>
          <cell r="G114">
            <v>0</v>
          </cell>
        </row>
        <row r="115">
          <cell r="C115" t="str">
            <v>Nhaân coâng baäc 3,5/7</v>
          </cell>
          <cell r="G115">
            <v>0</v>
          </cell>
        </row>
        <row r="117">
          <cell r="C117" t="str">
            <v>Ñaù cheû ( 10x10x20)</v>
          </cell>
          <cell r="G117">
            <v>0</v>
          </cell>
        </row>
        <row r="118">
          <cell r="C118" t="str">
            <v>Ximaêng PC30</v>
          </cell>
        </row>
        <row r="119">
          <cell r="C119" t="str">
            <v>Caùt vaøng</v>
          </cell>
          <cell r="G119">
            <v>0</v>
          </cell>
        </row>
        <row r="120">
          <cell r="C120" t="str">
            <v>Caây choáng</v>
          </cell>
          <cell r="G120">
            <v>0</v>
          </cell>
        </row>
        <row r="121">
          <cell r="C121" t="str">
            <v>Goå vaùn</v>
          </cell>
          <cell r="G121">
            <v>0</v>
          </cell>
        </row>
        <row r="122">
          <cell r="C122" t="str">
            <v>Daây buoäc</v>
          </cell>
          <cell r="G122">
            <v>0</v>
          </cell>
        </row>
        <row r="123">
          <cell r="C123" t="str">
            <v>Nhaân coâng baäc 3,5/7</v>
          </cell>
          <cell r="G123">
            <v>0</v>
          </cell>
        </row>
        <row r="124">
          <cell r="C124" t="str">
            <v>Maùy troän 80l</v>
          </cell>
          <cell r="G124">
            <v>0</v>
          </cell>
        </row>
        <row r="125">
          <cell r="C125" t="str">
            <v>Maùy khaùc</v>
          </cell>
          <cell r="G125">
            <v>0</v>
          </cell>
        </row>
        <row r="127">
          <cell r="C127" t="str">
            <v xml:space="preserve">Ñaù </v>
          </cell>
          <cell r="G127">
            <v>0</v>
          </cell>
        </row>
        <row r="128">
          <cell r="C128" t="str">
            <v>Ximaêng PC30</v>
          </cell>
          <cell r="G128">
            <v>0</v>
          </cell>
        </row>
        <row r="129">
          <cell r="C129" t="str">
            <v>Caùt vaøng</v>
          </cell>
          <cell r="G129">
            <v>0</v>
          </cell>
        </row>
        <row r="130">
          <cell r="C130" t="str">
            <v>Caây choáng</v>
          </cell>
          <cell r="G130">
            <v>0</v>
          </cell>
        </row>
        <row r="131">
          <cell r="C131" t="str">
            <v>Goå vaùn</v>
          </cell>
          <cell r="G131">
            <v>0</v>
          </cell>
        </row>
        <row r="132">
          <cell r="C132" t="str">
            <v>Daây buoäc</v>
          </cell>
          <cell r="G132">
            <v>0</v>
          </cell>
        </row>
        <row r="133">
          <cell r="C133" t="str">
            <v>Nhaân coâng baäc 3,5/7</v>
          </cell>
          <cell r="G133">
            <v>0</v>
          </cell>
        </row>
        <row r="134">
          <cell r="C134" t="str">
            <v>Maùy troän 80l</v>
          </cell>
          <cell r="G134">
            <v>0</v>
          </cell>
        </row>
        <row r="135">
          <cell r="C135" t="str">
            <v>Maùy khaùc</v>
          </cell>
        </row>
        <row r="137">
          <cell r="C137" t="str">
            <v xml:space="preserve">Ñaù </v>
          </cell>
          <cell r="G137">
            <v>0</v>
          </cell>
        </row>
        <row r="138">
          <cell r="C138" t="str">
            <v>Ximaêng PC30</v>
          </cell>
          <cell r="G138">
            <v>0</v>
          </cell>
        </row>
        <row r="139">
          <cell r="C139" t="str">
            <v>Caùt vaøng</v>
          </cell>
          <cell r="G139">
            <v>0</v>
          </cell>
        </row>
        <row r="140">
          <cell r="C140" t="str">
            <v>Caây choáng</v>
          </cell>
          <cell r="G140">
            <v>0</v>
          </cell>
        </row>
        <row r="141">
          <cell r="C141" t="str">
            <v>Goå vaùn</v>
          </cell>
          <cell r="G141">
            <v>0</v>
          </cell>
        </row>
        <row r="142">
          <cell r="C142" t="str">
            <v>Daây buoäc</v>
          </cell>
          <cell r="G142">
            <v>0</v>
          </cell>
        </row>
        <row r="143">
          <cell r="C143" t="str">
            <v>Nhaân coâng baäc 3,5/7</v>
          </cell>
          <cell r="G143">
            <v>0</v>
          </cell>
        </row>
        <row r="144">
          <cell r="C144" t="str">
            <v>Maùy troän 80l</v>
          </cell>
          <cell r="G144">
            <v>0</v>
          </cell>
        </row>
        <row r="145">
          <cell r="C145" t="str">
            <v>Maùy khaùc</v>
          </cell>
          <cell r="G145">
            <v>0</v>
          </cell>
        </row>
        <row r="148">
          <cell r="C148" t="str">
            <v xml:space="preserve">Ñaù </v>
          </cell>
          <cell r="G148">
            <v>0</v>
          </cell>
        </row>
        <row r="149">
          <cell r="C149" t="str">
            <v>Ximaêng PC30</v>
          </cell>
          <cell r="G149">
            <v>0</v>
          </cell>
        </row>
        <row r="150">
          <cell r="C150" t="str">
            <v>Caùt vaøng</v>
          </cell>
          <cell r="G150">
            <v>0</v>
          </cell>
        </row>
        <row r="151">
          <cell r="C151" t="str">
            <v>Caây choáng</v>
          </cell>
          <cell r="G151">
            <v>0</v>
          </cell>
        </row>
        <row r="152">
          <cell r="C152" t="str">
            <v>Goå vaùn</v>
          </cell>
          <cell r="G152">
            <v>0</v>
          </cell>
        </row>
        <row r="153">
          <cell r="C153" t="str">
            <v>Daây buoäc</v>
          </cell>
          <cell r="G153">
            <v>0</v>
          </cell>
        </row>
        <row r="154">
          <cell r="C154" t="str">
            <v>Nhaân coâng baäc 3,5/7</v>
          </cell>
          <cell r="G154">
            <v>0</v>
          </cell>
        </row>
        <row r="155">
          <cell r="C155" t="str">
            <v>Maùy troän 80l</v>
          </cell>
          <cell r="G155">
            <v>0</v>
          </cell>
        </row>
        <row r="156">
          <cell r="C156" t="str">
            <v>Maùy khaùc</v>
          </cell>
        </row>
        <row r="158">
          <cell r="C158" t="str">
            <v xml:space="preserve">Ñaù </v>
          </cell>
          <cell r="G158">
            <v>0</v>
          </cell>
        </row>
        <row r="159">
          <cell r="C159" t="str">
            <v>Ximaêng PC30</v>
          </cell>
          <cell r="G159">
            <v>0</v>
          </cell>
        </row>
        <row r="160">
          <cell r="C160" t="str">
            <v>Caùt vaøng</v>
          </cell>
          <cell r="G160">
            <v>0</v>
          </cell>
        </row>
        <row r="161">
          <cell r="C161" t="str">
            <v>Caây choáng</v>
          </cell>
          <cell r="G161">
            <v>0</v>
          </cell>
        </row>
        <row r="162">
          <cell r="C162" t="str">
            <v>Goå vaùn</v>
          </cell>
          <cell r="G162">
            <v>0</v>
          </cell>
        </row>
        <row r="163">
          <cell r="C163" t="str">
            <v>Daây buoäc</v>
          </cell>
          <cell r="G163">
            <v>0</v>
          </cell>
        </row>
        <row r="164">
          <cell r="C164" t="str">
            <v>Nhaân coâng baäc 3,5/7</v>
          </cell>
          <cell r="G164">
            <v>0</v>
          </cell>
        </row>
        <row r="165">
          <cell r="C165" t="str">
            <v>Maùy troän 80l</v>
          </cell>
          <cell r="G165">
            <v>0</v>
          </cell>
        </row>
        <row r="166">
          <cell r="C166" t="str">
            <v>Maùy khaùc</v>
          </cell>
          <cell r="G166">
            <v>0</v>
          </cell>
        </row>
        <row r="168">
          <cell r="C168" t="str">
            <v xml:space="preserve">Ñaù </v>
          </cell>
          <cell r="G168">
            <v>0</v>
          </cell>
        </row>
        <row r="169">
          <cell r="C169" t="str">
            <v>Ximaêng PC30</v>
          </cell>
          <cell r="G169">
            <v>0</v>
          </cell>
        </row>
        <row r="170">
          <cell r="C170" t="str">
            <v>Caùt vaøng</v>
          </cell>
          <cell r="G170">
            <v>0</v>
          </cell>
        </row>
        <row r="171">
          <cell r="C171" t="str">
            <v>Caây choáng</v>
          </cell>
          <cell r="G171">
            <v>0</v>
          </cell>
        </row>
        <row r="172">
          <cell r="C172" t="str">
            <v>Goå vaùn</v>
          </cell>
          <cell r="G172">
            <v>0</v>
          </cell>
        </row>
        <row r="173">
          <cell r="C173" t="str">
            <v>Daây buoäc</v>
          </cell>
          <cell r="G173">
            <v>0</v>
          </cell>
        </row>
        <row r="174">
          <cell r="C174" t="str">
            <v>Nhaân coâng baäc 3,5/7</v>
          </cell>
          <cell r="G174">
            <v>0</v>
          </cell>
        </row>
        <row r="175">
          <cell r="C175" t="str">
            <v>Maùy troän 80l</v>
          </cell>
          <cell r="G175">
            <v>0</v>
          </cell>
        </row>
        <row r="176">
          <cell r="C176" t="str">
            <v>Maùy khaùc</v>
          </cell>
          <cell r="G176">
            <v>0</v>
          </cell>
        </row>
        <row r="178">
          <cell r="C178" t="str">
            <v>Ñaù cheû ( 15x20x25)</v>
          </cell>
          <cell r="G178">
            <v>0</v>
          </cell>
        </row>
        <row r="179">
          <cell r="C179" t="str">
            <v>Ximaêng PC30</v>
          </cell>
          <cell r="G179">
            <v>0</v>
          </cell>
        </row>
        <row r="180">
          <cell r="C180" t="str">
            <v>Caùt vaøng</v>
          </cell>
          <cell r="G180">
            <v>0</v>
          </cell>
        </row>
        <row r="181">
          <cell r="C181" t="str">
            <v>Caây choáng</v>
          </cell>
          <cell r="G181">
            <v>0</v>
          </cell>
        </row>
        <row r="182">
          <cell r="C182" t="str">
            <v>Goå vaùn</v>
          </cell>
          <cell r="G182">
            <v>0</v>
          </cell>
        </row>
        <row r="183">
          <cell r="C183" t="str">
            <v>Daây buoäc</v>
          </cell>
          <cell r="G183">
            <v>0</v>
          </cell>
        </row>
        <row r="184">
          <cell r="C184" t="str">
            <v>Nhaân coâng baäc 3,7/7</v>
          </cell>
          <cell r="G184">
            <v>0</v>
          </cell>
        </row>
        <row r="185">
          <cell r="C185" t="str">
            <v>Maùy troän 80l</v>
          </cell>
          <cell r="G185">
            <v>0</v>
          </cell>
        </row>
        <row r="186">
          <cell r="C186" t="str">
            <v>Maùy khaùc</v>
          </cell>
          <cell r="G186">
            <v>0</v>
          </cell>
        </row>
        <row r="189">
          <cell r="C189" t="str">
            <v>Gaïch theû (4x8x19)</v>
          </cell>
          <cell r="G189">
            <v>0</v>
          </cell>
        </row>
        <row r="190">
          <cell r="C190" t="str">
            <v>Ximaêng PC30</v>
          </cell>
          <cell r="G190">
            <v>0</v>
          </cell>
        </row>
        <row r="191">
          <cell r="C191" t="str">
            <v>Caùt vaøng</v>
          </cell>
          <cell r="G191">
            <v>0</v>
          </cell>
        </row>
        <row r="192">
          <cell r="C192" t="str">
            <v>Nhaân coâng baäc 3,5/7</v>
          </cell>
          <cell r="G192">
            <v>0</v>
          </cell>
        </row>
        <row r="194">
          <cell r="C194" t="str">
            <v>Gaïch theû (4x8x19)</v>
          </cell>
          <cell r="G194">
            <v>0</v>
          </cell>
        </row>
        <row r="195">
          <cell r="C195" t="str">
            <v>Ximaêng PC30</v>
          </cell>
          <cell r="G195">
            <v>0</v>
          </cell>
        </row>
        <row r="196">
          <cell r="C196" t="str">
            <v>Caùt vaøng</v>
          </cell>
          <cell r="G196">
            <v>0</v>
          </cell>
        </row>
        <row r="197">
          <cell r="C197" t="str">
            <v>Nhaân coâng baäc 3,5/7</v>
          </cell>
          <cell r="G197">
            <v>0</v>
          </cell>
        </row>
        <row r="199">
          <cell r="C199" t="str">
            <v>Gaïch theû (4x8x19)</v>
          </cell>
          <cell r="G199">
            <v>0</v>
          </cell>
        </row>
        <row r="200">
          <cell r="C200" t="str">
            <v>Ximaêng PC30</v>
          </cell>
          <cell r="G200">
            <v>0</v>
          </cell>
        </row>
        <row r="201">
          <cell r="C201" t="str">
            <v>Caùt vaøng</v>
          </cell>
          <cell r="G201">
            <v>0</v>
          </cell>
        </row>
        <row r="202">
          <cell r="C202" t="str">
            <v>Nhaân coâng baäc 3,5/7</v>
          </cell>
          <cell r="G202">
            <v>0</v>
          </cell>
        </row>
        <row r="204">
          <cell r="C204" t="str">
            <v>Gaïch theû (4x8x19)</v>
          </cell>
          <cell r="G204">
            <v>0</v>
          </cell>
        </row>
        <row r="205">
          <cell r="C205" t="str">
            <v>Ximaêng PC30</v>
          </cell>
          <cell r="G205">
            <v>0</v>
          </cell>
        </row>
        <row r="206">
          <cell r="C206" t="str">
            <v>Caùt vaøng</v>
          </cell>
          <cell r="G206">
            <v>0</v>
          </cell>
        </row>
        <row r="207">
          <cell r="C207" t="str">
            <v>Nhaân coâng baäc 3,5/7</v>
          </cell>
          <cell r="G207">
            <v>0</v>
          </cell>
        </row>
        <row r="209">
          <cell r="C209" t="str">
            <v>Gaïch theû (4x8x19)</v>
          </cell>
          <cell r="G209">
            <v>0</v>
          </cell>
        </row>
        <row r="210">
          <cell r="C210" t="str">
            <v>Ximaêng PC30</v>
          </cell>
          <cell r="G210">
            <v>0</v>
          </cell>
        </row>
        <row r="211">
          <cell r="C211" t="str">
            <v>Caùt vaøng</v>
          </cell>
          <cell r="G211">
            <v>0</v>
          </cell>
        </row>
        <row r="212">
          <cell r="C212" t="str">
            <v>Caây choáng</v>
          </cell>
          <cell r="G212">
            <v>0</v>
          </cell>
        </row>
        <row r="213">
          <cell r="C213" t="str">
            <v>Goå vaùn</v>
          </cell>
          <cell r="G213">
            <v>0</v>
          </cell>
        </row>
        <row r="214">
          <cell r="C214" t="str">
            <v>Daây buoäc</v>
          </cell>
          <cell r="G214">
            <v>0</v>
          </cell>
        </row>
        <row r="215">
          <cell r="C215" t="str">
            <v>Nhaân coâng baäc 3,5/7</v>
          </cell>
          <cell r="G215">
            <v>0</v>
          </cell>
        </row>
        <row r="216">
          <cell r="C216" t="str">
            <v>Maùy troän 80l</v>
          </cell>
          <cell r="G216">
            <v>0</v>
          </cell>
        </row>
        <row r="218">
          <cell r="C218" t="str">
            <v>Gaïch theû (4x8x19)</v>
          </cell>
          <cell r="G218">
            <v>6588.15</v>
          </cell>
        </row>
        <row r="219">
          <cell r="C219" t="str">
            <v>Ximaêng PC30</v>
          </cell>
          <cell r="G219">
            <v>320.67005999999998</v>
          </cell>
        </row>
        <row r="220">
          <cell r="C220" t="str">
            <v>Caùt vaøng</v>
          </cell>
          <cell r="G220">
            <v>1.0921800000000002</v>
          </cell>
        </row>
        <row r="221">
          <cell r="C221" t="str">
            <v>Caây choáng</v>
          </cell>
          <cell r="G221">
            <v>2.5049999999999999</v>
          </cell>
        </row>
        <row r="222">
          <cell r="C222" t="str">
            <v>Goå vaùn</v>
          </cell>
          <cell r="G222">
            <v>1.503E-2</v>
          </cell>
        </row>
        <row r="223">
          <cell r="C223" t="str">
            <v>Daây buoäc</v>
          </cell>
          <cell r="G223">
            <v>1.1523000000000001</v>
          </cell>
        </row>
        <row r="224">
          <cell r="C224" t="str">
            <v>Nhaân coâng baäc 3,5/7</v>
          </cell>
          <cell r="G224">
            <v>13.527000000000001</v>
          </cell>
        </row>
        <row r="225">
          <cell r="C225" t="str">
            <v>Maùy troän 80l</v>
          </cell>
          <cell r="G225">
            <v>0.1002</v>
          </cell>
        </row>
        <row r="227">
          <cell r="C227" t="str">
            <v>Gaïch theû (4x8x19)</v>
          </cell>
          <cell r="G227">
            <v>0</v>
          </cell>
        </row>
        <row r="228">
          <cell r="C228" t="str">
            <v>Ximaêng PC30</v>
          </cell>
          <cell r="G228">
            <v>0</v>
          </cell>
        </row>
        <row r="229">
          <cell r="C229" t="str">
            <v>Caùt vaøng</v>
          </cell>
          <cell r="G229">
            <v>0</v>
          </cell>
        </row>
        <row r="230">
          <cell r="C230" t="str">
            <v>Caây choáng</v>
          </cell>
          <cell r="G230">
            <v>0</v>
          </cell>
        </row>
        <row r="231">
          <cell r="C231" t="str">
            <v>Goå vaùn</v>
          </cell>
          <cell r="G231">
            <v>0</v>
          </cell>
        </row>
        <row r="232">
          <cell r="C232" t="str">
            <v>Daây buoäc</v>
          </cell>
          <cell r="G232">
            <v>0</v>
          </cell>
        </row>
        <row r="233">
          <cell r="C233" t="str">
            <v>Nhaân coâng baäc 3,5/7</v>
          </cell>
          <cell r="G233">
            <v>0</v>
          </cell>
        </row>
        <row r="234">
          <cell r="C234" t="str">
            <v>Maùy troän 80l</v>
          </cell>
          <cell r="G234">
            <v>0</v>
          </cell>
        </row>
        <row r="236">
          <cell r="C236" t="str">
            <v>Gaïch theû (4x8x19)</v>
          </cell>
          <cell r="G236">
            <v>0</v>
          </cell>
        </row>
        <row r="237">
          <cell r="C237" t="str">
            <v>Ximaêng PC30</v>
          </cell>
          <cell r="G237">
            <v>0</v>
          </cell>
        </row>
        <row r="238">
          <cell r="C238" t="str">
            <v>Caùt vaøng</v>
          </cell>
          <cell r="G238">
            <v>0</v>
          </cell>
        </row>
        <row r="239">
          <cell r="C239" t="str">
            <v>Caây choáng</v>
          </cell>
          <cell r="G239">
            <v>0</v>
          </cell>
        </row>
        <row r="240">
          <cell r="C240" t="str">
            <v>Goå vaùn</v>
          </cell>
          <cell r="G240">
            <v>0</v>
          </cell>
        </row>
        <row r="241">
          <cell r="C241" t="str">
            <v>Daây buoäc</v>
          </cell>
          <cell r="G241">
            <v>0</v>
          </cell>
        </row>
        <row r="242">
          <cell r="C242" t="str">
            <v>Nhaân coâng baäc 3,5/7</v>
          </cell>
          <cell r="G242">
            <v>0</v>
          </cell>
        </row>
        <row r="243">
          <cell r="C243" t="str">
            <v>Maùy troän 80l</v>
          </cell>
          <cell r="G243">
            <v>0</v>
          </cell>
        </row>
        <row r="245">
          <cell r="C245" t="str">
            <v>Gaïch theû (4x8x19)</v>
          </cell>
          <cell r="G245">
            <v>0</v>
          </cell>
        </row>
        <row r="246">
          <cell r="C246" t="str">
            <v>Ximaêng PC30</v>
          </cell>
          <cell r="G246">
            <v>0</v>
          </cell>
        </row>
        <row r="247">
          <cell r="C247" t="str">
            <v>Caùt vaøng</v>
          </cell>
          <cell r="G247">
            <v>0</v>
          </cell>
        </row>
        <row r="248">
          <cell r="C248" t="str">
            <v>Caây choáng</v>
          </cell>
          <cell r="G248">
            <v>0</v>
          </cell>
        </row>
        <row r="249">
          <cell r="C249" t="str">
            <v>Goå vaùn</v>
          </cell>
          <cell r="G249">
            <v>0</v>
          </cell>
        </row>
        <row r="250">
          <cell r="C250" t="str">
            <v>Daây buoäc</v>
          </cell>
          <cell r="G250">
            <v>0</v>
          </cell>
        </row>
        <row r="251">
          <cell r="C251" t="str">
            <v>Nhaân coâng baäc 3,5/7</v>
          </cell>
          <cell r="G251">
            <v>0</v>
          </cell>
        </row>
        <row r="252">
          <cell r="C252" t="str">
            <v>Maùy troän 80l</v>
          </cell>
          <cell r="G252">
            <v>0</v>
          </cell>
        </row>
        <row r="254">
          <cell r="C254" t="str">
            <v>Gaïch theû (4x8x19)</v>
          </cell>
          <cell r="G254">
            <v>13986</v>
          </cell>
        </row>
        <row r="255">
          <cell r="C255" t="str">
            <v>Ximaêng PC30</v>
          </cell>
          <cell r="G255">
            <v>1310.5228499999998</v>
          </cell>
        </row>
        <row r="256">
          <cell r="C256" t="str">
            <v>Caùt vaøng</v>
          </cell>
          <cell r="G256">
            <v>4.4635500000000006</v>
          </cell>
        </row>
        <row r="257">
          <cell r="C257" t="str">
            <v>Caây choáng</v>
          </cell>
          <cell r="G257">
            <v>6.3</v>
          </cell>
        </row>
        <row r="258">
          <cell r="C258" t="str">
            <v>Goå vaùn</v>
          </cell>
          <cell r="G258">
            <v>3.78E-2</v>
          </cell>
        </row>
        <row r="259">
          <cell r="C259" t="str">
            <v>Daây buoäc</v>
          </cell>
          <cell r="G259">
            <v>2.8980000000000001</v>
          </cell>
        </row>
        <row r="260">
          <cell r="C260" t="str">
            <v>Nhaân coâng baäc 3,5/7</v>
          </cell>
          <cell r="G260">
            <v>30.24</v>
          </cell>
        </row>
        <row r="261">
          <cell r="C261" t="str">
            <v>Maùy troän 80l</v>
          </cell>
          <cell r="G261">
            <v>0.4158</v>
          </cell>
        </row>
        <row r="263">
          <cell r="C263" t="str">
            <v>Gaïch theû (4x8x19)</v>
          </cell>
          <cell r="G263">
            <v>0</v>
          </cell>
        </row>
        <row r="264">
          <cell r="C264" t="str">
            <v>Ximaêng PC30</v>
          </cell>
          <cell r="G264">
            <v>0</v>
          </cell>
        </row>
        <row r="265">
          <cell r="C265" t="str">
            <v>Caùt vaøng</v>
          </cell>
          <cell r="G265">
            <v>0</v>
          </cell>
        </row>
        <row r="266">
          <cell r="C266" t="str">
            <v>Caây choáng</v>
          </cell>
          <cell r="G266">
            <v>0</v>
          </cell>
        </row>
        <row r="267">
          <cell r="C267" t="str">
            <v>Goå vaùn</v>
          </cell>
          <cell r="G267">
            <v>0</v>
          </cell>
        </row>
        <row r="268">
          <cell r="C268" t="str">
            <v>Daây buoäc</v>
          </cell>
          <cell r="G268">
            <v>0</v>
          </cell>
        </row>
        <row r="269">
          <cell r="C269" t="str">
            <v>Nhaân coâng baäc 3,5/7</v>
          </cell>
          <cell r="G269">
            <v>0</v>
          </cell>
        </row>
        <row r="270">
          <cell r="C270" t="str">
            <v>Maùy troän 80l</v>
          </cell>
          <cell r="G270">
            <v>0</v>
          </cell>
        </row>
        <row r="272">
          <cell r="C272" t="str">
            <v>Gaïch theû (4x8x19)</v>
          </cell>
          <cell r="G272">
            <v>0</v>
          </cell>
        </row>
        <row r="273">
          <cell r="C273" t="str">
            <v>Ximaêng PC30</v>
          </cell>
          <cell r="G273">
            <v>0</v>
          </cell>
        </row>
        <row r="274">
          <cell r="C274" t="str">
            <v>Caùt vaøng</v>
          </cell>
          <cell r="G274">
            <v>0</v>
          </cell>
        </row>
        <row r="275">
          <cell r="C275" t="str">
            <v>Caây choáng</v>
          </cell>
          <cell r="G275">
            <v>0</v>
          </cell>
        </row>
        <row r="276">
          <cell r="C276" t="str">
            <v>Goå vaùn</v>
          </cell>
          <cell r="G276">
            <v>0</v>
          </cell>
        </row>
        <row r="277">
          <cell r="C277" t="str">
            <v>Daây buoäc</v>
          </cell>
          <cell r="G277">
            <v>0</v>
          </cell>
        </row>
        <row r="278">
          <cell r="C278" t="str">
            <v>Nhaân coâng baäc 3,5/7</v>
          </cell>
          <cell r="G278">
            <v>0</v>
          </cell>
        </row>
        <row r="279">
          <cell r="C279" t="str">
            <v>Maùy troän 80l</v>
          </cell>
          <cell r="G279">
            <v>0</v>
          </cell>
        </row>
        <row r="281">
          <cell r="C281" t="str">
            <v>Gaïch theû (4x8x19)</v>
          </cell>
          <cell r="G281">
            <v>0</v>
          </cell>
        </row>
        <row r="282">
          <cell r="C282" t="str">
            <v>Ximaêng PC30</v>
          </cell>
          <cell r="G282">
            <v>0</v>
          </cell>
        </row>
        <row r="283">
          <cell r="C283" t="str">
            <v>Caùt vaøng</v>
          </cell>
          <cell r="G283">
            <v>0</v>
          </cell>
        </row>
        <row r="284">
          <cell r="C284" t="str">
            <v>Caây choáng</v>
          </cell>
          <cell r="G284">
            <v>0</v>
          </cell>
        </row>
        <row r="285">
          <cell r="C285" t="str">
            <v>Goå vaùn</v>
          </cell>
          <cell r="G285">
            <v>0</v>
          </cell>
        </row>
        <row r="286">
          <cell r="C286" t="str">
            <v>Daây buoäc</v>
          </cell>
          <cell r="G286">
            <v>0</v>
          </cell>
        </row>
        <row r="287">
          <cell r="C287" t="str">
            <v>Nhaân coâng baäc 3,5/7</v>
          </cell>
          <cell r="G287">
            <v>0</v>
          </cell>
        </row>
        <row r="288">
          <cell r="C288" t="str">
            <v>Maùy troän 80l</v>
          </cell>
          <cell r="G288">
            <v>0</v>
          </cell>
        </row>
        <row r="290">
          <cell r="C290" t="str">
            <v>Gaïch theû (4x8x19)</v>
          </cell>
          <cell r="G290">
            <v>7544.64</v>
          </cell>
        </row>
        <row r="291">
          <cell r="C291" t="str">
            <v>Ximaêng PC30</v>
          </cell>
          <cell r="G291">
            <v>772.91085359999988</v>
          </cell>
        </row>
        <row r="292">
          <cell r="C292" t="str">
            <v>Caùt vaøng</v>
          </cell>
          <cell r="G292">
            <v>2.6324808000000002</v>
          </cell>
        </row>
        <row r="293">
          <cell r="C293" t="str">
            <v>Caây choáng</v>
          </cell>
          <cell r="G293">
            <v>3.48</v>
          </cell>
        </row>
        <row r="294">
          <cell r="C294" t="str">
            <v>Goå vaùn</v>
          </cell>
          <cell r="G294">
            <v>2.0879999999999999E-2</v>
          </cell>
        </row>
        <row r="295">
          <cell r="C295" t="str">
            <v>Daây buoäc</v>
          </cell>
          <cell r="G295">
            <v>1.6008</v>
          </cell>
        </row>
        <row r="296">
          <cell r="C296" t="str">
            <v>Nhaân coâng baäc 3,5/7</v>
          </cell>
          <cell r="G296">
            <v>16.007999999999999</v>
          </cell>
        </row>
        <row r="297">
          <cell r="C297" t="str">
            <v>Maùy troän 80l</v>
          </cell>
          <cell r="G297">
            <v>0.24360000000000001</v>
          </cell>
        </row>
        <row r="299">
          <cell r="C299" t="str">
            <v>Gaïch theû (4x8x19)</v>
          </cell>
          <cell r="G299">
            <v>0</v>
          </cell>
        </row>
        <row r="300">
          <cell r="C300" t="str">
            <v>Ximaêng PC30</v>
          </cell>
          <cell r="G300">
            <v>0</v>
          </cell>
        </row>
        <row r="301">
          <cell r="C301" t="str">
            <v>Caùt vaøng</v>
          </cell>
          <cell r="G301">
            <v>0</v>
          </cell>
        </row>
        <row r="302">
          <cell r="C302" t="str">
            <v>Caây choáng</v>
          </cell>
          <cell r="G302">
            <v>0</v>
          </cell>
        </row>
        <row r="303">
          <cell r="C303" t="str">
            <v>Goå vaùn</v>
          </cell>
          <cell r="G303">
            <v>0</v>
          </cell>
        </row>
        <row r="304">
          <cell r="C304" t="str">
            <v>Daây buoäc</v>
          </cell>
          <cell r="G304">
            <v>0</v>
          </cell>
        </row>
        <row r="305">
          <cell r="C305" t="str">
            <v>Nhaân coâng baäc 3,5/7</v>
          </cell>
          <cell r="G305">
            <v>0</v>
          </cell>
        </row>
        <row r="306">
          <cell r="C306" t="str">
            <v>Maùy troän 80l</v>
          </cell>
          <cell r="G306">
            <v>0</v>
          </cell>
        </row>
        <row r="308">
          <cell r="C308" t="str">
            <v>Gaïch theû (4x8x19)</v>
          </cell>
          <cell r="G308">
            <v>0</v>
          </cell>
        </row>
        <row r="309">
          <cell r="C309" t="str">
            <v>Ximaêng PC30</v>
          </cell>
          <cell r="G309">
            <v>0</v>
          </cell>
        </row>
        <row r="310">
          <cell r="C310" t="str">
            <v>Caùt vaøng</v>
          </cell>
          <cell r="G310">
            <v>0</v>
          </cell>
        </row>
        <row r="311">
          <cell r="C311" t="str">
            <v>Caây choáng</v>
          </cell>
          <cell r="G311">
            <v>0</v>
          </cell>
        </row>
        <row r="312">
          <cell r="C312" t="str">
            <v>Goå vaùn</v>
          </cell>
          <cell r="G312">
            <v>0</v>
          </cell>
        </row>
        <row r="313">
          <cell r="C313" t="str">
            <v>Daây buoäc</v>
          </cell>
          <cell r="G313">
            <v>0</v>
          </cell>
        </row>
        <row r="314">
          <cell r="C314" t="str">
            <v>Nhaân coâng baäc 3,5/7</v>
          </cell>
          <cell r="G314">
            <v>0</v>
          </cell>
        </row>
        <row r="315">
          <cell r="C315" t="str">
            <v>Maùy troän 80l</v>
          </cell>
          <cell r="G315">
            <v>0</v>
          </cell>
        </row>
        <row r="317">
          <cell r="C317" t="str">
            <v>Gaïch theû (4x8x19)</v>
          </cell>
          <cell r="G317">
            <v>0</v>
          </cell>
        </row>
        <row r="318">
          <cell r="C318" t="str">
            <v>Ximaêng PC30</v>
          </cell>
          <cell r="G318">
            <v>0</v>
          </cell>
        </row>
        <row r="319">
          <cell r="C319" t="str">
            <v>Caùt vaøng</v>
          </cell>
          <cell r="G319">
            <v>0</v>
          </cell>
        </row>
        <row r="320">
          <cell r="C320" t="str">
            <v>Caây choáng</v>
          </cell>
          <cell r="G320">
            <v>0</v>
          </cell>
        </row>
        <row r="321">
          <cell r="C321" t="str">
            <v>Goå vaùn</v>
          </cell>
          <cell r="G321">
            <v>0</v>
          </cell>
        </row>
        <row r="322">
          <cell r="C322" t="str">
            <v>Daây buoäc</v>
          </cell>
          <cell r="G322">
            <v>0</v>
          </cell>
        </row>
        <row r="323">
          <cell r="C323" t="str">
            <v>Nhaân coâng baäc 3,5/7</v>
          </cell>
          <cell r="G323">
            <v>0</v>
          </cell>
        </row>
        <row r="324">
          <cell r="C324" t="str">
            <v>Maùy troän 80l</v>
          </cell>
          <cell r="G324">
            <v>0</v>
          </cell>
        </row>
        <row r="327">
          <cell r="C327" t="str">
            <v>Gaïch theû (4x8x19)</v>
          </cell>
          <cell r="G327">
            <v>0</v>
          </cell>
        </row>
        <row r="328">
          <cell r="C328" t="str">
            <v>Ximaêng PC30</v>
          </cell>
          <cell r="G328">
            <v>0</v>
          </cell>
        </row>
        <row r="329">
          <cell r="C329" t="str">
            <v>Caùt vaøng</v>
          </cell>
          <cell r="G329">
            <v>0</v>
          </cell>
        </row>
        <row r="330">
          <cell r="C330" t="str">
            <v>Caây choáng</v>
          </cell>
          <cell r="G330">
            <v>0</v>
          </cell>
        </row>
        <row r="331">
          <cell r="C331" t="str">
            <v>Goå vaùn</v>
          </cell>
          <cell r="G331">
            <v>0</v>
          </cell>
        </row>
        <row r="332">
          <cell r="C332" t="str">
            <v>Daây buoäc</v>
          </cell>
          <cell r="G332">
            <v>0</v>
          </cell>
        </row>
        <row r="333">
          <cell r="C333" t="str">
            <v>Nhaân coâng baäc 3,5/7</v>
          </cell>
          <cell r="G333">
            <v>0</v>
          </cell>
        </row>
        <row r="334">
          <cell r="C334" t="str">
            <v>Maùy troän 80l</v>
          </cell>
          <cell r="G334">
            <v>0</v>
          </cell>
        </row>
        <row r="336">
          <cell r="C336" t="str">
            <v>Gaïch theû (4x8x19)</v>
          </cell>
          <cell r="G336">
            <v>0</v>
          </cell>
        </row>
        <row r="337">
          <cell r="C337" t="str">
            <v>Ximaêng PC30</v>
          </cell>
          <cell r="G337">
            <v>0</v>
          </cell>
        </row>
        <row r="338">
          <cell r="C338" t="str">
            <v>Caùt vaøng</v>
          </cell>
          <cell r="G338">
            <v>0</v>
          </cell>
        </row>
        <row r="339">
          <cell r="C339" t="str">
            <v>Caây choáng</v>
          </cell>
          <cell r="G339">
            <v>0</v>
          </cell>
        </row>
        <row r="340">
          <cell r="C340" t="str">
            <v>Goå vaùn</v>
          </cell>
          <cell r="G340">
            <v>0</v>
          </cell>
        </row>
        <row r="341">
          <cell r="C341" t="str">
            <v>Daây buoäc</v>
          </cell>
          <cell r="G341">
            <v>0</v>
          </cell>
        </row>
        <row r="342">
          <cell r="C342" t="str">
            <v>Nhaân coâng baäc 3,5/7</v>
          </cell>
          <cell r="G342">
            <v>0</v>
          </cell>
        </row>
        <row r="343">
          <cell r="C343" t="str">
            <v>Maùy troän 80l</v>
          </cell>
          <cell r="G343">
            <v>0</v>
          </cell>
        </row>
        <row r="344">
          <cell r="C344" t="str">
            <v>Maùy vaän thaêng 0.8 T</v>
          </cell>
          <cell r="G344">
            <v>0</v>
          </cell>
        </row>
        <row r="346">
          <cell r="C346" t="str">
            <v>Gaïch theû (4x8x19)</v>
          </cell>
          <cell r="G346">
            <v>0</v>
          </cell>
        </row>
        <row r="347">
          <cell r="C347" t="str">
            <v>Ximaêng PC30</v>
          </cell>
          <cell r="G347">
            <v>0</v>
          </cell>
        </row>
        <row r="348">
          <cell r="C348" t="str">
            <v>Caùt vaøng</v>
          </cell>
          <cell r="G348">
            <v>0</v>
          </cell>
        </row>
        <row r="349">
          <cell r="C349" t="str">
            <v>Caây choáng</v>
          </cell>
          <cell r="G349">
            <v>0</v>
          </cell>
        </row>
        <row r="350">
          <cell r="C350" t="str">
            <v>Goå vaùn</v>
          </cell>
          <cell r="G350">
            <v>0</v>
          </cell>
        </row>
        <row r="351">
          <cell r="C351" t="str">
            <v>Daây buoäc</v>
          </cell>
          <cell r="G351">
            <v>0</v>
          </cell>
        </row>
        <row r="352">
          <cell r="C352" t="str">
            <v>Nhaân coâng baäc 3,5/7</v>
          </cell>
          <cell r="G352">
            <v>0</v>
          </cell>
        </row>
        <row r="353">
          <cell r="C353" t="str">
            <v>Maùy troän 80l</v>
          </cell>
          <cell r="G353">
            <v>0</v>
          </cell>
        </row>
        <row r="354">
          <cell r="C354" t="str">
            <v>Maùy vaän thaêng 0.8 T</v>
          </cell>
          <cell r="G354">
            <v>0</v>
          </cell>
        </row>
        <row r="357">
          <cell r="C357" t="str">
            <v>Gaïch theû (4x8x19)</v>
          </cell>
          <cell r="G357">
            <v>0</v>
          </cell>
        </row>
        <row r="358">
          <cell r="C358" t="str">
            <v>Ximaêng PC30</v>
          </cell>
          <cell r="G358">
            <v>0</v>
          </cell>
        </row>
        <row r="359">
          <cell r="C359" t="str">
            <v>Caùt vaøng</v>
          </cell>
          <cell r="G359">
            <v>0</v>
          </cell>
        </row>
        <row r="360">
          <cell r="C360" t="str">
            <v>Caây choáng</v>
          </cell>
          <cell r="G360">
            <v>0</v>
          </cell>
        </row>
        <row r="361">
          <cell r="C361" t="str">
            <v>Goå vaùn</v>
          </cell>
          <cell r="G361">
            <v>0</v>
          </cell>
        </row>
        <row r="362">
          <cell r="C362" t="str">
            <v>Daây buoäc</v>
          </cell>
          <cell r="G362">
            <v>0</v>
          </cell>
        </row>
        <row r="363">
          <cell r="C363" t="str">
            <v>Nhaân coâng baäc 3,5/7</v>
          </cell>
          <cell r="G363">
            <v>0</v>
          </cell>
        </row>
        <row r="364">
          <cell r="C364" t="str">
            <v>Maùy troän 80l</v>
          </cell>
          <cell r="G364">
            <v>0</v>
          </cell>
        </row>
        <row r="365">
          <cell r="C365" t="str">
            <v>Maùy vaän thaêng 0.8 T</v>
          </cell>
          <cell r="G365">
            <v>0</v>
          </cell>
        </row>
        <row r="367">
          <cell r="C367" t="str">
            <v>Gaïch theû (4x8x19)</v>
          </cell>
          <cell r="G367">
            <v>0</v>
          </cell>
        </row>
        <row r="368">
          <cell r="C368" t="str">
            <v>Ximaêng PC30</v>
          </cell>
          <cell r="G368">
            <v>0</v>
          </cell>
        </row>
        <row r="369">
          <cell r="C369" t="str">
            <v>Caùt vaøng</v>
          </cell>
          <cell r="G369">
            <v>0</v>
          </cell>
        </row>
        <row r="370">
          <cell r="C370" t="str">
            <v>Caây choáng</v>
          </cell>
          <cell r="G370">
            <v>0</v>
          </cell>
        </row>
        <row r="371">
          <cell r="C371" t="str">
            <v>Goå vaùn</v>
          </cell>
          <cell r="G371">
            <v>0</v>
          </cell>
        </row>
        <row r="372">
          <cell r="C372" t="str">
            <v>Daây buoäc</v>
          </cell>
          <cell r="G372">
            <v>0</v>
          </cell>
        </row>
        <row r="373">
          <cell r="C373" t="str">
            <v>Nhaân coâng baäc 3,5/7</v>
          </cell>
          <cell r="G373">
            <v>0</v>
          </cell>
        </row>
        <row r="374">
          <cell r="C374" t="str">
            <v>Maùy troän 80l</v>
          </cell>
          <cell r="G374">
            <v>0</v>
          </cell>
        </row>
        <row r="375">
          <cell r="C375" t="str">
            <v>Maùy vaän thaêng 0.8 T</v>
          </cell>
          <cell r="G375">
            <v>0</v>
          </cell>
        </row>
        <row r="377">
          <cell r="C377" t="str">
            <v>Gaïch theû (4x8x19)</v>
          </cell>
          <cell r="G377">
            <v>0</v>
          </cell>
        </row>
        <row r="378">
          <cell r="C378" t="str">
            <v>Ximaêng PC30</v>
          </cell>
          <cell r="G378">
            <v>0</v>
          </cell>
        </row>
        <row r="379">
          <cell r="C379" t="str">
            <v>Caùt vaøng</v>
          </cell>
          <cell r="G379">
            <v>0</v>
          </cell>
        </row>
        <row r="380">
          <cell r="C380" t="str">
            <v>Caây choáng</v>
          </cell>
          <cell r="G380">
            <v>0</v>
          </cell>
        </row>
        <row r="381">
          <cell r="C381" t="str">
            <v>Goå vaùn</v>
          </cell>
          <cell r="G381">
            <v>0</v>
          </cell>
        </row>
        <row r="382">
          <cell r="C382" t="str">
            <v>Daây buoäc</v>
          </cell>
          <cell r="G382">
            <v>0</v>
          </cell>
        </row>
        <row r="383">
          <cell r="C383" t="str">
            <v>Nhaân coâng baäc 3,5/7</v>
          </cell>
          <cell r="G383">
            <v>0</v>
          </cell>
        </row>
        <row r="384">
          <cell r="C384" t="str">
            <v>Maùy troän 80l</v>
          </cell>
          <cell r="G384">
            <v>0</v>
          </cell>
        </row>
        <row r="385">
          <cell r="C385" t="str">
            <v>Maùy vaän thaêng 0.8 T</v>
          </cell>
          <cell r="G385">
            <v>0</v>
          </cell>
        </row>
        <row r="387">
          <cell r="C387" t="str">
            <v>Gaïch theû (4x8x19)</v>
          </cell>
          <cell r="G387">
            <v>0</v>
          </cell>
        </row>
        <row r="388">
          <cell r="C388" t="str">
            <v>Ximaêng PC30</v>
          </cell>
          <cell r="G388">
            <v>0</v>
          </cell>
        </row>
        <row r="389">
          <cell r="C389" t="str">
            <v>Caùt vaøng</v>
          </cell>
          <cell r="G389">
            <v>0</v>
          </cell>
        </row>
        <row r="390">
          <cell r="C390" t="str">
            <v>Caây choáng</v>
          </cell>
          <cell r="G390">
            <v>0</v>
          </cell>
        </row>
        <row r="391">
          <cell r="C391" t="str">
            <v>Goå vaùn</v>
          </cell>
          <cell r="G391">
            <v>0</v>
          </cell>
        </row>
        <row r="392">
          <cell r="C392" t="str">
            <v>Daây buoäc</v>
          </cell>
          <cell r="G392">
            <v>0</v>
          </cell>
        </row>
        <row r="393">
          <cell r="C393" t="str">
            <v>Nhaân coâng baäc 3,5/7</v>
          </cell>
          <cell r="G393">
            <v>0</v>
          </cell>
        </row>
        <row r="394">
          <cell r="C394" t="str">
            <v>Maùy troän 80l</v>
          </cell>
          <cell r="G394">
            <v>0</v>
          </cell>
        </row>
        <row r="395">
          <cell r="C395" t="str">
            <v>Maùy vaän thaêng 0.8 T</v>
          </cell>
          <cell r="G395">
            <v>0</v>
          </cell>
        </row>
        <row r="397">
          <cell r="C397" t="str">
            <v>Gaïch oáng 8x8x19</v>
          </cell>
          <cell r="G397">
            <v>0</v>
          </cell>
        </row>
        <row r="398">
          <cell r="C398" t="str">
            <v>Ximaêng PC30</v>
          </cell>
          <cell r="G398">
            <v>0</v>
          </cell>
        </row>
        <row r="399">
          <cell r="C399" t="str">
            <v>Caùt vaøng</v>
          </cell>
          <cell r="G399">
            <v>0</v>
          </cell>
        </row>
        <row r="400">
          <cell r="C400" t="str">
            <v>Caây choáng</v>
          </cell>
          <cell r="G400">
            <v>0</v>
          </cell>
        </row>
        <row r="401">
          <cell r="C401" t="str">
            <v>Goå vaùn</v>
          </cell>
          <cell r="G401">
            <v>0</v>
          </cell>
        </row>
        <row r="402">
          <cell r="C402" t="str">
            <v>Daây buoäc</v>
          </cell>
          <cell r="G402">
            <v>0</v>
          </cell>
        </row>
        <row r="403">
          <cell r="C403" t="str">
            <v>Nhaân coâng baäc 3,5/7</v>
          </cell>
          <cell r="G403">
            <v>0</v>
          </cell>
        </row>
        <row r="404">
          <cell r="C404" t="str">
            <v>Maùy troän 80l</v>
          </cell>
          <cell r="G404">
            <v>0</v>
          </cell>
        </row>
        <row r="405">
          <cell r="C405" t="str">
            <v>Maùy vaän thaêng 0.8 T</v>
          </cell>
          <cell r="G405">
            <v>0</v>
          </cell>
        </row>
        <row r="407">
          <cell r="C407" t="str">
            <v>Gaïch oáng 8x8x19</v>
          </cell>
          <cell r="G407">
            <v>0</v>
          </cell>
        </row>
        <row r="408">
          <cell r="C408" t="str">
            <v>Ximaêng PC30</v>
          </cell>
          <cell r="G408">
            <v>0</v>
          </cell>
        </row>
        <row r="409">
          <cell r="C409" t="str">
            <v>Caùt vaøng</v>
          </cell>
          <cell r="G409">
            <v>0</v>
          </cell>
        </row>
        <row r="410">
          <cell r="C410" t="str">
            <v>Caây choáng</v>
          </cell>
          <cell r="G410">
            <v>0</v>
          </cell>
        </row>
        <row r="411">
          <cell r="C411" t="str">
            <v>Goå vaùn</v>
          </cell>
          <cell r="G411">
            <v>0</v>
          </cell>
        </row>
        <row r="412">
          <cell r="C412" t="str">
            <v>Daây buoäc</v>
          </cell>
          <cell r="G412">
            <v>0</v>
          </cell>
        </row>
        <row r="413">
          <cell r="C413" t="str">
            <v>Nhaân coâng baäc 3,5/7</v>
          </cell>
          <cell r="G413">
            <v>0</v>
          </cell>
        </row>
        <row r="414">
          <cell r="C414" t="str">
            <v>Maùy troän 80l</v>
          </cell>
          <cell r="G414">
            <v>0</v>
          </cell>
        </row>
        <row r="415">
          <cell r="C415" t="str">
            <v>Maùy vaän thaêng 0.8 T</v>
          </cell>
          <cell r="G415">
            <v>0</v>
          </cell>
        </row>
        <row r="417">
          <cell r="C417" t="str">
            <v>Gaïch oáng 8x8x19</v>
          </cell>
          <cell r="G417">
            <v>0</v>
          </cell>
        </row>
        <row r="418">
          <cell r="C418" t="str">
            <v>Ximaêng PC30</v>
          </cell>
          <cell r="G418">
            <v>0</v>
          </cell>
        </row>
        <row r="419">
          <cell r="C419" t="str">
            <v>Caùt vaøng</v>
          </cell>
          <cell r="G419">
            <v>0</v>
          </cell>
        </row>
        <row r="420">
          <cell r="C420" t="str">
            <v>Caây choáng</v>
          </cell>
          <cell r="G420">
            <v>0</v>
          </cell>
        </row>
        <row r="421">
          <cell r="C421" t="str">
            <v>Goå vaùn</v>
          </cell>
          <cell r="G421">
            <v>0</v>
          </cell>
        </row>
        <row r="422">
          <cell r="C422" t="str">
            <v>Daây buoäc</v>
          </cell>
          <cell r="G422">
            <v>0</v>
          </cell>
        </row>
        <row r="423">
          <cell r="C423" t="str">
            <v>Nhaân coâng baäc 3,5/7</v>
          </cell>
          <cell r="G423">
            <v>0</v>
          </cell>
        </row>
        <row r="424">
          <cell r="C424" t="str">
            <v>Maùy troän 80l</v>
          </cell>
          <cell r="G424">
            <v>0</v>
          </cell>
        </row>
        <row r="425">
          <cell r="C425" t="str">
            <v>Maùy vaän thaêng 0.8 T</v>
          </cell>
          <cell r="G425">
            <v>0</v>
          </cell>
        </row>
        <row r="427">
          <cell r="C427" t="str">
            <v>Gaïch oáng 8x8x19</v>
          </cell>
          <cell r="G427">
            <v>55836.022000000004</v>
          </cell>
        </row>
        <row r="428">
          <cell r="C428" t="str">
            <v>Ximaêng PC30</v>
          </cell>
          <cell r="G428">
            <v>4454.1999421</v>
          </cell>
        </row>
        <row r="429">
          <cell r="C429" t="str">
            <v>Caùt vaøng</v>
          </cell>
          <cell r="G429">
            <v>15.170696300000003</v>
          </cell>
        </row>
        <row r="430">
          <cell r="C430" t="str">
            <v>Vuõa</v>
          </cell>
          <cell r="G430">
            <v>3618.6982000000007</v>
          </cell>
        </row>
        <row r="431">
          <cell r="C431" t="str">
            <v>Caây choáng</v>
          </cell>
          <cell r="G431">
            <v>132.63102000000003</v>
          </cell>
        </row>
        <row r="432">
          <cell r="C432" t="str">
            <v>Goå vaùn</v>
          </cell>
          <cell r="G432">
            <v>0.81871000000000016</v>
          </cell>
        </row>
        <row r="433">
          <cell r="C433" t="str">
            <v>Daây buoäc</v>
          </cell>
          <cell r="G433">
            <v>37.660660000000007</v>
          </cell>
        </row>
        <row r="434">
          <cell r="C434" t="str">
            <v>Nhaân coâng baäc 3,5/7</v>
          </cell>
          <cell r="G434">
            <v>176.02265</v>
          </cell>
        </row>
        <row r="435">
          <cell r="C435" t="str">
            <v>Maùy troän 80l</v>
          </cell>
          <cell r="G435">
            <v>1.6374200000000003</v>
          </cell>
        </row>
        <row r="436">
          <cell r="C436" t="str">
            <v>Maùy vaän thaêng 0.8 T</v>
          </cell>
          <cell r="G436">
            <v>4.9122600000000007</v>
          </cell>
        </row>
        <row r="438">
          <cell r="C438" t="str">
            <v>Gaïch oáng 8x8x19</v>
          </cell>
          <cell r="G438">
            <v>0</v>
          </cell>
        </row>
        <row r="439">
          <cell r="C439" t="str">
            <v>Ximaêng PC30</v>
          </cell>
          <cell r="G439">
            <v>0</v>
          </cell>
        </row>
        <row r="440">
          <cell r="C440" t="str">
            <v>Caùt vaøng</v>
          </cell>
          <cell r="G440">
            <v>0</v>
          </cell>
        </row>
        <row r="441">
          <cell r="C441" t="str">
            <v>Caây choáng</v>
          </cell>
          <cell r="G441">
            <v>0</v>
          </cell>
        </row>
        <row r="442">
          <cell r="C442" t="str">
            <v>Goå vaùn</v>
          </cell>
          <cell r="G442">
            <v>0</v>
          </cell>
        </row>
        <row r="443">
          <cell r="C443" t="str">
            <v>Daây buoäc</v>
          </cell>
          <cell r="G443">
            <v>0</v>
          </cell>
        </row>
        <row r="444">
          <cell r="C444" t="str">
            <v>Nhaân coâng baäc 3,5/7</v>
          </cell>
          <cell r="G444">
            <v>0</v>
          </cell>
        </row>
        <row r="445">
          <cell r="C445" t="str">
            <v>Maùy troän 80l</v>
          </cell>
          <cell r="G445">
            <v>0</v>
          </cell>
        </row>
        <row r="446">
          <cell r="C446" t="str">
            <v>Maùy vaän thaêng 0.8 T</v>
          </cell>
          <cell r="G446">
            <v>0</v>
          </cell>
        </row>
        <row r="448">
          <cell r="C448" t="str">
            <v>Gaïch oáng 8x8x19</v>
          </cell>
          <cell r="G448">
            <v>0</v>
          </cell>
        </row>
        <row r="449">
          <cell r="C449" t="str">
            <v>Ximaêng PC30</v>
          </cell>
          <cell r="G449">
            <v>0</v>
          </cell>
        </row>
        <row r="450">
          <cell r="C450" t="str">
            <v>Caùt vaøng</v>
          </cell>
          <cell r="G450">
            <v>0</v>
          </cell>
        </row>
        <row r="451">
          <cell r="C451" t="str">
            <v>Caây choáng</v>
          </cell>
          <cell r="G451">
            <v>0</v>
          </cell>
        </row>
        <row r="452">
          <cell r="C452" t="str">
            <v>Goå vaùn</v>
          </cell>
          <cell r="G452">
            <v>0</v>
          </cell>
        </row>
        <row r="453">
          <cell r="C453" t="str">
            <v>Daây buoäc</v>
          </cell>
          <cell r="G453">
            <v>0</v>
          </cell>
        </row>
        <row r="454">
          <cell r="C454" t="str">
            <v>Nhaân coâng baäc 3,5/7</v>
          </cell>
          <cell r="G454">
            <v>0</v>
          </cell>
        </row>
        <row r="455">
          <cell r="C455" t="str">
            <v>Maùy troän 80l</v>
          </cell>
          <cell r="G455">
            <v>0</v>
          </cell>
        </row>
        <row r="456">
          <cell r="C456" t="str">
            <v>Maùy vaän thaêng 0.8 T</v>
          </cell>
          <cell r="G456">
            <v>0</v>
          </cell>
        </row>
        <row r="458">
          <cell r="C458" t="str">
            <v>Gaïch oáng 8x8x19</v>
          </cell>
          <cell r="G458">
            <v>0</v>
          </cell>
        </row>
        <row r="459">
          <cell r="C459" t="str">
            <v>Ximaêng PC30</v>
          </cell>
          <cell r="G459">
            <v>0</v>
          </cell>
        </row>
        <row r="460">
          <cell r="C460" t="str">
            <v>Caùt vaøng</v>
          </cell>
          <cell r="G460">
            <v>0</v>
          </cell>
        </row>
        <row r="461">
          <cell r="C461" t="str">
            <v>Caây choáng</v>
          </cell>
          <cell r="G461">
            <v>0</v>
          </cell>
        </row>
        <row r="462">
          <cell r="C462" t="str">
            <v>Goå vaùn</v>
          </cell>
          <cell r="G462">
            <v>0</v>
          </cell>
        </row>
        <row r="463">
          <cell r="C463" t="str">
            <v>Daây buoäc</v>
          </cell>
          <cell r="G463">
            <v>0</v>
          </cell>
        </row>
        <row r="464">
          <cell r="C464" t="str">
            <v>Nhaân coâng baäc 3,5/7</v>
          </cell>
          <cell r="G464">
            <v>0</v>
          </cell>
        </row>
        <row r="465">
          <cell r="C465" t="str">
            <v>Maùy troän 80l</v>
          </cell>
          <cell r="G465">
            <v>0</v>
          </cell>
        </row>
        <row r="466">
          <cell r="C466" t="str">
            <v>Maùy vaän thaêng 0.8 T</v>
          </cell>
          <cell r="G466">
            <v>0</v>
          </cell>
        </row>
        <row r="468">
          <cell r="C468" t="str">
            <v>Gaïch oáng 8x8x19</v>
          </cell>
          <cell r="G468">
            <v>0</v>
          </cell>
        </row>
        <row r="469">
          <cell r="C469" t="str">
            <v>Ximaêng PC30</v>
          </cell>
          <cell r="G469">
            <v>0</v>
          </cell>
        </row>
        <row r="470">
          <cell r="C470" t="str">
            <v>Caùt vaøng</v>
          </cell>
          <cell r="G470">
            <v>0</v>
          </cell>
        </row>
        <row r="471">
          <cell r="C471" t="str">
            <v>Caây choáng</v>
          </cell>
          <cell r="G471">
            <v>0</v>
          </cell>
        </row>
        <row r="472">
          <cell r="C472" t="str">
            <v>Goå vaùn</v>
          </cell>
          <cell r="G472">
            <v>0</v>
          </cell>
        </row>
        <row r="473">
          <cell r="C473" t="str">
            <v>Daây buoäc</v>
          </cell>
          <cell r="G473">
            <v>0</v>
          </cell>
        </row>
        <row r="474">
          <cell r="C474" t="str">
            <v>Nhaân coâng baäc 3,5/7</v>
          </cell>
          <cell r="G474">
            <v>0</v>
          </cell>
        </row>
        <row r="475">
          <cell r="C475" t="str">
            <v>Maùy troän 80l</v>
          </cell>
          <cell r="G475">
            <v>0</v>
          </cell>
        </row>
        <row r="476">
          <cell r="C476" t="str">
            <v>Maùy vaän thaêng 0.8 T</v>
          </cell>
          <cell r="G476">
            <v>0</v>
          </cell>
        </row>
        <row r="478">
          <cell r="C478" t="str">
            <v>Gaïch oáng 8x8x19</v>
          </cell>
          <cell r="G478">
            <v>0</v>
          </cell>
        </row>
        <row r="479">
          <cell r="C479" t="str">
            <v>Ximaêng PC30</v>
          </cell>
          <cell r="G479">
            <v>0</v>
          </cell>
        </row>
        <row r="480">
          <cell r="C480" t="str">
            <v>Caùt vaøng</v>
          </cell>
          <cell r="G480">
            <v>0</v>
          </cell>
        </row>
        <row r="481">
          <cell r="C481" t="str">
            <v>Caây choáng</v>
          </cell>
          <cell r="G481">
            <v>0</v>
          </cell>
        </row>
        <row r="482">
          <cell r="C482" t="str">
            <v>Goå vaùn</v>
          </cell>
          <cell r="G482">
            <v>0</v>
          </cell>
        </row>
        <row r="483">
          <cell r="C483" t="str">
            <v>Daây buoäc</v>
          </cell>
          <cell r="G483">
            <v>0</v>
          </cell>
        </row>
        <row r="484">
          <cell r="C484" t="str">
            <v>Nhaân coâng baäc 3,5/7</v>
          </cell>
          <cell r="G484">
            <v>0</v>
          </cell>
        </row>
        <row r="485">
          <cell r="C485" t="str">
            <v>Maùy troän 80l</v>
          </cell>
          <cell r="G485">
            <v>0</v>
          </cell>
        </row>
        <row r="486">
          <cell r="C486" t="str">
            <v>Maùy vaän thaêng 0.8 T</v>
          </cell>
          <cell r="G486">
            <v>0</v>
          </cell>
        </row>
        <row r="488">
          <cell r="C488" t="str">
            <v>Gaïch oáng 8x8x19</v>
          </cell>
          <cell r="G488">
            <v>0</v>
          </cell>
        </row>
        <row r="489">
          <cell r="C489" t="str">
            <v>Ximaêng PC30</v>
          </cell>
          <cell r="G489">
            <v>0</v>
          </cell>
        </row>
        <row r="490">
          <cell r="C490" t="str">
            <v>Caùt vaøng</v>
          </cell>
          <cell r="G490">
            <v>0</v>
          </cell>
        </row>
        <row r="491">
          <cell r="C491" t="str">
            <v>Caây choáng</v>
          </cell>
          <cell r="G491">
            <v>0</v>
          </cell>
        </row>
        <row r="492">
          <cell r="C492" t="str">
            <v>Goå vaùn</v>
          </cell>
          <cell r="G492">
            <v>0</v>
          </cell>
        </row>
        <row r="493">
          <cell r="C493" t="str">
            <v>Daây buoäc</v>
          </cell>
          <cell r="G493">
            <v>0</v>
          </cell>
        </row>
        <row r="494">
          <cell r="C494" t="str">
            <v>Nhaân coâng baäc 3,5/7</v>
          </cell>
          <cell r="G494">
            <v>0</v>
          </cell>
        </row>
        <row r="495">
          <cell r="C495" t="str">
            <v>Maùy troän 80l</v>
          </cell>
          <cell r="G495">
            <v>0</v>
          </cell>
        </row>
        <row r="496">
          <cell r="C496" t="str">
            <v>Maùy vaän thaêng 0.8 T</v>
          </cell>
          <cell r="G496">
            <v>0</v>
          </cell>
        </row>
        <row r="498">
          <cell r="C498" t="str">
            <v>Gaïch oáng 8x8x19</v>
          </cell>
          <cell r="G498">
            <v>0</v>
          </cell>
        </row>
        <row r="499">
          <cell r="C499" t="str">
            <v>Ximaêng PC30</v>
          </cell>
          <cell r="G499">
            <v>0</v>
          </cell>
        </row>
        <row r="500">
          <cell r="C500" t="str">
            <v>Caùt vaøng</v>
          </cell>
          <cell r="G500">
            <v>0</v>
          </cell>
        </row>
        <row r="501">
          <cell r="C501" t="str">
            <v>Caây choáng</v>
          </cell>
          <cell r="G501">
            <v>0</v>
          </cell>
        </row>
        <row r="502">
          <cell r="C502" t="str">
            <v>Goå vaùn</v>
          </cell>
          <cell r="G502">
            <v>0</v>
          </cell>
        </row>
        <row r="503">
          <cell r="C503" t="str">
            <v>Daây buoäc</v>
          </cell>
          <cell r="G503">
            <v>0</v>
          </cell>
        </row>
        <row r="504">
          <cell r="C504" t="str">
            <v>Nhaân coâng baäc 3,5/7</v>
          </cell>
          <cell r="G504">
            <v>0</v>
          </cell>
        </row>
        <row r="505">
          <cell r="C505" t="str">
            <v>Maùy troän 80l</v>
          </cell>
          <cell r="G505">
            <v>0</v>
          </cell>
        </row>
        <row r="506">
          <cell r="C506" t="str">
            <v>Maùy vaän thaêng 0.8 T</v>
          </cell>
          <cell r="G506">
            <v>0</v>
          </cell>
        </row>
        <row r="508">
          <cell r="C508" t="str">
            <v>Gaïch oáng 8x8x19</v>
          </cell>
          <cell r="G508">
            <v>0</v>
          </cell>
        </row>
        <row r="509">
          <cell r="C509" t="str">
            <v>Ximaêng PC30</v>
          </cell>
          <cell r="G509">
            <v>0</v>
          </cell>
        </row>
        <row r="510">
          <cell r="C510" t="str">
            <v>Caùt vaøng</v>
          </cell>
          <cell r="G510">
            <v>0</v>
          </cell>
        </row>
        <row r="511">
          <cell r="C511" t="str">
            <v>Caây choáng</v>
          </cell>
          <cell r="G511">
            <v>0</v>
          </cell>
        </row>
        <row r="512">
          <cell r="C512" t="str">
            <v>Goå vaùn</v>
          </cell>
          <cell r="G512">
            <v>0</v>
          </cell>
        </row>
        <row r="513">
          <cell r="C513" t="str">
            <v>Daây buoäc</v>
          </cell>
          <cell r="G513">
            <v>0</v>
          </cell>
        </row>
        <row r="514">
          <cell r="C514" t="str">
            <v>Nhaân coâng baäc 3,5/7</v>
          </cell>
          <cell r="G514">
            <v>0</v>
          </cell>
        </row>
        <row r="515">
          <cell r="C515" t="str">
            <v>Maùy troän 80l</v>
          </cell>
          <cell r="G515">
            <v>0</v>
          </cell>
        </row>
        <row r="516">
          <cell r="C516" t="str">
            <v>Maùy vaän thaêng 0.8 T</v>
          </cell>
          <cell r="G516">
            <v>0</v>
          </cell>
        </row>
        <row r="518">
          <cell r="C518" t="str">
            <v>Gaïch oáng(8x8x19)</v>
          </cell>
        </row>
        <row r="519">
          <cell r="C519" t="str">
            <v>Gaïch theû (4x8x19)</v>
          </cell>
          <cell r="G519">
            <v>0</v>
          </cell>
        </row>
        <row r="520">
          <cell r="C520" t="str">
            <v>Ximaêng PC30</v>
          </cell>
          <cell r="G520">
            <v>0</v>
          </cell>
        </row>
        <row r="521">
          <cell r="C521" t="str">
            <v>Caùt vaøng</v>
          </cell>
          <cell r="G521">
            <v>0</v>
          </cell>
        </row>
        <row r="522">
          <cell r="C522" t="str">
            <v>Caây choáng</v>
          </cell>
          <cell r="G522">
            <v>0</v>
          </cell>
        </row>
        <row r="523">
          <cell r="C523" t="str">
            <v>Goå vaùn</v>
          </cell>
          <cell r="G523">
            <v>0</v>
          </cell>
        </row>
        <row r="524">
          <cell r="C524" t="str">
            <v>Daây buoäc</v>
          </cell>
          <cell r="G524">
            <v>0</v>
          </cell>
        </row>
        <row r="525">
          <cell r="C525" t="str">
            <v>Nhaân coâng baäc 3,5/7</v>
          </cell>
          <cell r="G525">
            <v>0</v>
          </cell>
        </row>
        <row r="526">
          <cell r="C526" t="str">
            <v>Maùy troän 80l</v>
          </cell>
          <cell r="G526">
            <v>0</v>
          </cell>
        </row>
        <row r="527">
          <cell r="C527" t="str">
            <v>Maùy vaän thaêng 0.8 T</v>
          </cell>
          <cell r="G527">
            <v>0</v>
          </cell>
        </row>
        <row r="529">
          <cell r="C529" t="str">
            <v>Gaïch oáng (8x8x19)</v>
          </cell>
          <cell r="G529">
            <v>63755.22</v>
          </cell>
        </row>
        <row r="530">
          <cell r="C530" t="str">
            <v>Gaïch theû (4x8x19)</v>
          </cell>
          <cell r="G530">
            <v>31946.164000000001</v>
          </cell>
        </row>
        <row r="531">
          <cell r="C531" t="str">
            <v>Ximaêng PC30</v>
          </cell>
          <cell r="G531">
            <v>7898.1611831999999</v>
          </cell>
        </row>
        <row r="532">
          <cell r="C532" t="str">
            <v>Caùt vaøng</v>
          </cell>
          <cell r="G532">
            <v>26.900589600000004</v>
          </cell>
        </row>
        <row r="533">
          <cell r="C533" t="str">
            <v>Caây choáng</v>
          </cell>
          <cell r="G533">
            <v>68.554000000000002</v>
          </cell>
        </row>
        <row r="534">
          <cell r="C534" t="str">
            <v>Goå vaùn</v>
          </cell>
          <cell r="G534">
            <v>0.41132400000000002</v>
          </cell>
        </row>
        <row r="535">
          <cell r="C535" t="str">
            <v>Daây buoäc</v>
          </cell>
          <cell r="G535">
            <v>31.534840000000003</v>
          </cell>
        </row>
        <row r="536">
          <cell r="C536" t="str">
            <v>Nhaân coâng baäc 3,5/7</v>
          </cell>
          <cell r="G536">
            <v>253.64980000000003</v>
          </cell>
        </row>
        <row r="537">
          <cell r="C537" t="str">
            <v>Maùy troän 80l</v>
          </cell>
          <cell r="G537">
            <v>2.7421600000000002</v>
          </cell>
        </row>
        <row r="538">
          <cell r="C538" t="str">
            <v>Maùy vaän thaêng 0.8 T</v>
          </cell>
          <cell r="G538">
            <v>0</v>
          </cell>
        </row>
        <row r="540">
          <cell r="C540" t="str">
            <v>Gaïch oáng (8x8x19)</v>
          </cell>
          <cell r="G540">
            <v>0</v>
          </cell>
        </row>
        <row r="541">
          <cell r="C541" t="str">
            <v>Gaïch theû (4x8x19)</v>
          </cell>
          <cell r="G541">
            <v>0</v>
          </cell>
        </row>
        <row r="542">
          <cell r="C542" t="str">
            <v>Ximaêng PC30</v>
          </cell>
          <cell r="G542">
            <v>0</v>
          </cell>
        </row>
        <row r="543">
          <cell r="C543" t="str">
            <v>Caùt vaøng</v>
          </cell>
          <cell r="G543">
            <v>0</v>
          </cell>
        </row>
        <row r="544">
          <cell r="C544" t="str">
            <v>Caây choáng</v>
          </cell>
          <cell r="G544">
            <v>0</v>
          </cell>
        </row>
        <row r="545">
          <cell r="C545" t="str">
            <v>Goå vaùn</v>
          </cell>
          <cell r="G545">
            <v>0</v>
          </cell>
        </row>
        <row r="546">
          <cell r="C546" t="str">
            <v>Daây buoäc</v>
          </cell>
          <cell r="G546">
            <v>0</v>
          </cell>
        </row>
        <row r="547">
          <cell r="C547" t="str">
            <v>Nhaân coâng baäc 3,5/7</v>
          </cell>
          <cell r="G547">
            <v>0</v>
          </cell>
        </row>
        <row r="548">
          <cell r="C548" t="str">
            <v>Maùy troän 80l</v>
          </cell>
          <cell r="G548">
            <v>0</v>
          </cell>
        </row>
        <row r="549">
          <cell r="C549" t="str">
            <v>Maùy vaän thaêng 0.8 T</v>
          </cell>
          <cell r="G549">
            <v>0</v>
          </cell>
        </row>
        <row r="551">
          <cell r="C551" t="str">
            <v>Gaïch theû (4x8x19)</v>
          </cell>
          <cell r="G551">
            <v>0</v>
          </cell>
        </row>
        <row r="552">
          <cell r="C552" t="str">
            <v>Ximaêng PC30</v>
          </cell>
          <cell r="G552">
            <v>0</v>
          </cell>
        </row>
        <row r="553">
          <cell r="C553" t="str">
            <v>Caùt vaøng</v>
          </cell>
          <cell r="G553">
            <v>0</v>
          </cell>
        </row>
        <row r="554">
          <cell r="C554" t="str">
            <v>Caây choáng</v>
          </cell>
          <cell r="G554">
            <v>0</v>
          </cell>
        </row>
        <row r="555">
          <cell r="C555" t="str">
            <v>Goå vaùn</v>
          </cell>
          <cell r="G555">
            <v>0</v>
          </cell>
        </row>
        <row r="556">
          <cell r="C556" t="str">
            <v>Daây buoäc</v>
          </cell>
          <cell r="G556">
            <v>0</v>
          </cell>
        </row>
        <row r="557">
          <cell r="C557" t="str">
            <v>Nhaân coâng baäc 3,5/7</v>
          </cell>
          <cell r="G557">
            <v>0</v>
          </cell>
        </row>
        <row r="558">
          <cell r="C558" t="str">
            <v>Maùy troän 80l</v>
          </cell>
          <cell r="G558">
            <v>0</v>
          </cell>
        </row>
        <row r="559">
          <cell r="C559" t="str">
            <v>Maùy vaän thaêng 0.8 T</v>
          </cell>
          <cell r="G559">
            <v>0</v>
          </cell>
        </row>
        <row r="562">
          <cell r="C562" t="str">
            <v>Gaïch beâtoâng 20x20x40</v>
          </cell>
          <cell r="G562">
            <v>0</v>
          </cell>
        </row>
        <row r="563">
          <cell r="C563" t="str">
            <v>Ximaêng PC30</v>
          </cell>
          <cell r="G563">
            <v>0</v>
          </cell>
        </row>
        <row r="564">
          <cell r="C564" t="str">
            <v>Caùt vaøng</v>
          </cell>
          <cell r="G564">
            <v>0</v>
          </cell>
        </row>
        <row r="565">
          <cell r="C565" t="str">
            <v>Nhaân coâng baäc 3,5/7</v>
          </cell>
          <cell r="G565">
            <v>0</v>
          </cell>
        </row>
        <row r="567">
          <cell r="C567" t="str">
            <v>Gaïch beâtoâng 20x20x40</v>
          </cell>
          <cell r="G567">
            <v>0</v>
          </cell>
        </row>
        <row r="568">
          <cell r="C568" t="str">
            <v>Ximaêng PC30</v>
          </cell>
          <cell r="G568">
            <v>0</v>
          </cell>
        </row>
        <row r="569">
          <cell r="C569" t="str">
            <v>Caùt vaøng</v>
          </cell>
          <cell r="G569">
            <v>0</v>
          </cell>
        </row>
        <row r="570">
          <cell r="C570" t="str">
            <v>Nhaân coâng baäc 3,5/7</v>
          </cell>
          <cell r="G570">
            <v>0</v>
          </cell>
        </row>
        <row r="572">
          <cell r="C572" t="str">
            <v>Gaïch beâtoâng 15x20x40</v>
          </cell>
          <cell r="G572">
            <v>0</v>
          </cell>
        </row>
        <row r="573">
          <cell r="C573" t="str">
            <v>Ximaêng PC30</v>
          </cell>
          <cell r="G573">
            <v>0</v>
          </cell>
        </row>
        <row r="574">
          <cell r="C574" t="str">
            <v>Caùt vaøng</v>
          </cell>
          <cell r="G574">
            <v>0</v>
          </cell>
        </row>
        <row r="575">
          <cell r="C575" t="str">
            <v>Nhaân coâng baäc 3,5/7</v>
          </cell>
          <cell r="G575">
            <v>0</v>
          </cell>
        </row>
        <row r="577">
          <cell r="C577" t="str">
            <v>Gaïch beâtoâng 15x20x40</v>
          </cell>
          <cell r="G577">
            <v>0</v>
          </cell>
        </row>
        <row r="578">
          <cell r="C578" t="str">
            <v>Ximaêng PC30</v>
          </cell>
          <cell r="G578">
            <v>0</v>
          </cell>
        </row>
        <row r="579">
          <cell r="C579" t="str">
            <v>Caùt vaøng</v>
          </cell>
          <cell r="G579">
            <v>0</v>
          </cell>
        </row>
        <row r="580">
          <cell r="C580" t="str">
            <v>Nhaân coâng baäc 3,5/7</v>
          </cell>
          <cell r="G580">
            <v>0</v>
          </cell>
        </row>
        <row r="582">
          <cell r="C582" t="str">
            <v>Gaïch beâtoâng 10x20x40</v>
          </cell>
          <cell r="G582">
            <v>0</v>
          </cell>
        </row>
        <row r="583">
          <cell r="C583" t="str">
            <v>Ximaêng PC30</v>
          </cell>
          <cell r="G583">
            <v>0</v>
          </cell>
        </row>
        <row r="584">
          <cell r="C584" t="str">
            <v>Caùt vaøng</v>
          </cell>
          <cell r="G584">
            <v>0</v>
          </cell>
        </row>
        <row r="585">
          <cell r="C585" t="str">
            <v>Nhaân coâng baäc 3,5/7</v>
          </cell>
          <cell r="G585">
            <v>0</v>
          </cell>
        </row>
        <row r="587">
          <cell r="C587" t="str">
            <v>Gaïch beâtoâng 10x20x40</v>
          </cell>
          <cell r="G587">
            <v>0</v>
          </cell>
        </row>
        <row r="588">
          <cell r="C588" t="str">
            <v>Ximaêng PC30</v>
          </cell>
          <cell r="G588">
            <v>0</v>
          </cell>
        </row>
        <row r="589">
          <cell r="C589" t="str">
            <v>Caùt vaøng</v>
          </cell>
          <cell r="G589">
            <v>0</v>
          </cell>
        </row>
        <row r="590">
          <cell r="C590" t="str">
            <v>Nhaân coâng baäc 3,5/7</v>
          </cell>
          <cell r="G590">
            <v>0</v>
          </cell>
        </row>
        <row r="592">
          <cell r="C592" t="str">
            <v>Gaïch beâtoâng 10x20x30</v>
          </cell>
          <cell r="G592">
            <v>0</v>
          </cell>
        </row>
        <row r="593">
          <cell r="C593" t="str">
            <v>Ximaêng PC30</v>
          </cell>
          <cell r="G593">
            <v>0</v>
          </cell>
        </row>
        <row r="594">
          <cell r="C594" t="str">
            <v>Caùt vaøng</v>
          </cell>
          <cell r="G594">
            <v>0</v>
          </cell>
        </row>
        <row r="595">
          <cell r="C595" t="str">
            <v>Nhaân coâng baäc 3,5/7</v>
          </cell>
          <cell r="G595">
            <v>0</v>
          </cell>
        </row>
        <row r="597">
          <cell r="C597" t="str">
            <v>Gaïch beâtoâng 10x20x30</v>
          </cell>
          <cell r="G597">
            <v>0</v>
          </cell>
        </row>
        <row r="598">
          <cell r="C598" t="str">
            <v>Ximaêng PC30</v>
          </cell>
          <cell r="G598">
            <v>0</v>
          </cell>
        </row>
        <row r="599">
          <cell r="C599" t="str">
            <v>Caùt vaøng</v>
          </cell>
          <cell r="G599">
            <v>0</v>
          </cell>
        </row>
        <row r="600">
          <cell r="C600" t="str">
            <v>Nhaân coâng baäc 3,5/7</v>
          </cell>
          <cell r="G600">
            <v>0</v>
          </cell>
        </row>
        <row r="602">
          <cell r="C602" t="str">
            <v>Gaïch thoâng gío</v>
          </cell>
          <cell r="G602">
            <v>0</v>
          </cell>
        </row>
        <row r="603">
          <cell r="C603" t="str">
            <v>Ximaêng PC30</v>
          </cell>
          <cell r="G603">
            <v>0</v>
          </cell>
        </row>
        <row r="604">
          <cell r="C604" t="str">
            <v>Caùt vaøng</v>
          </cell>
          <cell r="G604">
            <v>0</v>
          </cell>
        </row>
        <row r="605">
          <cell r="C605" t="str">
            <v>Nhaân coâng baäc 3,5/7</v>
          </cell>
          <cell r="G605">
            <v>0</v>
          </cell>
        </row>
        <row r="607">
          <cell r="C607" t="str">
            <v>Gaïch thoâng gío</v>
          </cell>
          <cell r="G607">
            <v>0</v>
          </cell>
        </row>
        <row r="608">
          <cell r="C608" t="str">
            <v>Ximaêng PC30</v>
          </cell>
          <cell r="G608">
            <v>0</v>
          </cell>
        </row>
        <row r="609">
          <cell r="C609" t="str">
            <v>Caùt vaøng</v>
          </cell>
          <cell r="G609">
            <v>0</v>
          </cell>
        </row>
        <row r="610">
          <cell r="C610" t="str">
            <v>Nhaân coâng baäc 3,5/7</v>
          </cell>
          <cell r="G610">
            <v>0</v>
          </cell>
        </row>
        <row r="612">
          <cell r="C612" t="str">
            <v>Gaïch thoâng gío</v>
          </cell>
          <cell r="G612">
            <v>0</v>
          </cell>
        </row>
        <row r="613">
          <cell r="C613" t="str">
            <v>Ximaêng PC30</v>
          </cell>
          <cell r="G613">
            <v>0</v>
          </cell>
        </row>
        <row r="614">
          <cell r="C614" t="str">
            <v>Caùt vaøng</v>
          </cell>
          <cell r="G614">
            <v>0</v>
          </cell>
        </row>
        <row r="615">
          <cell r="C615" t="str">
            <v>Nhaân coâng baäc 3,5/7</v>
          </cell>
          <cell r="G615">
            <v>0</v>
          </cell>
        </row>
        <row r="617">
          <cell r="C617" t="str">
            <v>Gaïch thoâng gío</v>
          </cell>
          <cell r="G617">
            <v>0</v>
          </cell>
        </row>
        <row r="618">
          <cell r="C618" t="str">
            <v>Ximaêng PC30</v>
          </cell>
          <cell r="G618">
            <v>0</v>
          </cell>
        </row>
        <row r="619">
          <cell r="C619" t="str">
            <v>Caùt vaøng</v>
          </cell>
          <cell r="G619">
            <v>0</v>
          </cell>
        </row>
        <row r="620">
          <cell r="C620" t="str">
            <v>Nhaân coâng baäc 3,5/7</v>
          </cell>
          <cell r="G620">
            <v>0</v>
          </cell>
        </row>
        <row r="624">
          <cell r="C624" t="str">
            <v>Ximaêng PC30</v>
          </cell>
          <cell r="G624">
            <v>0</v>
          </cell>
        </row>
        <row r="625">
          <cell r="C625" t="str">
            <v>Caùt vaøng</v>
          </cell>
          <cell r="G625">
            <v>0</v>
          </cell>
        </row>
        <row r="626">
          <cell r="C626" t="str">
            <v>Gaïch vôû</v>
          </cell>
          <cell r="G626">
            <v>0</v>
          </cell>
        </row>
        <row r="627">
          <cell r="C627" t="str">
            <v>Nöôùc</v>
          </cell>
          <cell r="G627">
            <v>0</v>
          </cell>
        </row>
        <row r="628">
          <cell r="C628" t="str">
            <v>Nhaân coâng baäc 3,0/7</v>
          </cell>
          <cell r="G628">
            <v>0</v>
          </cell>
        </row>
        <row r="629">
          <cell r="C629" t="str">
            <v>Maùy troän 250l</v>
          </cell>
          <cell r="G629">
            <v>0</v>
          </cell>
        </row>
        <row r="630">
          <cell r="C630" t="str">
            <v>Ñaàm baøn 1KW</v>
          </cell>
          <cell r="G630">
            <v>0</v>
          </cell>
        </row>
        <row r="632">
          <cell r="C632" t="str">
            <v>Ximaêng PC30</v>
          </cell>
          <cell r="G632">
            <v>0</v>
          </cell>
        </row>
        <row r="633">
          <cell r="C633" t="str">
            <v>Caùt vaøng</v>
          </cell>
          <cell r="G633">
            <v>0</v>
          </cell>
        </row>
        <row r="634">
          <cell r="C634" t="str">
            <v>Gaïch vôû</v>
          </cell>
          <cell r="G634">
            <v>0</v>
          </cell>
        </row>
        <row r="635">
          <cell r="C635" t="str">
            <v>Nöôùc</v>
          </cell>
          <cell r="G635">
            <v>0</v>
          </cell>
        </row>
        <row r="636">
          <cell r="C636" t="str">
            <v>Nhaân coâng baäc 3,0/7</v>
          </cell>
          <cell r="G636">
            <v>0</v>
          </cell>
        </row>
        <row r="637">
          <cell r="C637" t="str">
            <v>Maùy troän 250l</v>
          </cell>
          <cell r="G637">
            <v>0</v>
          </cell>
        </row>
        <row r="638">
          <cell r="C638" t="str">
            <v>Ñaàm baøn 1KW</v>
          </cell>
          <cell r="G638">
            <v>0</v>
          </cell>
        </row>
        <row r="640">
          <cell r="C640" t="str">
            <v>Ximaêng PC30</v>
          </cell>
          <cell r="G640">
            <v>0</v>
          </cell>
        </row>
        <row r="641">
          <cell r="C641" t="str">
            <v>Caùt vaøng</v>
          </cell>
          <cell r="G641">
            <v>0</v>
          </cell>
        </row>
        <row r="642">
          <cell r="C642" t="str">
            <v>Gaïch vôû</v>
          </cell>
          <cell r="G642">
            <v>0</v>
          </cell>
        </row>
        <row r="643">
          <cell r="C643" t="str">
            <v>Nöôùc</v>
          </cell>
          <cell r="G643">
            <v>0</v>
          </cell>
        </row>
        <row r="644">
          <cell r="C644" t="str">
            <v>Nhaân coâng baäc 3,0/7</v>
          </cell>
          <cell r="G644">
            <v>0</v>
          </cell>
        </row>
        <row r="645">
          <cell r="C645" t="str">
            <v>Maùy troän 250l</v>
          </cell>
          <cell r="G645">
            <v>0</v>
          </cell>
        </row>
        <row r="646">
          <cell r="C646" t="str">
            <v>Ñaàm baøn 1KW</v>
          </cell>
          <cell r="G646">
            <v>0</v>
          </cell>
        </row>
        <row r="648">
          <cell r="C648" t="str">
            <v>Ximaêng PC30</v>
          </cell>
          <cell r="G648">
            <v>0</v>
          </cell>
        </row>
        <row r="649">
          <cell r="C649" t="str">
            <v>Caùt vaøng</v>
          </cell>
          <cell r="G649">
            <v>0</v>
          </cell>
        </row>
        <row r="650">
          <cell r="C650" t="str">
            <v>Gaïch vôû</v>
          </cell>
          <cell r="G650">
            <v>0</v>
          </cell>
        </row>
        <row r="651">
          <cell r="C651" t="str">
            <v>Nöôùc</v>
          </cell>
          <cell r="G651">
            <v>0</v>
          </cell>
        </row>
        <row r="652">
          <cell r="C652" t="str">
            <v>Nhaân coâng baäc 3,0/7</v>
          </cell>
          <cell r="G652">
            <v>0</v>
          </cell>
        </row>
        <row r="653">
          <cell r="C653" t="str">
            <v>Maùy troän 250l</v>
          </cell>
          <cell r="G653">
            <v>0</v>
          </cell>
        </row>
        <row r="654">
          <cell r="C654" t="str">
            <v>Ñaàm baøn 1KW</v>
          </cell>
          <cell r="G654">
            <v>0</v>
          </cell>
        </row>
        <row r="657">
          <cell r="C657" t="str">
            <v>Ximaêng PC30</v>
          </cell>
          <cell r="G657">
            <v>23871.670875</v>
          </cell>
        </row>
        <row r="658">
          <cell r="C658" t="str">
            <v>Caùt vaøng</v>
          </cell>
          <cell r="G658">
            <v>63.168113699999999</v>
          </cell>
        </row>
        <row r="659">
          <cell r="C659" t="str">
            <v>Ñaù 4x6</v>
          </cell>
          <cell r="G659">
            <v>111.27871192500001</v>
          </cell>
        </row>
        <row r="660">
          <cell r="C660" t="str">
            <v>Nöôùc</v>
          </cell>
          <cell r="G660">
            <v>19706.445000000003</v>
          </cell>
        </row>
        <row r="661">
          <cell r="C661" t="str">
            <v>Nhaân coâng baäc 3,0/7</v>
          </cell>
          <cell r="G661">
            <v>197.06445000000002</v>
          </cell>
        </row>
        <row r="662">
          <cell r="C662" t="str">
            <v>Maùy troän 250l</v>
          </cell>
          <cell r="G662">
            <v>11.346135000000002</v>
          </cell>
        </row>
        <row r="663">
          <cell r="C663" t="str">
            <v>Ñaàm baøn 1KW</v>
          </cell>
          <cell r="G663">
            <v>10.629537000000001</v>
          </cell>
        </row>
        <row r="665">
          <cell r="C665" t="str">
            <v>Ximaêng PC30</v>
          </cell>
          <cell r="G665">
            <v>32300.599500000004</v>
          </cell>
        </row>
        <row r="666">
          <cell r="C666" t="str">
            <v>Caùt vaøng</v>
          </cell>
          <cell r="G666">
            <v>85.4723556</v>
          </cell>
        </row>
        <row r="667">
          <cell r="C667" t="str">
            <v>Ñaù 4x6</v>
          </cell>
          <cell r="G667">
            <v>150.57048689999999</v>
          </cell>
        </row>
        <row r="668">
          <cell r="C668" t="str">
            <v>Vuõa</v>
          </cell>
          <cell r="G668">
            <v>27331.276500000004</v>
          </cell>
        </row>
        <row r="669">
          <cell r="C669" t="str">
            <v>Nhaân coâng baäc 3,0/7</v>
          </cell>
          <cell r="G669">
            <v>190.69272000000001</v>
          </cell>
        </row>
        <row r="670">
          <cell r="C670" t="str">
            <v>Maùy troän 250l</v>
          </cell>
          <cell r="G670">
            <v>15.352380000000002</v>
          </cell>
        </row>
        <row r="671">
          <cell r="C671" t="str">
            <v>Ñaàm baøn 1KW</v>
          </cell>
          <cell r="G671">
            <v>14.382756000000001</v>
          </cell>
        </row>
        <row r="673">
          <cell r="C673" t="str">
            <v>Ximaêng PC30</v>
          </cell>
          <cell r="G673">
            <v>41404.652369999996</v>
          </cell>
        </row>
        <row r="674">
          <cell r="C674" t="str">
            <v>Caùt vaøng</v>
          </cell>
          <cell r="G674">
            <v>56.780064214999989</v>
          </cell>
        </row>
        <row r="675">
          <cell r="C675" t="str">
            <v>Ñaù 1x2</v>
          </cell>
          <cell r="G675">
            <v>106.29615432999999</v>
          </cell>
        </row>
        <row r="676">
          <cell r="C676" t="str">
            <v>Nuôùc</v>
          </cell>
          <cell r="G676">
            <v>21850.978999999999</v>
          </cell>
        </row>
        <row r="677">
          <cell r="C677" t="str">
            <v>Vaät lieäu khaùc</v>
          </cell>
          <cell r="G677">
            <v>118.1134</v>
          </cell>
        </row>
        <row r="678">
          <cell r="C678" t="str">
            <v>Nhaân coâng baäc 3,0/7</v>
          </cell>
          <cell r="G678">
            <v>193.70597599999999</v>
          </cell>
        </row>
        <row r="679">
          <cell r="C679" t="str">
            <v>Maùy troän 250l</v>
          </cell>
          <cell r="G679">
            <v>11.220772999999999</v>
          </cell>
        </row>
        <row r="680">
          <cell r="C680" t="str">
            <v>Maùy ñaàu duøi 1,5 KW</v>
          </cell>
          <cell r="G680">
            <v>10.512092599999999</v>
          </cell>
        </row>
        <row r="682">
          <cell r="C682" t="str">
            <v>Ximaêng PC30</v>
          </cell>
          <cell r="G682">
            <v>15795.506249999997</v>
          </cell>
        </row>
        <row r="683">
          <cell r="C683" t="str">
            <v>Caùt vaøng</v>
          </cell>
          <cell r="G683">
            <v>17.316554999999997</v>
          </cell>
        </row>
        <row r="684">
          <cell r="C684" t="str">
            <v>Ñaù 1x2</v>
          </cell>
          <cell r="G684">
            <v>33.736081249999991</v>
          </cell>
        </row>
        <row r="685">
          <cell r="C685" t="str">
            <v>Nuôùc</v>
          </cell>
          <cell r="G685">
            <v>7039.2499999999991</v>
          </cell>
        </row>
        <row r="686">
          <cell r="C686" t="str">
            <v>Vaät lieäu khaùc</v>
          </cell>
          <cell r="G686">
            <v>38.049999999999997</v>
          </cell>
        </row>
        <row r="687">
          <cell r="C687" t="str">
            <v>Nhaân coâng baäc 3,0/7</v>
          </cell>
          <cell r="G687">
            <v>62.401999999999994</v>
          </cell>
        </row>
        <row r="688">
          <cell r="C688" t="str">
            <v>Maùy troän 250l</v>
          </cell>
          <cell r="G688">
            <v>3.6147499999999999</v>
          </cell>
        </row>
        <row r="689">
          <cell r="C689" t="str">
            <v>Maùy ñaàu duøi 1,5 KW</v>
          </cell>
          <cell r="G689">
            <v>3.3864499999999995</v>
          </cell>
        </row>
        <row r="692">
          <cell r="C692" t="str">
            <v>Ximaêng PC30</v>
          </cell>
          <cell r="G692">
            <v>56650.282199999994</v>
          </cell>
        </row>
        <row r="693">
          <cell r="C693" t="str">
            <v>Caùt vaøng</v>
          </cell>
          <cell r="G693">
            <v>77.687082899999993</v>
          </cell>
        </row>
        <row r="694">
          <cell r="C694" t="str">
            <v>Ñaù 1x2</v>
          </cell>
          <cell r="G694">
            <v>145.43551980000001</v>
          </cell>
        </row>
        <row r="695">
          <cell r="C695" t="str">
            <v>Nuôùc</v>
          </cell>
          <cell r="G695">
            <v>29896.74</v>
          </cell>
        </row>
        <row r="696">
          <cell r="C696" t="str">
            <v>Vaät lieäu khaùc</v>
          </cell>
          <cell r="G696">
            <v>161.60400000000001</v>
          </cell>
        </row>
        <row r="697">
          <cell r="C697" t="str">
            <v>Nhaân coâng baäc 3,0/7</v>
          </cell>
          <cell r="G697">
            <v>255.33432000000002</v>
          </cell>
        </row>
        <row r="698">
          <cell r="C698" t="str">
            <v>Maùy troän 250l</v>
          </cell>
          <cell r="G698">
            <v>15.352380000000002</v>
          </cell>
        </row>
        <row r="699">
          <cell r="C699" t="str">
            <v>Ñaàm baøn 1KW</v>
          </cell>
          <cell r="G699">
            <v>14.382756000000001</v>
          </cell>
        </row>
        <row r="701">
          <cell r="C701" t="str">
            <v>Ximaêng PC30</v>
          </cell>
          <cell r="G701">
            <v>0</v>
          </cell>
        </row>
        <row r="702">
          <cell r="C702" t="str">
            <v>Caùt vaøng</v>
          </cell>
          <cell r="G702">
            <v>0</v>
          </cell>
        </row>
        <row r="703">
          <cell r="C703" t="str">
            <v>Ñaù 1x2</v>
          </cell>
          <cell r="G703">
            <v>0</v>
          </cell>
        </row>
        <row r="704">
          <cell r="C704" t="str">
            <v>Nuôùc</v>
          </cell>
          <cell r="G704">
            <v>0</v>
          </cell>
        </row>
        <row r="705">
          <cell r="C705" t="str">
            <v>Vaät lieäu khaùc</v>
          </cell>
          <cell r="G705">
            <v>0</v>
          </cell>
        </row>
        <row r="706">
          <cell r="C706" t="str">
            <v>Nhaân coâng baäc 3,0/7</v>
          </cell>
          <cell r="G706">
            <v>0</v>
          </cell>
        </row>
        <row r="707">
          <cell r="C707" t="str">
            <v>Maùy troän 250l</v>
          </cell>
          <cell r="G707">
            <v>0</v>
          </cell>
        </row>
        <row r="708">
          <cell r="C708" t="str">
            <v>Maùy ñaàm duøi 1,5 KW</v>
          </cell>
          <cell r="G708">
            <v>0</v>
          </cell>
        </row>
        <row r="710">
          <cell r="C710" t="str">
            <v>Ximaêng PC30</v>
          </cell>
          <cell r="G710">
            <v>823.60799999999983</v>
          </cell>
        </row>
        <row r="711">
          <cell r="C711" t="str">
            <v>Caùt vaøng</v>
          </cell>
          <cell r="G711">
            <v>0.9029183999999999</v>
          </cell>
        </row>
        <row r="712">
          <cell r="C712" t="str">
            <v>Ñaù 1x2</v>
          </cell>
          <cell r="G712">
            <v>1.7590639999999997</v>
          </cell>
        </row>
        <row r="713">
          <cell r="C713" t="str">
            <v>Nuôùc</v>
          </cell>
          <cell r="G713">
            <v>367.04</v>
          </cell>
        </row>
        <row r="714">
          <cell r="C714" t="str">
            <v>Vaät lieäu khaùc</v>
          </cell>
          <cell r="G714">
            <v>1.984</v>
          </cell>
        </row>
        <row r="715">
          <cell r="C715" t="str">
            <v>Nhaân coâng baäc 3,0/7</v>
          </cell>
          <cell r="G715">
            <v>3.472</v>
          </cell>
        </row>
        <row r="716">
          <cell r="C716" t="str">
            <v>Maùy troän 250l</v>
          </cell>
          <cell r="G716">
            <v>0.18848000000000001</v>
          </cell>
        </row>
        <row r="717">
          <cell r="C717" t="str">
            <v>Maùy ñaàm duøi 1,5 KW</v>
          </cell>
          <cell r="G717">
            <v>0.17657599999999998</v>
          </cell>
        </row>
        <row r="719">
          <cell r="C719" t="str">
            <v>Ximaêng PC30</v>
          </cell>
          <cell r="G719">
            <v>0</v>
          </cell>
        </row>
        <row r="720">
          <cell r="C720" t="str">
            <v>Caùt vaøng</v>
          </cell>
          <cell r="G720">
            <v>0</v>
          </cell>
        </row>
        <row r="721">
          <cell r="C721" t="str">
            <v>Ñaù 1x2</v>
          </cell>
          <cell r="G721">
            <v>0</v>
          </cell>
        </row>
        <row r="722">
          <cell r="C722" t="str">
            <v>Nuôùc</v>
          </cell>
          <cell r="G722">
            <v>0</v>
          </cell>
        </row>
        <row r="723">
          <cell r="C723" t="str">
            <v>Goã vaùn caàu coâng taùc</v>
          </cell>
          <cell r="G723">
            <v>0</v>
          </cell>
        </row>
        <row r="724">
          <cell r="C724" t="str">
            <v>Ñinh</v>
          </cell>
          <cell r="G724">
            <v>0</v>
          </cell>
        </row>
        <row r="725">
          <cell r="C725" t="str">
            <v>Ñinh ñæa</v>
          </cell>
          <cell r="G725">
            <v>0</v>
          </cell>
        </row>
        <row r="726">
          <cell r="C726" t="str">
            <v>Vaät lieäu khaùc</v>
          </cell>
          <cell r="G726">
            <v>0</v>
          </cell>
        </row>
        <row r="727">
          <cell r="C727" t="str">
            <v>Nhaân coâng baäc 3,5/7</v>
          </cell>
          <cell r="G727">
            <v>0</v>
          </cell>
        </row>
        <row r="728">
          <cell r="C728" t="str">
            <v>Maùy troän 250l</v>
          </cell>
          <cell r="G728">
            <v>0</v>
          </cell>
        </row>
        <row r="729">
          <cell r="C729" t="str">
            <v>Maùy ñaàm duøi 1,5 KW</v>
          </cell>
          <cell r="G729">
            <v>0</v>
          </cell>
        </row>
        <row r="730">
          <cell r="C730" t="str">
            <v>Maùy vaän thaêng 0.8 T</v>
          </cell>
          <cell r="G730">
            <v>0</v>
          </cell>
        </row>
        <row r="732">
          <cell r="C732" t="str">
            <v>Ximaêng PC30</v>
          </cell>
          <cell r="G732">
            <v>0</v>
          </cell>
        </row>
        <row r="733">
          <cell r="C733" t="str">
            <v>Caùt vaøng</v>
          </cell>
          <cell r="G733">
            <v>0</v>
          </cell>
        </row>
        <row r="734">
          <cell r="C734" t="str">
            <v>Ñaù 1x2</v>
          </cell>
          <cell r="G734">
            <v>0</v>
          </cell>
        </row>
        <row r="735">
          <cell r="C735" t="str">
            <v>Nuôùc</v>
          </cell>
          <cell r="G735">
            <v>0</v>
          </cell>
        </row>
        <row r="736">
          <cell r="C736" t="str">
            <v>Goã vaùn caàu coâng taùc</v>
          </cell>
          <cell r="G736">
            <v>0</v>
          </cell>
        </row>
        <row r="737">
          <cell r="C737" t="str">
            <v>Ñinh</v>
          </cell>
          <cell r="G737">
            <v>0</v>
          </cell>
        </row>
        <row r="738">
          <cell r="C738" t="str">
            <v>Ñinh ñæa</v>
          </cell>
          <cell r="G738">
            <v>0</v>
          </cell>
        </row>
        <row r="739">
          <cell r="C739" t="str">
            <v>Vaät lieäu khaùc</v>
          </cell>
          <cell r="G739">
            <v>0</v>
          </cell>
        </row>
        <row r="740">
          <cell r="C740" t="str">
            <v>Nhaân coâng baäc 3,5/7</v>
          </cell>
          <cell r="G740">
            <v>0</v>
          </cell>
        </row>
        <row r="741">
          <cell r="C741" t="str">
            <v>Maùy troän 250l</v>
          </cell>
          <cell r="G741">
            <v>0</v>
          </cell>
        </row>
        <row r="742">
          <cell r="C742" t="str">
            <v>Maùy ñaàm duøi 1,5 KW</v>
          </cell>
          <cell r="G742">
            <v>0</v>
          </cell>
        </row>
        <row r="743">
          <cell r="C743" t="str">
            <v>Maùy vaän thaêng 0.8 T</v>
          </cell>
          <cell r="G743">
            <v>0</v>
          </cell>
        </row>
        <row r="745">
          <cell r="C745" t="str">
            <v>Ximaêng PC30</v>
          </cell>
          <cell r="G745">
            <v>9669.5711999999985</v>
          </cell>
        </row>
        <row r="746">
          <cell r="C746" t="str">
            <v>Caùt vaøng</v>
          </cell>
          <cell r="G746">
            <v>13.260318399999997</v>
          </cell>
        </row>
        <row r="747">
          <cell r="C747" t="str">
            <v>Ñaù 1x2</v>
          </cell>
          <cell r="G747">
            <v>24.824220799999999</v>
          </cell>
        </row>
        <row r="748">
          <cell r="C748" t="str">
            <v>Nöôùc</v>
          </cell>
          <cell r="G748">
            <v>5103.04</v>
          </cell>
        </row>
        <row r="749">
          <cell r="C749" t="str">
            <v>Goã vaùn caàu coâng taùc</v>
          </cell>
          <cell r="G749">
            <v>0.55168000000000006</v>
          </cell>
        </row>
        <row r="750">
          <cell r="C750" t="str">
            <v>Ñinh</v>
          </cell>
          <cell r="G750">
            <v>1.3240320000000001</v>
          </cell>
        </row>
        <row r="751">
          <cell r="C751" t="str">
            <v>Ñinh ñæa</v>
          </cell>
          <cell r="G751">
            <v>9.7095679999999991</v>
          </cell>
        </row>
        <row r="752">
          <cell r="C752" t="str">
            <v>Vaät lieäu khaùc</v>
          </cell>
          <cell r="G752">
            <v>27.584</v>
          </cell>
        </row>
        <row r="753">
          <cell r="C753" t="str">
            <v>Nhaân coâng baäc 3,5/7</v>
          </cell>
          <cell r="G753">
            <v>124.128</v>
          </cell>
        </row>
        <row r="754">
          <cell r="C754" t="str">
            <v>Maùy troän 250l</v>
          </cell>
          <cell r="G754">
            <v>2.6204800000000001</v>
          </cell>
        </row>
        <row r="755">
          <cell r="C755" t="str">
            <v>Maùy ñaàm duøi 1,5 KW</v>
          </cell>
          <cell r="G755">
            <v>4.9651199999999998</v>
          </cell>
        </row>
        <row r="756">
          <cell r="C756" t="str">
            <v>Maùy vaän thaêng 0.8 T</v>
          </cell>
          <cell r="G756">
            <v>0</v>
          </cell>
        </row>
        <row r="758">
          <cell r="C758" t="str">
            <v>Ximaêng PC30</v>
          </cell>
          <cell r="G758">
            <v>0</v>
          </cell>
        </row>
        <row r="759">
          <cell r="C759" t="str">
            <v>Caùt vaøng</v>
          </cell>
          <cell r="G759">
            <v>0</v>
          </cell>
        </row>
        <row r="760">
          <cell r="C760" t="str">
            <v>Ñaù 1x2</v>
          </cell>
          <cell r="G760">
            <v>0</v>
          </cell>
        </row>
        <row r="761">
          <cell r="C761" t="str">
            <v>Nöôùc</v>
          </cell>
          <cell r="G761">
            <v>0</v>
          </cell>
        </row>
        <row r="762">
          <cell r="C762" t="str">
            <v>Goã vaùn caàu coâng taùc</v>
          </cell>
          <cell r="G762">
            <v>0</v>
          </cell>
        </row>
        <row r="763">
          <cell r="C763" t="str">
            <v>Ñinh</v>
          </cell>
          <cell r="G763">
            <v>0</v>
          </cell>
        </row>
        <row r="764">
          <cell r="C764" t="str">
            <v>Ñinh ñæa</v>
          </cell>
          <cell r="G764">
            <v>0</v>
          </cell>
        </row>
        <row r="765">
          <cell r="C765" t="str">
            <v>Vaät lieäu khaùc</v>
          </cell>
          <cell r="G765">
            <v>0</v>
          </cell>
        </row>
        <row r="766">
          <cell r="C766" t="str">
            <v>Nhaân coâng baäc 3,5/7</v>
          </cell>
          <cell r="G766">
            <v>0</v>
          </cell>
        </row>
        <row r="767">
          <cell r="C767" t="str">
            <v>Maùy troän 250l</v>
          </cell>
          <cell r="G767">
            <v>0</v>
          </cell>
        </row>
        <row r="768">
          <cell r="C768" t="str">
            <v>Maùy ñaàm duøi 1,5 KW</v>
          </cell>
          <cell r="G768">
            <v>0</v>
          </cell>
        </row>
        <row r="769">
          <cell r="C769" t="str">
            <v>Maùy vaän thaêng 0.8 T</v>
          </cell>
          <cell r="G769">
            <v>0</v>
          </cell>
        </row>
        <row r="771">
          <cell r="C771" t="str">
            <v>Ximaêng PC30</v>
          </cell>
          <cell r="G771">
            <v>0</v>
          </cell>
        </row>
        <row r="772">
          <cell r="C772" t="str">
            <v>Caùt vaøng</v>
          </cell>
          <cell r="G772">
            <v>0</v>
          </cell>
        </row>
        <row r="773">
          <cell r="C773" t="str">
            <v>Ñaù 1x2</v>
          </cell>
          <cell r="G773">
            <v>0</v>
          </cell>
        </row>
        <row r="774">
          <cell r="C774" t="str">
            <v>Nöôùc</v>
          </cell>
          <cell r="G774">
            <v>0</v>
          </cell>
        </row>
        <row r="775">
          <cell r="C775" t="str">
            <v>Goã vaùn caàu coâng taùc</v>
          </cell>
          <cell r="G775">
            <v>0</v>
          </cell>
        </row>
        <row r="776">
          <cell r="C776" t="str">
            <v>Ñinh</v>
          </cell>
          <cell r="G776">
            <v>0</v>
          </cell>
        </row>
        <row r="777">
          <cell r="C777" t="str">
            <v>Ñinh ñæa</v>
          </cell>
          <cell r="G777">
            <v>0</v>
          </cell>
        </row>
        <row r="778">
          <cell r="C778" t="str">
            <v>Vaät lieäu khaùc</v>
          </cell>
          <cell r="G778">
            <v>0</v>
          </cell>
        </row>
        <row r="779">
          <cell r="C779" t="str">
            <v>Nhaân coâng baäc 3,5/7</v>
          </cell>
          <cell r="G779">
            <v>0</v>
          </cell>
        </row>
        <row r="780">
          <cell r="C780" t="str">
            <v>Maùy troän 250l</v>
          </cell>
          <cell r="G780">
            <v>0</v>
          </cell>
        </row>
        <row r="781">
          <cell r="C781" t="str">
            <v>Maùy ñaàm duøi 1,5 KW</v>
          </cell>
          <cell r="G781">
            <v>0</v>
          </cell>
        </row>
        <row r="782">
          <cell r="C782" t="str">
            <v>Maùy vaän thaêng 0.8 T</v>
          </cell>
          <cell r="G782">
            <v>0</v>
          </cell>
        </row>
        <row r="784">
          <cell r="C784" t="str">
            <v>Ximaêng PC30</v>
          </cell>
          <cell r="G784">
            <v>0</v>
          </cell>
        </row>
        <row r="785">
          <cell r="C785" t="str">
            <v>Caùt vaøng</v>
          </cell>
          <cell r="G785">
            <v>0</v>
          </cell>
        </row>
        <row r="786">
          <cell r="C786" t="str">
            <v>Ñaù 1x2</v>
          </cell>
          <cell r="G786">
            <v>0</v>
          </cell>
        </row>
        <row r="787">
          <cell r="C787" t="str">
            <v>Nöôùc</v>
          </cell>
          <cell r="G787">
            <v>0</v>
          </cell>
        </row>
        <row r="788">
          <cell r="C788" t="str">
            <v>Goã vaùn caàu coâng taùc</v>
          </cell>
          <cell r="G788">
            <v>0</v>
          </cell>
        </row>
        <row r="789">
          <cell r="C789" t="str">
            <v>Ñinh</v>
          </cell>
          <cell r="G789">
            <v>0</v>
          </cell>
        </row>
        <row r="790">
          <cell r="C790" t="str">
            <v>Ñinh ñæa</v>
          </cell>
          <cell r="G790">
            <v>0</v>
          </cell>
        </row>
        <row r="791">
          <cell r="C791" t="str">
            <v>Vaät lieäu khaùc</v>
          </cell>
          <cell r="G791">
            <v>0</v>
          </cell>
        </row>
        <row r="792">
          <cell r="C792" t="str">
            <v>Nhaân coâng baäc 3,5/7</v>
          </cell>
          <cell r="G792">
            <v>0</v>
          </cell>
        </row>
        <row r="793">
          <cell r="C793" t="str">
            <v>Maùy troän 250l</v>
          </cell>
          <cell r="G793">
            <v>0</v>
          </cell>
        </row>
        <row r="794">
          <cell r="C794" t="str">
            <v>Maùy ñaàm duøi 1,5 KW</v>
          </cell>
          <cell r="G794">
            <v>0</v>
          </cell>
        </row>
        <row r="795">
          <cell r="C795" t="str">
            <v>Maùy vaän thaêng 0.8 T</v>
          </cell>
          <cell r="G795">
            <v>0</v>
          </cell>
        </row>
        <row r="797">
          <cell r="C797" t="str">
            <v>Ximaêng PC30</v>
          </cell>
          <cell r="G797">
            <v>0</v>
          </cell>
        </row>
        <row r="798">
          <cell r="C798" t="str">
            <v>Caùt vaøng</v>
          </cell>
          <cell r="G798">
            <v>0</v>
          </cell>
        </row>
        <row r="799">
          <cell r="C799" t="str">
            <v>Ñaù 1x2</v>
          </cell>
          <cell r="G799">
            <v>0</v>
          </cell>
        </row>
        <row r="800">
          <cell r="C800" t="str">
            <v>Nöôùc</v>
          </cell>
          <cell r="G800">
            <v>0</v>
          </cell>
        </row>
        <row r="801">
          <cell r="C801" t="str">
            <v>Goã vaùn caàu coâng taùc</v>
          </cell>
          <cell r="G801">
            <v>0</v>
          </cell>
        </row>
        <row r="802">
          <cell r="C802" t="str">
            <v>Ñinh</v>
          </cell>
          <cell r="G802">
            <v>0</v>
          </cell>
        </row>
        <row r="803">
          <cell r="C803" t="str">
            <v>Ñinh ñæa</v>
          </cell>
          <cell r="G803">
            <v>0</v>
          </cell>
        </row>
        <row r="804">
          <cell r="C804" t="str">
            <v>Vaät lieäu khaùc</v>
          </cell>
          <cell r="G804">
            <v>0</v>
          </cell>
        </row>
        <row r="805">
          <cell r="C805" t="str">
            <v>Nhaân coâng baäc 3,5/7</v>
          </cell>
          <cell r="G805">
            <v>0</v>
          </cell>
        </row>
        <row r="806">
          <cell r="C806" t="str">
            <v>Maùy troän 250l</v>
          </cell>
          <cell r="G806">
            <v>0</v>
          </cell>
        </row>
        <row r="807">
          <cell r="C807" t="str">
            <v>Maùy ñaàm duøi 1,5 KW</v>
          </cell>
          <cell r="G807">
            <v>0</v>
          </cell>
        </row>
        <row r="808">
          <cell r="C808" t="str">
            <v>Maùy vaän thaêng 0.8 T</v>
          </cell>
          <cell r="G808">
            <v>0</v>
          </cell>
        </row>
        <row r="810">
          <cell r="C810" t="str">
            <v>Ximaêng PC30</v>
          </cell>
          <cell r="G810">
            <v>0</v>
          </cell>
        </row>
        <row r="811">
          <cell r="C811" t="str">
            <v>Caùt vaøng</v>
          </cell>
          <cell r="G811">
            <v>0</v>
          </cell>
        </row>
        <row r="812">
          <cell r="C812" t="str">
            <v>Ñaù 1x2</v>
          </cell>
          <cell r="G812">
            <v>0</v>
          </cell>
        </row>
        <row r="813">
          <cell r="C813" t="str">
            <v>Nöôùc</v>
          </cell>
          <cell r="G813">
            <v>0</v>
          </cell>
        </row>
        <row r="814">
          <cell r="C814" t="str">
            <v>Goã vaùn caàu coâng taùc</v>
          </cell>
          <cell r="G814">
            <v>0</v>
          </cell>
        </row>
        <row r="815">
          <cell r="C815" t="str">
            <v>Ñinh</v>
          </cell>
          <cell r="G815">
            <v>0</v>
          </cell>
        </row>
        <row r="816">
          <cell r="C816" t="str">
            <v>Ñinh ñæa</v>
          </cell>
          <cell r="G816">
            <v>0</v>
          </cell>
        </row>
        <row r="817">
          <cell r="C817" t="str">
            <v>Vaät lieäu khaùc</v>
          </cell>
          <cell r="G817">
            <v>0</v>
          </cell>
        </row>
        <row r="818">
          <cell r="C818" t="str">
            <v>Nhaân coâng baäc 3,5/7</v>
          </cell>
          <cell r="G818">
            <v>0</v>
          </cell>
        </row>
        <row r="819">
          <cell r="C819" t="str">
            <v>Maùy troän 250l</v>
          </cell>
          <cell r="G819">
            <v>0</v>
          </cell>
        </row>
        <row r="820">
          <cell r="C820" t="str">
            <v>Maùy ñaàm duøi 1,5 KW</v>
          </cell>
          <cell r="G820">
            <v>0</v>
          </cell>
        </row>
        <row r="821">
          <cell r="C821" t="str">
            <v>Maùy vaän thaêng 0.8 T</v>
          </cell>
          <cell r="G821">
            <v>0</v>
          </cell>
        </row>
        <row r="823">
          <cell r="C823" t="str">
            <v>Ximaêng PC30</v>
          </cell>
          <cell r="G823">
            <v>0</v>
          </cell>
        </row>
        <row r="824">
          <cell r="C824" t="str">
            <v>Caùt vaøng</v>
          </cell>
          <cell r="G824">
            <v>0</v>
          </cell>
        </row>
        <row r="825">
          <cell r="C825" t="str">
            <v>Ñaù 1x2</v>
          </cell>
          <cell r="G825">
            <v>0</v>
          </cell>
        </row>
        <row r="826">
          <cell r="C826" t="str">
            <v>Nöôùc</v>
          </cell>
          <cell r="G826">
            <v>0</v>
          </cell>
        </row>
        <row r="827">
          <cell r="C827" t="str">
            <v>Goã vaùn caàu coâng taùc</v>
          </cell>
          <cell r="G827">
            <v>0</v>
          </cell>
        </row>
        <row r="828">
          <cell r="C828" t="str">
            <v>Ñinh</v>
          </cell>
          <cell r="G828">
            <v>0</v>
          </cell>
        </row>
        <row r="829">
          <cell r="C829" t="str">
            <v>Ñinh ñæa</v>
          </cell>
          <cell r="G829">
            <v>0</v>
          </cell>
        </row>
        <row r="830">
          <cell r="C830" t="str">
            <v>Vaät lieäu khaùc</v>
          </cell>
          <cell r="G830">
            <v>0</v>
          </cell>
        </row>
        <row r="831">
          <cell r="C831" t="str">
            <v>Nhaân coâng baäc 3,5/7</v>
          </cell>
          <cell r="G831">
            <v>0</v>
          </cell>
        </row>
        <row r="832">
          <cell r="C832" t="str">
            <v>Maùy troän 250l</v>
          </cell>
          <cell r="G832">
            <v>0</v>
          </cell>
        </row>
        <row r="833">
          <cell r="C833" t="str">
            <v>Maùy ñaàm duøi 1,5 KW</v>
          </cell>
          <cell r="G833">
            <v>0</v>
          </cell>
        </row>
        <row r="834">
          <cell r="C834" t="str">
            <v>Maùy vaän thaêng 0.8 T</v>
          </cell>
          <cell r="G834">
            <v>0</v>
          </cell>
        </row>
        <row r="836">
          <cell r="C836" t="str">
            <v>Ximaêng PC30</v>
          </cell>
          <cell r="G836">
            <v>0</v>
          </cell>
        </row>
        <row r="837">
          <cell r="C837" t="str">
            <v>Caùt vaøng</v>
          </cell>
          <cell r="G837">
            <v>0</v>
          </cell>
        </row>
        <row r="838">
          <cell r="C838" t="str">
            <v>Ñaù 1x2</v>
          </cell>
          <cell r="G838">
            <v>0</v>
          </cell>
        </row>
        <row r="839">
          <cell r="C839" t="str">
            <v>Nöôùc</v>
          </cell>
          <cell r="G839">
            <v>0</v>
          </cell>
        </row>
        <row r="840">
          <cell r="C840" t="str">
            <v>Goã vaùn caàu coâng taùc</v>
          </cell>
          <cell r="G840">
            <v>0</v>
          </cell>
        </row>
        <row r="841">
          <cell r="C841" t="str">
            <v>Ñinh</v>
          </cell>
          <cell r="G841">
            <v>0</v>
          </cell>
        </row>
        <row r="842">
          <cell r="C842" t="str">
            <v>Ñinh ñæa</v>
          </cell>
          <cell r="G842">
            <v>0</v>
          </cell>
        </row>
        <row r="843">
          <cell r="C843" t="str">
            <v>Vaät lieäu khaùc</v>
          </cell>
          <cell r="G843">
            <v>0</v>
          </cell>
        </row>
        <row r="844">
          <cell r="C844" t="str">
            <v>Nhaân coâng baäc 3,5/7</v>
          </cell>
          <cell r="G844">
            <v>0</v>
          </cell>
        </row>
        <row r="845">
          <cell r="C845" t="str">
            <v>Maùy troän 250l</v>
          </cell>
          <cell r="G845">
            <v>0</v>
          </cell>
        </row>
        <row r="846">
          <cell r="C846" t="str">
            <v>Maùy ñaàm duøi 1,5 KW</v>
          </cell>
          <cell r="G846">
            <v>0</v>
          </cell>
        </row>
        <row r="847">
          <cell r="C847" t="str">
            <v>Maùy vaän thaêng 0.8 T</v>
          </cell>
          <cell r="G847">
            <v>0</v>
          </cell>
        </row>
        <row r="849">
          <cell r="C849" t="str">
            <v>Xi maêng PC30</v>
          </cell>
          <cell r="G849">
            <v>22556.139750000002</v>
          </cell>
        </row>
        <row r="850">
          <cell r="C850" t="str">
            <v>Caùt vaøng</v>
          </cell>
          <cell r="G850">
            <v>30.932250124999999</v>
          </cell>
        </row>
        <row r="851">
          <cell r="C851" t="str">
            <v>Ñaù 1x2</v>
          </cell>
          <cell r="G851">
            <v>57.907282750000007</v>
          </cell>
        </row>
        <row r="852">
          <cell r="C852" t="str">
            <v>Nöôùc</v>
          </cell>
          <cell r="G852">
            <v>11903.825000000003</v>
          </cell>
        </row>
        <row r="853">
          <cell r="C853" t="str">
            <v>Vaät lieäu khaùc</v>
          </cell>
          <cell r="G853">
            <v>64.345000000000013</v>
          </cell>
        </row>
        <row r="854">
          <cell r="C854" t="str">
            <v>Nhaân coâng baäc 3,5/7</v>
          </cell>
          <cell r="G854">
            <v>229.06820000000005</v>
          </cell>
        </row>
        <row r="855">
          <cell r="C855" t="str">
            <v>Maùy troän 250l</v>
          </cell>
          <cell r="G855">
            <v>6.112775000000001</v>
          </cell>
        </row>
        <row r="856">
          <cell r="C856" t="str">
            <v>Maùy ñaàm duøi 1,5 KW</v>
          </cell>
          <cell r="G856">
            <v>11.582100000000002</v>
          </cell>
        </row>
        <row r="857">
          <cell r="C857" t="str">
            <v>Maùy vaän thaêng 0.8 T</v>
          </cell>
          <cell r="G857">
            <v>7.0779500000000013</v>
          </cell>
        </row>
        <row r="859">
          <cell r="C859" t="str">
            <v>Ximaêng PC30</v>
          </cell>
          <cell r="G859">
            <v>0</v>
          </cell>
        </row>
        <row r="860">
          <cell r="C860" t="str">
            <v>Caùt vaøng</v>
          </cell>
          <cell r="G860">
            <v>0</v>
          </cell>
        </row>
        <row r="861">
          <cell r="C861" t="str">
            <v>Ñaù 1x2</v>
          </cell>
          <cell r="G861">
            <v>0</v>
          </cell>
        </row>
        <row r="862">
          <cell r="C862" t="str">
            <v>Nöôùc</v>
          </cell>
          <cell r="G862">
            <v>0</v>
          </cell>
        </row>
        <row r="863">
          <cell r="C863" t="str">
            <v>Vaät lieäu khaùc</v>
          </cell>
          <cell r="G863">
            <v>0</v>
          </cell>
        </row>
        <row r="864">
          <cell r="C864" t="str">
            <v>Nhaân coâng baäc 3,5/7</v>
          </cell>
          <cell r="G864">
            <v>0</v>
          </cell>
        </row>
        <row r="865">
          <cell r="C865" t="str">
            <v>Maùy troän 250l</v>
          </cell>
          <cell r="G865">
            <v>0</v>
          </cell>
        </row>
        <row r="866">
          <cell r="C866" t="str">
            <v>Maùy ñaàm duøi 1,5 KW</v>
          </cell>
          <cell r="G866">
            <v>0</v>
          </cell>
        </row>
        <row r="867">
          <cell r="C867" t="str">
            <v>Maùy vaän thaêng 0.8 T</v>
          </cell>
          <cell r="G867">
            <v>0</v>
          </cell>
        </row>
        <row r="869">
          <cell r="C869" t="str">
            <v>Ximaêng PC30</v>
          </cell>
          <cell r="G869">
            <v>0</v>
          </cell>
        </row>
        <row r="870">
          <cell r="C870" t="str">
            <v>Caùt vaøng</v>
          </cell>
          <cell r="G870">
            <v>0</v>
          </cell>
        </row>
        <row r="871">
          <cell r="C871" t="str">
            <v>Ñaù 1x2</v>
          </cell>
          <cell r="G871">
            <v>0</v>
          </cell>
        </row>
        <row r="872">
          <cell r="C872" t="str">
            <v>Nöôùc</v>
          </cell>
          <cell r="G872">
            <v>0</v>
          </cell>
        </row>
        <row r="873">
          <cell r="C873" t="str">
            <v>Vaät lieäu khaùc</v>
          </cell>
          <cell r="G873">
            <v>0</v>
          </cell>
        </row>
        <row r="874">
          <cell r="C874" t="str">
            <v>Nhaân coâng baäc 3,5/7</v>
          </cell>
          <cell r="G874">
            <v>0</v>
          </cell>
        </row>
        <row r="875">
          <cell r="C875" t="str">
            <v>Maùy troän 250l</v>
          </cell>
          <cell r="G875">
            <v>0</v>
          </cell>
        </row>
        <row r="876">
          <cell r="C876" t="str">
            <v>Maùy ñaàm duøi 1,5 KW</v>
          </cell>
          <cell r="G876">
            <v>0</v>
          </cell>
        </row>
        <row r="877">
          <cell r="C877" t="str">
            <v>Maùy vaän thaêng 0.8 T</v>
          </cell>
          <cell r="G877">
            <v>0</v>
          </cell>
        </row>
        <row r="879">
          <cell r="C879" t="str">
            <v>Ximaêng PC30</v>
          </cell>
          <cell r="G879">
            <v>0</v>
          </cell>
        </row>
        <row r="880">
          <cell r="C880" t="str">
            <v>Caùt vaøng</v>
          </cell>
          <cell r="G880">
            <v>0</v>
          </cell>
        </row>
        <row r="881">
          <cell r="C881" t="str">
            <v>Ñaù 1x2</v>
          </cell>
          <cell r="G881">
            <v>0</v>
          </cell>
        </row>
        <row r="882">
          <cell r="C882" t="str">
            <v>Nöôùc</v>
          </cell>
          <cell r="G882">
            <v>0</v>
          </cell>
        </row>
        <row r="883">
          <cell r="C883" t="str">
            <v>Vaät lieäu khaùc</v>
          </cell>
          <cell r="G883">
            <v>0</v>
          </cell>
        </row>
        <row r="884">
          <cell r="C884" t="str">
            <v>Nhaân coâng baäc 3,5/7</v>
          </cell>
          <cell r="G884">
            <v>0</v>
          </cell>
        </row>
        <row r="885">
          <cell r="C885" t="str">
            <v>Maùy troän 250l</v>
          </cell>
          <cell r="G885">
            <v>0</v>
          </cell>
        </row>
        <row r="886">
          <cell r="C886" t="str">
            <v>Maùy ñaàm duøi 1,5 KW</v>
          </cell>
          <cell r="G886">
            <v>0</v>
          </cell>
        </row>
        <row r="887">
          <cell r="C887" t="str">
            <v>Maùy vaän thaêng 0.8 T</v>
          </cell>
          <cell r="G887">
            <v>0</v>
          </cell>
        </row>
        <row r="889">
          <cell r="C889" t="str">
            <v>Ximaêng PC30</v>
          </cell>
          <cell r="G889">
            <v>2315.0321999999996</v>
          </cell>
        </row>
        <row r="890">
          <cell r="C890" t="str">
            <v>Caùt vaøng</v>
          </cell>
          <cell r="G890">
            <v>3.1747078999999996</v>
          </cell>
        </row>
        <row r="891">
          <cell r="C891" t="str">
            <v>Ñaù 1x2</v>
          </cell>
          <cell r="G891">
            <v>5.9432697999999995</v>
          </cell>
        </row>
        <row r="892">
          <cell r="C892" t="str">
            <v>Nöôùc</v>
          </cell>
          <cell r="G892">
            <v>1221.74</v>
          </cell>
        </row>
        <row r="893">
          <cell r="C893" t="str">
            <v>Vaät lieäu khaùc</v>
          </cell>
          <cell r="G893">
            <v>6.6040000000000001</v>
          </cell>
        </row>
        <row r="894">
          <cell r="C894" t="str">
            <v>Nhaân coâng baäc 3,5/7</v>
          </cell>
          <cell r="G894">
            <v>25.095199999999998</v>
          </cell>
        </row>
        <row r="895">
          <cell r="C895" t="str">
            <v>Maùy troän 250l</v>
          </cell>
          <cell r="G895">
            <v>0.62738000000000005</v>
          </cell>
        </row>
        <row r="896">
          <cell r="C896" t="str">
            <v>Maùy ñaàm duøi 1,5 KW</v>
          </cell>
          <cell r="G896">
            <v>0.58775599999999995</v>
          </cell>
        </row>
        <row r="897">
          <cell r="C897" t="str">
            <v>Maùy vaän thaêng 0.8 T</v>
          </cell>
          <cell r="G897">
            <v>0.72643999999999997</v>
          </cell>
        </row>
        <row r="899">
          <cell r="C899" t="str">
            <v>Ximaêng PC30</v>
          </cell>
          <cell r="G899">
            <v>0</v>
          </cell>
        </row>
        <row r="900">
          <cell r="C900" t="str">
            <v>Caùt vaøng</v>
          </cell>
          <cell r="G900">
            <v>0</v>
          </cell>
        </row>
        <row r="901">
          <cell r="C901" t="str">
            <v>Ñaù 1x2</v>
          </cell>
          <cell r="G901">
            <v>0</v>
          </cell>
        </row>
        <row r="902">
          <cell r="C902" t="str">
            <v>Nöôùc</v>
          </cell>
          <cell r="G902">
            <v>0</v>
          </cell>
        </row>
        <row r="903">
          <cell r="C903" t="str">
            <v>Vaät lieäu khaùc</v>
          </cell>
          <cell r="G903">
            <v>0</v>
          </cell>
        </row>
        <row r="904">
          <cell r="C904" t="str">
            <v>Nhaân coâng baäc 3,5/7</v>
          </cell>
          <cell r="G904">
            <v>0</v>
          </cell>
        </row>
        <row r="905">
          <cell r="C905" t="str">
            <v>Maùy troän 250l</v>
          </cell>
          <cell r="G905">
            <v>0</v>
          </cell>
        </row>
        <row r="906">
          <cell r="C906" t="str">
            <v>Maùy ñaàm duøi 1,5 KW</v>
          </cell>
          <cell r="G906">
            <v>0</v>
          </cell>
        </row>
        <row r="907">
          <cell r="C907" t="str">
            <v>Maùy vaän thaêng 0.8 T</v>
          </cell>
          <cell r="G907">
            <v>0</v>
          </cell>
        </row>
        <row r="909">
          <cell r="C909" t="str">
            <v>Ximaêng PC30</v>
          </cell>
          <cell r="G909">
            <v>0</v>
          </cell>
        </row>
        <row r="910">
          <cell r="C910" t="str">
            <v>Caùt vaøng</v>
          </cell>
          <cell r="G910">
            <v>0</v>
          </cell>
        </row>
        <row r="911">
          <cell r="C911" t="str">
            <v>Ñaù 1x2</v>
          </cell>
          <cell r="G911">
            <v>0</v>
          </cell>
        </row>
        <row r="912">
          <cell r="C912" t="str">
            <v>Nöôùc</v>
          </cell>
          <cell r="G912">
            <v>0</v>
          </cell>
        </row>
        <row r="913">
          <cell r="C913" t="str">
            <v>Vaät lieäu khaùc</v>
          </cell>
          <cell r="G913">
            <v>0</v>
          </cell>
        </row>
        <row r="914">
          <cell r="C914" t="str">
            <v>Nhaân coâng baäc 3,5/7</v>
          </cell>
          <cell r="G914">
            <v>0</v>
          </cell>
        </row>
        <row r="915">
          <cell r="C915" t="str">
            <v>Maùy troän 250l</v>
          </cell>
          <cell r="G915">
            <v>0</v>
          </cell>
        </row>
        <row r="916">
          <cell r="C916" t="str">
            <v>Maùy ñaàm duøi 1,5 KW</v>
          </cell>
          <cell r="G916">
            <v>0</v>
          </cell>
        </row>
        <row r="917">
          <cell r="C917" t="str">
            <v>Maùy vaän thaêng 0.8 T</v>
          </cell>
          <cell r="G917">
            <v>0</v>
          </cell>
        </row>
        <row r="919">
          <cell r="C919" t="str">
            <v>Ximaêng PC30</v>
          </cell>
          <cell r="G919">
            <v>0</v>
          </cell>
        </row>
        <row r="920">
          <cell r="C920" t="str">
            <v>Caùt vaøng</v>
          </cell>
          <cell r="G920">
            <v>0</v>
          </cell>
        </row>
        <row r="921">
          <cell r="C921" t="str">
            <v>Ñaù 1x2</v>
          </cell>
          <cell r="G921">
            <v>0</v>
          </cell>
        </row>
        <row r="922">
          <cell r="C922" t="str">
            <v>Nöôùc</v>
          </cell>
          <cell r="G922">
            <v>0</v>
          </cell>
        </row>
        <row r="923">
          <cell r="C923" t="str">
            <v>Vaät lieäu khaùc</v>
          </cell>
          <cell r="G923">
            <v>0</v>
          </cell>
        </row>
        <row r="924">
          <cell r="C924" t="str">
            <v>Nhaân coâng baäc 3,5/7</v>
          </cell>
          <cell r="G924">
            <v>0</v>
          </cell>
        </row>
        <row r="925">
          <cell r="C925" t="str">
            <v>Maùy troän 250l</v>
          </cell>
          <cell r="G925">
            <v>0</v>
          </cell>
        </row>
        <row r="926">
          <cell r="C926" t="str">
            <v>Maùy ñaàm duøi 1,5 KW</v>
          </cell>
          <cell r="G926">
            <v>0</v>
          </cell>
        </row>
        <row r="927">
          <cell r="C927" t="str">
            <v>Maùy vaän thaêng 0.8 T</v>
          </cell>
          <cell r="G927">
            <v>0</v>
          </cell>
        </row>
        <row r="929">
          <cell r="C929" t="str">
            <v>Ximaêng PC30</v>
          </cell>
          <cell r="G929">
            <v>0</v>
          </cell>
        </row>
        <row r="930">
          <cell r="C930" t="str">
            <v>Caùt vaøng</v>
          </cell>
          <cell r="G930">
            <v>0</v>
          </cell>
        </row>
        <row r="931">
          <cell r="C931" t="str">
            <v>Ñaù 1x2</v>
          </cell>
          <cell r="G931">
            <v>0</v>
          </cell>
        </row>
        <row r="932">
          <cell r="C932" t="str">
            <v>Nöôùc</v>
          </cell>
          <cell r="G932">
            <v>0</v>
          </cell>
        </row>
        <row r="933">
          <cell r="C933" t="str">
            <v>Vaät lieäu khaùc</v>
          </cell>
          <cell r="G933">
            <v>0</v>
          </cell>
        </row>
        <row r="934">
          <cell r="C934" t="str">
            <v>Nhaân coâng baäc 3,5/7</v>
          </cell>
          <cell r="G934">
            <v>0</v>
          </cell>
        </row>
        <row r="935">
          <cell r="C935" t="str">
            <v>Maùy troän 250l</v>
          </cell>
          <cell r="G935">
            <v>0</v>
          </cell>
        </row>
        <row r="936">
          <cell r="C936" t="str">
            <v>Maùy ñaàm duøi 1,5 KW</v>
          </cell>
          <cell r="G936">
            <v>0</v>
          </cell>
        </row>
        <row r="937">
          <cell r="C937" t="str">
            <v>Maùy vaän thaêng 0.8 T</v>
          </cell>
          <cell r="G937">
            <v>0</v>
          </cell>
        </row>
        <row r="939">
          <cell r="C939" t="str">
            <v>Ximaêng PC30</v>
          </cell>
          <cell r="G939">
            <v>0</v>
          </cell>
        </row>
        <row r="940">
          <cell r="C940" t="str">
            <v>Caùt vaøng</v>
          </cell>
          <cell r="G940">
            <v>0</v>
          </cell>
        </row>
        <row r="941">
          <cell r="C941" t="str">
            <v>Ñaù 1x2</v>
          </cell>
          <cell r="G941">
            <v>0</v>
          </cell>
        </row>
        <row r="942">
          <cell r="C942" t="str">
            <v>Nöôùc</v>
          </cell>
          <cell r="G942">
            <v>0</v>
          </cell>
        </row>
        <row r="943">
          <cell r="C943" t="str">
            <v>Vaät lieäu khaùc</v>
          </cell>
          <cell r="G943">
            <v>0</v>
          </cell>
        </row>
        <row r="944">
          <cell r="C944" t="str">
            <v>Nhaân coâng baäc 3,5/7</v>
          </cell>
          <cell r="G944">
            <v>0</v>
          </cell>
        </row>
        <row r="945">
          <cell r="C945" t="str">
            <v>Maùy troän 250l</v>
          </cell>
          <cell r="G945">
            <v>0</v>
          </cell>
        </row>
        <row r="946">
          <cell r="C946" t="str">
            <v>Maùy ñaàm duøi 1,5 KW</v>
          </cell>
          <cell r="G946">
            <v>0</v>
          </cell>
        </row>
        <row r="947">
          <cell r="C947" t="str">
            <v>Maùy vaän thaêng 0.8 T</v>
          </cell>
          <cell r="G947">
            <v>0</v>
          </cell>
        </row>
        <row r="949">
          <cell r="C949" t="str">
            <v>Ximaêng PC30</v>
          </cell>
          <cell r="G949">
            <v>0</v>
          </cell>
        </row>
        <row r="950">
          <cell r="C950" t="str">
            <v>Caùt vaøng</v>
          </cell>
          <cell r="G950">
            <v>0</v>
          </cell>
        </row>
        <row r="951">
          <cell r="C951" t="str">
            <v>Ñaù 1x2</v>
          </cell>
          <cell r="G951">
            <v>0</v>
          </cell>
        </row>
        <row r="952">
          <cell r="C952" t="str">
            <v>Nöôùc</v>
          </cell>
          <cell r="G952">
            <v>0</v>
          </cell>
        </row>
        <row r="953">
          <cell r="C953" t="str">
            <v>Vaät lieäu khaùc</v>
          </cell>
          <cell r="G953">
            <v>0</v>
          </cell>
        </row>
        <row r="954">
          <cell r="C954" t="str">
            <v>Nhaân coâng baäc 3,5/7</v>
          </cell>
          <cell r="G954">
            <v>0</v>
          </cell>
        </row>
        <row r="955">
          <cell r="C955" t="str">
            <v>Maùy troän 250l</v>
          </cell>
          <cell r="G955">
            <v>0</v>
          </cell>
        </row>
        <row r="957">
          <cell r="C957" t="str">
            <v>Ximaêng PC30</v>
          </cell>
          <cell r="G957">
            <v>0</v>
          </cell>
        </row>
        <row r="958">
          <cell r="C958" t="str">
            <v>Caùt vaøng</v>
          </cell>
          <cell r="G958">
            <v>0</v>
          </cell>
        </row>
        <row r="959">
          <cell r="C959" t="str">
            <v>Ñaù 1x2</v>
          </cell>
          <cell r="G959">
            <v>0</v>
          </cell>
        </row>
        <row r="960">
          <cell r="C960" t="str">
            <v>Nöôùc</v>
          </cell>
          <cell r="G960">
            <v>0</v>
          </cell>
        </row>
        <row r="961">
          <cell r="C961" t="str">
            <v>Vaät lieäu khaùc</v>
          </cell>
          <cell r="G961">
            <v>0</v>
          </cell>
        </row>
        <row r="962">
          <cell r="C962" t="str">
            <v>Nhaân coâng baäc 3,5/7</v>
          </cell>
          <cell r="G962">
            <v>0</v>
          </cell>
        </row>
        <row r="963">
          <cell r="C963" t="str">
            <v>Maùy troän 250l</v>
          </cell>
          <cell r="G963">
            <v>0</v>
          </cell>
        </row>
        <row r="965">
          <cell r="C965" t="str">
            <v>Ximaêng PC30</v>
          </cell>
          <cell r="G965">
            <v>3652.7309999999993</v>
          </cell>
        </row>
        <row r="966">
          <cell r="C966" t="str">
            <v>Caùt vaøng</v>
          </cell>
          <cell r="G966">
            <v>5.0091544999999993</v>
          </cell>
        </row>
        <row r="967">
          <cell r="C967" t="str">
            <v>Ñaù 1x2</v>
          </cell>
          <cell r="G967">
            <v>9.3774789999999992</v>
          </cell>
        </row>
        <row r="968">
          <cell r="C968" t="str">
            <v>Nöôùc</v>
          </cell>
          <cell r="G968">
            <v>1927.7</v>
          </cell>
        </row>
        <row r="969">
          <cell r="C969" t="str">
            <v>Vaät lieäu khaùc</v>
          </cell>
          <cell r="G969">
            <v>10.42</v>
          </cell>
        </row>
        <row r="970">
          <cell r="C970" t="str">
            <v>Nhaân coâng baäc 3,5/7</v>
          </cell>
          <cell r="G970">
            <v>23.028199999999998</v>
          </cell>
        </row>
        <row r="971">
          <cell r="C971" t="str">
            <v>Maùy troän 250l</v>
          </cell>
          <cell r="G971">
            <v>0.9899</v>
          </cell>
        </row>
        <row r="973">
          <cell r="C973" t="str">
            <v>Ximaêng PC30</v>
          </cell>
          <cell r="G973">
            <v>0</v>
          </cell>
        </row>
        <row r="974">
          <cell r="C974" t="str">
            <v>Caùt vaøng</v>
          </cell>
          <cell r="G974">
            <v>0</v>
          </cell>
        </row>
        <row r="975">
          <cell r="C975" t="str">
            <v>Ñaù 1x2</v>
          </cell>
          <cell r="G975">
            <v>0</v>
          </cell>
        </row>
        <row r="976">
          <cell r="C976" t="str">
            <v>Nöôùc</v>
          </cell>
          <cell r="G976">
            <v>0</v>
          </cell>
        </row>
        <row r="977">
          <cell r="C977" t="str">
            <v>Vaät lieäu khaùc</v>
          </cell>
          <cell r="G977">
            <v>0</v>
          </cell>
        </row>
        <row r="978">
          <cell r="C978" t="str">
            <v>Nhaân coâng baäc 3,5/7</v>
          </cell>
          <cell r="G978">
            <v>0</v>
          </cell>
        </row>
        <row r="979">
          <cell r="C979" t="str">
            <v>Maùy troän 250l</v>
          </cell>
          <cell r="G979">
            <v>0</v>
          </cell>
        </row>
        <row r="981">
          <cell r="C981" t="str">
            <v>Ximaêng PC30</v>
          </cell>
          <cell r="G981">
            <v>0</v>
          </cell>
        </row>
        <row r="982">
          <cell r="C982" t="str">
            <v>Caùt vaøng</v>
          </cell>
          <cell r="G982">
            <v>0</v>
          </cell>
        </row>
        <row r="983">
          <cell r="C983" t="str">
            <v>Ñaù 1x2</v>
          </cell>
          <cell r="G983">
            <v>0</v>
          </cell>
        </row>
        <row r="984">
          <cell r="C984" t="str">
            <v>Nöôùc</v>
          </cell>
          <cell r="G984">
            <v>0</v>
          </cell>
        </row>
        <row r="985">
          <cell r="C985" t="str">
            <v>Goã vaùn laøm khe co giaûn</v>
          </cell>
          <cell r="G985">
            <v>0</v>
          </cell>
        </row>
        <row r="986">
          <cell r="C986" t="str">
            <v xml:space="preserve">Nhöïa ñöôøng </v>
          </cell>
          <cell r="G986">
            <v>0</v>
          </cell>
        </row>
        <row r="987">
          <cell r="C987" t="str">
            <v>Vaät lieäu khaùc</v>
          </cell>
          <cell r="G987">
            <v>0</v>
          </cell>
        </row>
        <row r="988">
          <cell r="C988" t="str">
            <v>Nhaân coâng baäc 3,5/7</v>
          </cell>
          <cell r="G988">
            <v>0</v>
          </cell>
        </row>
        <row r="989">
          <cell r="C989" t="str">
            <v>Maùy troän 250l</v>
          </cell>
          <cell r="G989">
            <v>0</v>
          </cell>
        </row>
        <row r="990">
          <cell r="C990" t="str">
            <v>Maùy ñaàm baøn 1 KW</v>
          </cell>
          <cell r="G990">
            <v>0</v>
          </cell>
        </row>
        <row r="991">
          <cell r="C991" t="str">
            <v>Maùy ñaàm duøi 1,5 KW</v>
          </cell>
          <cell r="G991">
            <v>0</v>
          </cell>
        </row>
        <row r="993">
          <cell r="C993" t="str">
            <v>Ximaêng PC30</v>
          </cell>
          <cell r="G993">
            <v>0</v>
          </cell>
        </row>
        <row r="994">
          <cell r="C994" t="str">
            <v>Caùt vaøng</v>
          </cell>
          <cell r="G994">
            <v>0</v>
          </cell>
        </row>
        <row r="995">
          <cell r="C995" t="str">
            <v>Ñaù 1x2</v>
          </cell>
          <cell r="G995">
            <v>0</v>
          </cell>
        </row>
        <row r="996">
          <cell r="C996" t="str">
            <v>Nöôùc</v>
          </cell>
          <cell r="G996">
            <v>0</v>
          </cell>
        </row>
        <row r="997">
          <cell r="C997" t="str">
            <v>Goã vaùn laøm khe co giaûn</v>
          </cell>
          <cell r="G997">
            <v>0</v>
          </cell>
        </row>
        <row r="998">
          <cell r="C998" t="str">
            <v xml:space="preserve">Nhöïa ñöôøng </v>
          </cell>
          <cell r="G998">
            <v>0</v>
          </cell>
        </row>
        <row r="999">
          <cell r="C999" t="str">
            <v>Vaät lieäu khaùc</v>
          </cell>
          <cell r="G999">
            <v>0</v>
          </cell>
        </row>
        <row r="1000">
          <cell r="C1000" t="str">
            <v>Nhaân coâng baäc 3,5/7</v>
          </cell>
          <cell r="G1000">
            <v>0</v>
          </cell>
        </row>
        <row r="1001">
          <cell r="C1001" t="str">
            <v>Maùy troän 250l</v>
          </cell>
          <cell r="G1001">
            <v>0</v>
          </cell>
        </row>
        <row r="1002">
          <cell r="C1002" t="str">
            <v>Maùy ñaàm baøn 1 KW</v>
          </cell>
          <cell r="G1002">
            <v>0</v>
          </cell>
        </row>
        <row r="1003">
          <cell r="C1003" t="str">
            <v>Maùy ñaàm duøi 1,5 KW</v>
          </cell>
          <cell r="G1003">
            <v>0</v>
          </cell>
        </row>
        <row r="1005">
          <cell r="C1005" t="str">
            <v>Ximaêng PC30</v>
          </cell>
          <cell r="G1005">
            <v>0</v>
          </cell>
        </row>
        <row r="1006">
          <cell r="C1006" t="str">
            <v>Caùt vaøng</v>
          </cell>
          <cell r="G1006">
            <v>0</v>
          </cell>
        </row>
        <row r="1007">
          <cell r="C1007" t="str">
            <v>Ñaù 1x2</v>
          </cell>
          <cell r="G1007">
            <v>0</v>
          </cell>
        </row>
        <row r="1008">
          <cell r="C1008" t="str">
            <v>Nöôùc</v>
          </cell>
          <cell r="G1008">
            <v>0</v>
          </cell>
        </row>
        <row r="1009">
          <cell r="C1009" t="str">
            <v>Oáng ñoå beâ toâng D300</v>
          </cell>
          <cell r="G1009">
            <v>0</v>
          </cell>
        </row>
        <row r="1010">
          <cell r="C1010" t="str">
            <v>Vaät lieäu khaùc</v>
          </cell>
          <cell r="G1010">
            <v>0</v>
          </cell>
        </row>
        <row r="1011">
          <cell r="C1011" t="str">
            <v>Nhaân coâng baäc 3,5/7</v>
          </cell>
          <cell r="G1011">
            <v>0</v>
          </cell>
        </row>
        <row r="1012">
          <cell r="C1012" t="str">
            <v>Maùy troän 250l</v>
          </cell>
          <cell r="G1012">
            <v>0</v>
          </cell>
        </row>
        <row r="1013">
          <cell r="C1013" t="str">
            <v>Caàn caåu xích 50 T</v>
          </cell>
          <cell r="G1013">
            <v>0</v>
          </cell>
        </row>
        <row r="1014">
          <cell r="C1014" t="str">
            <v>Maùy khaùc</v>
          </cell>
          <cell r="G1014">
            <v>0</v>
          </cell>
        </row>
        <row r="1016">
          <cell r="C1016" t="str">
            <v>Ximaêng PC30</v>
          </cell>
          <cell r="G1016">
            <v>0</v>
          </cell>
        </row>
        <row r="1017">
          <cell r="C1017" t="str">
            <v>Caùt vaøng</v>
          </cell>
          <cell r="G1017">
            <v>0</v>
          </cell>
        </row>
        <row r="1018">
          <cell r="C1018" t="str">
            <v>Ñaù 1x2</v>
          </cell>
          <cell r="G1018">
            <v>0</v>
          </cell>
        </row>
        <row r="1019">
          <cell r="C1019" t="str">
            <v>Nöôùc</v>
          </cell>
          <cell r="G1019">
            <v>0</v>
          </cell>
        </row>
        <row r="1020">
          <cell r="C1020" t="str">
            <v>Oáng ñoå beâ toâng D300</v>
          </cell>
          <cell r="G1020">
            <v>0</v>
          </cell>
        </row>
        <row r="1021">
          <cell r="C1021" t="str">
            <v>Vaät lieäu khaùc</v>
          </cell>
          <cell r="G1021">
            <v>0</v>
          </cell>
        </row>
        <row r="1022">
          <cell r="C1022" t="str">
            <v>Nhaân coâng baäc 3,5/7</v>
          </cell>
          <cell r="G1022">
            <v>0</v>
          </cell>
        </row>
        <row r="1023">
          <cell r="C1023" t="str">
            <v>Maùy troän 250l</v>
          </cell>
          <cell r="G1023">
            <v>0</v>
          </cell>
        </row>
        <row r="1024">
          <cell r="C1024" t="str">
            <v>Caàn caåu xích 50 T</v>
          </cell>
          <cell r="G1024">
            <v>0</v>
          </cell>
        </row>
        <row r="1025">
          <cell r="C1025" t="str">
            <v>Maùy khaùc</v>
          </cell>
          <cell r="G1025">
            <v>0</v>
          </cell>
        </row>
        <row r="1026">
          <cell r="C1026" t="str">
            <v>COÁT THEÙP</v>
          </cell>
        </row>
        <row r="1028">
          <cell r="C1028" t="str">
            <v>Theùp troøn K &lt;=10</v>
          </cell>
          <cell r="G1028">
            <v>639.4212</v>
          </cell>
        </row>
        <row r="1029">
          <cell r="C1029" t="str">
            <v>Daây theùp</v>
          </cell>
          <cell r="G1029">
            <v>13.628260800000001</v>
          </cell>
        </row>
        <row r="1030">
          <cell r="C1030" t="str">
            <v>Nhaân coâng baäc 3,5/7</v>
          </cell>
          <cell r="G1030">
            <v>7.2022368000000005</v>
          </cell>
        </row>
        <row r="1031">
          <cell r="C1031" t="str">
            <v>Maùy caét uoán</v>
          </cell>
          <cell r="G1031">
            <v>0.254496</v>
          </cell>
        </row>
        <row r="1033">
          <cell r="C1033" t="str">
            <v>Theùp troøn K &lt;=18</v>
          </cell>
          <cell r="G1033">
            <v>3377.8625999999999</v>
          </cell>
        </row>
        <row r="1034">
          <cell r="C1034" t="str">
            <v>Daây theùp</v>
          </cell>
          <cell r="G1034">
            <v>47.290076399999997</v>
          </cell>
        </row>
        <row r="1035">
          <cell r="C1035" t="str">
            <v>Que haøn</v>
          </cell>
          <cell r="G1035">
            <v>15.365963199999999</v>
          </cell>
        </row>
        <row r="1036">
          <cell r="C1036" t="str">
            <v>Nhaân coâng baäc 3,5/7</v>
          </cell>
          <cell r="G1036">
            <v>27.618994199999999</v>
          </cell>
        </row>
        <row r="1037">
          <cell r="C1037" t="str">
            <v>Maùy haøn 23 KW</v>
          </cell>
          <cell r="G1037">
            <v>3.7090256000000004</v>
          </cell>
        </row>
        <row r="1038">
          <cell r="C1038" t="str">
            <v>Maùy caét uoán</v>
          </cell>
          <cell r="G1038">
            <v>1.0597216</v>
          </cell>
        </row>
        <row r="1040">
          <cell r="C1040" t="str">
            <v>Theùp troøn K &gt;18</v>
          </cell>
          <cell r="G1040">
            <v>5476.8695999999991</v>
          </cell>
        </row>
        <row r="1041">
          <cell r="C1041" t="str">
            <v>Daây theùp</v>
          </cell>
          <cell r="G1041">
            <v>76.676174399999994</v>
          </cell>
        </row>
        <row r="1042">
          <cell r="C1042" t="str">
            <v>Que haøn</v>
          </cell>
          <cell r="G1042">
            <v>28.458243999999997</v>
          </cell>
        </row>
        <row r="1043">
          <cell r="C1043" t="str">
            <v>Nhaân coâng baäc 3,5/7</v>
          </cell>
          <cell r="G1043">
            <v>34.096197999999994</v>
          </cell>
        </row>
        <row r="1044">
          <cell r="C1044" t="str">
            <v>Maùy haøn 23 KW</v>
          </cell>
          <cell r="G1044">
            <v>6.8192395999999995</v>
          </cell>
        </row>
        <row r="1045">
          <cell r="C1045" t="str">
            <v>Maùy caét uoán</v>
          </cell>
          <cell r="G1045">
            <v>0.8591167999999999</v>
          </cell>
        </row>
        <row r="1047">
          <cell r="C1047" t="str">
            <v>Theùp troøn K &lt;=10</v>
          </cell>
          <cell r="G1047">
            <v>0</v>
          </cell>
        </row>
        <row r="1048">
          <cell r="C1048" t="str">
            <v>Daây theùp</v>
          </cell>
          <cell r="G1048">
            <v>0</v>
          </cell>
        </row>
        <row r="1049">
          <cell r="C1049" t="str">
            <v>Nhaân coâng baäc 3,5/7</v>
          </cell>
          <cell r="G1049">
            <v>0</v>
          </cell>
        </row>
        <row r="1050">
          <cell r="C1050" t="str">
            <v>Maùy caét uoán</v>
          </cell>
          <cell r="G1050">
            <v>0</v>
          </cell>
        </row>
        <row r="1052">
          <cell r="C1052" t="str">
            <v>Theùp troøn DK &lt;=18</v>
          </cell>
          <cell r="G1052">
            <v>0</v>
          </cell>
        </row>
        <row r="1053">
          <cell r="C1053" t="str">
            <v>Daây theùp</v>
          </cell>
          <cell r="G1053">
            <v>0</v>
          </cell>
        </row>
        <row r="1054">
          <cell r="C1054" t="str">
            <v>Que haøn</v>
          </cell>
          <cell r="G1054">
            <v>0</v>
          </cell>
        </row>
        <row r="1055">
          <cell r="C1055" t="str">
            <v>Nhaân coâng baäc 3,5/7</v>
          </cell>
          <cell r="G1055">
            <v>0</v>
          </cell>
        </row>
        <row r="1056">
          <cell r="C1056" t="str">
            <v>Maùy haøn 23 KW</v>
          </cell>
          <cell r="G1056">
            <v>0</v>
          </cell>
        </row>
        <row r="1057">
          <cell r="C1057" t="str">
            <v>Maùy caét uoán</v>
          </cell>
          <cell r="G1057">
            <v>0</v>
          </cell>
        </row>
        <row r="1059">
          <cell r="C1059" t="str">
            <v>Theùp troøn DK &lt;=10</v>
          </cell>
          <cell r="G1059">
            <v>0</v>
          </cell>
        </row>
        <row r="1060">
          <cell r="C1060" t="str">
            <v>Daây theùp</v>
          </cell>
          <cell r="G1060">
            <v>0</v>
          </cell>
        </row>
        <row r="1061">
          <cell r="C1061" t="str">
            <v>Nhaân coâng baäc 3,5/7</v>
          </cell>
          <cell r="G1061">
            <v>0</v>
          </cell>
        </row>
        <row r="1062">
          <cell r="C1062" t="str">
            <v>Maùy caét uoán</v>
          </cell>
          <cell r="G1062">
            <v>0</v>
          </cell>
        </row>
        <row r="1064">
          <cell r="C1064" t="str">
            <v>Theùp troøn DK &lt;=18</v>
          </cell>
          <cell r="G1064">
            <v>0</v>
          </cell>
        </row>
        <row r="1065">
          <cell r="C1065" t="str">
            <v>Daây theùp</v>
          </cell>
          <cell r="G1065">
            <v>0</v>
          </cell>
        </row>
        <row r="1066">
          <cell r="C1066" t="str">
            <v>Que haøn</v>
          </cell>
          <cell r="G1066">
            <v>0</v>
          </cell>
        </row>
        <row r="1067">
          <cell r="C1067" t="str">
            <v>Nhaân coâng baäc 3,5/7</v>
          </cell>
          <cell r="G1067">
            <v>0</v>
          </cell>
        </row>
        <row r="1068">
          <cell r="C1068" t="str">
            <v>Maùy haøn 23 KW</v>
          </cell>
          <cell r="G1068">
            <v>0</v>
          </cell>
        </row>
        <row r="1069">
          <cell r="C1069" t="str">
            <v>Maùy caét uoán</v>
          </cell>
          <cell r="G1069">
            <v>0</v>
          </cell>
        </row>
        <row r="1071">
          <cell r="C1071" t="str">
            <v>Theùp troøn DK &lt;=18</v>
          </cell>
          <cell r="G1071">
            <v>0</v>
          </cell>
        </row>
        <row r="1072">
          <cell r="C1072" t="str">
            <v>Daây theùp</v>
          </cell>
          <cell r="G1072">
            <v>0</v>
          </cell>
        </row>
        <row r="1073">
          <cell r="C1073" t="str">
            <v>Que haøn</v>
          </cell>
          <cell r="G1073">
            <v>0</v>
          </cell>
        </row>
        <row r="1074">
          <cell r="C1074" t="str">
            <v>Nhaân coâng baäc 3,5/7</v>
          </cell>
          <cell r="G1074">
            <v>0</v>
          </cell>
        </row>
        <row r="1075">
          <cell r="C1075" t="str">
            <v>Maùy haøn 23 KW</v>
          </cell>
          <cell r="G1075">
            <v>0</v>
          </cell>
        </row>
        <row r="1076">
          <cell r="C1076" t="str">
            <v>Maùy caét uoán</v>
          </cell>
          <cell r="G1076">
            <v>0</v>
          </cell>
        </row>
        <row r="1078">
          <cell r="C1078" t="str">
            <v>Theùp troøn K &lt;=10</v>
          </cell>
          <cell r="G1078">
            <v>331.65000000000003</v>
          </cell>
        </row>
        <row r="1079">
          <cell r="C1079" t="str">
            <v>Daây theùp</v>
          </cell>
          <cell r="G1079">
            <v>7.0686000000000009</v>
          </cell>
        </row>
        <row r="1080">
          <cell r="C1080" t="str">
            <v>Nhaân coâng baäc 3,7/7</v>
          </cell>
          <cell r="G1080">
            <v>4.9104000000000001</v>
          </cell>
        </row>
        <row r="1081">
          <cell r="C1081" t="str">
            <v>Maùy caét uoán</v>
          </cell>
          <cell r="G1081">
            <v>0.13200000000000001</v>
          </cell>
        </row>
        <row r="1082">
          <cell r="C1082" t="str">
            <v>Maùy vaän thaêng 0.8 T</v>
          </cell>
          <cell r="G1082">
            <v>0</v>
          </cell>
        </row>
        <row r="1084">
          <cell r="C1084" t="str">
            <v>Theùp troøn K &lt;=18</v>
          </cell>
          <cell r="G1084">
            <v>1501.44</v>
          </cell>
        </row>
        <row r="1085">
          <cell r="C1085" t="str">
            <v>Daây theùp</v>
          </cell>
          <cell r="G1085">
            <v>21.020159999999997</v>
          </cell>
        </row>
        <row r="1086">
          <cell r="C1086" t="str">
            <v>Que haøn</v>
          </cell>
          <cell r="G1086">
            <v>7.09504</v>
          </cell>
        </row>
        <row r="1087">
          <cell r="C1087" t="str">
            <v>Nhaân coâng baäc 3,7/7</v>
          </cell>
          <cell r="G1087">
            <v>14.99968</v>
          </cell>
        </row>
        <row r="1088">
          <cell r="C1088" t="str">
            <v>Maùy haøn 23 KW</v>
          </cell>
          <cell r="G1088">
            <v>1.7075199999999999</v>
          </cell>
        </row>
        <row r="1089">
          <cell r="C1089" t="str">
            <v>Maùy caét uoán</v>
          </cell>
          <cell r="G1089">
            <v>0.47104000000000001</v>
          </cell>
        </row>
        <row r="1090">
          <cell r="C1090" t="str">
            <v>Maùy vaän thaêng 0.8 T</v>
          </cell>
          <cell r="G1090">
            <v>0</v>
          </cell>
        </row>
        <row r="1092">
          <cell r="C1092" t="str">
            <v>Theùp troøn K &gt;18</v>
          </cell>
          <cell r="G1092">
            <v>2197.08</v>
          </cell>
        </row>
        <row r="1093">
          <cell r="C1093" t="str">
            <v>Daây theùp</v>
          </cell>
          <cell r="G1093">
            <v>30.759119999999996</v>
          </cell>
        </row>
        <row r="1094">
          <cell r="C1094" t="str">
            <v>Que haøn</v>
          </cell>
          <cell r="G1094">
            <v>13.354799999999999</v>
          </cell>
        </row>
        <row r="1095">
          <cell r="C1095" t="str">
            <v>Nhaân coâng baäc 3,7/7</v>
          </cell>
          <cell r="G1095">
            <v>18.265920000000001</v>
          </cell>
        </row>
        <row r="1096">
          <cell r="C1096" t="str">
            <v>Maùy haøn 23 KW</v>
          </cell>
          <cell r="G1096">
            <v>3.20946</v>
          </cell>
        </row>
        <row r="1097">
          <cell r="C1097" t="str">
            <v>Maùy caét uoán</v>
          </cell>
          <cell r="G1097">
            <v>0.34464</v>
          </cell>
        </row>
        <row r="1098">
          <cell r="C1098" t="str">
            <v>Maùy vaän thaêng 0.8 T</v>
          </cell>
          <cell r="G1098">
            <v>0</v>
          </cell>
        </row>
        <row r="1100">
          <cell r="C1100" t="str">
            <v>Theùp troøn K &lt;=10</v>
          </cell>
          <cell r="G1100">
            <v>0</v>
          </cell>
        </row>
        <row r="1101">
          <cell r="C1101" t="str">
            <v>Daây theùp</v>
          </cell>
          <cell r="G1101">
            <v>0</v>
          </cell>
        </row>
        <row r="1102">
          <cell r="C1102" t="str">
            <v>Nhaân coâng baäc 3,7/7</v>
          </cell>
          <cell r="G1102">
            <v>0</v>
          </cell>
        </row>
        <row r="1103">
          <cell r="C1103" t="str">
            <v>Maùy caét uoán</v>
          </cell>
          <cell r="G1103">
            <v>0</v>
          </cell>
        </row>
        <row r="1104">
          <cell r="C1104" t="str">
            <v>Maùy vaän thaêng 0.8 T</v>
          </cell>
          <cell r="G1104">
            <v>0</v>
          </cell>
        </row>
        <row r="1106">
          <cell r="C1106" t="str">
            <v>Theùp troøn K &lt;=18</v>
          </cell>
          <cell r="G1106">
            <v>0</v>
          </cell>
        </row>
        <row r="1107">
          <cell r="C1107" t="str">
            <v>Daây theùp</v>
          </cell>
          <cell r="G1107">
            <v>0</v>
          </cell>
        </row>
        <row r="1108">
          <cell r="C1108" t="str">
            <v>Que haøn</v>
          </cell>
          <cell r="G1108">
            <v>0</v>
          </cell>
        </row>
        <row r="1109">
          <cell r="C1109" t="str">
            <v>Nhaân coâng baäc 3,7/7</v>
          </cell>
          <cell r="G1109">
            <v>0</v>
          </cell>
        </row>
        <row r="1110">
          <cell r="C1110" t="str">
            <v>Maùy haøn 23 KW</v>
          </cell>
          <cell r="G1110">
            <v>0</v>
          </cell>
        </row>
        <row r="1111">
          <cell r="C1111" t="str">
            <v>Maùy caét uoán</v>
          </cell>
          <cell r="G1111">
            <v>0</v>
          </cell>
        </row>
        <row r="1112">
          <cell r="C1112" t="str">
            <v>Maùy vaän thaêng 0.8 T</v>
          </cell>
          <cell r="G1112">
            <v>0</v>
          </cell>
        </row>
        <row r="1114">
          <cell r="C1114" t="str">
            <v>Theùp troøn K &gt;18</v>
          </cell>
          <cell r="G1114">
            <v>0</v>
          </cell>
        </row>
        <row r="1115">
          <cell r="C1115" t="str">
            <v>Daây theùp</v>
          </cell>
          <cell r="G1115">
            <v>0</v>
          </cell>
        </row>
        <row r="1116">
          <cell r="C1116" t="str">
            <v>Que haøn</v>
          </cell>
          <cell r="G1116">
            <v>0</v>
          </cell>
        </row>
        <row r="1117">
          <cell r="C1117" t="str">
            <v>Nhaân coâng baäc 3,7/7</v>
          </cell>
          <cell r="G1117">
            <v>0</v>
          </cell>
        </row>
        <row r="1118">
          <cell r="C1118" t="str">
            <v>Maùy haøn 23 KW</v>
          </cell>
          <cell r="G1118">
            <v>0</v>
          </cell>
        </row>
        <row r="1119">
          <cell r="C1119" t="str">
            <v>Maùy caét uoán</v>
          </cell>
          <cell r="G1119">
            <v>0</v>
          </cell>
        </row>
        <row r="1120">
          <cell r="C1120" t="str">
            <v>Maùy vaän thaêng 0.8 T</v>
          </cell>
          <cell r="G1120">
            <v>0</v>
          </cell>
        </row>
        <row r="1122">
          <cell r="C1122" t="str">
            <v>Theùp troøn K &lt;=10</v>
          </cell>
          <cell r="G1122">
            <v>7086.5866500000002</v>
          </cell>
        </row>
        <row r="1123">
          <cell r="C1123" t="str">
            <v>Daây theùp</v>
          </cell>
          <cell r="G1123">
            <v>151.03948860000003</v>
          </cell>
        </row>
        <row r="1124">
          <cell r="C1124" t="str">
            <v>Nhaân coâng baäc 3,7/7</v>
          </cell>
          <cell r="G1124">
            <v>114.23154599999999</v>
          </cell>
        </row>
        <row r="1125">
          <cell r="C1125" t="str">
            <v>Maùy caét uoán</v>
          </cell>
          <cell r="G1125">
            <v>2.820532</v>
          </cell>
        </row>
        <row r="1127">
          <cell r="C1127" t="str">
            <v>Theùp troøn K &lt;=10</v>
          </cell>
          <cell r="G1127">
            <v>0</v>
          </cell>
        </row>
        <row r="1128">
          <cell r="C1128" t="str">
            <v>Daây theùp</v>
          </cell>
          <cell r="G1128">
            <v>0</v>
          </cell>
        </row>
        <row r="1129">
          <cell r="C1129" t="str">
            <v>Nhaân coâng baäc 3,7/7</v>
          </cell>
          <cell r="G1129">
            <v>0</v>
          </cell>
        </row>
        <row r="1130">
          <cell r="C1130" t="str">
            <v>Maùy caét uoán</v>
          </cell>
          <cell r="G1130">
            <v>0</v>
          </cell>
        </row>
        <row r="1131">
          <cell r="C1131" t="str">
            <v>Maùy vaän thaêng 0.8 T</v>
          </cell>
          <cell r="G1131">
            <v>0</v>
          </cell>
        </row>
        <row r="1133">
          <cell r="C1133" t="str">
            <v>Theùp troøn K &lt;=18</v>
          </cell>
          <cell r="G1133">
            <v>6592.26</v>
          </cell>
        </row>
        <row r="1134">
          <cell r="C1134" t="str">
            <v>Daây theùp</v>
          </cell>
          <cell r="G1134">
            <v>92.291640000000001</v>
          </cell>
        </row>
        <row r="1135">
          <cell r="C1135" t="str">
            <v>Que haøn</v>
          </cell>
          <cell r="G1135">
            <v>30.376100000000001</v>
          </cell>
        </row>
        <row r="1136">
          <cell r="C1136" t="str">
            <v>Nhaân coâng baäc 3,7/7</v>
          </cell>
          <cell r="G1136">
            <v>64.88852</v>
          </cell>
        </row>
        <row r="1137">
          <cell r="C1137" t="str">
            <v>Maùy haøn 23 KW</v>
          </cell>
          <cell r="G1137">
            <v>7.3225790000000002</v>
          </cell>
        </row>
        <row r="1138">
          <cell r="C1138" t="str">
            <v>Maùy caét uoán</v>
          </cell>
          <cell r="G1138">
            <v>2.0681600000000002</v>
          </cell>
        </row>
        <row r="1140">
          <cell r="C1140" t="str">
            <v>Theùp troøn K &lt;=18</v>
          </cell>
          <cell r="G1140">
            <v>0</v>
          </cell>
        </row>
        <row r="1141">
          <cell r="C1141" t="str">
            <v>Daây theùp</v>
          </cell>
          <cell r="G1141">
            <v>0</v>
          </cell>
        </row>
        <row r="1142">
          <cell r="C1142" t="str">
            <v>Que haøn</v>
          </cell>
          <cell r="G1142">
            <v>0</v>
          </cell>
        </row>
        <row r="1143">
          <cell r="C1143" t="str">
            <v>Nhaân coâng baäc 3,7/7</v>
          </cell>
          <cell r="G1143">
            <v>0</v>
          </cell>
        </row>
        <row r="1144">
          <cell r="C1144" t="str">
            <v>Maùy haøn 23 KW</v>
          </cell>
          <cell r="G1144">
            <v>0</v>
          </cell>
        </row>
        <row r="1145">
          <cell r="C1145" t="str">
            <v>Maùy caét uoán</v>
          </cell>
          <cell r="G1145">
            <v>0</v>
          </cell>
        </row>
        <row r="1146">
          <cell r="C1146" t="str">
            <v>Maùy vaän thaêng 0.8 T</v>
          </cell>
          <cell r="G1146">
            <v>0</v>
          </cell>
        </row>
        <row r="1148">
          <cell r="C1148" t="str">
            <v>Theùp troøn K &gt;18</v>
          </cell>
          <cell r="G1148">
            <v>0</v>
          </cell>
        </row>
        <row r="1149">
          <cell r="C1149" t="str">
            <v>Daây theùp</v>
          </cell>
          <cell r="G1149">
            <v>0</v>
          </cell>
        </row>
        <row r="1150">
          <cell r="C1150" t="str">
            <v>Que haøn</v>
          </cell>
          <cell r="G1150">
            <v>0</v>
          </cell>
        </row>
        <row r="1151">
          <cell r="C1151" t="str">
            <v>Nhaân coâng baäc 3,7/7</v>
          </cell>
          <cell r="G1151">
            <v>0</v>
          </cell>
        </row>
        <row r="1152">
          <cell r="C1152" t="str">
            <v>Maùy haøn 23 KW</v>
          </cell>
          <cell r="G1152">
            <v>0</v>
          </cell>
        </row>
        <row r="1153">
          <cell r="C1153" t="str">
            <v>Maùy caét uoán</v>
          </cell>
          <cell r="G1153">
            <v>0</v>
          </cell>
        </row>
        <row r="1155">
          <cell r="C1155" t="str">
            <v>Theùp troøn K &gt;18</v>
          </cell>
          <cell r="G1155">
            <v>0</v>
          </cell>
        </row>
        <row r="1156">
          <cell r="C1156" t="str">
            <v>Daây theùp</v>
          </cell>
          <cell r="G1156">
            <v>0</v>
          </cell>
        </row>
        <row r="1157">
          <cell r="C1157" t="str">
            <v>Que haøn</v>
          </cell>
          <cell r="G1157">
            <v>0</v>
          </cell>
        </row>
        <row r="1158">
          <cell r="C1158" t="str">
            <v>Nhaân coâng baäc 3,7/7</v>
          </cell>
          <cell r="G1158">
            <v>0</v>
          </cell>
        </row>
        <row r="1159">
          <cell r="C1159" t="str">
            <v>Maùy haøn 23 KW</v>
          </cell>
          <cell r="G1159">
            <v>0</v>
          </cell>
        </row>
        <row r="1160">
          <cell r="C1160" t="str">
            <v>Maùy caét uoán</v>
          </cell>
          <cell r="G1160">
            <v>0</v>
          </cell>
        </row>
        <row r="1161">
          <cell r="C1161" t="str">
            <v>Maùy vaän thaêng 0.8 T</v>
          </cell>
          <cell r="G1161">
            <v>0</v>
          </cell>
        </row>
        <row r="1163">
          <cell r="C1163" t="str">
            <v>Theùp troøn K &lt;=10</v>
          </cell>
          <cell r="G1163">
            <v>118.58999999999999</v>
          </cell>
        </row>
        <row r="1164">
          <cell r="C1164" t="str">
            <v>Daây theùp</v>
          </cell>
          <cell r="G1164">
            <v>2.5275600000000003</v>
          </cell>
        </row>
        <row r="1165">
          <cell r="C1165" t="str">
            <v>Nhaân coâng baäc 3,7/7</v>
          </cell>
          <cell r="G1165">
            <v>2.6089799999999999</v>
          </cell>
        </row>
        <row r="1166">
          <cell r="C1166" t="str">
            <v>Maùy caét uoán</v>
          </cell>
          <cell r="G1166">
            <v>4.7199999999999999E-2</v>
          </cell>
        </row>
        <row r="1167">
          <cell r="C1167" t="str">
            <v>Maùy vaän thaêng 0.8 T</v>
          </cell>
          <cell r="G1167">
            <v>4.7200000000000002E-3</v>
          </cell>
        </row>
        <row r="1169">
          <cell r="C1169" t="str">
            <v>Theùp troøn K &lt;=18</v>
          </cell>
          <cell r="G1169">
            <v>485.52</v>
          </cell>
        </row>
        <row r="1170">
          <cell r="C1170" t="str">
            <v>Daây theùp</v>
          </cell>
          <cell r="G1170">
            <v>6.7972799999999998</v>
          </cell>
        </row>
        <row r="1171">
          <cell r="C1171" t="str">
            <v>Que haøn</v>
          </cell>
          <cell r="G1171">
            <v>2.197692</v>
          </cell>
        </row>
        <row r="1172">
          <cell r="C1172" t="str">
            <v>Nhaân coâng baäc 3,7/7</v>
          </cell>
          <cell r="G1172">
            <v>9.9912399999999995</v>
          </cell>
        </row>
        <row r="1173">
          <cell r="C1173" t="str">
            <v>Maùy haøn 23 KW</v>
          </cell>
          <cell r="G1173">
            <v>0.53454800000000002</v>
          </cell>
        </row>
        <row r="1174">
          <cell r="C1174" t="str">
            <v>Maùy caét uoán</v>
          </cell>
          <cell r="G1174">
            <v>0.15231999999999998</v>
          </cell>
        </row>
        <row r="1175">
          <cell r="C1175" t="str">
            <v>Maùy vaän thaêng 0.8 T</v>
          </cell>
          <cell r="G1175">
            <v>1.9039999999999998E-2</v>
          </cell>
        </row>
        <row r="1177">
          <cell r="C1177" t="str">
            <v>Theùp troøn K &lt;=10</v>
          </cell>
          <cell r="G1177">
            <v>0</v>
          </cell>
        </row>
        <row r="1178">
          <cell r="C1178" t="str">
            <v>Daây theùp</v>
          </cell>
          <cell r="G1178">
            <v>0</v>
          </cell>
        </row>
        <row r="1179">
          <cell r="C1179" t="str">
            <v>Nhaân coâng baäc  3,5/7</v>
          </cell>
          <cell r="G1179">
            <v>0</v>
          </cell>
        </row>
        <row r="1180">
          <cell r="C1180" t="str">
            <v>Maùy caét uoán</v>
          </cell>
          <cell r="G1180">
            <v>0</v>
          </cell>
        </row>
        <row r="1181">
          <cell r="C1181" t="str">
            <v>Maùy vaän thaêng 0.8 T</v>
          </cell>
          <cell r="G1181">
            <v>0</v>
          </cell>
        </row>
        <row r="1183">
          <cell r="C1183" t="str">
            <v>Theùp troøn K &lt;=18</v>
          </cell>
          <cell r="G1183">
            <v>0</v>
          </cell>
        </row>
        <row r="1184">
          <cell r="C1184" t="str">
            <v>Daây theùp</v>
          </cell>
          <cell r="G1184">
            <v>0</v>
          </cell>
        </row>
        <row r="1185">
          <cell r="C1185" t="str">
            <v>Que haøn</v>
          </cell>
          <cell r="G1185">
            <v>0</v>
          </cell>
        </row>
        <row r="1186">
          <cell r="C1186" t="str">
            <v>Nhaân coâng baäc  3,5/7</v>
          </cell>
          <cell r="G1186">
            <v>0</v>
          </cell>
        </row>
        <row r="1187">
          <cell r="C1187" t="str">
            <v>Maùy haøn 23 KW</v>
          </cell>
          <cell r="G1187">
            <v>0</v>
          </cell>
        </row>
        <row r="1188">
          <cell r="C1188" t="str">
            <v>Maùy caét uoán</v>
          </cell>
          <cell r="G1188">
            <v>0</v>
          </cell>
        </row>
        <row r="1189">
          <cell r="C1189" t="str">
            <v>Maùy vaän thaêng 0.8 T</v>
          </cell>
          <cell r="G1189">
            <v>0</v>
          </cell>
        </row>
        <row r="1191">
          <cell r="C1191" t="str">
            <v>Theùp troøn K &lt;=10</v>
          </cell>
          <cell r="G1191">
            <v>0</v>
          </cell>
        </row>
        <row r="1192">
          <cell r="C1192" t="str">
            <v>Daây theùp</v>
          </cell>
          <cell r="G1192">
            <v>0</v>
          </cell>
        </row>
        <row r="1193">
          <cell r="C1193" t="str">
            <v>Nhaân coâng baäc  3,7/7</v>
          </cell>
          <cell r="G1193">
            <v>0</v>
          </cell>
        </row>
        <row r="1194">
          <cell r="C1194" t="str">
            <v>Maùy caét uoán</v>
          </cell>
          <cell r="G1194">
            <v>0</v>
          </cell>
        </row>
        <row r="1195">
          <cell r="C1195" t="str">
            <v>Maùy vaän thaêng 0.8 T</v>
          </cell>
          <cell r="G1195">
            <v>0</v>
          </cell>
        </row>
        <row r="1197">
          <cell r="C1197" t="str">
            <v>Theùp troøn K &lt;=18</v>
          </cell>
          <cell r="G1197">
            <v>0</v>
          </cell>
        </row>
        <row r="1198">
          <cell r="C1198" t="str">
            <v>Daây theùp</v>
          </cell>
          <cell r="G1198">
            <v>0</v>
          </cell>
        </row>
        <row r="1199">
          <cell r="C1199" t="str">
            <v>Que haøn</v>
          </cell>
          <cell r="G1199">
            <v>0</v>
          </cell>
        </row>
        <row r="1200">
          <cell r="C1200" t="str">
            <v>Nhaân coâng baäc 3,7/7</v>
          </cell>
          <cell r="G1200">
            <v>0</v>
          </cell>
        </row>
        <row r="1201">
          <cell r="C1201" t="str">
            <v>Maùy haøn 23 KW</v>
          </cell>
          <cell r="G1201">
            <v>0</v>
          </cell>
        </row>
        <row r="1202">
          <cell r="C1202" t="str">
            <v>Maùy caét uoán</v>
          </cell>
          <cell r="G1202">
            <v>0</v>
          </cell>
        </row>
        <row r="1203">
          <cell r="C1203" t="str">
            <v>Maùy vaän thaêng 0.8 T</v>
          </cell>
          <cell r="G1203">
            <v>0</v>
          </cell>
        </row>
        <row r="1205">
          <cell r="C1205" t="str">
            <v>Theùp troøn K &lt;=18</v>
          </cell>
          <cell r="G1205">
            <v>0</v>
          </cell>
        </row>
        <row r="1206">
          <cell r="C1206" t="str">
            <v>Daây theùp</v>
          </cell>
          <cell r="G1206">
            <v>0</v>
          </cell>
        </row>
        <row r="1207">
          <cell r="C1207" t="str">
            <v>Que haøn</v>
          </cell>
          <cell r="G1207">
            <v>0</v>
          </cell>
        </row>
        <row r="1208">
          <cell r="C1208" t="str">
            <v>Nhaân coâng baäc 3,7/7</v>
          </cell>
          <cell r="G1208">
            <v>0</v>
          </cell>
        </row>
        <row r="1209">
          <cell r="C1209" t="str">
            <v>Maùy haøn 23 KW</v>
          </cell>
          <cell r="G1209">
            <v>0</v>
          </cell>
        </row>
        <row r="1210">
          <cell r="C1210" t="str">
            <v>Maùy caét uoán</v>
          </cell>
          <cell r="G1210">
            <v>0</v>
          </cell>
        </row>
        <row r="1211">
          <cell r="C1211" t="str">
            <v>Maùy vaän thaêng 0.8 T</v>
          </cell>
          <cell r="G1211">
            <v>0</v>
          </cell>
        </row>
        <row r="1213">
          <cell r="C1213" t="str">
            <v>Theùp troøn K &lt;=10</v>
          </cell>
          <cell r="G1213">
            <v>0</v>
          </cell>
        </row>
        <row r="1214">
          <cell r="C1214" t="str">
            <v>Daây theùp</v>
          </cell>
          <cell r="G1214">
            <v>0</v>
          </cell>
        </row>
        <row r="1215">
          <cell r="C1215" t="str">
            <v>Nhaân coâng baäc  3,7/7</v>
          </cell>
          <cell r="G1215">
            <v>0</v>
          </cell>
        </row>
        <row r="1216">
          <cell r="C1216" t="str">
            <v>Maùy caét uoán</v>
          </cell>
          <cell r="G1216">
            <v>0</v>
          </cell>
        </row>
        <row r="1217">
          <cell r="C1217" t="str">
            <v>Maùy vaän thaêng 0.8 T</v>
          </cell>
          <cell r="G1217">
            <v>0</v>
          </cell>
        </row>
        <row r="1219">
          <cell r="C1219" t="str">
            <v>Theùp troøn K &lt;=18</v>
          </cell>
          <cell r="G1219">
            <v>0</v>
          </cell>
        </row>
        <row r="1220">
          <cell r="C1220" t="str">
            <v>Daây theùp</v>
          </cell>
          <cell r="G1220">
            <v>0</v>
          </cell>
        </row>
        <row r="1221">
          <cell r="C1221" t="str">
            <v>Que haøn</v>
          </cell>
          <cell r="G1221">
            <v>0</v>
          </cell>
        </row>
        <row r="1222">
          <cell r="C1222" t="str">
            <v>Nhaân coâng baäc 3,7/7</v>
          </cell>
          <cell r="G1222">
            <v>0</v>
          </cell>
        </row>
        <row r="1223">
          <cell r="C1223" t="str">
            <v>Maùy haøn 23 KW</v>
          </cell>
          <cell r="G1223">
            <v>0</v>
          </cell>
        </row>
        <row r="1224">
          <cell r="C1224" t="str">
            <v>Maùy caét uoán</v>
          </cell>
          <cell r="G1224">
            <v>0</v>
          </cell>
        </row>
        <row r="1225">
          <cell r="C1225" t="str">
            <v>Maùy vaän thaêng 0.8 T</v>
          </cell>
          <cell r="G1225">
            <v>0</v>
          </cell>
        </row>
        <row r="1227">
          <cell r="C1227" t="str">
            <v>Theùp troøn K &gt;18</v>
          </cell>
          <cell r="G1227">
            <v>0</v>
          </cell>
        </row>
        <row r="1228">
          <cell r="C1228" t="str">
            <v>Daây theùp</v>
          </cell>
          <cell r="G1228">
            <v>0</v>
          </cell>
        </row>
        <row r="1229">
          <cell r="C1229" t="str">
            <v>Que haøn</v>
          </cell>
          <cell r="G1229">
            <v>0</v>
          </cell>
        </row>
        <row r="1230">
          <cell r="C1230" t="str">
            <v>Nhaân coâng baäc 3,7/7</v>
          </cell>
          <cell r="G1230">
            <v>0</v>
          </cell>
        </row>
        <row r="1231">
          <cell r="C1231" t="str">
            <v>Maùy haøn 23 KW</v>
          </cell>
          <cell r="G1231">
            <v>0</v>
          </cell>
        </row>
        <row r="1232">
          <cell r="C1232" t="str">
            <v>Maùy caét uoán</v>
          </cell>
          <cell r="G1232">
            <v>0</v>
          </cell>
        </row>
        <row r="1233">
          <cell r="C1233" t="str">
            <v>Maùy vaän thaêng 0.8 T</v>
          </cell>
          <cell r="G1233">
            <v>0</v>
          </cell>
        </row>
        <row r="1235">
          <cell r="C1235" t="str">
            <v>Theùp troøn K &lt;=10</v>
          </cell>
          <cell r="G1235">
            <v>0</v>
          </cell>
        </row>
        <row r="1236">
          <cell r="C1236" t="str">
            <v>Daây theùp</v>
          </cell>
          <cell r="G1236">
            <v>0</v>
          </cell>
        </row>
        <row r="1237">
          <cell r="C1237" t="str">
            <v>Nhaân coâng baäc 3,7/7</v>
          </cell>
          <cell r="G1237">
            <v>0</v>
          </cell>
        </row>
        <row r="1238">
          <cell r="C1238" t="str">
            <v>Maùy caét uoán</v>
          </cell>
          <cell r="G1238">
            <v>0</v>
          </cell>
        </row>
        <row r="1239">
          <cell r="C1239" t="str">
            <v>Maùy vaän thaêng 0.8 T</v>
          </cell>
          <cell r="G1239">
            <v>0</v>
          </cell>
        </row>
        <row r="1241">
          <cell r="C1241" t="str">
            <v>Theùp troøn K &lt;=18</v>
          </cell>
          <cell r="G1241">
            <v>0</v>
          </cell>
        </row>
        <row r="1242">
          <cell r="C1242" t="str">
            <v>Daây theùp</v>
          </cell>
          <cell r="G1242">
            <v>0</v>
          </cell>
        </row>
        <row r="1243">
          <cell r="C1243" t="str">
            <v>Que haøn</v>
          </cell>
          <cell r="G1243">
            <v>0</v>
          </cell>
        </row>
        <row r="1244">
          <cell r="C1244" t="str">
            <v>Nhaân coâng baäc 3,7/7</v>
          </cell>
          <cell r="G1244">
            <v>0</v>
          </cell>
        </row>
        <row r="1245">
          <cell r="C1245" t="str">
            <v>Maùy haøn 23 KW</v>
          </cell>
          <cell r="G1245">
            <v>0</v>
          </cell>
        </row>
        <row r="1246">
          <cell r="C1246" t="str">
            <v>Maùy caét uoán</v>
          </cell>
          <cell r="G1246">
            <v>0</v>
          </cell>
        </row>
        <row r="1247">
          <cell r="C1247" t="str">
            <v>Maùy vaän thaêng 0.8 T</v>
          </cell>
          <cell r="G1247">
            <v>0</v>
          </cell>
        </row>
        <row r="1249">
          <cell r="C1249" t="str">
            <v>Theùp troøn K &gt;18</v>
          </cell>
          <cell r="G1249">
            <v>0</v>
          </cell>
        </row>
        <row r="1250">
          <cell r="C1250" t="str">
            <v>Daây theùp</v>
          </cell>
          <cell r="G1250">
            <v>0</v>
          </cell>
        </row>
        <row r="1251">
          <cell r="C1251" t="str">
            <v>Que haøn</v>
          </cell>
          <cell r="G1251">
            <v>0</v>
          </cell>
        </row>
        <row r="1252">
          <cell r="C1252" t="str">
            <v>Nhaân coâng baäc 3,7/7</v>
          </cell>
          <cell r="G1252">
            <v>0</v>
          </cell>
        </row>
        <row r="1253">
          <cell r="C1253" t="str">
            <v>Maùy haøn 23 KW</v>
          </cell>
          <cell r="G1253">
            <v>0</v>
          </cell>
        </row>
        <row r="1254">
          <cell r="C1254" t="str">
            <v>Maùy caét uoán</v>
          </cell>
          <cell r="G1254">
            <v>0</v>
          </cell>
        </row>
        <row r="1255">
          <cell r="C1255" t="str">
            <v>Maùy vaän thaêng 0.8 T</v>
          </cell>
          <cell r="G1255">
            <v>0</v>
          </cell>
        </row>
        <row r="1257">
          <cell r="C1257" t="str">
            <v>Theùp troøn K &lt;=10</v>
          </cell>
          <cell r="G1257">
            <v>0</v>
          </cell>
        </row>
        <row r="1258">
          <cell r="C1258" t="str">
            <v>Daây theùp</v>
          </cell>
          <cell r="G1258">
            <v>0</v>
          </cell>
        </row>
        <row r="1259">
          <cell r="C1259" t="str">
            <v>Nhaân coâng baäc 3,7/7</v>
          </cell>
          <cell r="G1259">
            <v>0</v>
          </cell>
        </row>
        <row r="1260">
          <cell r="C1260" t="str">
            <v>Maùy caét uoán</v>
          </cell>
          <cell r="G1260">
            <v>0</v>
          </cell>
        </row>
        <row r="1261">
          <cell r="C1261" t="str">
            <v>Maùy vaän thaêng 0.8 T</v>
          </cell>
          <cell r="G1261">
            <v>0</v>
          </cell>
        </row>
        <row r="1263">
          <cell r="C1263" t="str">
            <v>Theùp troøn K &lt;=18</v>
          </cell>
          <cell r="G1263">
            <v>0</v>
          </cell>
        </row>
        <row r="1264">
          <cell r="C1264" t="str">
            <v>Daây theùp</v>
          </cell>
          <cell r="G1264">
            <v>0</v>
          </cell>
        </row>
        <row r="1265">
          <cell r="C1265" t="str">
            <v>Que haøn</v>
          </cell>
          <cell r="G1265">
            <v>0</v>
          </cell>
        </row>
        <row r="1266">
          <cell r="C1266" t="str">
            <v>Nhaân coâng baäc 3,7/7</v>
          </cell>
          <cell r="G1266">
            <v>0</v>
          </cell>
        </row>
        <row r="1267">
          <cell r="C1267" t="str">
            <v>Maùy haøn 23 KW</v>
          </cell>
          <cell r="G1267">
            <v>0</v>
          </cell>
        </row>
        <row r="1268">
          <cell r="C1268" t="str">
            <v>Maùy caét uoán</v>
          </cell>
          <cell r="G1268">
            <v>0</v>
          </cell>
        </row>
        <row r="1269">
          <cell r="C1269" t="str">
            <v>Maùy vaän thaêng 0.8 T</v>
          </cell>
          <cell r="G1269">
            <v>0</v>
          </cell>
        </row>
        <row r="1271">
          <cell r="C1271" t="str">
            <v>Theùp troøn K &gt;18</v>
          </cell>
          <cell r="G1271">
            <v>0</v>
          </cell>
        </row>
        <row r="1272">
          <cell r="C1272" t="str">
            <v>Daây theùp</v>
          </cell>
          <cell r="G1272">
            <v>0</v>
          </cell>
        </row>
        <row r="1273">
          <cell r="C1273" t="str">
            <v>Que haøn</v>
          </cell>
          <cell r="G1273">
            <v>0</v>
          </cell>
        </row>
        <row r="1274">
          <cell r="C1274" t="str">
            <v>Nhaân coâng baäc 3,7/7</v>
          </cell>
          <cell r="G1274">
            <v>0</v>
          </cell>
        </row>
        <row r="1275">
          <cell r="C1275" t="str">
            <v>Maùy haøn 23 KW</v>
          </cell>
          <cell r="G1275">
            <v>0</v>
          </cell>
        </row>
        <row r="1276">
          <cell r="C1276" t="str">
            <v>Maùy caét uoán</v>
          </cell>
          <cell r="G1276">
            <v>0</v>
          </cell>
        </row>
        <row r="1277">
          <cell r="C1277" t="str">
            <v>Maùy vaän thaêng 0.8 T</v>
          </cell>
          <cell r="G1277">
            <v>0</v>
          </cell>
        </row>
        <row r="1279">
          <cell r="C1279" t="str">
            <v>Theùp troøn K &lt;=10</v>
          </cell>
          <cell r="G1279">
            <v>0</v>
          </cell>
        </row>
        <row r="1280">
          <cell r="C1280" t="str">
            <v>Daây theùp</v>
          </cell>
          <cell r="G1280">
            <v>0</v>
          </cell>
        </row>
        <row r="1281">
          <cell r="C1281" t="str">
            <v>Nhaân coâng baäc 3,7/7</v>
          </cell>
          <cell r="G1281">
            <v>0</v>
          </cell>
        </row>
        <row r="1282">
          <cell r="C1282" t="str">
            <v>Maùy caét uoán</v>
          </cell>
          <cell r="G1282">
            <v>0</v>
          </cell>
        </row>
        <row r="1284">
          <cell r="C1284" t="str">
            <v>Theùp troøn K &lt;=18</v>
          </cell>
          <cell r="G1284">
            <v>0</v>
          </cell>
        </row>
        <row r="1285">
          <cell r="C1285" t="str">
            <v>Daây theùp</v>
          </cell>
          <cell r="G1285">
            <v>0</v>
          </cell>
        </row>
        <row r="1286">
          <cell r="C1286" t="str">
            <v>Que haøn</v>
          </cell>
          <cell r="G1286">
            <v>0</v>
          </cell>
        </row>
        <row r="1287">
          <cell r="C1287" t="str">
            <v>Nhaân coâng baäc 3,7/7</v>
          </cell>
          <cell r="G1287">
            <v>0</v>
          </cell>
        </row>
        <row r="1288">
          <cell r="C1288" t="str">
            <v>Maùy haøn 23 KW</v>
          </cell>
          <cell r="G1288">
            <v>0</v>
          </cell>
        </row>
        <row r="1289">
          <cell r="C1289" t="str">
            <v>Maùy caét uoán</v>
          </cell>
          <cell r="G1289">
            <v>0</v>
          </cell>
        </row>
        <row r="1291">
          <cell r="C1291" t="str">
            <v>Goã vaùn</v>
          </cell>
          <cell r="G1291">
            <v>0.11784960000000001</v>
          </cell>
        </row>
        <row r="1292">
          <cell r="C1292" t="str">
            <v>Goã ñaø neïp</v>
          </cell>
          <cell r="G1292">
            <v>1.2871200000000001E-2</v>
          </cell>
        </row>
        <row r="1293">
          <cell r="C1293" t="str">
            <v>Goã choáng</v>
          </cell>
          <cell r="G1293">
            <v>6.8299200000000004E-2</v>
          </cell>
        </row>
        <row r="1294">
          <cell r="C1294" t="str">
            <v>Ñinh</v>
          </cell>
          <cell r="G1294">
            <v>1.7856000000000001</v>
          </cell>
        </row>
        <row r="1295">
          <cell r="C1295" t="str">
            <v>Vaät lieäu khaùc</v>
          </cell>
          <cell r="G1295">
            <v>0.14880000000000002</v>
          </cell>
        </row>
        <row r="1296">
          <cell r="C1296" t="str">
            <v>Nhaân coâng baäc  3,5/7</v>
          </cell>
          <cell r="G1296">
            <v>2.0251680000000003</v>
          </cell>
        </row>
        <row r="1298">
          <cell r="C1298" t="str">
            <v>Goã vaùn</v>
          </cell>
          <cell r="G1298">
            <v>2.2472208</v>
          </cell>
        </row>
        <row r="1299">
          <cell r="C1299" t="str">
            <v>Goã ñaø neïp</v>
          </cell>
          <cell r="G1299">
            <v>0.59585399999999988</v>
          </cell>
        </row>
        <row r="1300">
          <cell r="C1300" t="str">
            <v>Goã choáng</v>
          </cell>
          <cell r="G1300">
            <v>0.95052899999999996</v>
          </cell>
        </row>
        <row r="1301">
          <cell r="C1301" t="str">
            <v>Ñinh</v>
          </cell>
          <cell r="G1301">
            <v>42.560999999999993</v>
          </cell>
        </row>
        <row r="1302">
          <cell r="C1302" t="str">
            <v>Vaät lieäu khaùc</v>
          </cell>
          <cell r="G1302">
            <v>2.8373999999999997</v>
          </cell>
        </row>
        <row r="1303">
          <cell r="C1303" t="str">
            <v>Nhaân coâng baäc  3,5/7</v>
          </cell>
          <cell r="G1303">
            <v>84.270779999999988</v>
          </cell>
        </row>
        <row r="1305">
          <cell r="C1305" t="str">
            <v>Goã vaùn</v>
          </cell>
          <cell r="G1305">
            <v>0</v>
          </cell>
        </row>
        <row r="1306">
          <cell r="C1306" t="str">
            <v>Goã ñaø neïp</v>
          </cell>
          <cell r="G1306">
            <v>0</v>
          </cell>
        </row>
        <row r="1307">
          <cell r="C1307" t="str">
            <v>Goã choáng</v>
          </cell>
          <cell r="G1307">
            <v>0</v>
          </cell>
        </row>
        <row r="1308">
          <cell r="C1308" t="str">
            <v>Ñinh</v>
          </cell>
          <cell r="G1308">
            <v>0</v>
          </cell>
        </row>
        <row r="1309">
          <cell r="C1309" t="str">
            <v>Vaät lieäu khaùc</v>
          </cell>
          <cell r="G1309">
            <v>0</v>
          </cell>
        </row>
        <row r="1310">
          <cell r="C1310" t="str">
            <v>Nhaân coâng baäc 3,7/7</v>
          </cell>
          <cell r="G1310">
            <v>0</v>
          </cell>
        </row>
        <row r="1312">
          <cell r="C1312" t="str">
            <v>Goã vaùn</v>
          </cell>
          <cell r="G1312">
            <v>2.0560320000000001</v>
          </cell>
        </row>
        <row r="1313">
          <cell r="C1313" t="str">
            <v>Goã ñaø neïp</v>
          </cell>
          <cell r="G1313">
            <v>0.38680399999999998</v>
          </cell>
        </row>
        <row r="1314">
          <cell r="C1314" t="str">
            <v>Goã choáng</v>
          </cell>
          <cell r="G1314">
            <v>1.2876160000000001</v>
          </cell>
        </row>
        <row r="1315">
          <cell r="C1315" t="str">
            <v>Ñinh</v>
          </cell>
          <cell r="G1315">
            <v>38.94</v>
          </cell>
        </row>
        <row r="1316">
          <cell r="C1316" t="str">
            <v>Vaät lieäu khaùc</v>
          </cell>
          <cell r="G1316">
            <v>2.5960000000000001</v>
          </cell>
        </row>
        <row r="1317">
          <cell r="C1317" t="str">
            <v>Nhaân coâng baäc 4,0/7</v>
          </cell>
          <cell r="G1317">
            <v>82.812399999999997</v>
          </cell>
        </row>
        <row r="1319">
          <cell r="C1319" t="str">
            <v>Goã vaùn</v>
          </cell>
          <cell r="G1319">
            <v>8.3148911999999999</v>
          </cell>
        </row>
        <row r="1320">
          <cell r="C1320" t="str">
            <v>Goã ñaø neïp</v>
          </cell>
          <cell r="G1320">
            <v>1.9842354</v>
          </cell>
        </row>
        <row r="1321">
          <cell r="C1321" t="str">
            <v>Goã choáng</v>
          </cell>
          <cell r="G1321">
            <v>10.236134999999999</v>
          </cell>
        </row>
        <row r="1322">
          <cell r="C1322" t="str">
            <v>Ñinh</v>
          </cell>
          <cell r="G1322">
            <v>150.02499399999999</v>
          </cell>
        </row>
        <row r="1323">
          <cell r="C1323" t="str">
            <v>Vaät lieäu khaùc</v>
          </cell>
          <cell r="G1323">
            <v>10.4986</v>
          </cell>
        </row>
        <row r="1324">
          <cell r="C1324" t="str">
            <v>Nhaân coâng baäc 4,0/7</v>
          </cell>
          <cell r="G1324">
            <v>360.941868</v>
          </cell>
        </row>
        <row r="1326">
          <cell r="C1326" t="str">
            <v>Goã vaùn</v>
          </cell>
          <cell r="G1326">
            <v>0</v>
          </cell>
        </row>
        <row r="1327">
          <cell r="C1327" t="str">
            <v>Goã ñaø neïp</v>
          </cell>
          <cell r="G1327">
            <v>0</v>
          </cell>
        </row>
        <row r="1328">
          <cell r="C1328" t="str">
            <v>Goã choáng</v>
          </cell>
          <cell r="G1328">
            <v>0</v>
          </cell>
        </row>
        <row r="1329">
          <cell r="C1329" t="str">
            <v>Ñinh</v>
          </cell>
          <cell r="G1329">
            <v>0</v>
          </cell>
        </row>
        <row r="1330">
          <cell r="C1330" t="str">
            <v>Vaät lieäu khaùc</v>
          </cell>
          <cell r="G1330">
            <v>0</v>
          </cell>
        </row>
        <row r="1331">
          <cell r="C1331" t="str">
            <v>Nhaân coâng baäc 4,0/7</v>
          </cell>
          <cell r="G1331">
            <v>0</v>
          </cell>
        </row>
        <row r="1333">
          <cell r="C1333" t="str">
            <v>Goã vaùn</v>
          </cell>
          <cell r="G1333">
            <v>0</v>
          </cell>
        </row>
        <row r="1334">
          <cell r="C1334" t="str">
            <v>Goã ñaø neïp</v>
          </cell>
          <cell r="G1334">
            <v>0</v>
          </cell>
        </row>
        <row r="1335">
          <cell r="C1335" t="str">
            <v>Goã choáng</v>
          </cell>
          <cell r="G1335">
            <v>0</v>
          </cell>
        </row>
        <row r="1336">
          <cell r="C1336" t="str">
            <v>Ñinh</v>
          </cell>
          <cell r="G1336">
            <v>0</v>
          </cell>
        </row>
        <row r="1337">
          <cell r="C1337" t="str">
            <v>Vaät lieäu khaùc</v>
          </cell>
          <cell r="G1337">
            <v>0</v>
          </cell>
        </row>
        <row r="1338">
          <cell r="C1338" t="str">
            <v>Nhaân coâng baäc 4,0/7</v>
          </cell>
          <cell r="G1338">
            <v>0</v>
          </cell>
        </row>
        <row r="1340">
          <cell r="C1340" t="str">
            <v>Goã vaùn</v>
          </cell>
          <cell r="G1340">
            <v>0</v>
          </cell>
        </row>
        <row r="1341">
          <cell r="C1341" t="str">
            <v>Goã ñaø neïp</v>
          </cell>
          <cell r="G1341">
            <v>0</v>
          </cell>
        </row>
        <row r="1342">
          <cell r="C1342" t="str">
            <v>Goã choáng</v>
          </cell>
          <cell r="G1342">
            <v>0</v>
          </cell>
        </row>
        <row r="1343">
          <cell r="C1343" t="str">
            <v>Ñinh</v>
          </cell>
          <cell r="G1343">
            <v>0</v>
          </cell>
        </row>
        <row r="1344">
          <cell r="C1344" t="str">
            <v>Vaät lieäu khaùc</v>
          </cell>
          <cell r="G1344">
            <v>0</v>
          </cell>
        </row>
        <row r="1345">
          <cell r="C1345" t="str">
            <v>Nhaân coâng baäc 4,0/7</v>
          </cell>
          <cell r="G1345">
            <v>0</v>
          </cell>
        </row>
        <row r="1347">
          <cell r="C1347" t="str">
            <v>Goã vaùn</v>
          </cell>
          <cell r="G1347">
            <v>0.83952000000000004</v>
          </cell>
        </row>
        <row r="1348">
          <cell r="C1348" t="str">
            <v>Goã ñaø neïp</v>
          </cell>
          <cell r="G1348">
            <v>0.11872000000000001</v>
          </cell>
        </row>
        <row r="1349">
          <cell r="C1349" t="str">
            <v>Goã choáng</v>
          </cell>
          <cell r="G1349">
            <v>0.70808000000000004</v>
          </cell>
        </row>
        <row r="1350">
          <cell r="C1350" t="str">
            <v>Ñinh</v>
          </cell>
          <cell r="G1350">
            <v>9.01</v>
          </cell>
        </row>
        <row r="1351">
          <cell r="C1351" t="str">
            <v>Vaät lieäu khaùc</v>
          </cell>
          <cell r="G1351">
            <v>1.06</v>
          </cell>
        </row>
        <row r="1352">
          <cell r="C1352" t="str">
            <v>Nhaân coâng baäc 4,0/7</v>
          </cell>
          <cell r="G1352">
            <v>30.1782</v>
          </cell>
        </row>
        <row r="1354">
          <cell r="C1354" t="str">
            <v>Goã vaùn</v>
          </cell>
          <cell r="G1354">
            <v>0</v>
          </cell>
        </row>
        <row r="1355">
          <cell r="C1355" t="str">
            <v>Goã choáng</v>
          </cell>
          <cell r="G1355">
            <v>0</v>
          </cell>
        </row>
        <row r="1356">
          <cell r="C1356" t="str">
            <v>Ñinh ñæa</v>
          </cell>
          <cell r="G1356">
            <v>0</v>
          </cell>
        </row>
        <row r="1357">
          <cell r="C1357" t="str">
            <v>Ñinh</v>
          </cell>
          <cell r="G1357">
            <v>0</v>
          </cell>
        </row>
        <row r="1358">
          <cell r="C1358" t="str">
            <v>Vaät lieäu khaùc</v>
          </cell>
          <cell r="G1358">
            <v>0</v>
          </cell>
        </row>
        <row r="1359">
          <cell r="C1359" t="str">
            <v>Nhaân coâng baäc 4,0/7</v>
          </cell>
          <cell r="G1359">
            <v>0</v>
          </cell>
        </row>
        <row r="1361">
          <cell r="C1361" t="str">
            <v>Goã vaùn</v>
          </cell>
          <cell r="G1361">
            <v>0</v>
          </cell>
        </row>
        <row r="1362">
          <cell r="C1362" t="str">
            <v>Goã choáng</v>
          </cell>
          <cell r="G1362">
            <v>0</v>
          </cell>
        </row>
        <row r="1363">
          <cell r="C1363" t="str">
            <v>Ñinh ñæa</v>
          </cell>
          <cell r="G1363">
            <v>0</v>
          </cell>
        </row>
        <row r="1364">
          <cell r="C1364" t="str">
            <v>Ñinh</v>
          </cell>
          <cell r="G1364">
            <v>0</v>
          </cell>
        </row>
        <row r="1365">
          <cell r="C1365" t="str">
            <v>Vaät lieäu khaùc</v>
          </cell>
          <cell r="G1365">
            <v>0</v>
          </cell>
        </row>
        <row r="1366">
          <cell r="C1366" t="str">
            <v>Nhaân coâng baäc 4,0/7</v>
          </cell>
          <cell r="G1366">
            <v>0</v>
          </cell>
        </row>
        <row r="1368">
          <cell r="C1368" t="str">
            <v>Goã vaùn</v>
          </cell>
          <cell r="G1368">
            <v>0</v>
          </cell>
        </row>
        <row r="1369">
          <cell r="C1369" t="str">
            <v>Goã ñaø neïp</v>
          </cell>
          <cell r="G1369">
            <v>0</v>
          </cell>
        </row>
        <row r="1370">
          <cell r="C1370" t="str">
            <v>Ñinh</v>
          </cell>
          <cell r="G1370">
            <v>0</v>
          </cell>
        </row>
        <row r="1371">
          <cell r="C1371" t="str">
            <v>Nhaân coâng baäc 4,0/7</v>
          </cell>
          <cell r="G1371">
            <v>0</v>
          </cell>
        </row>
        <row r="1373">
          <cell r="C1373" t="str">
            <v>Ximaêng PC30</v>
          </cell>
          <cell r="G1373">
            <v>0</v>
          </cell>
        </row>
        <row r="1374">
          <cell r="C1374" t="str">
            <v xml:space="preserve">Caùt vaøng </v>
          </cell>
          <cell r="G1374">
            <v>0</v>
          </cell>
        </row>
        <row r="1375">
          <cell r="C1375" t="str">
            <v>Ñaù 1x2</v>
          </cell>
          <cell r="G1375">
            <v>0</v>
          </cell>
        </row>
        <row r="1376">
          <cell r="C1376" t="str">
            <v>Vöõa</v>
          </cell>
          <cell r="G1376">
            <v>0</v>
          </cell>
        </row>
        <row r="1377">
          <cell r="C1377" t="str">
            <v>Nhaân coâng baäc 3,0/7</v>
          </cell>
          <cell r="G1377">
            <v>0</v>
          </cell>
        </row>
        <row r="1378">
          <cell r="C1378" t="str">
            <v>Maùy troän 250l</v>
          </cell>
          <cell r="G1378">
            <v>0</v>
          </cell>
        </row>
        <row r="1380">
          <cell r="C1380" t="str">
            <v>Ximaêng PC30</v>
          </cell>
          <cell r="G1380">
            <v>1062.2177999999999</v>
          </cell>
        </row>
        <row r="1381">
          <cell r="C1381" t="str">
            <v xml:space="preserve">Caùt vaøng </v>
          </cell>
          <cell r="G1381">
            <v>1.4566670999999998</v>
          </cell>
        </row>
        <row r="1382">
          <cell r="C1382" t="str">
            <v>Ñaù 1x2</v>
          </cell>
          <cell r="G1382">
            <v>2.7269801999999999</v>
          </cell>
        </row>
        <row r="1383">
          <cell r="C1383" t="str">
            <v>Vöõa</v>
          </cell>
          <cell r="G1383">
            <v>566.1</v>
          </cell>
        </row>
        <row r="1384">
          <cell r="C1384" t="str">
            <v>Nhaân coâng baäc 3,0/7</v>
          </cell>
          <cell r="G1384">
            <v>9.5472000000000001</v>
          </cell>
        </row>
        <row r="1385">
          <cell r="C1385" t="str">
            <v>Maùy troän 250l</v>
          </cell>
          <cell r="G1385">
            <v>0.29070000000000001</v>
          </cell>
        </row>
        <row r="1387">
          <cell r="C1387" t="str">
            <v>Goã vaùn</v>
          </cell>
          <cell r="G1387">
            <v>0</v>
          </cell>
        </row>
        <row r="1388">
          <cell r="C1388" t="str">
            <v>Ñinh</v>
          </cell>
          <cell r="G1388">
            <v>0</v>
          </cell>
        </row>
        <row r="1389">
          <cell r="C1389" t="str">
            <v>Nhaân coâng baäc 3,0/7</v>
          </cell>
          <cell r="G1389">
            <v>0</v>
          </cell>
        </row>
        <row r="1391">
          <cell r="C1391" t="str">
            <v>Theùp troøn K &lt;=10</v>
          </cell>
          <cell r="G1391">
            <v>0</v>
          </cell>
        </row>
        <row r="1392">
          <cell r="C1392" t="str">
            <v>Daây theùp</v>
          </cell>
          <cell r="G1392">
            <v>0</v>
          </cell>
        </row>
        <row r="1393">
          <cell r="C1393" t="str">
            <v>Nhaân coâng baäc 3,5/7</v>
          </cell>
          <cell r="G1393">
            <v>0</v>
          </cell>
        </row>
        <row r="1394">
          <cell r="C1394" t="str">
            <v>Maùy caét uoán</v>
          </cell>
          <cell r="G1394">
            <v>0</v>
          </cell>
        </row>
        <row r="1396">
          <cell r="C1396" t="str">
            <v>Ximaêng  PC30</v>
          </cell>
          <cell r="G1396">
            <v>11.521079999999998</v>
          </cell>
        </row>
        <row r="1397">
          <cell r="C1397" t="str">
            <v>Caùt vaøng</v>
          </cell>
          <cell r="G1397">
            <v>3.9240000000000004E-2</v>
          </cell>
        </row>
        <row r="1398">
          <cell r="C1398" t="str">
            <v xml:space="preserve">Vaät lieäu khaùc </v>
          </cell>
          <cell r="G1398">
            <v>120</v>
          </cell>
        </row>
        <row r="1399">
          <cell r="C1399" t="str">
            <v>Nhaân coâng baäc 4,0/7</v>
          </cell>
          <cell r="G1399">
            <v>1.7999999999999998</v>
          </cell>
        </row>
        <row r="1401">
          <cell r="C1401" t="str">
            <v>Goã xeû</v>
          </cell>
          <cell r="G1401">
            <v>0</v>
          </cell>
        </row>
        <row r="1402">
          <cell r="C1402" t="str">
            <v>Ñinh</v>
          </cell>
          <cell r="G1402">
            <v>0</v>
          </cell>
        </row>
        <row r="1403">
          <cell r="C1403" t="str">
            <v>Haéc ín</v>
          </cell>
          <cell r="G1403">
            <v>0</v>
          </cell>
        </row>
        <row r="1404">
          <cell r="C1404" t="str">
            <v>Nhaân coâng baäc 3,5/7</v>
          </cell>
          <cell r="G1404">
            <v>0</v>
          </cell>
        </row>
        <row r="1406">
          <cell r="C1406" t="str">
            <v>Goã xeû</v>
          </cell>
          <cell r="G1406">
            <v>0</v>
          </cell>
        </row>
        <row r="1407">
          <cell r="C1407" t="str">
            <v>Ñinh</v>
          </cell>
          <cell r="G1407">
            <v>0</v>
          </cell>
        </row>
        <row r="1408">
          <cell r="C1408" t="str">
            <v>Nhaân coâng baäc 3,5/7</v>
          </cell>
          <cell r="G1408">
            <v>0</v>
          </cell>
        </row>
        <row r="1411">
          <cell r="C1411" t="str">
            <v>Khuoân cuûa goå</v>
          </cell>
          <cell r="G1411">
            <v>0</v>
          </cell>
        </row>
        <row r="1412">
          <cell r="C1412" t="str">
            <v>Ximaêng  PC30</v>
          </cell>
          <cell r="G1412">
            <v>0</v>
          </cell>
        </row>
        <row r="1413">
          <cell r="C1413" t="str">
            <v>Caùt vaøng</v>
          </cell>
          <cell r="G1413">
            <v>0</v>
          </cell>
        </row>
        <row r="1414">
          <cell r="C1414" t="str">
            <v>Baät saét  D=6mm</v>
          </cell>
          <cell r="G1414">
            <v>0</v>
          </cell>
        </row>
        <row r="1415">
          <cell r="C1415" t="str">
            <v>Nhaân coâng baäc 3,5/7</v>
          </cell>
          <cell r="G1415">
            <v>0</v>
          </cell>
        </row>
        <row r="1417">
          <cell r="C1417" t="str">
            <v>Caùnh cuûa goå</v>
          </cell>
          <cell r="G1417">
            <v>0</v>
          </cell>
        </row>
        <row r="1418">
          <cell r="C1418" t="str">
            <v>Ximaêng  PC30</v>
          </cell>
          <cell r="G1418">
            <v>0</v>
          </cell>
        </row>
        <row r="1419">
          <cell r="C1419" t="str">
            <v>Caùt vaøng</v>
          </cell>
          <cell r="G1419">
            <v>0</v>
          </cell>
        </row>
        <row r="1420">
          <cell r="C1420" t="str">
            <v>Baät saét  D=6mm</v>
          </cell>
          <cell r="G1420">
            <v>0</v>
          </cell>
        </row>
        <row r="1421">
          <cell r="C1421" t="str">
            <v>Nhaân coâng baäc 3,5/7</v>
          </cell>
          <cell r="G1421">
            <v>0</v>
          </cell>
        </row>
        <row r="1423">
          <cell r="C1423" t="str">
            <v>Caùnh cuûa goå</v>
          </cell>
          <cell r="G1423">
            <v>0</v>
          </cell>
        </row>
        <row r="1424">
          <cell r="C1424" t="str">
            <v>Nhaân coâng baäc 3,5/7</v>
          </cell>
          <cell r="G1424">
            <v>0</v>
          </cell>
        </row>
        <row r="1427">
          <cell r="C1427" t="str">
            <v>Theùp hình</v>
          </cell>
          <cell r="G1427">
            <v>0</v>
          </cell>
        </row>
        <row r="1428">
          <cell r="C1428" t="str">
            <v>Theùp taám</v>
          </cell>
          <cell r="G1428">
            <v>0</v>
          </cell>
        </row>
        <row r="1429">
          <cell r="C1429" t="str">
            <v xml:space="preserve">Theùp troøn </v>
          </cell>
          <cell r="G1429">
            <v>0</v>
          </cell>
        </row>
        <row r="1430">
          <cell r="C1430" t="str">
            <v>Taêng ñô</v>
          </cell>
          <cell r="G1430">
            <v>0</v>
          </cell>
        </row>
        <row r="1431">
          <cell r="C1431" t="str">
            <v>Oâxy</v>
          </cell>
          <cell r="G1431">
            <v>0</v>
          </cell>
        </row>
        <row r="1432">
          <cell r="C1432" t="str">
            <v>Ñaát ñeøn</v>
          </cell>
          <cell r="G1432">
            <v>0</v>
          </cell>
        </row>
        <row r="1433">
          <cell r="C1433" t="str">
            <v>Que haøn</v>
          </cell>
          <cell r="G1433">
            <v>0</v>
          </cell>
        </row>
        <row r="1434">
          <cell r="C1434" t="str">
            <v>Vaät lieäu khaùc</v>
          </cell>
          <cell r="G1434">
            <v>0</v>
          </cell>
        </row>
        <row r="1435">
          <cell r="C1435" t="str">
            <v>Nhaân coâng baäc 3,5/7</v>
          </cell>
          <cell r="G1435">
            <v>0</v>
          </cell>
        </row>
        <row r="1436">
          <cell r="C1436" t="str">
            <v>Maùy haøn 23 KW</v>
          </cell>
          <cell r="G1436">
            <v>0</v>
          </cell>
        </row>
        <row r="1437">
          <cell r="C1437" t="str">
            <v>Maùy khoan 4,5KW</v>
          </cell>
          <cell r="G1437">
            <v>0</v>
          </cell>
        </row>
        <row r="1438">
          <cell r="C1438" t="str">
            <v>Caàn caåu 10T</v>
          </cell>
          <cell r="G1438">
            <v>0</v>
          </cell>
        </row>
        <row r="1439">
          <cell r="C1439" t="str">
            <v>Maùy khaùc</v>
          </cell>
          <cell r="G1439">
            <v>0</v>
          </cell>
        </row>
        <row r="1441">
          <cell r="C1441" t="str">
            <v>Theùp hình</v>
          </cell>
          <cell r="G1441">
            <v>0</v>
          </cell>
        </row>
        <row r="1442">
          <cell r="C1442" t="str">
            <v>Theùp taám</v>
          </cell>
          <cell r="G1442">
            <v>0</v>
          </cell>
        </row>
        <row r="1443">
          <cell r="C1443" t="str">
            <v>Oâxy</v>
          </cell>
          <cell r="G1443">
            <v>0</v>
          </cell>
        </row>
        <row r="1444">
          <cell r="C1444" t="str">
            <v>Ñaát ñeøn</v>
          </cell>
          <cell r="G1444">
            <v>0</v>
          </cell>
        </row>
        <row r="1445">
          <cell r="C1445" t="str">
            <v>Que haøn</v>
          </cell>
          <cell r="G1445">
            <v>0</v>
          </cell>
        </row>
        <row r="1446">
          <cell r="C1446" t="str">
            <v>Vaät lieäu khaùc</v>
          </cell>
          <cell r="G1446">
            <v>0</v>
          </cell>
        </row>
        <row r="1447">
          <cell r="C1447" t="str">
            <v>Nhaân coâng baäc 3,5/7</v>
          </cell>
          <cell r="G1447">
            <v>0</v>
          </cell>
        </row>
        <row r="1448">
          <cell r="C1448" t="str">
            <v>Maùy haøn 23 KW</v>
          </cell>
          <cell r="G1448">
            <v>0</v>
          </cell>
        </row>
        <row r="1449">
          <cell r="C1449" t="str">
            <v>Maùy khoan 4,5KW</v>
          </cell>
          <cell r="G1449">
            <v>0</v>
          </cell>
        </row>
        <row r="1450">
          <cell r="C1450" t="str">
            <v>Caàn caåu 10T</v>
          </cell>
          <cell r="G1450">
            <v>0</v>
          </cell>
        </row>
        <row r="1451">
          <cell r="C1451" t="str">
            <v>Maùy khaùc</v>
          </cell>
          <cell r="G1451">
            <v>0</v>
          </cell>
        </row>
        <row r="1453">
          <cell r="C1453" t="str">
            <v>Bu loâng M20x80</v>
          </cell>
          <cell r="G1453">
            <v>0</v>
          </cell>
        </row>
        <row r="1454">
          <cell r="C1454" t="str">
            <v>Que haøn</v>
          </cell>
          <cell r="G1454">
            <v>0</v>
          </cell>
        </row>
        <row r="1455">
          <cell r="C1455" t="str">
            <v>Daây theùp</v>
          </cell>
          <cell r="G1455">
            <v>0</v>
          </cell>
        </row>
        <row r="1456">
          <cell r="C1456" t="str">
            <v xml:space="preserve">Theùp troøn </v>
          </cell>
          <cell r="G1456">
            <v>0</v>
          </cell>
        </row>
        <row r="1457">
          <cell r="C1457" t="str">
            <v>Goã cheøn</v>
          </cell>
          <cell r="G1457">
            <v>0</v>
          </cell>
        </row>
        <row r="1458">
          <cell r="C1458" t="str">
            <v>Vaät lieäu khaùc</v>
          </cell>
          <cell r="G1458">
            <v>0</v>
          </cell>
        </row>
        <row r="1459">
          <cell r="C1459" t="str">
            <v>Nhaân coâng baäc 3,5/7</v>
          </cell>
          <cell r="G1459">
            <v>0</v>
          </cell>
        </row>
        <row r="1460">
          <cell r="C1460" t="str">
            <v>Caàn caåu 10T</v>
          </cell>
          <cell r="G1460">
            <v>0</v>
          </cell>
        </row>
        <row r="1461">
          <cell r="C1461" t="str">
            <v>Maùy haøn 23 KW</v>
          </cell>
        </row>
        <row r="1463">
          <cell r="C1463" t="str">
            <v xml:space="preserve"> Cöûa saét xeáp,cöûa cuoán</v>
          </cell>
          <cell r="G1463">
            <v>38.4</v>
          </cell>
        </row>
        <row r="1464">
          <cell r="C1464" t="str">
            <v>Ximaêng  PC30</v>
          </cell>
          <cell r="G1464">
            <v>55.295999999999999</v>
          </cell>
        </row>
        <row r="1465">
          <cell r="C1465" t="str">
            <v>Caùt vaøng</v>
          </cell>
          <cell r="G1465">
            <v>0.183168</v>
          </cell>
        </row>
        <row r="1466">
          <cell r="C1466" t="str">
            <v>baät saét D=10mm</v>
          </cell>
          <cell r="G1466">
            <v>0</v>
          </cell>
        </row>
        <row r="1467">
          <cell r="C1467" t="str">
            <v>baät saét 20x4x250</v>
          </cell>
          <cell r="G1467">
            <v>76.8</v>
          </cell>
        </row>
        <row r="1468">
          <cell r="C1468" t="str">
            <v>Que haøn</v>
          </cell>
          <cell r="G1468">
            <v>7.68</v>
          </cell>
        </row>
        <row r="1469">
          <cell r="C1469" t="str">
            <v>Nhaân coâng baäc 4,0/7</v>
          </cell>
          <cell r="G1469">
            <v>18.047999999999998</v>
          </cell>
        </row>
        <row r="1470">
          <cell r="C1470" t="str">
            <v>Maùy haøn 23 KW</v>
          </cell>
          <cell r="G1470">
            <v>3.84</v>
          </cell>
        </row>
        <row r="1472">
          <cell r="C1472" t="str">
            <v>Cöûa khung saét khung nhoâm</v>
          </cell>
          <cell r="G1472">
            <v>272.45200000000006</v>
          </cell>
        </row>
        <row r="1473">
          <cell r="C1473" t="str">
            <v>Ximaêng  PC30</v>
          </cell>
          <cell r="G1473">
            <v>392.33088000000009</v>
          </cell>
        </row>
        <row r="1474">
          <cell r="C1474" t="str">
            <v>Caùt vaøng</v>
          </cell>
          <cell r="G1474">
            <v>1.2995960400000002</v>
          </cell>
        </row>
        <row r="1475">
          <cell r="C1475" t="str">
            <v>baät saét D=10mm</v>
          </cell>
          <cell r="G1475">
            <v>544.90400000000011</v>
          </cell>
        </row>
        <row r="1476">
          <cell r="C1476" t="str">
            <v>baät saét 20x4x250</v>
          </cell>
          <cell r="G1476">
            <v>0</v>
          </cell>
        </row>
        <row r="1477">
          <cell r="C1477" t="str">
            <v>Que haøn</v>
          </cell>
          <cell r="G1477">
            <v>0</v>
          </cell>
        </row>
        <row r="1478">
          <cell r="C1478" t="str">
            <v>Nhaân coâng baäc 4,0/7</v>
          </cell>
          <cell r="G1478">
            <v>81.735600000000019</v>
          </cell>
        </row>
        <row r="1479">
          <cell r="C1479" t="str">
            <v>Maùy haøn 23 KW</v>
          </cell>
          <cell r="G1479">
            <v>27.245200000000008</v>
          </cell>
        </row>
        <row r="1482">
          <cell r="C1482" t="str">
            <v>Lan can saét</v>
          </cell>
        </row>
        <row r="1483">
          <cell r="C1483" t="str">
            <v>Ximaêng  PC30</v>
          </cell>
        </row>
        <row r="1484">
          <cell r="C1484" t="str">
            <v>Caùt vaøng</v>
          </cell>
        </row>
        <row r="1485">
          <cell r="C1485" t="str">
            <v>Baät saét</v>
          </cell>
        </row>
        <row r="1486">
          <cell r="C1486" t="str">
            <v>Que haøn</v>
          </cell>
        </row>
        <row r="1487">
          <cell r="C1487" t="str">
            <v>Vaät lieäu khaùc</v>
          </cell>
        </row>
        <row r="1488">
          <cell r="C1488" t="str">
            <v>Nhaân coâng baäc 4,0/7</v>
          </cell>
        </row>
        <row r="1489">
          <cell r="C1489" t="str">
            <v>Maùy haøn 23 KW</v>
          </cell>
        </row>
        <row r="1491">
          <cell r="C1491" t="str">
            <v xml:space="preserve">Hoa saét cöûa </v>
          </cell>
        </row>
        <row r="1492">
          <cell r="C1492" t="str">
            <v>Ximaêng  PC30</v>
          </cell>
        </row>
        <row r="1493">
          <cell r="C1493" t="str">
            <v>Caùt vaøng</v>
          </cell>
        </row>
        <row r="1494">
          <cell r="C1494" t="str">
            <v>baät saét D=10mm</v>
          </cell>
        </row>
        <row r="1495">
          <cell r="C1495" t="str">
            <v>Que haøn</v>
          </cell>
        </row>
        <row r="1496">
          <cell r="C1496" t="str">
            <v>Vaät lieäu khaùc</v>
          </cell>
        </row>
        <row r="1497">
          <cell r="C1497" t="str">
            <v>Nhaân coâng baäc 4,0/7</v>
          </cell>
        </row>
        <row r="1498">
          <cell r="C1498" t="str">
            <v>Maùy haøn 23 KW</v>
          </cell>
        </row>
        <row r="1500">
          <cell r="C1500" t="str">
            <v>Vaùch kính khung nhoâm</v>
          </cell>
          <cell r="G1500">
            <v>669.9</v>
          </cell>
        </row>
        <row r="1501">
          <cell r="C1501" t="str">
            <v>Ximaêng  PC30</v>
          </cell>
          <cell r="G1501">
            <v>428.73599999999999</v>
          </cell>
        </row>
        <row r="1502">
          <cell r="C1502" t="str">
            <v>Caùt vaøng</v>
          </cell>
          <cell r="G1502">
            <v>1.4201880000000002</v>
          </cell>
        </row>
        <row r="1503">
          <cell r="C1503" t="str">
            <v>baät saét D=10mm</v>
          </cell>
          <cell r="G1503">
            <v>1339.8</v>
          </cell>
        </row>
        <row r="1504">
          <cell r="C1504" t="str">
            <v>Que haøn</v>
          </cell>
          <cell r="G1504">
            <v>0</v>
          </cell>
        </row>
        <row r="1505">
          <cell r="C1505" t="str">
            <v>Vaät lieäu khaùc</v>
          </cell>
          <cell r="G1505">
            <v>3349.5</v>
          </cell>
        </row>
        <row r="1506">
          <cell r="C1506" t="str">
            <v>Nhaân coâng baäc 4,0/7</v>
          </cell>
          <cell r="G1506">
            <v>200.97</v>
          </cell>
        </row>
        <row r="1509">
          <cell r="C1509" t="str">
            <v>Litoâ 30x30</v>
          </cell>
          <cell r="G1509">
            <v>0</v>
          </cell>
        </row>
        <row r="1510">
          <cell r="C1510" t="str">
            <v>Ngoùi 22vieân/1m2</v>
          </cell>
          <cell r="G1510">
            <v>0</v>
          </cell>
        </row>
        <row r="1511">
          <cell r="C1511" t="str">
            <v>Ngoùi boø</v>
          </cell>
          <cell r="G1511">
            <v>0</v>
          </cell>
        </row>
        <row r="1512">
          <cell r="C1512" t="str">
            <v>Gaïch chæ</v>
          </cell>
          <cell r="G1512">
            <v>0</v>
          </cell>
        </row>
        <row r="1513">
          <cell r="C1513" t="str">
            <v>Ximaêng  PC30</v>
          </cell>
          <cell r="G1513">
            <v>0</v>
          </cell>
        </row>
        <row r="1514">
          <cell r="C1514" t="str">
            <v>Caùt vaøng</v>
          </cell>
          <cell r="G1514">
            <v>0</v>
          </cell>
        </row>
        <row r="1515">
          <cell r="C1515" t="str">
            <v>Vöõa</v>
          </cell>
          <cell r="G1515">
            <v>0</v>
          </cell>
        </row>
        <row r="1516">
          <cell r="C1516" t="str">
            <v>Ñinh 6cm</v>
          </cell>
          <cell r="G1516">
            <v>0</v>
          </cell>
        </row>
        <row r="1517">
          <cell r="C1517" t="str">
            <v>Theùp buoäc</v>
          </cell>
          <cell r="G1517">
            <v>0</v>
          </cell>
        </row>
        <row r="1518">
          <cell r="C1518" t="str">
            <v>Nhaân coâng baäc 3,0/7</v>
          </cell>
          <cell r="G1518">
            <v>0</v>
          </cell>
        </row>
        <row r="1519">
          <cell r="C1519" t="str">
            <v>Maùy troän 80l</v>
          </cell>
          <cell r="G1519">
            <v>0</v>
          </cell>
        </row>
        <row r="1520">
          <cell r="C1520" t="str">
            <v>Maùy vaän thaêng 0.8 T</v>
          </cell>
          <cell r="G1520">
            <v>0</v>
          </cell>
        </row>
        <row r="1522">
          <cell r="C1522" t="str">
            <v>Toân muùi</v>
          </cell>
          <cell r="G1522">
            <v>0</v>
          </cell>
        </row>
        <row r="1523">
          <cell r="C1523" t="str">
            <v>Toân uùp noùc</v>
          </cell>
          <cell r="G1523">
            <v>0</v>
          </cell>
        </row>
        <row r="1524">
          <cell r="C1524" t="str">
            <v>Ñinh vít</v>
          </cell>
          <cell r="G1524">
            <v>0</v>
          </cell>
        </row>
        <row r="1525">
          <cell r="C1525" t="str">
            <v>Nhaân coâng baäc 3,5/7</v>
          </cell>
          <cell r="G1525">
            <v>0</v>
          </cell>
        </row>
        <row r="1527">
          <cell r="C1527" t="str">
            <v>Ximaêng  PC30</v>
          </cell>
          <cell r="G1527">
            <v>16367.774335</v>
          </cell>
        </row>
        <row r="1528">
          <cell r="C1528" t="str">
            <v>Caùt vaøng</v>
          </cell>
          <cell r="G1528">
            <v>55.747505000000004</v>
          </cell>
        </row>
        <row r="1529">
          <cell r="C1529" t="str">
            <v>Vaät lieäu khaùc</v>
          </cell>
          <cell r="G1529">
            <v>0</v>
          </cell>
        </row>
        <row r="1530">
          <cell r="C1530" t="str">
            <v>Nhaân coâng baäc 3,7/7</v>
          </cell>
          <cell r="G1530">
            <v>412.16450000000003</v>
          </cell>
        </row>
        <row r="1531">
          <cell r="C1531" t="str">
            <v>Maùy troän 80l</v>
          </cell>
          <cell r="G1531">
            <v>9.025500000000001</v>
          </cell>
        </row>
        <row r="1532">
          <cell r="C1532" t="str">
            <v>Maùy vaän thaêng 0.8 T</v>
          </cell>
          <cell r="G1532">
            <v>0</v>
          </cell>
        </row>
        <row r="1534">
          <cell r="C1534" t="str">
            <v>Ximaêng  PC30</v>
          </cell>
          <cell r="G1534">
            <v>0</v>
          </cell>
        </row>
        <row r="1535">
          <cell r="C1535" t="str">
            <v>Caùt vaøng</v>
          </cell>
          <cell r="G1535">
            <v>0</v>
          </cell>
        </row>
        <row r="1536">
          <cell r="C1536" t="str">
            <v>Vaät lieäu khaùc</v>
          </cell>
          <cell r="G1536">
            <v>0</v>
          </cell>
        </row>
        <row r="1537">
          <cell r="C1537" t="str">
            <v>Nhaân coâng baäc 3,7/7</v>
          </cell>
          <cell r="G1537">
            <v>0</v>
          </cell>
        </row>
        <row r="1538">
          <cell r="C1538" t="str">
            <v>Maùy troän 80l</v>
          </cell>
          <cell r="G1538">
            <v>0</v>
          </cell>
        </row>
        <row r="1539">
          <cell r="C1539" t="str">
            <v>Maùy vaän thaêng 0.8 T</v>
          </cell>
          <cell r="G1539">
            <v>0</v>
          </cell>
        </row>
        <row r="1541">
          <cell r="C1541" t="str">
            <v>Ximaêng  PC30</v>
          </cell>
          <cell r="G1541">
            <v>0</v>
          </cell>
        </row>
        <row r="1542">
          <cell r="C1542" t="str">
            <v>Caùt vaøng</v>
          </cell>
          <cell r="G1542">
            <v>0</v>
          </cell>
        </row>
        <row r="1543">
          <cell r="C1543" t="str">
            <v>Vöõa</v>
          </cell>
          <cell r="G1543">
            <v>0</v>
          </cell>
        </row>
        <row r="1544">
          <cell r="C1544" t="str">
            <v>Nhaân coâng baäc 3,7/7</v>
          </cell>
          <cell r="G1544">
            <v>0</v>
          </cell>
        </row>
        <row r="1545">
          <cell r="C1545" t="str">
            <v>Maùy troän 80l</v>
          </cell>
          <cell r="G1545">
            <v>0</v>
          </cell>
        </row>
        <row r="1547">
          <cell r="C1547" t="str">
            <v>Ximaêng  PC30</v>
          </cell>
          <cell r="G1547">
            <v>0</v>
          </cell>
        </row>
        <row r="1548">
          <cell r="C1548" t="str">
            <v>Caùt vaøng</v>
          </cell>
          <cell r="G1548">
            <v>0</v>
          </cell>
        </row>
        <row r="1549">
          <cell r="C1549" t="str">
            <v>Vöõa</v>
          </cell>
          <cell r="G1549">
            <v>0</v>
          </cell>
        </row>
        <row r="1550">
          <cell r="C1550" t="str">
            <v>Vaät lieäu khaùc</v>
          </cell>
          <cell r="G1550">
            <v>0</v>
          </cell>
        </row>
        <row r="1551">
          <cell r="C1551" t="str">
            <v>Nhaân coâng baäc 3,7/7</v>
          </cell>
          <cell r="G1551">
            <v>0</v>
          </cell>
        </row>
        <row r="1552">
          <cell r="C1552" t="str">
            <v>Maùy troän 80l</v>
          </cell>
          <cell r="G1552">
            <v>0</v>
          </cell>
        </row>
        <row r="1553">
          <cell r="C1553" t="str">
            <v>Maùy vaän thaêng 0.8 T</v>
          </cell>
          <cell r="G1553">
            <v>0</v>
          </cell>
        </row>
        <row r="1555">
          <cell r="C1555" t="str">
            <v>Ximaêng  PC30</v>
          </cell>
          <cell r="G1555">
            <v>0</v>
          </cell>
        </row>
        <row r="1556">
          <cell r="C1556" t="str">
            <v>Caùt vaøng</v>
          </cell>
          <cell r="G1556">
            <v>0</v>
          </cell>
        </row>
        <row r="1557">
          <cell r="C1557" t="str">
            <v>Vöõa</v>
          </cell>
          <cell r="G1557">
            <v>0</v>
          </cell>
        </row>
        <row r="1558">
          <cell r="C1558" t="str">
            <v>Vaät lieäu khaùc</v>
          </cell>
          <cell r="G1558">
            <v>0</v>
          </cell>
        </row>
        <row r="1559">
          <cell r="C1559" t="str">
            <v>Nhaân coâng baäc 3,7/7</v>
          </cell>
          <cell r="G1559">
            <v>0</v>
          </cell>
        </row>
        <row r="1560">
          <cell r="C1560" t="str">
            <v>Maùy troän 80l</v>
          </cell>
          <cell r="G1560">
            <v>0</v>
          </cell>
        </row>
        <row r="1561">
          <cell r="C1561" t="str">
            <v>Maùy vaän thaêng 0.8 T</v>
          </cell>
          <cell r="G1561">
            <v>0</v>
          </cell>
        </row>
        <row r="1563">
          <cell r="C1563" t="str">
            <v>Ximaêng  PC30</v>
          </cell>
          <cell r="G1563">
            <v>284.11775279999995</v>
          </cell>
        </row>
        <row r="1564">
          <cell r="C1564" t="str">
            <v>Caùt vaøng</v>
          </cell>
          <cell r="G1564">
            <v>1.0749312</v>
          </cell>
        </row>
        <row r="1565">
          <cell r="C1565" t="str">
            <v>Vöõa</v>
          </cell>
          <cell r="G1565">
            <v>249.5376</v>
          </cell>
        </row>
        <row r="1566">
          <cell r="C1566" t="str">
            <v>Nhaân coâng baäc 3,7/7</v>
          </cell>
          <cell r="G1566">
            <v>17.595600000000001</v>
          </cell>
        </row>
        <row r="1567">
          <cell r="C1567" t="str">
            <v>Maùy troän 80l</v>
          </cell>
          <cell r="G1567">
            <v>0.15995999999999999</v>
          </cell>
        </row>
        <row r="1568">
          <cell r="C1568" t="str">
            <v>Maùy vaän thaêng 0.8 T</v>
          </cell>
          <cell r="G1568">
            <v>5.3319999999999999E-2</v>
          </cell>
        </row>
        <row r="1570">
          <cell r="C1570" t="str">
            <v>Ximaêng  PC30</v>
          </cell>
          <cell r="G1570">
            <v>0</v>
          </cell>
        </row>
        <row r="1571">
          <cell r="C1571" t="str">
            <v>Caùt vaøng</v>
          </cell>
          <cell r="G1571">
            <v>0</v>
          </cell>
        </row>
        <row r="1572">
          <cell r="C1572" t="str">
            <v>Vöõa</v>
          </cell>
          <cell r="G1572">
            <v>0</v>
          </cell>
        </row>
        <row r="1573">
          <cell r="C1573" t="str">
            <v>Nhaân coâng baäc 3,7/7</v>
          </cell>
          <cell r="G1573">
            <v>0</v>
          </cell>
        </row>
        <row r="1574">
          <cell r="C1574" t="str">
            <v>Maùy troän 80l</v>
          </cell>
          <cell r="G1574">
            <v>0</v>
          </cell>
        </row>
        <row r="1575">
          <cell r="C1575" t="str">
            <v>Maùy vaän thaêng 0.8 T</v>
          </cell>
          <cell r="G1575">
            <v>0</v>
          </cell>
        </row>
        <row r="1577">
          <cell r="C1577" t="str">
            <v>Ximaêng  PC30</v>
          </cell>
          <cell r="G1577">
            <v>0</v>
          </cell>
        </row>
        <row r="1578">
          <cell r="C1578" t="str">
            <v>Caùt vaøng</v>
          </cell>
          <cell r="G1578">
            <v>0</v>
          </cell>
        </row>
        <row r="1579">
          <cell r="C1579" t="str">
            <v>Nhaân coâng baäc 3,7/7</v>
          </cell>
          <cell r="G1579">
            <v>0</v>
          </cell>
        </row>
        <row r="1580">
          <cell r="C1580" t="str">
            <v>Maùy troän 80l</v>
          </cell>
          <cell r="G1580">
            <v>0</v>
          </cell>
        </row>
        <row r="1581">
          <cell r="C1581" t="str">
            <v>Maùy vaän thaêng 0.8 T</v>
          </cell>
          <cell r="G1581">
            <v>0</v>
          </cell>
        </row>
        <row r="1586">
          <cell r="C1586" t="str">
            <v>Ximaêng  PC30</v>
          </cell>
          <cell r="G1586">
            <v>0</v>
          </cell>
        </row>
        <row r="1587">
          <cell r="C1587" t="str">
            <v>Caùt vaøng</v>
          </cell>
          <cell r="G1587">
            <v>0</v>
          </cell>
        </row>
        <row r="1588">
          <cell r="C1588" t="str">
            <v>Ñaù traéng</v>
          </cell>
          <cell r="G1588">
            <v>0</v>
          </cell>
        </row>
        <row r="1589">
          <cell r="C1589" t="str">
            <v>Boät ñaù</v>
          </cell>
          <cell r="G1589">
            <v>0</v>
          </cell>
        </row>
        <row r="1590">
          <cell r="C1590" t="str">
            <v>Ximaêng traéng</v>
          </cell>
          <cell r="G1590">
            <v>0</v>
          </cell>
        </row>
        <row r="1591">
          <cell r="C1591" t="str">
            <v>Boät maøu</v>
          </cell>
          <cell r="G1591">
            <v>0</v>
          </cell>
        </row>
        <row r="1592">
          <cell r="C1592" t="str">
            <v>Nhaân coâng baäc 3,7/7</v>
          </cell>
          <cell r="G1592">
            <v>0</v>
          </cell>
        </row>
        <row r="1596">
          <cell r="C1596" t="str">
            <v>Ximaêng  PC30</v>
          </cell>
          <cell r="G1596">
            <v>0</v>
          </cell>
        </row>
        <row r="1597">
          <cell r="C1597" t="str">
            <v>Caùt vaøng</v>
          </cell>
          <cell r="G1597">
            <v>0</v>
          </cell>
        </row>
        <row r="1598">
          <cell r="C1598" t="str">
            <v>Ñaù traéng</v>
          </cell>
          <cell r="G1598">
            <v>0</v>
          </cell>
        </row>
        <row r="1599">
          <cell r="C1599" t="str">
            <v>Boät ñaù</v>
          </cell>
          <cell r="G1599">
            <v>0</v>
          </cell>
        </row>
        <row r="1600">
          <cell r="C1600" t="str">
            <v>Ximaêng traéng</v>
          </cell>
          <cell r="G1600">
            <v>0</v>
          </cell>
        </row>
        <row r="1601">
          <cell r="C1601" t="str">
            <v>Boät maøu</v>
          </cell>
          <cell r="G1601">
            <v>0</v>
          </cell>
        </row>
        <row r="1602">
          <cell r="C1602" t="str">
            <v>Nhaân coâng baäc 3,7/7</v>
          </cell>
          <cell r="G1602">
            <v>0</v>
          </cell>
        </row>
        <row r="1604">
          <cell r="C1604" t="str">
            <v>Ximaêng  PC30</v>
          </cell>
          <cell r="G1604">
            <v>0</v>
          </cell>
        </row>
        <row r="1605">
          <cell r="C1605" t="str">
            <v>Caùt vaøng</v>
          </cell>
          <cell r="G1605">
            <v>0</v>
          </cell>
        </row>
        <row r="1606">
          <cell r="C1606" t="str">
            <v>Ñaù traéng</v>
          </cell>
          <cell r="G1606">
            <v>0</v>
          </cell>
        </row>
        <row r="1607">
          <cell r="C1607" t="str">
            <v>Boät ñaù</v>
          </cell>
          <cell r="G1607">
            <v>0</v>
          </cell>
        </row>
        <row r="1608">
          <cell r="C1608" t="str">
            <v>Ximaêng traéng</v>
          </cell>
          <cell r="G1608">
            <v>0</v>
          </cell>
        </row>
        <row r="1609">
          <cell r="C1609" t="str">
            <v>Boät maøu</v>
          </cell>
          <cell r="G1609">
            <v>0</v>
          </cell>
        </row>
        <row r="1610">
          <cell r="C1610" t="str">
            <v>Nhaân coâng baäc 3,7/7</v>
          </cell>
          <cell r="G1610">
            <v>0</v>
          </cell>
        </row>
        <row r="1612">
          <cell r="C1612" t="str">
            <v>Ximaêng  PC30</v>
          </cell>
          <cell r="G1612">
            <v>0</v>
          </cell>
        </row>
        <row r="1613">
          <cell r="C1613" t="str">
            <v>Caùt vaøng</v>
          </cell>
          <cell r="G1613">
            <v>0</v>
          </cell>
        </row>
        <row r="1614">
          <cell r="C1614" t="str">
            <v>Ñaù traéng</v>
          </cell>
          <cell r="G1614">
            <v>0</v>
          </cell>
        </row>
        <row r="1615">
          <cell r="C1615" t="str">
            <v>Boät ñaù</v>
          </cell>
          <cell r="G1615">
            <v>0</v>
          </cell>
        </row>
        <row r="1616">
          <cell r="C1616" t="str">
            <v>Ximaêng traéng</v>
          </cell>
          <cell r="G1616">
            <v>0</v>
          </cell>
        </row>
        <row r="1617">
          <cell r="C1617" t="str">
            <v>Boät maøu</v>
          </cell>
          <cell r="G1617">
            <v>0</v>
          </cell>
        </row>
        <row r="1618">
          <cell r="C1618" t="str">
            <v>Nhaân coâng baäc 3,7/7</v>
          </cell>
          <cell r="G1618">
            <v>0</v>
          </cell>
        </row>
        <row r="1621">
          <cell r="C1621" t="str">
            <v xml:space="preserve">Gaïch ximaêng 20x20cm </v>
          </cell>
          <cell r="G1621">
            <v>0</v>
          </cell>
        </row>
        <row r="1622">
          <cell r="C1622" t="str">
            <v>Ximaêng  PC30</v>
          </cell>
          <cell r="G1622">
            <v>0</v>
          </cell>
        </row>
        <row r="1623">
          <cell r="C1623" t="str">
            <v>Caùt vaøng</v>
          </cell>
          <cell r="G1623">
            <v>0</v>
          </cell>
        </row>
        <row r="1624">
          <cell r="C1624" t="str">
            <v>Vöõa</v>
          </cell>
          <cell r="G1624">
            <v>0</v>
          </cell>
        </row>
        <row r="1625">
          <cell r="C1625" t="str">
            <v>Ximaêng traéng</v>
          </cell>
          <cell r="G1625">
            <v>0</v>
          </cell>
        </row>
        <row r="1626">
          <cell r="C1626" t="str">
            <v>Vaät lieäu khaùc</v>
          </cell>
          <cell r="G1626">
            <v>0</v>
          </cell>
        </row>
        <row r="1627">
          <cell r="C1627" t="str">
            <v>Nhaân coâng baäc 4,0/7</v>
          </cell>
          <cell r="G1627">
            <v>0</v>
          </cell>
        </row>
        <row r="1628">
          <cell r="C1628" t="str">
            <v>Maùy vaän thaêng 0.8 T</v>
          </cell>
          <cell r="G1628">
            <v>0</v>
          </cell>
        </row>
        <row r="1630">
          <cell r="C1630" t="str">
            <v xml:space="preserve">Gaïch ximaêng 20x20cm </v>
          </cell>
          <cell r="G1630">
            <v>0</v>
          </cell>
        </row>
        <row r="1631">
          <cell r="C1631" t="str">
            <v>Ximaêng  PC30</v>
          </cell>
          <cell r="G1631">
            <v>0</v>
          </cell>
        </row>
        <row r="1632">
          <cell r="C1632" t="str">
            <v>Caùt vaøng</v>
          </cell>
          <cell r="G1632">
            <v>0</v>
          </cell>
        </row>
        <row r="1633">
          <cell r="C1633" t="str">
            <v>Vöõa</v>
          </cell>
          <cell r="G1633">
            <v>0</v>
          </cell>
        </row>
        <row r="1634">
          <cell r="C1634" t="str">
            <v>Ximaêng traéng</v>
          </cell>
          <cell r="G1634">
            <v>0</v>
          </cell>
        </row>
        <row r="1635">
          <cell r="C1635" t="str">
            <v>Vaät lieäu khaùc</v>
          </cell>
          <cell r="G1635">
            <v>0</v>
          </cell>
        </row>
        <row r="1636">
          <cell r="C1636" t="str">
            <v>Nhaân coâng baäc 4,0/7</v>
          </cell>
          <cell r="G1636">
            <v>0</v>
          </cell>
        </row>
        <row r="1637">
          <cell r="C1637" t="str">
            <v>Maùy vaän thaêng 0.8 T</v>
          </cell>
          <cell r="G1637">
            <v>0</v>
          </cell>
        </row>
        <row r="1639">
          <cell r="C1639" t="str">
            <v xml:space="preserve">Gaïch ximaêng 20x20cm </v>
          </cell>
          <cell r="G1639">
            <v>0</v>
          </cell>
        </row>
        <row r="1640">
          <cell r="C1640" t="str">
            <v>Ximaêng  PC30</v>
          </cell>
          <cell r="G1640">
            <v>0</v>
          </cell>
        </row>
        <row r="1641">
          <cell r="C1641" t="str">
            <v>Caùt vaøng</v>
          </cell>
          <cell r="G1641">
            <v>0</v>
          </cell>
        </row>
        <row r="1642">
          <cell r="C1642" t="str">
            <v>Vöõa</v>
          </cell>
          <cell r="G1642">
            <v>0</v>
          </cell>
        </row>
        <row r="1643">
          <cell r="C1643" t="str">
            <v>Ximaêng traéng</v>
          </cell>
          <cell r="G1643">
            <v>0</v>
          </cell>
        </row>
        <row r="1644">
          <cell r="C1644" t="str">
            <v>Vaät lieäu khaùc</v>
          </cell>
          <cell r="G1644">
            <v>0</v>
          </cell>
        </row>
        <row r="1645">
          <cell r="C1645" t="str">
            <v>Nhaân coâng baäc 4,0/7</v>
          </cell>
          <cell r="G1645">
            <v>0</v>
          </cell>
        </row>
        <row r="1646">
          <cell r="C1646" t="str">
            <v>Maùy vaän thaêng 0.8 T</v>
          </cell>
          <cell r="G1646">
            <v>0</v>
          </cell>
        </row>
        <row r="1648">
          <cell r="C1648" t="str">
            <v xml:space="preserve">Gaïch ximaêng 20x20cm </v>
          </cell>
          <cell r="G1648">
            <v>0</v>
          </cell>
        </row>
        <row r="1649">
          <cell r="C1649" t="str">
            <v>Ximaêng  PC30</v>
          </cell>
          <cell r="G1649">
            <v>0</v>
          </cell>
        </row>
        <row r="1650">
          <cell r="C1650" t="str">
            <v>Caùt vaøng</v>
          </cell>
          <cell r="G1650">
            <v>0</v>
          </cell>
        </row>
        <row r="1651">
          <cell r="C1651" t="str">
            <v>Ximaêng traéng</v>
          </cell>
          <cell r="G1651">
            <v>0</v>
          </cell>
        </row>
        <row r="1652">
          <cell r="C1652" t="str">
            <v>Vaät lieäu khaùc</v>
          </cell>
          <cell r="G1652">
            <v>0</v>
          </cell>
        </row>
        <row r="1653">
          <cell r="C1653" t="str">
            <v>Nhaân coâng baäc 4,0/7</v>
          </cell>
          <cell r="G1653">
            <v>0</v>
          </cell>
        </row>
        <row r="1654">
          <cell r="C1654" t="str">
            <v>Maùy vaän thaêng 0.8 T</v>
          </cell>
          <cell r="G1654">
            <v>0</v>
          </cell>
        </row>
        <row r="1656">
          <cell r="C1656" t="str">
            <v xml:space="preserve">Gaïch ximaêng 20x10cm </v>
          </cell>
          <cell r="G1656">
            <v>0</v>
          </cell>
        </row>
        <row r="1657">
          <cell r="C1657" t="str">
            <v>Ximaêng  PC30</v>
          </cell>
          <cell r="G1657">
            <v>0</v>
          </cell>
        </row>
        <row r="1658">
          <cell r="C1658" t="str">
            <v>Caùt vaøng</v>
          </cell>
          <cell r="G1658">
            <v>0</v>
          </cell>
        </row>
        <row r="1659">
          <cell r="C1659" t="str">
            <v>Ximaêng traéng</v>
          </cell>
          <cell r="G1659">
            <v>0</v>
          </cell>
        </row>
        <row r="1660">
          <cell r="C1660" t="str">
            <v>Vaät lieäu khaùc</v>
          </cell>
          <cell r="G1660">
            <v>0</v>
          </cell>
        </row>
        <row r="1661">
          <cell r="C1661" t="str">
            <v>Nhaân coâng baäc 4,0/7</v>
          </cell>
          <cell r="G1661">
            <v>0</v>
          </cell>
        </row>
        <row r="1662">
          <cell r="C1662" t="str">
            <v>Maùy vaän thaêng 0.8 T</v>
          </cell>
          <cell r="G1662">
            <v>0</v>
          </cell>
        </row>
        <row r="1664">
          <cell r="C1664" t="str">
            <v xml:space="preserve">Gaïch ximaêng 20x10cm </v>
          </cell>
          <cell r="G1664">
            <v>0</v>
          </cell>
        </row>
        <row r="1665">
          <cell r="C1665" t="str">
            <v>Ximaêng  PC30</v>
          </cell>
          <cell r="G1665">
            <v>0</v>
          </cell>
        </row>
        <row r="1666">
          <cell r="C1666" t="str">
            <v>Caùt vaøng</v>
          </cell>
          <cell r="G1666">
            <v>0</v>
          </cell>
        </row>
        <row r="1667">
          <cell r="C1667" t="str">
            <v>Ximaêng traéng</v>
          </cell>
          <cell r="G1667">
            <v>0</v>
          </cell>
        </row>
        <row r="1668">
          <cell r="C1668" t="str">
            <v>Vaät lieäu khaùc</v>
          </cell>
          <cell r="G1668">
            <v>0</v>
          </cell>
        </row>
        <row r="1669">
          <cell r="C1669" t="str">
            <v>Nhaân coâng baäc 4,0/7</v>
          </cell>
          <cell r="G1669">
            <v>0</v>
          </cell>
        </row>
        <row r="1670">
          <cell r="C1670" t="str">
            <v>Maùy vaän thaêng 0.8 T</v>
          </cell>
          <cell r="G1670">
            <v>0</v>
          </cell>
        </row>
        <row r="1672">
          <cell r="C1672" t="str">
            <v xml:space="preserve">Gaïch men söù 15x15cm </v>
          </cell>
          <cell r="G1672">
            <v>0</v>
          </cell>
        </row>
        <row r="1673">
          <cell r="C1673" t="str">
            <v>Ximaêng  PC30</v>
          </cell>
          <cell r="G1673">
            <v>0</v>
          </cell>
        </row>
        <row r="1674">
          <cell r="C1674" t="str">
            <v>Caùt vaøng</v>
          </cell>
          <cell r="G1674">
            <v>0</v>
          </cell>
        </row>
        <row r="1675">
          <cell r="C1675" t="str">
            <v>Ximaêng traéng</v>
          </cell>
          <cell r="G1675">
            <v>0</v>
          </cell>
        </row>
        <row r="1676">
          <cell r="C1676" t="str">
            <v>Vaät lieäu khaùc</v>
          </cell>
          <cell r="G1676">
            <v>0</v>
          </cell>
        </row>
        <row r="1677">
          <cell r="C1677" t="str">
            <v>Nhaân coâng baäc 4,0/7</v>
          </cell>
          <cell r="G1677">
            <v>0</v>
          </cell>
        </row>
        <row r="1679">
          <cell r="C1679" t="str">
            <v xml:space="preserve">Gaïch men söù 15x15cm </v>
          </cell>
          <cell r="G1679">
            <v>0</v>
          </cell>
        </row>
        <row r="1680">
          <cell r="C1680" t="str">
            <v>Ximaêng  PC30</v>
          </cell>
          <cell r="G1680">
            <v>0</v>
          </cell>
        </row>
        <row r="1681">
          <cell r="C1681" t="str">
            <v>Caùt vaøng</v>
          </cell>
          <cell r="G1681">
            <v>0</v>
          </cell>
        </row>
        <row r="1682">
          <cell r="C1682" t="str">
            <v>Ximaêng traéng</v>
          </cell>
          <cell r="G1682">
            <v>0</v>
          </cell>
        </row>
        <row r="1683">
          <cell r="C1683" t="str">
            <v>Vaät lieäu khaùc</v>
          </cell>
          <cell r="G1683">
            <v>0</v>
          </cell>
        </row>
        <row r="1684">
          <cell r="C1684" t="str">
            <v>Nhaân coâng baäc 4,0/7</v>
          </cell>
          <cell r="G1684">
            <v>0</v>
          </cell>
        </row>
        <row r="1685">
          <cell r="C1685" t="str">
            <v>Maùy vaän thaêng 0.8 T</v>
          </cell>
          <cell r="G1685">
            <v>0</v>
          </cell>
        </row>
        <row r="1687">
          <cell r="C1687" t="str">
            <v xml:space="preserve">Gaïch men söù 15x15cm </v>
          </cell>
          <cell r="G1687">
            <v>0</v>
          </cell>
        </row>
        <row r="1688">
          <cell r="C1688" t="str">
            <v>Ximaêng  PC30</v>
          </cell>
          <cell r="G1688">
            <v>0</v>
          </cell>
        </row>
        <row r="1689">
          <cell r="C1689" t="str">
            <v>Caùt vaøng</v>
          </cell>
          <cell r="G1689">
            <v>0</v>
          </cell>
        </row>
        <row r="1690">
          <cell r="C1690" t="str">
            <v>Ximaêng traéng</v>
          </cell>
          <cell r="G1690">
            <v>0</v>
          </cell>
        </row>
        <row r="1691">
          <cell r="C1691" t="str">
            <v>Vaät lieäu khaùc</v>
          </cell>
          <cell r="G1691">
            <v>0</v>
          </cell>
        </row>
        <row r="1692">
          <cell r="C1692" t="str">
            <v>Nhaân coâng baäc 4,0/7</v>
          </cell>
          <cell r="G1692">
            <v>0</v>
          </cell>
        </row>
        <row r="1693">
          <cell r="C1693" t="str">
            <v>Maùy vaän thaêng 0.8 T</v>
          </cell>
          <cell r="G1693">
            <v>0</v>
          </cell>
        </row>
        <row r="1695">
          <cell r="C1695" t="str">
            <v xml:space="preserve">Gaïch men söù 11x11cm </v>
          </cell>
          <cell r="G1695">
            <v>0</v>
          </cell>
        </row>
        <row r="1696">
          <cell r="C1696" t="str">
            <v>Ximaêng  PC30</v>
          </cell>
          <cell r="G1696">
            <v>0</v>
          </cell>
        </row>
        <row r="1697">
          <cell r="C1697" t="str">
            <v>Caùt vaøng</v>
          </cell>
          <cell r="G1697">
            <v>0</v>
          </cell>
        </row>
        <row r="1698">
          <cell r="C1698" t="str">
            <v>Ximaêng traéng</v>
          </cell>
          <cell r="G1698">
            <v>0</v>
          </cell>
        </row>
        <row r="1699">
          <cell r="C1699" t="str">
            <v>Vaät lieäu khaùc</v>
          </cell>
          <cell r="G1699">
            <v>0</v>
          </cell>
        </row>
        <row r="1700">
          <cell r="C1700" t="str">
            <v>Nhaân coâng baäc 4,0/7</v>
          </cell>
          <cell r="G1700">
            <v>0</v>
          </cell>
        </row>
        <row r="1702">
          <cell r="C1702" t="str">
            <v xml:space="preserve">Gaïch men söù 11x11cm </v>
          </cell>
          <cell r="G1702">
            <v>0</v>
          </cell>
        </row>
        <row r="1703">
          <cell r="C1703" t="str">
            <v>Ximaêng  PC30</v>
          </cell>
          <cell r="G1703">
            <v>0</v>
          </cell>
        </row>
        <row r="1704">
          <cell r="C1704" t="str">
            <v>Caùt vaøng</v>
          </cell>
          <cell r="G1704">
            <v>0</v>
          </cell>
        </row>
        <row r="1705">
          <cell r="C1705" t="str">
            <v>Ximaêng traéng</v>
          </cell>
          <cell r="G1705">
            <v>0</v>
          </cell>
        </row>
        <row r="1706">
          <cell r="C1706" t="str">
            <v>Vaät lieäu khaùc</v>
          </cell>
          <cell r="G1706">
            <v>0</v>
          </cell>
        </row>
        <row r="1707">
          <cell r="C1707" t="str">
            <v>Nhaân coâng baäc 4,0/7</v>
          </cell>
          <cell r="G1707">
            <v>0</v>
          </cell>
        </row>
        <row r="1708">
          <cell r="C1708" t="str">
            <v>Maùy vaän thaêng 0.8 T</v>
          </cell>
          <cell r="G1708">
            <v>0</v>
          </cell>
        </row>
        <row r="1710">
          <cell r="C1710" t="str">
            <v xml:space="preserve">Gaïch men söù 11x11cm </v>
          </cell>
          <cell r="G1710">
            <v>0</v>
          </cell>
        </row>
        <row r="1711">
          <cell r="C1711" t="str">
            <v>Ximaêng  PC30</v>
          </cell>
          <cell r="G1711">
            <v>0</v>
          </cell>
        </row>
        <row r="1712">
          <cell r="C1712" t="str">
            <v>Caùt vaøng</v>
          </cell>
          <cell r="G1712">
            <v>0</v>
          </cell>
        </row>
        <row r="1713">
          <cell r="C1713" t="str">
            <v>Ximaêng traéng</v>
          </cell>
          <cell r="G1713">
            <v>0</v>
          </cell>
        </row>
        <row r="1714">
          <cell r="C1714" t="str">
            <v>Vaät lieäu khaùc</v>
          </cell>
          <cell r="G1714">
            <v>0</v>
          </cell>
        </row>
        <row r="1715">
          <cell r="C1715" t="str">
            <v>Nhaân coâng baäc 4,0/7</v>
          </cell>
          <cell r="G1715">
            <v>0</v>
          </cell>
        </row>
        <row r="1716">
          <cell r="C1716" t="str">
            <v>Maùy vaän thaêng 0.8 T</v>
          </cell>
          <cell r="G1716">
            <v>0</v>
          </cell>
        </row>
        <row r="1719">
          <cell r="C1719" t="str">
            <v xml:space="preserve">Gaïch men söù 20x15cm </v>
          </cell>
          <cell r="G1719">
            <v>0</v>
          </cell>
        </row>
        <row r="1720">
          <cell r="C1720" t="str">
            <v>Ximaêng  PC30</v>
          </cell>
          <cell r="G1720">
            <v>0</v>
          </cell>
        </row>
        <row r="1721">
          <cell r="C1721" t="str">
            <v>Caùt vaøng</v>
          </cell>
          <cell r="G1721">
            <v>0</v>
          </cell>
        </row>
        <row r="1722">
          <cell r="C1722" t="str">
            <v>Ximaêng traéng</v>
          </cell>
          <cell r="G1722">
            <v>0</v>
          </cell>
        </row>
        <row r="1723">
          <cell r="C1723" t="str">
            <v>Vaät lieäu khaùc</v>
          </cell>
          <cell r="G1723">
            <v>0</v>
          </cell>
        </row>
        <row r="1724">
          <cell r="C1724" t="str">
            <v>Nhaân coâng baäc 4,0/7</v>
          </cell>
          <cell r="G1724">
            <v>0</v>
          </cell>
        </row>
        <row r="1726">
          <cell r="C1726" t="str">
            <v xml:space="preserve">Gaïch men söù 20x15cm </v>
          </cell>
          <cell r="G1726">
            <v>0</v>
          </cell>
        </row>
        <row r="1727">
          <cell r="C1727" t="str">
            <v>Ximaêng  PC30</v>
          </cell>
          <cell r="G1727">
            <v>0</v>
          </cell>
        </row>
        <row r="1728">
          <cell r="C1728" t="str">
            <v>Caùt vaøng</v>
          </cell>
          <cell r="G1728">
            <v>0</v>
          </cell>
        </row>
        <row r="1729">
          <cell r="C1729" t="str">
            <v>Ximaêng traéng</v>
          </cell>
          <cell r="G1729">
            <v>0</v>
          </cell>
        </row>
        <row r="1730">
          <cell r="C1730" t="str">
            <v>Vaät lieäu khaùc</v>
          </cell>
          <cell r="G1730">
            <v>0</v>
          </cell>
        </row>
        <row r="1731">
          <cell r="C1731" t="str">
            <v>Nhaân coâng baäc 4,0/7</v>
          </cell>
          <cell r="G1731">
            <v>0</v>
          </cell>
        </row>
        <row r="1732">
          <cell r="C1732" t="str">
            <v>Maùy vaän thaêng 0.8 T</v>
          </cell>
          <cell r="G1732">
            <v>0</v>
          </cell>
        </row>
        <row r="1734">
          <cell r="C1734" t="str">
            <v xml:space="preserve">Gaïch men söù 20x20cm </v>
          </cell>
          <cell r="G1734">
            <v>0</v>
          </cell>
        </row>
        <row r="1735">
          <cell r="C1735" t="str">
            <v>Ximaêng  PC30</v>
          </cell>
          <cell r="G1735">
            <v>0</v>
          </cell>
        </row>
        <row r="1736">
          <cell r="C1736" t="str">
            <v>Caùt vaøng</v>
          </cell>
          <cell r="G1736">
            <v>0</v>
          </cell>
        </row>
        <row r="1737">
          <cell r="C1737" t="str">
            <v>Ximaêng traéng</v>
          </cell>
          <cell r="G1737">
            <v>0</v>
          </cell>
        </row>
        <row r="1738">
          <cell r="C1738" t="str">
            <v>Vaät lieäu khaùc</v>
          </cell>
          <cell r="G1738">
            <v>0</v>
          </cell>
        </row>
        <row r="1739">
          <cell r="C1739" t="str">
            <v>Nhaân coâng baäc 4,0/7</v>
          </cell>
          <cell r="G1739">
            <v>0</v>
          </cell>
        </row>
        <row r="1740">
          <cell r="C1740" t="str">
            <v>Maùy vaän thaêng 0.8 T</v>
          </cell>
          <cell r="G1740">
            <v>0</v>
          </cell>
        </row>
        <row r="1742">
          <cell r="C1742" t="str">
            <v xml:space="preserve">Gaïch men söù 20x20cm </v>
          </cell>
          <cell r="G1742">
            <v>0</v>
          </cell>
        </row>
        <row r="1743">
          <cell r="C1743" t="str">
            <v>Ximaêng  PC30</v>
          </cell>
          <cell r="G1743">
            <v>0</v>
          </cell>
        </row>
        <row r="1744">
          <cell r="C1744" t="str">
            <v>Caùt vaøng</v>
          </cell>
          <cell r="G1744">
            <v>0</v>
          </cell>
        </row>
        <row r="1745">
          <cell r="C1745" t="str">
            <v>Ximaêng traéng</v>
          </cell>
          <cell r="G1745">
            <v>0</v>
          </cell>
        </row>
        <row r="1746">
          <cell r="C1746" t="str">
            <v>Vaät lieäu khaùc</v>
          </cell>
          <cell r="G1746">
            <v>0</v>
          </cell>
        </row>
        <row r="1747">
          <cell r="C1747" t="str">
            <v>Nhaân coâng baäc 4,0/7</v>
          </cell>
          <cell r="G1747">
            <v>0</v>
          </cell>
        </row>
        <row r="1748">
          <cell r="C1748" t="str">
            <v>Maùy vaän thaêng 0.8 T</v>
          </cell>
          <cell r="G1748">
            <v>0</v>
          </cell>
        </row>
        <row r="1750">
          <cell r="C1750" t="str">
            <v xml:space="preserve">Gaïch men söù 20x25cm </v>
          </cell>
          <cell r="G1750">
            <v>14685.8</v>
          </cell>
        </row>
        <row r="1751">
          <cell r="C1751" t="str">
            <v>Ximaêng  PC30</v>
          </cell>
          <cell r="G1751">
            <v>3759.9172591999995</v>
          </cell>
        </row>
        <row r="1752">
          <cell r="C1752" t="str">
            <v>Caùt vaøng</v>
          </cell>
          <cell r="G1752">
            <v>12.806017600000001</v>
          </cell>
        </row>
        <row r="1753">
          <cell r="C1753" t="str">
            <v>Ximaêng traéng</v>
          </cell>
          <cell r="G1753">
            <v>168.88669999999999</v>
          </cell>
        </row>
        <row r="1754">
          <cell r="C1754" t="str">
            <v>Vaät lieäu khaùc</v>
          </cell>
          <cell r="G1754">
            <v>734.29</v>
          </cell>
        </row>
        <row r="1755">
          <cell r="C1755" t="str">
            <v>Nhaân coâng baäc 4,0/7</v>
          </cell>
          <cell r="G1755">
            <v>440.57399999999996</v>
          </cell>
        </row>
        <row r="1756">
          <cell r="C1756" t="str">
            <v>Maùy vaän thaêng 0.8 T</v>
          </cell>
          <cell r="G1756">
            <v>0</v>
          </cell>
        </row>
        <row r="1758">
          <cell r="C1758" t="str">
            <v xml:space="preserve">Gaïch men söù 20x25cm </v>
          </cell>
          <cell r="G1758">
            <v>0</v>
          </cell>
        </row>
        <row r="1759">
          <cell r="C1759" t="str">
            <v>Ximaêng  PC30</v>
          </cell>
          <cell r="G1759">
            <v>0</v>
          </cell>
        </row>
        <row r="1760">
          <cell r="C1760" t="str">
            <v>Caùt vaøng</v>
          </cell>
          <cell r="G1760">
            <v>0</v>
          </cell>
        </row>
        <row r="1761">
          <cell r="C1761" t="str">
            <v>Ximaêng traéng</v>
          </cell>
          <cell r="G1761">
            <v>0</v>
          </cell>
        </row>
        <row r="1762">
          <cell r="C1762" t="str">
            <v>Vaät lieäu khaùc</v>
          </cell>
          <cell r="G1762">
            <v>0</v>
          </cell>
        </row>
        <row r="1763">
          <cell r="C1763" t="str">
            <v>Nhaân coâng baäc 4,0/7</v>
          </cell>
          <cell r="G1763">
            <v>0</v>
          </cell>
        </row>
        <row r="1764">
          <cell r="C1764" t="str">
            <v>Maùy vaän thaêng 0.8 T</v>
          </cell>
          <cell r="G1764">
            <v>0</v>
          </cell>
        </row>
        <row r="1786">
          <cell r="C1786" t="str">
            <v xml:space="preserve">Gaïch men söù 20x30cm </v>
          </cell>
          <cell r="G1786">
            <v>0</v>
          </cell>
        </row>
        <row r="1787">
          <cell r="C1787" t="str">
            <v>Ximaêng  PC30</v>
          </cell>
          <cell r="G1787">
            <v>0</v>
          </cell>
        </row>
        <row r="1788">
          <cell r="C1788" t="str">
            <v>Caùt vaøng</v>
          </cell>
          <cell r="G1788">
            <v>0</v>
          </cell>
        </row>
        <row r="1789">
          <cell r="C1789" t="str">
            <v>Ximaêng traéng</v>
          </cell>
          <cell r="G1789">
            <v>0</v>
          </cell>
        </row>
        <row r="1790">
          <cell r="C1790" t="str">
            <v>Vaät lieäu khaùc</v>
          </cell>
          <cell r="G1790">
            <v>0</v>
          </cell>
        </row>
        <row r="1791">
          <cell r="C1791" t="str">
            <v>Nhaân coâng baäc 4,0/7</v>
          </cell>
          <cell r="G1791">
            <v>0</v>
          </cell>
        </row>
        <row r="1792">
          <cell r="C1792" t="str">
            <v>Maùy vaän thaêng 0.8 T</v>
          </cell>
          <cell r="G1792">
            <v>0</v>
          </cell>
        </row>
        <row r="1794">
          <cell r="C1794" t="str">
            <v xml:space="preserve">Gaïch men söù 20x20cm </v>
          </cell>
          <cell r="G1794">
            <v>0</v>
          </cell>
        </row>
        <row r="1795">
          <cell r="C1795" t="str">
            <v>Ximaêng  PC30</v>
          </cell>
          <cell r="G1795">
            <v>0</v>
          </cell>
        </row>
        <row r="1796">
          <cell r="C1796" t="str">
            <v>Caùt vaøng</v>
          </cell>
          <cell r="G1796">
            <v>0</v>
          </cell>
        </row>
        <row r="1797">
          <cell r="C1797" t="str">
            <v>Ximaêng traéng</v>
          </cell>
          <cell r="G1797">
            <v>0</v>
          </cell>
        </row>
        <row r="1798">
          <cell r="C1798" t="str">
            <v>Vaät lieäu khaùc</v>
          </cell>
          <cell r="G1798">
            <v>0</v>
          </cell>
        </row>
        <row r="1799">
          <cell r="C1799" t="str">
            <v>Nhaân coâng baäc 4,0/7</v>
          </cell>
          <cell r="G1799">
            <v>0</v>
          </cell>
        </row>
        <row r="1800">
          <cell r="C1800" t="str">
            <v>Maùy vaän thaêng 0.8 T</v>
          </cell>
          <cell r="G1800">
            <v>0</v>
          </cell>
        </row>
        <row r="1821">
          <cell r="C1821" t="str">
            <v xml:space="preserve">Gaïch men söù 25x40cm </v>
          </cell>
          <cell r="G1821">
            <v>0</v>
          </cell>
        </row>
        <row r="1822">
          <cell r="C1822" t="str">
            <v>Ximaêng  PC30</v>
          </cell>
          <cell r="G1822">
            <v>0</v>
          </cell>
        </row>
        <row r="1823">
          <cell r="C1823" t="str">
            <v>Caùt vaøng</v>
          </cell>
          <cell r="G1823">
            <v>0</v>
          </cell>
        </row>
        <row r="1824">
          <cell r="C1824" t="str">
            <v>Ximaêng traéng</v>
          </cell>
          <cell r="G1824">
            <v>0</v>
          </cell>
        </row>
        <row r="1825">
          <cell r="C1825" t="str">
            <v>Vaät lieäu khaùc</v>
          </cell>
          <cell r="G1825">
            <v>0</v>
          </cell>
        </row>
        <row r="1826">
          <cell r="C1826" t="str">
            <v>Nhaân coâng baäc 4,0/7</v>
          </cell>
          <cell r="G1826">
            <v>0</v>
          </cell>
        </row>
        <row r="1827">
          <cell r="C1827" t="str">
            <v>Maùy vaän thaêng 0.8 T</v>
          </cell>
          <cell r="G1827">
            <v>0</v>
          </cell>
        </row>
        <row r="1829">
          <cell r="C1829" t="str">
            <v xml:space="preserve">Gaïch men söù 25x40cm </v>
          </cell>
          <cell r="G1829">
            <v>0</v>
          </cell>
        </row>
        <row r="1830">
          <cell r="C1830" t="str">
            <v>Ximaêng  PC30</v>
          </cell>
          <cell r="G1830">
            <v>0</v>
          </cell>
        </row>
        <row r="1831">
          <cell r="C1831" t="str">
            <v>Caùt vaøng</v>
          </cell>
          <cell r="G1831">
            <v>0</v>
          </cell>
        </row>
        <row r="1832">
          <cell r="C1832" t="str">
            <v>Ximaêng traéng</v>
          </cell>
          <cell r="G1832">
            <v>0</v>
          </cell>
        </row>
        <row r="1833">
          <cell r="C1833" t="str">
            <v>Vaät lieäu khaùc</v>
          </cell>
          <cell r="G1833">
            <v>0</v>
          </cell>
        </row>
        <row r="1834">
          <cell r="C1834" t="str">
            <v>Nhaân coâng baäc 4,0/7</v>
          </cell>
          <cell r="G1834">
            <v>0</v>
          </cell>
        </row>
        <row r="1835">
          <cell r="C1835" t="str">
            <v>Maùy vaän thaêng 0.8 T</v>
          </cell>
          <cell r="G1835">
            <v>0</v>
          </cell>
        </row>
        <row r="1837">
          <cell r="C1837" t="str">
            <v xml:space="preserve">Gaïch men söù 10x40cm </v>
          </cell>
          <cell r="G1837">
            <v>0</v>
          </cell>
        </row>
        <row r="1838">
          <cell r="C1838" t="str">
            <v>Ximaêng  PC30</v>
          </cell>
          <cell r="G1838">
            <v>0</v>
          </cell>
        </row>
        <row r="1839">
          <cell r="C1839" t="str">
            <v>Caùt vaøng</v>
          </cell>
          <cell r="G1839">
            <v>0</v>
          </cell>
        </row>
        <row r="1840">
          <cell r="C1840" t="str">
            <v>Ximaêng traéng</v>
          </cell>
          <cell r="G1840">
            <v>0</v>
          </cell>
        </row>
        <row r="1841">
          <cell r="C1841" t="str">
            <v>Vaät lieäu khaùc</v>
          </cell>
          <cell r="G1841">
            <v>0</v>
          </cell>
        </row>
        <row r="1842">
          <cell r="C1842" t="str">
            <v>Nhaân coâng baäc 4,0/7</v>
          </cell>
          <cell r="G1842">
            <v>0</v>
          </cell>
        </row>
        <row r="1843">
          <cell r="C1843" t="str">
            <v>Maùy vaän thaêng 0.8 T</v>
          </cell>
          <cell r="G1843">
            <v>0</v>
          </cell>
        </row>
        <row r="1848">
          <cell r="C1848" t="str">
            <v xml:space="preserve">Gaïch men söù 20x15cm </v>
          </cell>
          <cell r="G1848">
            <v>0</v>
          </cell>
        </row>
        <row r="1849">
          <cell r="C1849" t="str">
            <v>Ximaêng  PC30</v>
          </cell>
          <cell r="G1849">
            <v>0</v>
          </cell>
        </row>
        <row r="1850">
          <cell r="C1850" t="str">
            <v>Caùt vaøng</v>
          </cell>
          <cell r="G1850">
            <v>0</v>
          </cell>
        </row>
        <row r="1851">
          <cell r="C1851" t="str">
            <v>Ximaêng traéng</v>
          </cell>
          <cell r="G1851">
            <v>0</v>
          </cell>
        </row>
        <row r="1852">
          <cell r="C1852" t="str">
            <v>Vaät lieäu khaùc</v>
          </cell>
          <cell r="G1852">
            <v>0</v>
          </cell>
        </row>
        <row r="1853">
          <cell r="C1853" t="str">
            <v>Nhaân coâng baäc 4,0/7</v>
          </cell>
          <cell r="G1853">
            <v>0</v>
          </cell>
        </row>
        <row r="1854">
          <cell r="C1854" t="str">
            <v>Maùy vaän thaêng 0.8 T</v>
          </cell>
          <cell r="G1854">
            <v>0</v>
          </cell>
        </row>
        <row r="1856">
          <cell r="C1856" t="str">
            <v xml:space="preserve">Gaïch men söù 20x15cm </v>
          </cell>
          <cell r="G1856">
            <v>0</v>
          </cell>
        </row>
        <row r="1857">
          <cell r="C1857" t="str">
            <v>Ximaêng  PC30</v>
          </cell>
          <cell r="G1857">
            <v>0</v>
          </cell>
        </row>
        <row r="1858">
          <cell r="C1858" t="str">
            <v>Caùt vaøng</v>
          </cell>
          <cell r="G1858">
            <v>0</v>
          </cell>
        </row>
        <row r="1859">
          <cell r="C1859" t="str">
            <v>Ximaêng traéng</v>
          </cell>
          <cell r="G1859">
            <v>0</v>
          </cell>
        </row>
        <row r="1860">
          <cell r="C1860" t="str">
            <v>Vaät lieäu khaùc</v>
          </cell>
          <cell r="G1860">
            <v>0</v>
          </cell>
        </row>
        <row r="1861">
          <cell r="C1861" t="str">
            <v>Nhaân coâng baäc 4,0/7</v>
          </cell>
          <cell r="G1861">
            <v>0</v>
          </cell>
        </row>
        <row r="1862">
          <cell r="C1862" t="str">
            <v>Maùy vaän thaêng 0.8 T</v>
          </cell>
          <cell r="G1862">
            <v>0</v>
          </cell>
        </row>
        <row r="1881">
          <cell r="C1881" t="str">
            <v xml:space="preserve">Gaïch men söù 20x20cm </v>
          </cell>
          <cell r="G1881">
            <v>0</v>
          </cell>
        </row>
        <row r="1882">
          <cell r="C1882" t="str">
            <v>Ximaêng  PC30</v>
          </cell>
          <cell r="G1882">
            <v>0</v>
          </cell>
        </row>
        <row r="1883">
          <cell r="C1883" t="str">
            <v>Caùt vaøng</v>
          </cell>
          <cell r="G1883">
            <v>0</v>
          </cell>
        </row>
        <row r="1884">
          <cell r="C1884" t="str">
            <v>Ximaêng traéng</v>
          </cell>
          <cell r="G1884">
            <v>0</v>
          </cell>
        </row>
        <row r="1885">
          <cell r="C1885" t="str">
            <v>Vaät lieäu khaùc</v>
          </cell>
          <cell r="G1885">
            <v>0</v>
          </cell>
        </row>
        <row r="1886">
          <cell r="C1886" t="str">
            <v>Nhaân coâng baäc 4,0/7</v>
          </cell>
          <cell r="G1886">
            <v>0</v>
          </cell>
        </row>
        <row r="1887">
          <cell r="C1887" t="str">
            <v>Maùy vaän thaêng 0.8 T</v>
          </cell>
          <cell r="G1887">
            <v>0</v>
          </cell>
        </row>
        <row r="1889">
          <cell r="C1889" t="str">
            <v xml:space="preserve">Gaïch men söù 20x20cm </v>
          </cell>
          <cell r="G1889">
            <v>0</v>
          </cell>
        </row>
        <row r="1890">
          <cell r="C1890" t="str">
            <v>Ximaêng  PC30</v>
          </cell>
          <cell r="G1890">
            <v>0</v>
          </cell>
        </row>
        <row r="1891">
          <cell r="C1891" t="str">
            <v>Caùt vaøng</v>
          </cell>
          <cell r="G1891">
            <v>0</v>
          </cell>
        </row>
        <row r="1892">
          <cell r="C1892" t="str">
            <v>Ximaêng traéng</v>
          </cell>
          <cell r="G1892">
            <v>0</v>
          </cell>
        </row>
        <row r="1893">
          <cell r="C1893" t="str">
            <v>Vaät lieäu khaùc</v>
          </cell>
          <cell r="G1893">
            <v>0</v>
          </cell>
        </row>
        <row r="1894">
          <cell r="C1894" t="str">
            <v>Nhaân coâng baäc 4,0/7</v>
          </cell>
          <cell r="G1894">
            <v>0</v>
          </cell>
        </row>
        <row r="1895">
          <cell r="C1895" t="str">
            <v>Maùy vaän thaêng 0.8 T</v>
          </cell>
          <cell r="G1895">
            <v>0</v>
          </cell>
        </row>
        <row r="1897">
          <cell r="C1897" t="str">
            <v xml:space="preserve">Gaïch men söù 20x30cm </v>
          </cell>
          <cell r="G1897">
            <v>0</v>
          </cell>
        </row>
        <row r="1898">
          <cell r="C1898" t="str">
            <v>Ximaêng  PC30</v>
          </cell>
          <cell r="G1898">
            <v>0</v>
          </cell>
        </row>
        <row r="1899">
          <cell r="C1899" t="str">
            <v>Caùt vaøng</v>
          </cell>
          <cell r="G1899">
            <v>0</v>
          </cell>
        </row>
        <row r="1900">
          <cell r="C1900" t="str">
            <v>Ximaêng traéng</v>
          </cell>
          <cell r="G1900">
            <v>0</v>
          </cell>
        </row>
        <row r="1901">
          <cell r="C1901" t="str">
            <v>Vaät lieäu khaùc</v>
          </cell>
          <cell r="G1901">
            <v>0</v>
          </cell>
        </row>
        <row r="1902">
          <cell r="C1902" t="str">
            <v>Nhaân coâng baäc 4,0/7</v>
          </cell>
          <cell r="G1902">
            <v>0</v>
          </cell>
        </row>
        <row r="1903">
          <cell r="C1903" t="str">
            <v>Maùy vaän thaêng 0.8 T</v>
          </cell>
          <cell r="G1903">
            <v>0</v>
          </cell>
        </row>
        <row r="1905">
          <cell r="C1905" t="str">
            <v xml:space="preserve">Gaïch men söù 20x30cm </v>
          </cell>
          <cell r="G1905">
            <v>0</v>
          </cell>
        </row>
        <row r="1906">
          <cell r="C1906" t="str">
            <v>Ximaêng  PC30</v>
          </cell>
          <cell r="G1906">
            <v>0</v>
          </cell>
        </row>
        <row r="1907">
          <cell r="C1907" t="str">
            <v>Caùt vaøng</v>
          </cell>
          <cell r="G1907">
            <v>0</v>
          </cell>
        </row>
        <row r="1908">
          <cell r="C1908" t="str">
            <v>Ximaêng traéng</v>
          </cell>
          <cell r="G1908">
            <v>0</v>
          </cell>
        </row>
        <row r="1909">
          <cell r="C1909" t="str">
            <v>Vaät lieäu khaùc</v>
          </cell>
          <cell r="G1909">
            <v>0</v>
          </cell>
        </row>
        <row r="1910">
          <cell r="C1910" t="str">
            <v>Nhaân coâng baäc 4,0/7</v>
          </cell>
          <cell r="G1910">
            <v>0</v>
          </cell>
        </row>
        <row r="1911">
          <cell r="C1911" t="str">
            <v>Maùy vaän thaêng 0.8 T</v>
          </cell>
          <cell r="G1911">
            <v>0</v>
          </cell>
        </row>
        <row r="1913">
          <cell r="C1913" t="str">
            <v xml:space="preserve">Gaïch  6x20cm </v>
          </cell>
          <cell r="G1913">
            <v>0</v>
          </cell>
        </row>
        <row r="1914">
          <cell r="C1914" t="str">
            <v>Ximaêng  PC30</v>
          </cell>
          <cell r="G1914">
            <v>0</v>
          </cell>
        </row>
        <row r="1915">
          <cell r="C1915" t="str">
            <v>Caùt vaøng</v>
          </cell>
          <cell r="G1915">
            <v>0</v>
          </cell>
        </row>
        <row r="1916">
          <cell r="C1916" t="str">
            <v>Ximaêng traéng</v>
          </cell>
          <cell r="G1916">
            <v>0</v>
          </cell>
        </row>
        <row r="1917">
          <cell r="C1917" t="str">
            <v>Vaät lieäu khaùc</v>
          </cell>
          <cell r="G1917">
            <v>0</v>
          </cell>
        </row>
        <row r="1918">
          <cell r="C1918" t="str">
            <v>Nhaân coâng baäc 4,0/7</v>
          </cell>
          <cell r="G1918">
            <v>0</v>
          </cell>
        </row>
        <row r="1919">
          <cell r="C1919" t="str">
            <v>Maùy vaän thaêng 0.8 T</v>
          </cell>
          <cell r="G1919">
            <v>0</v>
          </cell>
        </row>
        <row r="1921">
          <cell r="C1921" t="str">
            <v xml:space="preserve">Gaïch men söù 20x30cm </v>
          </cell>
          <cell r="G1921">
            <v>0</v>
          </cell>
        </row>
        <row r="1922">
          <cell r="C1922" t="str">
            <v>Ximaêng  PC30</v>
          </cell>
          <cell r="G1922">
            <v>0</v>
          </cell>
        </row>
        <row r="1923">
          <cell r="C1923" t="str">
            <v>Caùt vaøng</v>
          </cell>
          <cell r="G1923">
            <v>0</v>
          </cell>
        </row>
        <row r="1924">
          <cell r="C1924" t="str">
            <v>Ximaêng traéng</v>
          </cell>
          <cell r="G1924">
            <v>0</v>
          </cell>
        </row>
        <row r="1925">
          <cell r="C1925" t="str">
            <v>Vaät lieäu khaùc</v>
          </cell>
          <cell r="G1925">
            <v>0</v>
          </cell>
        </row>
        <row r="1926">
          <cell r="C1926" t="str">
            <v>Nhaân coâng baäc 4,0/7</v>
          </cell>
          <cell r="G1926">
            <v>0</v>
          </cell>
        </row>
        <row r="1927">
          <cell r="C1927" t="str">
            <v>Maùy vaän thaêng 0.8 T</v>
          </cell>
          <cell r="G1927">
            <v>0</v>
          </cell>
        </row>
        <row r="1929">
          <cell r="C1929" t="str">
            <v xml:space="preserve">Gaïch men söù 20x30cm </v>
          </cell>
          <cell r="G1929">
            <v>0</v>
          </cell>
        </row>
        <row r="1930">
          <cell r="C1930" t="str">
            <v>Ximaêng  PC30</v>
          </cell>
          <cell r="G1930">
            <v>0</v>
          </cell>
        </row>
        <row r="1931">
          <cell r="C1931" t="str">
            <v>Caùt vaøng</v>
          </cell>
          <cell r="G1931">
            <v>0</v>
          </cell>
        </row>
        <row r="1932">
          <cell r="C1932" t="str">
            <v>Ximaêng traéng</v>
          </cell>
          <cell r="G1932">
            <v>0</v>
          </cell>
        </row>
        <row r="1933">
          <cell r="C1933" t="str">
            <v>Vaät lieäu khaùc</v>
          </cell>
          <cell r="G1933">
            <v>0</v>
          </cell>
        </row>
        <row r="1934">
          <cell r="C1934" t="str">
            <v>Nhaân coâng baäc 4,0/7</v>
          </cell>
          <cell r="G1934">
            <v>0</v>
          </cell>
        </row>
        <row r="1935">
          <cell r="C1935" t="str">
            <v>Maùy vaän thaêng 0.8 T</v>
          </cell>
          <cell r="G1935">
            <v>0</v>
          </cell>
        </row>
        <row r="1937">
          <cell r="C1937" t="str">
            <v xml:space="preserve">Gaïch men söù 20x30cm </v>
          </cell>
          <cell r="G1937">
            <v>0</v>
          </cell>
        </row>
        <row r="1938">
          <cell r="C1938" t="str">
            <v>Ximaêng  PC30</v>
          </cell>
          <cell r="G1938">
            <v>0</v>
          </cell>
        </row>
        <row r="1939">
          <cell r="C1939" t="str">
            <v>Caùt vaøng</v>
          </cell>
          <cell r="G1939">
            <v>0</v>
          </cell>
        </row>
        <row r="1940">
          <cell r="C1940" t="str">
            <v>Ximaêng traéng</v>
          </cell>
          <cell r="G1940">
            <v>0</v>
          </cell>
        </row>
        <row r="1941">
          <cell r="C1941" t="str">
            <v>Vaät lieäu khaùc</v>
          </cell>
          <cell r="G1941">
            <v>0</v>
          </cell>
        </row>
        <row r="1942">
          <cell r="C1942" t="str">
            <v>Nhaân coâng baäc 4,0/7</v>
          </cell>
          <cell r="G1942">
            <v>0</v>
          </cell>
        </row>
        <row r="1943">
          <cell r="C1943" t="str">
            <v>Maùy vaän thaêng 0.8 T</v>
          </cell>
          <cell r="G1943">
            <v>0</v>
          </cell>
        </row>
        <row r="1945">
          <cell r="C1945" t="str">
            <v xml:space="preserve">Gaïch goám traùng men 3x10cm </v>
          </cell>
          <cell r="G1945">
            <v>0</v>
          </cell>
        </row>
        <row r="1946">
          <cell r="C1946" t="str">
            <v>Ximaêng  PC30</v>
          </cell>
          <cell r="G1946">
            <v>0</v>
          </cell>
        </row>
        <row r="1947">
          <cell r="C1947" t="str">
            <v>Caùt vaøng</v>
          </cell>
          <cell r="G1947">
            <v>0</v>
          </cell>
        </row>
        <row r="1948">
          <cell r="C1948" t="str">
            <v>Ximaêng traéng</v>
          </cell>
          <cell r="G1948">
            <v>0</v>
          </cell>
        </row>
        <row r="1949">
          <cell r="C1949" t="str">
            <v>Vaät lieäu khaùc</v>
          </cell>
          <cell r="G1949">
            <v>0</v>
          </cell>
        </row>
        <row r="1950">
          <cell r="C1950" t="str">
            <v>Nhaân coâng baäc 4,0/7</v>
          </cell>
          <cell r="G1950">
            <v>0</v>
          </cell>
        </row>
        <row r="1952">
          <cell r="C1952" t="str">
            <v xml:space="preserve">Gaïch goám traùng men 3x10cm </v>
          </cell>
          <cell r="G1952">
            <v>0</v>
          </cell>
        </row>
        <row r="1953">
          <cell r="C1953" t="str">
            <v>Ximaêng  PC30</v>
          </cell>
          <cell r="G1953">
            <v>0</v>
          </cell>
        </row>
        <row r="1954">
          <cell r="C1954" t="str">
            <v>Caùt vaøng</v>
          </cell>
          <cell r="G1954">
            <v>0</v>
          </cell>
        </row>
        <row r="1955">
          <cell r="C1955" t="str">
            <v>Ximaêng traéng</v>
          </cell>
          <cell r="G1955">
            <v>0</v>
          </cell>
        </row>
        <row r="1956">
          <cell r="C1956" t="str">
            <v>Vaät lieäu khaùc</v>
          </cell>
          <cell r="G1956">
            <v>0</v>
          </cell>
        </row>
        <row r="1957">
          <cell r="C1957" t="str">
            <v>Nhaân coâng baäc 4,0/7</v>
          </cell>
          <cell r="G1957">
            <v>0</v>
          </cell>
        </row>
        <row r="1959">
          <cell r="C1959" t="str">
            <v xml:space="preserve">Gaïch goám traùng men 3x10cm </v>
          </cell>
          <cell r="G1959">
            <v>0</v>
          </cell>
        </row>
        <row r="1960">
          <cell r="C1960" t="str">
            <v>Ximaêng  PC30</v>
          </cell>
          <cell r="G1960">
            <v>0</v>
          </cell>
        </row>
        <row r="1961">
          <cell r="C1961" t="str">
            <v>Caùt vaøng</v>
          </cell>
          <cell r="G1961">
            <v>0</v>
          </cell>
        </row>
        <row r="1962">
          <cell r="C1962" t="str">
            <v>Ximaêng traéng</v>
          </cell>
          <cell r="G1962">
            <v>0</v>
          </cell>
        </row>
        <row r="1963">
          <cell r="C1963" t="str">
            <v>Vaät lieäu khaùc</v>
          </cell>
          <cell r="G1963">
            <v>0</v>
          </cell>
        </row>
        <row r="1964">
          <cell r="C1964" t="str">
            <v>Nhaân coâng baäc 4,0/7</v>
          </cell>
          <cell r="G1964">
            <v>0</v>
          </cell>
        </row>
        <row r="1965">
          <cell r="C1965" t="str">
            <v>Maùy vaän thaêng 0.8 T</v>
          </cell>
          <cell r="G1965">
            <v>0</v>
          </cell>
        </row>
        <row r="1967">
          <cell r="C1967" t="str">
            <v xml:space="preserve">Gaïch goám traùng men 3x10cm </v>
          </cell>
          <cell r="G1967">
            <v>0</v>
          </cell>
        </row>
        <row r="1968">
          <cell r="C1968" t="str">
            <v>Ximaêng  PC30</v>
          </cell>
          <cell r="G1968">
            <v>0</v>
          </cell>
        </row>
        <row r="1969">
          <cell r="C1969" t="str">
            <v>Caùt vaøng</v>
          </cell>
          <cell r="G1969">
            <v>0</v>
          </cell>
        </row>
        <row r="1970">
          <cell r="C1970" t="str">
            <v>Ximaêng traéng</v>
          </cell>
          <cell r="G1970">
            <v>0</v>
          </cell>
        </row>
        <row r="1971">
          <cell r="C1971" t="str">
            <v>Vaät lieäu khaùc</v>
          </cell>
          <cell r="G1971">
            <v>0</v>
          </cell>
        </row>
        <row r="1972">
          <cell r="C1972" t="str">
            <v>Nhaân coâng baäc 4,0/7</v>
          </cell>
          <cell r="G1972">
            <v>0</v>
          </cell>
        </row>
        <row r="1973">
          <cell r="C1973" t="str">
            <v>Maùy vaän thaêng 0.8 T</v>
          </cell>
          <cell r="G1973">
            <v>0</v>
          </cell>
        </row>
        <row r="1975">
          <cell r="C1975" t="str">
            <v xml:space="preserve"> Gaïch vó   </v>
          </cell>
          <cell r="G1975">
            <v>0</v>
          </cell>
        </row>
        <row r="1976">
          <cell r="C1976" t="str">
            <v>Ximaêng  PC30</v>
          </cell>
          <cell r="G1976">
            <v>0</v>
          </cell>
        </row>
        <row r="1977">
          <cell r="C1977" t="str">
            <v>Caùt vaøng</v>
          </cell>
          <cell r="G1977">
            <v>0</v>
          </cell>
        </row>
        <row r="1978">
          <cell r="C1978" t="str">
            <v>Ximaêng traéng</v>
          </cell>
          <cell r="G1978">
            <v>0</v>
          </cell>
        </row>
        <row r="1979">
          <cell r="C1979" t="str">
            <v>Vaät lieäu khaùc</v>
          </cell>
          <cell r="G1979">
            <v>0</v>
          </cell>
        </row>
        <row r="1980">
          <cell r="C1980" t="str">
            <v>Nhaân coâng baäc 4,0/7</v>
          </cell>
          <cell r="G1980">
            <v>0</v>
          </cell>
        </row>
        <row r="1981">
          <cell r="C1981" t="str">
            <v>Maùy vaän thaêng 0.8 T</v>
          </cell>
          <cell r="G1981">
            <v>0</v>
          </cell>
        </row>
        <row r="1983">
          <cell r="C1983" t="str">
            <v xml:space="preserve"> Gaïch vó   </v>
          </cell>
          <cell r="G1983">
            <v>0</v>
          </cell>
        </row>
        <row r="1984">
          <cell r="C1984" t="str">
            <v>Ximaêng  PC30</v>
          </cell>
          <cell r="G1984">
            <v>0</v>
          </cell>
        </row>
        <row r="1985">
          <cell r="C1985" t="str">
            <v>Caùt vaøng</v>
          </cell>
          <cell r="G1985">
            <v>0</v>
          </cell>
        </row>
        <row r="1986">
          <cell r="C1986" t="str">
            <v>Ximaêng traéng</v>
          </cell>
          <cell r="G1986">
            <v>0</v>
          </cell>
        </row>
        <row r="1987">
          <cell r="C1987" t="str">
            <v>Vaät lieäu khaùc</v>
          </cell>
          <cell r="G1987">
            <v>0</v>
          </cell>
        </row>
        <row r="1988">
          <cell r="C1988" t="str">
            <v>Nhaân coâng baäc 4,0/7</v>
          </cell>
          <cell r="G1988">
            <v>0</v>
          </cell>
        </row>
        <row r="1989">
          <cell r="C1989" t="str">
            <v>Maùy vaän thaêng 0.8 T</v>
          </cell>
          <cell r="G1989">
            <v>0</v>
          </cell>
        </row>
        <row r="1992">
          <cell r="C1992" t="str">
            <v xml:space="preserve">Ñaù hoa cöông </v>
          </cell>
          <cell r="G1992">
            <v>0</v>
          </cell>
        </row>
        <row r="1993">
          <cell r="C1993" t="str">
            <v>Ximaêng  PC30</v>
          </cell>
          <cell r="G1993">
            <v>0</v>
          </cell>
        </row>
        <row r="1994">
          <cell r="C1994" t="str">
            <v>Caùt vaøng</v>
          </cell>
          <cell r="G1994">
            <v>0</v>
          </cell>
        </row>
        <row r="1995">
          <cell r="C1995" t="str">
            <v>Ximaêng traéng</v>
          </cell>
          <cell r="G1995">
            <v>0</v>
          </cell>
        </row>
        <row r="1996">
          <cell r="C1996" t="str">
            <v>Vaät lieäu khaùc</v>
          </cell>
          <cell r="G1996">
            <v>0</v>
          </cell>
        </row>
        <row r="1997">
          <cell r="C1997" t="str">
            <v>Nhaân coâng baäc 4,0/7</v>
          </cell>
          <cell r="G1997">
            <v>0</v>
          </cell>
        </row>
        <row r="1999">
          <cell r="C1999" t="str">
            <v>Ñaù</v>
          </cell>
          <cell r="G1999">
            <v>0</v>
          </cell>
        </row>
        <row r="2000">
          <cell r="C2000" t="str">
            <v>Ximaêng  PC30</v>
          </cell>
          <cell r="G2000">
            <v>0</v>
          </cell>
        </row>
        <row r="2001">
          <cell r="C2001" t="str">
            <v>Caùt vaøng</v>
          </cell>
          <cell r="G2001">
            <v>0</v>
          </cell>
        </row>
        <row r="2002">
          <cell r="C2002" t="str">
            <v>Ximaêng traéng</v>
          </cell>
          <cell r="G2002">
            <v>0</v>
          </cell>
        </row>
        <row r="2003">
          <cell r="C2003" t="str">
            <v>Moùc saét</v>
          </cell>
          <cell r="G2003">
            <v>0</v>
          </cell>
        </row>
        <row r="2004">
          <cell r="C2004" t="str">
            <v>theùp troøn</v>
          </cell>
          <cell r="G2004">
            <v>0</v>
          </cell>
        </row>
        <row r="2005">
          <cell r="C2005" t="str">
            <v>Vaät lieäu khaùc</v>
          </cell>
          <cell r="G2005">
            <v>0</v>
          </cell>
        </row>
        <row r="2006">
          <cell r="C2006" t="str">
            <v>Nhaân coâng baäc 4,0/7</v>
          </cell>
          <cell r="G2006">
            <v>0</v>
          </cell>
        </row>
        <row r="2007">
          <cell r="C2007" t="str">
            <v>Maùy vaän thaêng 0.8 T</v>
          </cell>
          <cell r="G2007">
            <v>0</v>
          </cell>
        </row>
        <row r="2009">
          <cell r="C2009" t="str">
            <v>Ñaù</v>
          </cell>
          <cell r="G2009">
            <v>0</v>
          </cell>
        </row>
        <row r="2010">
          <cell r="C2010" t="str">
            <v>Ximaêng  PC30</v>
          </cell>
          <cell r="G2010">
            <v>0</v>
          </cell>
        </row>
        <row r="2011">
          <cell r="C2011" t="str">
            <v>Caùt vaøng</v>
          </cell>
          <cell r="G2011">
            <v>0</v>
          </cell>
        </row>
        <row r="2012">
          <cell r="C2012" t="str">
            <v>Ximaêng traéng</v>
          </cell>
          <cell r="G2012">
            <v>0</v>
          </cell>
        </row>
        <row r="2013">
          <cell r="C2013" t="str">
            <v>Moùc saét</v>
          </cell>
          <cell r="G2013">
            <v>0</v>
          </cell>
        </row>
        <row r="2014">
          <cell r="C2014" t="str">
            <v>theùp troøn</v>
          </cell>
          <cell r="G2014">
            <v>0</v>
          </cell>
        </row>
        <row r="2015">
          <cell r="C2015" t="str">
            <v>Vaät lieäu khaùc</v>
          </cell>
          <cell r="G2015">
            <v>0</v>
          </cell>
        </row>
        <row r="2016">
          <cell r="C2016" t="str">
            <v>Nhaân coâng baäc 4,0/7</v>
          </cell>
          <cell r="G2016">
            <v>0</v>
          </cell>
        </row>
        <row r="2017">
          <cell r="C2017" t="str">
            <v>Maùy vaän thaêng 0.8 T</v>
          </cell>
          <cell r="G2017">
            <v>0</v>
          </cell>
        </row>
        <row r="2019">
          <cell r="C2019" t="str">
            <v>Ñaù</v>
          </cell>
          <cell r="G2019">
            <v>0</v>
          </cell>
        </row>
        <row r="2020">
          <cell r="C2020" t="str">
            <v>Ximaêng  PC30</v>
          </cell>
          <cell r="G2020">
            <v>0</v>
          </cell>
        </row>
        <row r="2021">
          <cell r="C2021" t="str">
            <v>Caùt vaøng</v>
          </cell>
          <cell r="G2021">
            <v>0</v>
          </cell>
        </row>
        <row r="2022">
          <cell r="C2022" t="str">
            <v>Ximaêng traéng</v>
          </cell>
          <cell r="G2022">
            <v>0</v>
          </cell>
        </row>
        <row r="2023">
          <cell r="C2023" t="str">
            <v>Vaät lieäu khaùc</v>
          </cell>
          <cell r="G2023">
            <v>0</v>
          </cell>
        </row>
        <row r="2024">
          <cell r="C2024" t="str">
            <v>Nhaân coâng baäc 4,0/7</v>
          </cell>
          <cell r="G2024">
            <v>0</v>
          </cell>
        </row>
        <row r="2025">
          <cell r="C2025" t="str">
            <v>Maùy vaän thaêng 0.8 T</v>
          </cell>
          <cell r="G2025">
            <v>0</v>
          </cell>
        </row>
        <row r="2027">
          <cell r="C2027" t="str">
            <v>Ñaù</v>
          </cell>
          <cell r="G2027">
            <v>0</v>
          </cell>
        </row>
        <row r="2028">
          <cell r="C2028" t="str">
            <v>Ximaêng  PC30</v>
          </cell>
          <cell r="G2028">
            <v>0</v>
          </cell>
        </row>
        <row r="2029">
          <cell r="C2029" t="str">
            <v>Caùt vaøng</v>
          </cell>
          <cell r="G2029">
            <v>0</v>
          </cell>
        </row>
        <row r="2030">
          <cell r="C2030" t="str">
            <v>Ximaêng traéng</v>
          </cell>
          <cell r="G2030">
            <v>0</v>
          </cell>
        </row>
        <row r="2031">
          <cell r="C2031" t="str">
            <v>Moùc saét</v>
          </cell>
          <cell r="G2031">
            <v>0</v>
          </cell>
        </row>
        <row r="2032">
          <cell r="C2032" t="str">
            <v>theùp troøn</v>
          </cell>
          <cell r="G2032">
            <v>0</v>
          </cell>
        </row>
        <row r="2033">
          <cell r="C2033" t="str">
            <v>Vaät lieäu khaùc</v>
          </cell>
          <cell r="G2033">
            <v>0</v>
          </cell>
        </row>
        <row r="2034">
          <cell r="C2034" t="str">
            <v>Nhaân coâng baäc 4,0/7</v>
          </cell>
          <cell r="G2034">
            <v>0</v>
          </cell>
        </row>
        <row r="2036">
          <cell r="C2036" t="str">
            <v>Ñaù</v>
          </cell>
          <cell r="G2036">
            <v>0</v>
          </cell>
        </row>
        <row r="2037">
          <cell r="C2037" t="str">
            <v>Ximaêng  PC30</v>
          </cell>
          <cell r="G2037">
            <v>0</v>
          </cell>
        </row>
        <row r="2038">
          <cell r="C2038" t="str">
            <v>Caùt vaøng</v>
          </cell>
          <cell r="G2038">
            <v>0</v>
          </cell>
        </row>
        <row r="2039">
          <cell r="C2039" t="str">
            <v>Ximaêng traéng</v>
          </cell>
          <cell r="G2039">
            <v>0</v>
          </cell>
        </row>
        <row r="2040">
          <cell r="C2040" t="str">
            <v>Moùc saét</v>
          </cell>
          <cell r="G2040">
            <v>0</v>
          </cell>
        </row>
        <row r="2041">
          <cell r="C2041" t="str">
            <v>theùp troøn</v>
          </cell>
          <cell r="G2041">
            <v>0</v>
          </cell>
        </row>
        <row r="2042">
          <cell r="C2042" t="str">
            <v>Vaät lieäu khaùc</v>
          </cell>
          <cell r="G2042">
            <v>0</v>
          </cell>
        </row>
        <row r="2043">
          <cell r="C2043" t="str">
            <v>Nhaân coâng baäc 4,0/7</v>
          </cell>
          <cell r="G2043">
            <v>0</v>
          </cell>
        </row>
        <row r="2046">
          <cell r="C2046" t="str">
            <v>Ximaêng  PC30</v>
          </cell>
          <cell r="G2046">
            <v>0</v>
          </cell>
        </row>
        <row r="2047">
          <cell r="C2047" t="str">
            <v>Caùt vaøng</v>
          </cell>
          <cell r="G2047">
            <v>0</v>
          </cell>
        </row>
        <row r="2048">
          <cell r="C2048" t="str">
            <v>Vöõa</v>
          </cell>
          <cell r="G2048">
            <v>0</v>
          </cell>
        </row>
        <row r="2049">
          <cell r="C2049" t="str">
            <v>Nhaân coâng baäc 3,7/7</v>
          </cell>
          <cell r="G2049">
            <v>0</v>
          </cell>
        </row>
        <row r="2050">
          <cell r="C2050" t="str">
            <v>Maùy troän 80l</v>
          </cell>
          <cell r="G2050">
            <v>0</v>
          </cell>
        </row>
        <row r="2051">
          <cell r="C2051" t="str">
            <v>Maùy vaän thaêng 0.8 T</v>
          </cell>
          <cell r="G2051">
            <v>0</v>
          </cell>
        </row>
        <row r="2053">
          <cell r="C2053" t="str">
            <v>Ximaêng  PC30</v>
          </cell>
          <cell r="G2053">
            <v>0</v>
          </cell>
        </row>
        <row r="2054">
          <cell r="C2054" t="str">
            <v>Caùt vaøng</v>
          </cell>
          <cell r="G2054">
            <v>0</v>
          </cell>
        </row>
        <row r="2055">
          <cell r="C2055" t="str">
            <v>Vöõa</v>
          </cell>
          <cell r="G2055">
            <v>0</v>
          </cell>
        </row>
        <row r="2056">
          <cell r="C2056" t="str">
            <v>Nhaân coâng baäc 3,7/7</v>
          </cell>
          <cell r="G2056">
            <v>0</v>
          </cell>
        </row>
        <row r="2057">
          <cell r="C2057" t="str">
            <v>Maùy troän 80l</v>
          </cell>
          <cell r="G2057">
            <v>0</v>
          </cell>
        </row>
        <row r="2059">
          <cell r="C2059" t="str">
            <v>Ximaêng  PC30</v>
          </cell>
          <cell r="G2059">
            <v>0</v>
          </cell>
        </row>
        <row r="2060">
          <cell r="C2060" t="str">
            <v>Caùt vaøng</v>
          </cell>
          <cell r="G2060">
            <v>0</v>
          </cell>
        </row>
        <row r="2061">
          <cell r="C2061" t="str">
            <v>Vöõa</v>
          </cell>
          <cell r="G2061">
            <v>0</v>
          </cell>
        </row>
        <row r="2062">
          <cell r="C2062" t="str">
            <v>Nhaân coâng baäc 3,7/7</v>
          </cell>
          <cell r="G2062">
            <v>0</v>
          </cell>
        </row>
        <row r="2063">
          <cell r="C2063" t="str">
            <v>Maùy troän 80l</v>
          </cell>
          <cell r="G2063">
            <v>0</v>
          </cell>
        </row>
        <row r="2064">
          <cell r="C2064" t="str">
            <v>Maùy vaän thaêng 0.8 T</v>
          </cell>
          <cell r="G2064">
            <v>0</v>
          </cell>
        </row>
        <row r="2066">
          <cell r="C2066" t="str">
            <v>Ximaêng  PC30</v>
          </cell>
          <cell r="G2066">
            <v>0</v>
          </cell>
        </row>
        <row r="2067">
          <cell r="C2067" t="str">
            <v>Caùt vaøng</v>
          </cell>
          <cell r="G2067">
            <v>0</v>
          </cell>
        </row>
        <row r="2068">
          <cell r="C2068" t="str">
            <v>Vöõa</v>
          </cell>
          <cell r="G2068">
            <v>0</v>
          </cell>
        </row>
        <row r="2069">
          <cell r="C2069" t="str">
            <v>Nhaân coâng baäc 3,7/7</v>
          </cell>
          <cell r="G2069">
            <v>0</v>
          </cell>
        </row>
        <row r="2070">
          <cell r="C2070" t="str">
            <v>Maùy troän 80l</v>
          </cell>
          <cell r="G2070">
            <v>0</v>
          </cell>
        </row>
        <row r="2072">
          <cell r="C2072" t="str">
            <v>Ximaêng  PC30</v>
          </cell>
          <cell r="G2072">
            <v>0</v>
          </cell>
        </row>
        <row r="2073">
          <cell r="C2073" t="str">
            <v>Caùt vaøng</v>
          </cell>
          <cell r="G2073">
            <v>0</v>
          </cell>
        </row>
        <row r="2074">
          <cell r="C2074" t="str">
            <v>Vöõa</v>
          </cell>
          <cell r="G2074">
            <v>0</v>
          </cell>
        </row>
        <row r="2075">
          <cell r="C2075" t="str">
            <v>Nhaân coâng baäc 3,7/7</v>
          </cell>
          <cell r="G2075">
            <v>0</v>
          </cell>
        </row>
        <row r="2076">
          <cell r="C2076" t="str">
            <v>Maùy troän 80l</v>
          </cell>
          <cell r="G2076">
            <v>0</v>
          </cell>
        </row>
        <row r="2078">
          <cell r="C2078" t="str">
            <v>Ñaù traéng</v>
          </cell>
          <cell r="G2078">
            <v>20783.2392</v>
          </cell>
        </row>
        <row r="2079">
          <cell r="C2079" t="str">
            <v>Boät ñaù</v>
          </cell>
          <cell r="G2079">
            <v>9698.8449600000004</v>
          </cell>
        </row>
        <row r="2080">
          <cell r="C2080" t="str">
            <v>Boät maàu</v>
          </cell>
          <cell r="G2080">
            <v>122.35571999999999</v>
          </cell>
        </row>
        <row r="2081">
          <cell r="C2081" t="str">
            <v>Ximaêng traéng</v>
          </cell>
          <cell r="G2081">
            <v>9747.0979199999983</v>
          </cell>
        </row>
        <row r="2082">
          <cell r="C2082" t="str">
            <v>Nhaân coâng baäc 3,7/7</v>
          </cell>
          <cell r="G2082">
            <v>2619.4463999999998</v>
          </cell>
        </row>
        <row r="2084">
          <cell r="C2084" t="str">
            <v>Ñaù traéng</v>
          </cell>
          <cell r="G2084">
            <v>0</v>
          </cell>
        </row>
        <row r="2085">
          <cell r="C2085" t="str">
            <v>Boät ñaù</v>
          </cell>
          <cell r="G2085">
            <v>0</v>
          </cell>
        </row>
        <row r="2086">
          <cell r="C2086" t="str">
            <v>Boät maàu</v>
          </cell>
          <cell r="G2086">
            <v>0</v>
          </cell>
        </row>
        <row r="2087">
          <cell r="C2087" t="str">
            <v>Ximaêng traéng</v>
          </cell>
          <cell r="G2087">
            <v>0</v>
          </cell>
        </row>
        <row r="2088">
          <cell r="C2088" t="str">
            <v>Nhaân coâng baäc 3,7/7</v>
          </cell>
          <cell r="G2088">
            <v>0</v>
          </cell>
        </row>
        <row r="2090">
          <cell r="C2090" t="str">
            <v>Ñaù traéng</v>
          </cell>
          <cell r="G2090">
            <v>1265.55</v>
          </cell>
        </row>
        <row r="2091">
          <cell r="C2091" t="str">
            <v>Boät ñaù</v>
          </cell>
          <cell r="G2091">
            <v>728.65</v>
          </cell>
        </row>
        <row r="2092">
          <cell r="C2092" t="str">
            <v>Boät maàu</v>
          </cell>
          <cell r="G2092">
            <v>8.0534999999999997</v>
          </cell>
        </row>
        <row r="2093">
          <cell r="C2093" t="str">
            <v>Ximaêng traéng</v>
          </cell>
          <cell r="G2093">
            <v>728.65</v>
          </cell>
        </row>
        <row r="2094">
          <cell r="C2094" t="str">
            <v>Nhaân coâng baäc 3,7/7</v>
          </cell>
          <cell r="G2094">
            <v>212.459</v>
          </cell>
        </row>
        <row r="2096">
          <cell r="C2096" t="str">
            <v xml:space="preserve"> Gaïch khía 20x20</v>
          </cell>
          <cell r="G2096">
            <v>0</v>
          </cell>
        </row>
        <row r="2097">
          <cell r="C2097" t="str">
            <v>Ximaêng  PC30</v>
          </cell>
          <cell r="G2097">
            <v>0</v>
          </cell>
        </row>
        <row r="2098">
          <cell r="C2098" t="str">
            <v>Caùt vaøng</v>
          </cell>
          <cell r="G2098">
            <v>0</v>
          </cell>
        </row>
        <row r="2099">
          <cell r="C2099" t="str">
            <v>Ximaêng  PC30</v>
          </cell>
          <cell r="G2099">
            <v>0</v>
          </cell>
        </row>
        <row r="2100">
          <cell r="C2100" t="str">
            <v>Nhaân coâng baäc 3,7/7</v>
          </cell>
          <cell r="G2100">
            <v>0</v>
          </cell>
        </row>
        <row r="2102">
          <cell r="C2102" t="str">
            <v xml:space="preserve"> Gaïch ximaêng 20x20</v>
          </cell>
          <cell r="G2102">
            <v>0</v>
          </cell>
        </row>
        <row r="2103">
          <cell r="C2103" t="str">
            <v>Ximaêng  PC30</v>
          </cell>
          <cell r="G2103">
            <v>0</v>
          </cell>
        </row>
        <row r="2104">
          <cell r="C2104" t="str">
            <v>Caùt vaøng</v>
          </cell>
          <cell r="G2104">
            <v>0</v>
          </cell>
        </row>
        <row r="2105">
          <cell r="C2105" t="str">
            <v>Ximaêng traéng</v>
          </cell>
          <cell r="G2105">
            <v>0</v>
          </cell>
        </row>
        <row r="2106">
          <cell r="C2106" t="str">
            <v>Vaät lieäu khaùc</v>
          </cell>
          <cell r="G2106">
            <v>0</v>
          </cell>
        </row>
        <row r="2107">
          <cell r="C2107" t="str">
            <v>Nhaân coâng baäc 3,7/7</v>
          </cell>
          <cell r="G2107">
            <v>0</v>
          </cell>
        </row>
        <row r="2108">
          <cell r="C2108" t="str">
            <v>Maùy vaän thaêng 0.8 T</v>
          </cell>
        </row>
        <row r="2110">
          <cell r="C2110" t="str">
            <v xml:space="preserve"> Gaïch ximaêng 20x20</v>
          </cell>
          <cell r="G2110">
            <v>0</v>
          </cell>
        </row>
        <row r="2111">
          <cell r="C2111" t="str">
            <v>Ximaêng  PC30</v>
          </cell>
          <cell r="G2111">
            <v>0</v>
          </cell>
        </row>
        <row r="2112">
          <cell r="C2112" t="str">
            <v>Caùt vaøng</v>
          </cell>
          <cell r="G2112">
            <v>0</v>
          </cell>
        </row>
        <row r="2113">
          <cell r="C2113" t="str">
            <v>Ximaêng traéng</v>
          </cell>
          <cell r="G2113">
            <v>0</v>
          </cell>
        </row>
        <row r="2114">
          <cell r="C2114" t="str">
            <v>Vaät lieäu khaùc</v>
          </cell>
          <cell r="G2114">
            <v>0</v>
          </cell>
        </row>
        <row r="2115">
          <cell r="C2115" t="str">
            <v>Nhaân coâng baäc 3,7/7</v>
          </cell>
          <cell r="G2115">
            <v>0</v>
          </cell>
        </row>
        <row r="2116">
          <cell r="C2116" t="str">
            <v>Maùy vaän thaêng 0.8 T</v>
          </cell>
        </row>
        <row r="2118">
          <cell r="C2118" t="str">
            <v xml:space="preserve"> Gaïch ximaêng 10x10</v>
          </cell>
          <cell r="G2118">
            <v>0</v>
          </cell>
        </row>
        <row r="2119">
          <cell r="C2119" t="str">
            <v>Ximaêng  PC30</v>
          </cell>
          <cell r="G2119">
            <v>0</v>
          </cell>
        </row>
        <row r="2120">
          <cell r="C2120" t="str">
            <v>Caùt vaøng</v>
          </cell>
          <cell r="G2120">
            <v>0</v>
          </cell>
        </row>
        <row r="2121">
          <cell r="C2121" t="str">
            <v>Ximaêng traéng</v>
          </cell>
          <cell r="G2121">
            <v>0</v>
          </cell>
        </row>
        <row r="2122">
          <cell r="C2122" t="str">
            <v>Vaät lieäu khaùc</v>
          </cell>
        </row>
        <row r="2123">
          <cell r="C2123" t="str">
            <v>Nhaân coâng baäc 3,7/7</v>
          </cell>
          <cell r="G2123">
            <v>0</v>
          </cell>
        </row>
        <row r="2124">
          <cell r="C2124" t="str">
            <v>Maùy vaän thaêng 0.8 T</v>
          </cell>
        </row>
        <row r="2126">
          <cell r="C2126" t="str">
            <v xml:space="preserve"> Gaïch ximaêng 10x10</v>
          </cell>
          <cell r="G2126">
            <v>0</v>
          </cell>
        </row>
        <row r="2127">
          <cell r="C2127" t="str">
            <v>Ximaêng  PC30</v>
          </cell>
          <cell r="G2127">
            <v>0</v>
          </cell>
        </row>
        <row r="2128">
          <cell r="C2128" t="str">
            <v>Caùt vaøng</v>
          </cell>
          <cell r="G2128">
            <v>0</v>
          </cell>
        </row>
        <row r="2129">
          <cell r="C2129" t="str">
            <v>Ximaêng traéng</v>
          </cell>
          <cell r="G2129">
            <v>0</v>
          </cell>
        </row>
        <row r="2130">
          <cell r="C2130" t="str">
            <v>Vaät lieäu khaùc</v>
          </cell>
        </row>
        <row r="2131">
          <cell r="C2131" t="str">
            <v>Nhaân coâng baäc 3,7/7</v>
          </cell>
          <cell r="G2131">
            <v>0</v>
          </cell>
        </row>
        <row r="2132">
          <cell r="C2132" t="str">
            <v>Maùy vaän thaêng 0.8 T</v>
          </cell>
          <cell r="G2132">
            <v>0</v>
          </cell>
        </row>
        <row r="2135">
          <cell r="C2135" t="str">
            <v xml:space="preserve">Gaïch men söù 15x15 </v>
          </cell>
          <cell r="G2135">
            <v>0</v>
          </cell>
        </row>
        <row r="2136">
          <cell r="C2136" t="str">
            <v>Ximaêng  PC30</v>
          </cell>
          <cell r="G2136">
            <v>0</v>
          </cell>
        </row>
        <row r="2137">
          <cell r="C2137" t="str">
            <v>Caùt vaøng</v>
          </cell>
          <cell r="G2137">
            <v>0</v>
          </cell>
        </row>
        <row r="2138">
          <cell r="C2138" t="str">
            <v>Ximaêng traéng</v>
          </cell>
          <cell r="G2138">
            <v>0</v>
          </cell>
        </row>
        <row r="2139">
          <cell r="C2139" t="str">
            <v>Vaät lieäu khaùc</v>
          </cell>
          <cell r="G2139">
            <v>0</v>
          </cell>
        </row>
        <row r="2140">
          <cell r="C2140" t="str">
            <v>Nhaân coâng baäc 3,7/7</v>
          </cell>
          <cell r="G2140">
            <v>0</v>
          </cell>
        </row>
        <row r="2141">
          <cell r="C2141" t="str">
            <v>Maùy vaän thaêng 0.8 T</v>
          </cell>
          <cell r="G2141">
            <v>0</v>
          </cell>
        </row>
        <row r="2143">
          <cell r="C2143" t="str">
            <v xml:space="preserve">Gaïch men söù 15x15 </v>
          </cell>
          <cell r="G2143">
            <v>0</v>
          </cell>
        </row>
        <row r="2144">
          <cell r="C2144" t="str">
            <v>Ximaêng  PC30</v>
          </cell>
          <cell r="G2144">
            <v>0</v>
          </cell>
        </row>
        <row r="2145">
          <cell r="C2145" t="str">
            <v>Caùt vaøng</v>
          </cell>
          <cell r="G2145">
            <v>0</v>
          </cell>
        </row>
        <row r="2146">
          <cell r="C2146" t="str">
            <v>Ximaêng traéng</v>
          </cell>
          <cell r="G2146">
            <v>0</v>
          </cell>
        </row>
        <row r="2147">
          <cell r="C2147" t="str">
            <v>Vaät lieäu khaùc</v>
          </cell>
          <cell r="G2147">
            <v>0</v>
          </cell>
        </row>
        <row r="2148">
          <cell r="C2148" t="str">
            <v>Nhaân coâng baäc 3,7/7</v>
          </cell>
          <cell r="G2148">
            <v>0</v>
          </cell>
        </row>
        <row r="2149">
          <cell r="C2149" t="str">
            <v>Maùy vaän thaêng 0.8 T</v>
          </cell>
          <cell r="G2149">
            <v>0</v>
          </cell>
        </row>
        <row r="2151">
          <cell r="C2151" t="str">
            <v>Gaïch men söù 11x11</v>
          </cell>
          <cell r="G2151">
            <v>0</v>
          </cell>
        </row>
        <row r="2152">
          <cell r="C2152" t="str">
            <v>Ximaêng  PC30</v>
          </cell>
          <cell r="G2152">
            <v>0</v>
          </cell>
        </row>
        <row r="2153">
          <cell r="C2153" t="str">
            <v>Caùt vaøng</v>
          </cell>
          <cell r="G2153">
            <v>0</v>
          </cell>
        </row>
        <row r="2154">
          <cell r="C2154" t="str">
            <v>Ximaêng traéng</v>
          </cell>
          <cell r="G2154">
            <v>0</v>
          </cell>
        </row>
        <row r="2155">
          <cell r="C2155" t="str">
            <v>Vaät lieäu khaùc</v>
          </cell>
          <cell r="G2155">
            <v>0</v>
          </cell>
        </row>
        <row r="2156">
          <cell r="C2156" t="str">
            <v>Nhaân coâng baäc 3,7/7</v>
          </cell>
          <cell r="G2156">
            <v>0</v>
          </cell>
        </row>
        <row r="2157">
          <cell r="C2157" t="str">
            <v>Maùy vaän thaêng 0.8 T</v>
          </cell>
          <cell r="G2157">
            <v>0</v>
          </cell>
        </row>
        <row r="2159">
          <cell r="C2159" t="str">
            <v>Gaïch men söù 11x11</v>
          </cell>
          <cell r="G2159">
            <v>0</v>
          </cell>
        </row>
        <row r="2160">
          <cell r="C2160" t="str">
            <v>Ximaêng  PC30</v>
          </cell>
          <cell r="G2160">
            <v>0</v>
          </cell>
        </row>
        <row r="2161">
          <cell r="C2161" t="str">
            <v>Caùt vaøng</v>
          </cell>
          <cell r="G2161">
            <v>0</v>
          </cell>
        </row>
        <row r="2162">
          <cell r="C2162" t="str">
            <v>Ximaêng traéng</v>
          </cell>
          <cell r="G2162">
            <v>0</v>
          </cell>
        </row>
        <row r="2163">
          <cell r="C2163" t="str">
            <v>Vaät lieäu khaùc</v>
          </cell>
          <cell r="G2163">
            <v>0</v>
          </cell>
        </row>
        <row r="2164">
          <cell r="C2164" t="str">
            <v>Nhaân coâng baäc 3,7/7</v>
          </cell>
          <cell r="G2164">
            <v>0</v>
          </cell>
        </row>
        <row r="2165">
          <cell r="C2165" t="str">
            <v>Maùy vaän thaêng 0.8 T</v>
          </cell>
          <cell r="G2165">
            <v>0</v>
          </cell>
        </row>
        <row r="2167">
          <cell r="C2167" t="str">
            <v xml:space="preserve">Gaïch vì </v>
          </cell>
          <cell r="G2167">
            <v>0</v>
          </cell>
        </row>
        <row r="2168">
          <cell r="C2168" t="str">
            <v>Ximaêng  PC30</v>
          </cell>
          <cell r="G2168">
            <v>0</v>
          </cell>
        </row>
        <row r="2169">
          <cell r="C2169" t="str">
            <v>Caùt vaøng</v>
          </cell>
          <cell r="G2169">
            <v>0</v>
          </cell>
        </row>
        <row r="2170">
          <cell r="C2170" t="str">
            <v>Ximaêng traéng</v>
          </cell>
          <cell r="G2170">
            <v>0</v>
          </cell>
        </row>
        <row r="2171">
          <cell r="C2171" t="str">
            <v>Vaät lieäu khaùc</v>
          </cell>
          <cell r="G2171">
            <v>0</v>
          </cell>
        </row>
        <row r="2172">
          <cell r="C2172" t="str">
            <v>Nhaân coâng baäc 3,7/7</v>
          </cell>
          <cell r="G2172">
            <v>0</v>
          </cell>
        </row>
        <row r="2173">
          <cell r="C2173" t="str">
            <v>Maùy vaän thaêng 0.8 T</v>
          </cell>
          <cell r="G2173">
            <v>0</v>
          </cell>
        </row>
        <row r="2175">
          <cell r="C2175" t="str">
            <v xml:space="preserve">Gaïch vì </v>
          </cell>
          <cell r="G2175">
            <v>0</v>
          </cell>
        </row>
        <row r="2176">
          <cell r="C2176" t="str">
            <v>Ximaêng  PC30</v>
          </cell>
          <cell r="G2176">
            <v>0</v>
          </cell>
        </row>
        <row r="2177">
          <cell r="C2177" t="str">
            <v>Caùt vaøng</v>
          </cell>
          <cell r="G2177">
            <v>0</v>
          </cell>
        </row>
        <row r="2178">
          <cell r="C2178" t="str">
            <v>Ximaêng traéng</v>
          </cell>
          <cell r="G2178">
            <v>0</v>
          </cell>
        </row>
        <row r="2179">
          <cell r="C2179" t="str">
            <v>Vaät lieäu khaùc</v>
          </cell>
          <cell r="G2179">
            <v>0</v>
          </cell>
        </row>
        <row r="2180">
          <cell r="C2180" t="str">
            <v>Nhaân coâng baäc 3,7/7</v>
          </cell>
          <cell r="G2180">
            <v>0</v>
          </cell>
        </row>
        <row r="2181">
          <cell r="C2181" t="str">
            <v>Maùy vaän thaêng 0.8 T</v>
          </cell>
          <cell r="G2181">
            <v>0</v>
          </cell>
        </row>
        <row r="2185">
          <cell r="C2185" t="str">
            <v>Gaïch men söù 20x20cm</v>
          </cell>
          <cell r="G2185">
            <v>4717</v>
          </cell>
        </row>
        <row r="2186">
          <cell r="C2186" t="str">
            <v>Ximaêng  PC30</v>
          </cell>
          <cell r="G2186">
            <v>1509.58151</v>
          </cell>
        </row>
        <row r="2187">
          <cell r="C2187" t="str">
            <v>Caùt vaøng</v>
          </cell>
          <cell r="G2187">
            <v>5.1415300000000013</v>
          </cell>
        </row>
        <row r="2188">
          <cell r="C2188" t="str">
            <v>Ximaêng traéng</v>
          </cell>
          <cell r="G2188">
            <v>84.906000000000006</v>
          </cell>
        </row>
        <row r="2189">
          <cell r="C2189" t="str">
            <v>Vaät lieäu khaùc</v>
          </cell>
          <cell r="G2189">
            <v>94.34</v>
          </cell>
        </row>
        <row r="2190">
          <cell r="C2190" t="str">
            <v>Nhaân coâng baäc 4,0/7</v>
          </cell>
          <cell r="G2190">
            <v>94.34</v>
          </cell>
        </row>
        <row r="2191">
          <cell r="C2191" t="str">
            <v>Maùy vaän thaêng 0.8 T</v>
          </cell>
          <cell r="G2191">
            <v>0</v>
          </cell>
        </row>
        <row r="2193">
          <cell r="C2193" t="str">
            <v>Gaïch men söù 20x20cm</v>
          </cell>
          <cell r="G2193">
            <v>0</v>
          </cell>
        </row>
        <row r="2194">
          <cell r="C2194" t="str">
            <v>Ximaêng  PC30</v>
          </cell>
          <cell r="G2194">
            <v>0</v>
          </cell>
        </row>
        <row r="2195">
          <cell r="C2195" t="str">
            <v>Caùt vaøng</v>
          </cell>
          <cell r="G2195">
            <v>0</v>
          </cell>
        </row>
        <row r="2196">
          <cell r="C2196" t="str">
            <v>Ximaêng traéng</v>
          </cell>
          <cell r="G2196">
            <v>0</v>
          </cell>
        </row>
        <row r="2197">
          <cell r="C2197" t="str">
            <v>Vaät lieäu khaùc</v>
          </cell>
          <cell r="G2197">
            <v>0</v>
          </cell>
        </row>
        <row r="2198">
          <cell r="C2198" t="str">
            <v>Nhaân coâng baäc 4,0/7</v>
          </cell>
          <cell r="G2198">
            <v>0</v>
          </cell>
        </row>
        <row r="2199">
          <cell r="C2199" t="str">
            <v>Maùy vaän thaêng 0.8 T</v>
          </cell>
          <cell r="G2199">
            <v>0</v>
          </cell>
        </row>
        <row r="2206">
          <cell r="C2206" t="str">
            <v>Gaïch ceramic 30 x 30cm , Ñoàng Taâm</v>
          </cell>
          <cell r="G2206">
            <v>0</v>
          </cell>
        </row>
        <row r="2207">
          <cell r="C2207" t="str">
            <v>Ximaêng  PC30</v>
          </cell>
          <cell r="G2207">
            <v>0</v>
          </cell>
        </row>
        <row r="2208">
          <cell r="C2208" t="str">
            <v>Caùt vaøng</v>
          </cell>
          <cell r="G2208">
            <v>0</v>
          </cell>
        </row>
        <row r="2209">
          <cell r="C2209" t="str">
            <v>Vöõa</v>
          </cell>
          <cell r="G2209">
            <v>0</v>
          </cell>
        </row>
        <row r="2210">
          <cell r="C2210" t="str">
            <v>Ximaêng traéng</v>
          </cell>
          <cell r="G2210">
            <v>0</v>
          </cell>
        </row>
        <row r="2211">
          <cell r="C2211" t="str">
            <v>Vaät lieäu khaùc</v>
          </cell>
          <cell r="G2211">
            <v>0</v>
          </cell>
        </row>
        <row r="2212">
          <cell r="C2212" t="str">
            <v>Nhaân coâng baäc 4,0/7</v>
          </cell>
          <cell r="G2212">
            <v>0</v>
          </cell>
        </row>
        <row r="2213">
          <cell r="C2213" t="str">
            <v>Maùy vaän thaêng 0.8 T</v>
          </cell>
          <cell r="G2213">
            <v>0</v>
          </cell>
        </row>
        <row r="2232">
          <cell r="C2232" t="str">
            <v xml:space="preserve">Gaïch  30 x 30cm </v>
          </cell>
          <cell r="G2232">
            <v>0</v>
          </cell>
        </row>
        <row r="2233">
          <cell r="C2233" t="str">
            <v>Ximaêng  PC30</v>
          </cell>
          <cell r="G2233">
            <v>0</v>
          </cell>
        </row>
        <row r="2234">
          <cell r="C2234" t="str">
            <v>Caùt vaøng</v>
          </cell>
          <cell r="G2234">
            <v>0</v>
          </cell>
        </row>
        <row r="2235">
          <cell r="C2235" t="str">
            <v>Ximaêng  PC30</v>
          </cell>
          <cell r="G2235">
            <v>0</v>
          </cell>
        </row>
        <row r="2236">
          <cell r="C2236" t="str">
            <v>Vaät lieäu khaùc</v>
          </cell>
          <cell r="G2236">
            <v>0</v>
          </cell>
        </row>
        <row r="2237">
          <cell r="C2237" t="str">
            <v>Nhaân coâng baäc 4,0/7</v>
          </cell>
          <cell r="G2237">
            <v>0</v>
          </cell>
        </row>
        <row r="2238">
          <cell r="C2238" t="str">
            <v>Maùy vaän thaêng 0.8 T</v>
          </cell>
          <cell r="G2238">
            <v>0</v>
          </cell>
        </row>
        <row r="2240">
          <cell r="C2240" t="str">
            <v xml:space="preserve">Gaïch ñaát nung 30 x 30cm </v>
          </cell>
          <cell r="G2240">
            <v>0</v>
          </cell>
        </row>
        <row r="2241">
          <cell r="C2241" t="str">
            <v>Ximaêng  PC30</v>
          </cell>
          <cell r="G2241">
            <v>0</v>
          </cell>
        </row>
        <row r="2242">
          <cell r="C2242" t="str">
            <v>Caùt vaøng</v>
          </cell>
          <cell r="G2242">
            <v>0</v>
          </cell>
        </row>
        <row r="2243">
          <cell r="C2243" t="str">
            <v>Ximaêng  PC30</v>
          </cell>
          <cell r="G2243">
            <v>0</v>
          </cell>
        </row>
        <row r="2244">
          <cell r="C2244" t="str">
            <v>Vaät lieäu khaùc</v>
          </cell>
          <cell r="G2244">
            <v>0</v>
          </cell>
        </row>
        <row r="2245">
          <cell r="C2245" t="str">
            <v>Nhaân coâng baäc 4,0/7</v>
          </cell>
          <cell r="G2245">
            <v>0</v>
          </cell>
        </row>
        <row r="2246">
          <cell r="C2246" t="str">
            <v>Maùy vaän thaêng 0.8 T</v>
          </cell>
          <cell r="G2246">
            <v>0</v>
          </cell>
        </row>
        <row r="2253">
          <cell r="C2253" t="str">
            <v>Goã xeû chaân töôøng 2x10</v>
          </cell>
          <cell r="G2253">
            <v>0</v>
          </cell>
        </row>
        <row r="2254">
          <cell r="C2254" t="str">
            <v>Vaät lieäu khaùc</v>
          </cell>
          <cell r="G2254">
            <v>0</v>
          </cell>
        </row>
        <row r="2255">
          <cell r="C2255" t="str">
            <v>Nhaân coâng baäc 4,5/7</v>
          </cell>
          <cell r="G2255">
            <v>0</v>
          </cell>
        </row>
        <row r="2257">
          <cell r="C2257" t="str">
            <v>Goã xeû chaân töôøng 2x20</v>
          </cell>
          <cell r="G2257">
            <v>0</v>
          </cell>
        </row>
        <row r="2258">
          <cell r="C2258" t="str">
            <v>Vaät lieäu khaùc</v>
          </cell>
          <cell r="G2258">
            <v>0</v>
          </cell>
        </row>
        <row r="2259">
          <cell r="C2259" t="str">
            <v>Nhaân coâng baäc 4,5/7</v>
          </cell>
          <cell r="G2259">
            <v>0</v>
          </cell>
        </row>
        <row r="2261">
          <cell r="C2261" t="str">
            <v>Goã xeû tay vòn caàu thang 8x10</v>
          </cell>
          <cell r="G2261">
            <v>0</v>
          </cell>
        </row>
        <row r="2262">
          <cell r="C2262" t="str">
            <v>Vaät lieäu khaùc</v>
          </cell>
          <cell r="G2262">
            <v>0</v>
          </cell>
        </row>
        <row r="2263">
          <cell r="C2263" t="str">
            <v>Nhaân coâng baäc 4,5/7</v>
          </cell>
          <cell r="G2263">
            <v>0</v>
          </cell>
        </row>
        <row r="2265">
          <cell r="C2265" t="str">
            <v>Goã xeû tay vòn caàu thang 8x14</v>
          </cell>
          <cell r="G2265">
            <v>0</v>
          </cell>
        </row>
        <row r="2266">
          <cell r="C2266" t="str">
            <v>Vaät lieäu khaùc</v>
          </cell>
          <cell r="G2266">
            <v>0</v>
          </cell>
        </row>
        <row r="2267">
          <cell r="C2267" t="str">
            <v>Nhaân coâng baäc 4,5/7</v>
          </cell>
          <cell r="G2267">
            <v>0</v>
          </cell>
        </row>
        <row r="2269">
          <cell r="C2269" t="str">
            <v xml:space="preserve">Goã xeû </v>
          </cell>
          <cell r="G2269">
            <v>0</v>
          </cell>
        </row>
        <row r="2270">
          <cell r="C2270" t="str">
            <v>Ñinh</v>
          </cell>
          <cell r="G2270">
            <v>0</v>
          </cell>
        </row>
        <row r="2271">
          <cell r="C2271" t="str">
            <v>Nhaân coâng baäc 4,5/7</v>
          </cell>
          <cell r="G2271">
            <v>0</v>
          </cell>
        </row>
        <row r="2273">
          <cell r="C2273" t="str">
            <v xml:space="preserve">Goã xeû </v>
          </cell>
          <cell r="G2273">
            <v>0</v>
          </cell>
        </row>
        <row r="2274">
          <cell r="C2274" t="str">
            <v>Ñinh</v>
          </cell>
          <cell r="G2274">
            <v>0</v>
          </cell>
        </row>
        <row r="2275">
          <cell r="C2275" t="str">
            <v>Nhaân coâng baäc 4,5/7</v>
          </cell>
          <cell r="G2275">
            <v>0</v>
          </cell>
        </row>
        <row r="2282">
          <cell r="C2282" t="str">
            <v>Ximaêng PC30</v>
          </cell>
          <cell r="G2282">
            <v>0</v>
          </cell>
        </row>
        <row r="2283">
          <cell r="C2283" t="str">
            <v>Vaät lieäu khaùc</v>
          </cell>
          <cell r="G2283">
            <v>0</v>
          </cell>
        </row>
        <row r="2284">
          <cell r="C2284" t="str">
            <v>Nhaân coâng baäc 3,5/7</v>
          </cell>
          <cell r="G2284">
            <v>0</v>
          </cell>
        </row>
        <row r="2286">
          <cell r="C2286" t="str">
            <v>Mastic</v>
          </cell>
          <cell r="G2286">
            <v>909.68400000000008</v>
          </cell>
        </row>
        <row r="2287">
          <cell r="C2287" t="str">
            <v>Giaáy nhaùp</v>
          </cell>
          <cell r="G2287">
            <v>45.484200000000001</v>
          </cell>
        </row>
        <row r="2288">
          <cell r="C2288" t="str">
            <v>Nhaân coâng baäc  4,0/7</v>
          </cell>
          <cell r="G2288">
            <v>682.26300000000003</v>
          </cell>
        </row>
        <row r="2290">
          <cell r="C2290" t="str">
            <v>Sôn epoxy</v>
          </cell>
          <cell r="G2290">
            <v>49.25224</v>
          </cell>
        </row>
        <row r="2291">
          <cell r="C2291" t="str">
            <v>Nhaân coâng baäc  4,0/7</v>
          </cell>
          <cell r="G2291">
            <v>9.5360720000000008</v>
          </cell>
        </row>
        <row r="2293">
          <cell r="C2293" t="str">
            <v>Sôn daàu</v>
          </cell>
          <cell r="G2293">
            <v>0</v>
          </cell>
        </row>
        <row r="2294">
          <cell r="C2294" t="str">
            <v>Xaêng</v>
          </cell>
          <cell r="G2294">
            <v>0</v>
          </cell>
        </row>
        <row r="2295">
          <cell r="C2295" t="str">
            <v>Vaät lieäu khaùc</v>
          </cell>
          <cell r="G2295">
            <v>0</v>
          </cell>
        </row>
        <row r="2296">
          <cell r="C2296" t="str">
            <v>Nhaân coâng baäc 3,5/7</v>
          </cell>
          <cell r="G2296">
            <v>0</v>
          </cell>
        </row>
        <row r="2298">
          <cell r="C2298" t="str">
            <v>Sôn nöôùc (Maxilite)</v>
          </cell>
          <cell r="G2298">
            <v>795.97349999999994</v>
          </cell>
        </row>
        <row r="2299">
          <cell r="C2299" t="str">
            <v>Vaät lieäu khaùc</v>
          </cell>
          <cell r="G2299">
            <v>2274.21</v>
          </cell>
        </row>
        <row r="2300">
          <cell r="C2300" t="str">
            <v>Nhaân coâng baäc 4,0/7</v>
          </cell>
          <cell r="G2300">
            <v>122.80734</v>
          </cell>
        </row>
        <row r="2302">
          <cell r="C2302" t="str">
            <v>Sôn nöôùc (Silicat)</v>
          </cell>
          <cell r="G2302">
            <v>0</v>
          </cell>
        </row>
        <row r="2303">
          <cell r="C2303" t="str">
            <v>Vaät lieäu khaùc</v>
          </cell>
          <cell r="G2303">
            <v>0</v>
          </cell>
        </row>
        <row r="2304">
          <cell r="C2304" t="str">
            <v>Nhaân coâng baäc 4,0/7</v>
          </cell>
          <cell r="G2304">
            <v>0</v>
          </cell>
        </row>
        <row r="2306">
          <cell r="C2306" t="str">
            <v>Flinkote</v>
          </cell>
          <cell r="G2306">
            <v>86.4</v>
          </cell>
        </row>
        <row r="2307">
          <cell r="C2307" t="str">
            <v>Vaät lieäu khaùc</v>
          </cell>
          <cell r="G2307">
            <v>1152</v>
          </cell>
        </row>
        <row r="2308">
          <cell r="C2308" t="str">
            <v>Nhaân coâng baäc 3,0/7</v>
          </cell>
          <cell r="G2308">
            <v>3.456</v>
          </cell>
        </row>
        <row r="2310">
          <cell r="C2310" t="str">
            <v>Phaán taùlíc (phaán tan)</v>
          </cell>
          <cell r="G2310">
            <v>0</v>
          </cell>
        </row>
        <row r="2311">
          <cell r="C2311" t="str">
            <v>Boät maàu</v>
          </cell>
          <cell r="G2311">
            <v>0</v>
          </cell>
        </row>
        <row r="2312">
          <cell r="C2312" t="str">
            <v>Giaáy nhaùm thoâ</v>
          </cell>
          <cell r="G2312">
            <v>0</v>
          </cell>
        </row>
        <row r="2313">
          <cell r="C2313" t="str">
            <v>Giaáy nhaùm mòn</v>
          </cell>
          <cell r="G2313">
            <v>0</v>
          </cell>
        </row>
        <row r="2314">
          <cell r="C2314" t="str">
            <v>Caïnh kiãún (Vecni)</v>
          </cell>
          <cell r="G2314">
            <v>0</v>
          </cell>
        </row>
        <row r="2315">
          <cell r="C2315" t="str">
            <v>Coàn 90 ÂÄÜ</v>
          </cell>
          <cell r="G2315">
            <v>0</v>
          </cell>
        </row>
        <row r="2316">
          <cell r="C2316" t="str">
            <v>Vaät lieäu khaùc</v>
          </cell>
          <cell r="G2316">
            <v>0</v>
          </cell>
        </row>
        <row r="2317">
          <cell r="C2317" t="str">
            <v>Nhaân coâng baäc 4,5/7</v>
          </cell>
          <cell r="G2317">
            <v>0</v>
          </cell>
        </row>
        <row r="2321">
          <cell r="C2321" t="str">
            <v>ÑIEÄN</v>
          </cell>
        </row>
        <row r="2323">
          <cell r="C2323" t="str">
            <v>Ñeøn oáng 0,6m coù chao chuïp, 1 boùng vaø phuû kín</v>
          </cell>
          <cell r="G2323">
            <v>3</v>
          </cell>
        </row>
        <row r="2324">
          <cell r="C2324" t="str">
            <v>Vaät lieäu phuï (/N)</v>
          </cell>
          <cell r="G2324">
            <v>6</v>
          </cell>
        </row>
        <row r="2325">
          <cell r="C2325" t="str">
            <v>Nhaân coâng baäc 3,0/7</v>
          </cell>
          <cell r="G2325">
            <v>0.86999999999999988</v>
          </cell>
        </row>
        <row r="2327">
          <cell r="C2327" t="str">
            <v>Ñeøn oáng 1,2m coù chao chuïp, 1 boùng vaø phuû kín</v>
          </cell>
          <cell r="G2327">
            <v>20</v>
          </cell>
        </row>
        <row r="2328">
          <cell r="C2328" t="str">
            <v>Vaät lieäu phuï (/N)</v>
          </cell>
          <cell r="G2328">
            <v>40</v>
          </cell>
        </row>
        <row r="2329">
          <cell r="C2329" t="str">
            <v>Nhaân coâng baäc 3,0/7</v>
          </cell>
          <cell r="G2329">
            <v>6.8000000000000007</v>
          </cell>
        </row>
        <row r="2331">
          <cell r="C2331" t="str">
            <v>Ñeøn oáng 1,2m coù chao chuïp, 2 boùng vaø phuû kín</v>
          </cell>
          <cell r="G2331">
            <v>147</v>
          </cell>
        </row>
        <row r="2332">
          <cell r="C2332" t="str">
            <v>Vaät lieäu phuï (/N)</v>
          </cell>
          <cell r="G2332">
            <v>294</v>
          </cell>
        </row>
        <row r="2333">
          <cell r="C2333" t="str">
            <v>Nhaân coâng baäc 3,0/7</v>
          </cell>
          <cell r="G2333">
            <v>70.56</v>
          </cell>
        </row>
        <row r="2335">
          <cell r="C2335" t="str">
            <v>Ñeøn oáng 1,2m coù chao chuïp, 4 boùng vaø phuû kín</v>
          </cell>
          <cell r="G2335">
            <v>0</v>
          </cell>
        </row>
        <row r="2336">
          <cell r="C2336" t="str">
            <v>Vaät lieäu phuï (/N)</v>
          </cell>
          <cell r="G2336">
            <v>0</v>
          </cell>
        </row>
        <row r="2337">
          <cell r="C2337" t="str">
            <v>Nhaân coâng baäc 3,0/7</v>
          </cell>
          <cell r="G2337">
            <v>0</v>
          </cell>
        </row>
        <row r="2339">
          <cell r="C2339" t="str">
            <v>Quaït traàn</v>
          </cell>
          <cell r="G2339">
            <v>0</v>
          </cell>
        </row>
        <row r="2340">
          <cell r="C2340" t="str">
            <v>Hoäp soá</v>
          </cell>
          <cell r="G2340">
            <v>0</v>
          </cell>
        </row>
        <row r="2341">
          <cell r="C2341" t="str">
            <v>Vaät lieäu phuï (/N)</v>
          </cell>
          <cell r="G2341">
            <v>0</v>
          </cell>
        </row>
        <row r="2342">
          <cell r="C2342" t="str">
            <v>Nhaân coâng baäc 3,0/7</v>
          </cell>
          <cell r="G2342">
            <v>0</v>
          </cell>
        </row>
        <row r="2343">
          <cell r="C2343" t="str">
            <v>Maùy khoan caàm tay</v>
          </cell>
          <cell r="G2343">
            <v>0</v>
          </cell>
        </row>
        <row r="2345">
          <cell r="C2345" t="str">
            <v>Quaït treo töôøng</v>
          </cell>
          <cell r="G2345">
            <v>0</v>
          </cell>
        </row>
        <row r="2346">
          <cell r="C2346" t="str">
            <v>Vaät lieäu phuï (/N)</v>
          </cell>
          <cell r="G2346">
            <v>0</v>
          </cell>
        </row>
        <row r="2347">
          <cell r="C2347" t="str">
            <v>Nhaân coâng baäc 3,0/7</v>
          </cell>
          <cell r="G2347">
            <v>0</v>
          </cell>
        </row>
        <row r="2348">
          <cell r="C2348" t="str">
            <v>Maùy khoan caàm tay</v>
          </cell>
          <cell r="G2348">
            <v>0</v>
          </cell>
        </row>
        <row r="2350">
          <cell r="C2350" t="str">
            <v>OÁng nhöïa D&lt;16mm</v>
          </cell>
          <cell r="G2350">
            <v>469.2</v>
          </cell>
        </row>
        <row r="2351">
          <cell r="C2351" t="str">
            <v>Vaät lieäu phuï (/N)</v>
          </cell>
          <cell r="G2351">
            <v>6900</v>
          </cell>
        </row>
        <row r="2352">
          <cell r="C2352" t="str">
            <v>Nhaân coâng baäc 3,0/7</v>
          </cell>
          <cell r="G2352">
            <v>92</v>
          </cell>
        </row>
        <row r="2354">
          <cell r="C2354" t="str">
            <v>OÁng nhöïa D&lt;27mm</v>
          </cell>
          <cell r="G2354">
            <v>1020</v>
          </cell>
        </row>
        <row r="2355">
          <cell r="C2355" t="str">
            <v>Vaät lieäu phuï (/N)</v>
          </cell>
          <cell r="G2355">
            <v>15000</v>
          </cell>
        </row>
        <row r="2356">
          <cell r="C2356" t="str">
            <v>Nhaân coâng baäc 3,0/7</v>
          </cell>
          <cell r="G2356">
            <v>260</v>
          </cell>
        </row>
        <row r="2358">
          <cell r="C2358" t="str">
            <v>OÁng nhöïa D&lt;34mm</v>
          </cell>
          <cell r="G2358">
            <v>928.2</v>
          </cell>
        </row>
        <row r="2359">
          <cell r="C2359" t="str">
            <v>Vaät lieäu phuï (/N)</v>
          </cell>
          <cell r="G2359">
            <v>13650</v>
          </cell>
        </row>
        <row r="2360">
          <cell r="C2360" t="str">
            <v>Nhaân coâng baäc 3,0/7</v>
          </cell>
          <cell r="G2360">
            <v>263.89999999999998</v>
          </cell>
        </row>
        <row r="2362">
          <cell r="C2362" t="str">
            <v>OÁng nhöïa D&lt;50mm</v>
          </cell>
          <cell r="G2362">
            <v>887.4</v>
          </cell>
        </row>
        <row r="2363">
          <cell r="C2363" t="str">
            <v>Vaät lieäu phuï (/N)</v>
          </cell>
          <cell r="G2363">
            <v>13050</v>
          </cell>
        </row>
        <row r="2364">
          <cell r="C2364" t="str">
            <v>Nhaân coâng baäc 3,0/7</v>
          </cell>
          <cell r="G2364">
            <v>304.5</v>
          </cell>
        </row>
        <row r="2366">
          <cell r="C2366" t="str">
            <v>Hoäp noái vaø hoäp phaân daây KT&gt;=(60x60)mm2</v>
          </cell>
          <cell r="G2366">
            <v>34</v>
          </cell>
        </row>
        <row r="2367">
          <cell r="C2367" t="str">
            <v>Vaät lieäu phuï (/N)</v>
          </cell>
          <cell r="G2367">
            <v>170</v>
          </cell>
        </row>
        <row r="2368">
          <cell r="C2368" t="str">
            <v>Nhaân coâng baäc 3,0/7</v>
          </cell>
          <cell r="G2368">
            <v>12.92</v>
          </cell>
        </row>
        <row r="2369">
          <cell r="C2369" t="str">
            <v>Maùy khoan caàm tay</v>
          </cell>
          <cell r="G2369">
            <v>0.68</v>
          </cell>
        </row>
        <row r="2371">
          <cell r="C2371" t="str">
            <v>Daây daãn S&lt;=10mm2</v>
          </cell>
          <cell r="G2371">
            <v>3993.3</v>
          </cell>
        </row>
        <row r="2372">
          <cell r="C2372" t="str">
            <v>Vaät lieäu phuï (/N)</v>
          </cell>
          <cell r="G2372">
            <v>7830</v>
          </cell>
        </row>
        <row r="2373">
          <cell r="C2373" t="str">
            <v>Nhaân coâng baäc 3,0/7</v>
          </cell>
          <cell r="G2373">
            <v>101.78999999999999</v>
          </cell>
        </row>
        <row r="2375">
          <cell r="C2375" t="str">
            <v>Daây daãn S&lt;=38mm2</v>
          </cell>
          <cell r="G2375">
            <v>0</v>
          </cell>
        </row>
        <row r="2376">
          <cell r="C2376" t="str">
            <v>Vaät lieäu phuï (/N)</v>
          </cell>
          <cell r="G2376">
            <v>0</v>
          </cell>
        </row>
        <row r="2377">
          <cell r="C2377" t="str">
            <v>Nhaân coâng baäc 3,0/7</v>
          </cell>
          <cell r="G2377">
            <v>0</v>
          </cell>
        </row>
        <row r="2379">
          <cell r="C2379" t="str">
            <v>Baûng goã KT&lt;=(300x400)mm2</v>
          </cell>
          <cell r="G2379">
            <v>0</v>
          </cell>
        </row>
        <row r="2380">
          <cell r="C2380" t="str">
            <v>Vaät lieäu phuï (/N)</v>
          </cell>
          <cell r="G2380">
            <v>0</v>
          </cell>
        </row>
        <row r="2381">
          <cell r="C2381" t="str">
            <v>Nhaân coâng baäc 3,0/7</v>
          </cell>
          <cell r="G2381">
            <v>0</v>
          </cell>
        </row>
        <row r="2382">
          <cell r="C2382" t="str">
            <v>Maùy khoan caàm tay</v>
          </cell>
          <cell r="G2382">
            <v>0</v>
          </cell>
        </row>
        <row r="2384">
          <cell r="C2384" t="str">
            <v>Caàu chì</v>
          </cell>
          <cell r="G2384">
            <v>19.094999999999999</v>
          </cell>
        </row>
        <row r="2385">
          <cell r="C2385" t="str">
            <v>Hoäp toân hay hoäp nhöïa</v>
          </cell>
          <cell r="G2385">
            <v>19</v>
          </cell>
        </row>
        <row r="2386">
          <cell r="C2386" t="str">
            <v>Vaät lieäu phuï (/N)</v>
          </cell>
          <cell r="G2386">
            <v>114</v>
          </cell>
        </row>
        <row r="2387">
          <cell r="C2387" t="str">
            <v>Nhaân coâng baäc 3,0/7</v>
          </cell>
          <cell r="G2387">
            <v>2.85</v>
          </cell>
        </row>
        <row r="2389">
          <cell r="C2389" t="str">
            <v>Caàu chì</v>
          </cell>
          <cell r="G2389">
            <v>38.19</v>
          </cell>
        </row>
        <row r="2390">
          <cell r="C2390" t="str">
            <v>Hoäp toân hay hoäp nhöïa</v>
          </cell>
          <cell r="G2390">
            <v>38</v>
          </cell>
        </row>
        <row r="2391">
          <cell r="C2391" t="str">
            <v>Vaät lieäu phuï (/N)</v>
          </cell>
          <cell r="G2391">
            <v>228</v>
          </cell>
        </row>
        <row r="2392">
          <cell r="C2392" t="str">
            <v>Nhaân coâng baäc 3,0/7</v>
          </cell>
          <cell r="G2392">
            <v>5.7</v>
          </cell>
        </row>
        <row r="2394">
          <cell r="C2394" t="str">
            <v>Automat 1.pha - i&lt;=10A</v>
          </cell>
          <cell r="G2394">
            <v>19</v>
          </cell>
        </row>
        <row r="2395">
          <cell r="C2395" t="str">
            <v>Vaät lieäu phuï (/N)</v>
          </cell>
          <cell r="G2395">
            <v>95</v>
          </cell>
        </row>
        <row r="2396">
          <cell r="C2396" t="str">
            <v>Nhaân coâng baäc 4,0/7</v>
          </cell>
          <cell r="G2396">
            <v>3.61</v>
          </cell>
        </row>
        <row r="2398">
          <cell r="C2398" t="str">
            <v>Automat 1.pha - i&lt;=50A</v>
          </cell>
          <cell r="G2398">
            <v>15</v>
          </cell>
        </row>
        <row r="2399">
          <cell r="C2399" t="str">
            <v>Vaät lieäu phuï (/N)</v>
          </cell>
          <cell r="G2399">
            <v>45</v>
          </cell>
        </row>
        <row r="2400">
          <cell r="C2400" t="str">
            <v>Nhaân coâng baäc 4,0/7</v>
          </cell>
          <cell r="G2400">
            <v>3.75</v>
          </cell>
        </row>
        <row r="2402">
          <cell r="C2402" t="str">
            <v>Automat 3.pha - i&lt;=50A</v>
          </cell>
          <cell r="G2402">
            <v>8</v>
          </cell>
        </row>
        <row r="2403">
          <cell r="C2403" t="str">
            <v>Vaät lieäu phuï (/N)</v>
          </cell>
          <cell r="G2403">
            <v>16</v>
          </cell>
        </row>
        <row r="2404">
          <cell r="C2404" t="str">
            <v>Nhaân coâng baäc 4,0/7</v>
          </cell>
          <cell r="G2404">
            <v>4</v>
          </cell>
        </row>
        <row r="2406">
          <cell r="C2406" t="str">
            <v>Automat 3.pha - i&lt;=100A</v>
          </cell>
          <cell r="G2406">
            <v>5</v>
          </cell>
        </row>
        <row r="2407">
          <cell r="C2407" t="str">
            <v>Vaät lieäu phuï (/N)</v>
          </cell>
          <cell r="G2407">
            <v>5</v>
          </cell>
        </row>
        <row r="2408">
          <cell r="C2408" t="str">
            <v>Nhaân coâng baäc 4,0/7</v>
          </cell>
          <cell r="G2408">
            <v>3.5</v>
          </cell>
        </row>
        <row r="2410">
          <cell r="C2410" t="str">
            <v xml:space="preserve"> Linh kieän baùo chaùy</v>
          </cell>
          <cell r="G2410">
            <v>12</v>
          </cell>
        </row>
        <row r="2411">
          <cell r="C2411" t="str">
            <v xml:space="preserve"> Nhaân coâng 4,0/7</v>
          </cell>
          <cell r="G2411">
            <v>3</v>
          </cell>
        </row>
        <row r="2412">
          <cell r="G2412">
            <v>0</v>
          </cell>
        </row>
        <row r="2414">
          <cell r="C2414" t="str">
            <v>Coïc choáng seùt (daøi L&lt;=2,5m)</v>
          </cell>
          <cell r="G2414">
            <v>0</v>
          </cell>
        </row>
        <row r="2415">
          <cell r="C2415" t="str">
            <v>Vaät lieäu phuï (/N)</v>
          </cell>
          <cell r="G2415">
            <v>0</v>
          </cell>
        </row>
        <row r="2416">
          <cell r="C2416" t="str">
            <v>Nhaân coâng baäc 3,0/7</v>
          </cell>
          <cell r="G2416">
            <v>0</v>
          </cell>
        </row>
        <row r="2418">
          <cell r="C2418" t="str">
            <v>Coïc choáng seùt (daøi L&lt;=2,5m)</v>
          </cell>
          <cell r="G2418">
            <v>0</v>
          </cell>
        </row>
        <row r="2419">
          <cell r="C2419" t="str">
            <v>Vaät lieäu phuï (/N)</v>
          </cell>
          <cell r="G2419">
            <v>0</v>
          </cell>
        </row>
        <row r="2420">
          <cell r="C2420" t="str">
            <v>Nhaân coâng baäc 3,0/7</v>
          </cell>
          <cell r="G2420">
            <v>0</v>
          </cell>
        </row>
        <row r="2422">
          <cell r="C2422" t="str">
            <v>Coïc choáng seùt (daøi L&lt;=2,5m)</v>
          </cell>
          <cell r="G2422">
            <v>5</v>
          </cell>
        </row>
        <row r="2423">
          <cell r="C2423" t="str">
            <v>Vaät lieäu phuï (/N)</v>
          </cell>
          <cell r="G2423">
            <v>5</v>
          </cell>
        </row>
        <row r="2424">
          <cell r="C2424" t="str">
            <v>Nhaân coâng baäc 3,0/7</v>
          </cell>
          <cell r="G2424">
            <v>2</v>
          </cell>
        </row>
        <row r="2426">
          <cell r="C2426" t="str">
            <v xml:space="preserve"> Theùp troøn (hoaëc theùp deïp)</v>
          </cell>
          <cell r="G2426">
            <v>116.15</v>
          </cell>
        </row>
        <row r="2427">
          <cell r="C2427" t="str">
            <v xml:space="preserve"> Que haøn</v>
          </cell>
          <cell r="G2427">
            <v>2.3000000000000003</v>
          </cell>
        </row>
        <row r="2428">
          <cell r="C2428" t="str">
            <v xml:space="preserve"> Nhaân coâng 3,0/7</v>
          </cell>
          <cell r="G2428">
            <v>14.26</v>
          </cell>
        </row>
        <row r="2429">
          <cell r="C2429" t="str">
            <v xml:space="preserve"> Maùy haøn 14KW</v>
          </cell>
          <cell r="G2429">
            <v>0.57500000000000007</v>
          </cell>
        </row>
        <row r="2430">
          <cell r="G2430">
            <v>0</v>
          </cell>
        </row>
        <row r="2431">
          <cell r="C2431" t="str">
            <v xml:space="preserve"> Theùp troøn (hoaëc theùp deïp)</v>
          </cell>
          <cell r="G2431">
            <v>0</v>
          </cell>
        </row>
        <row r="2432">
          <cell r="C2432" t="str">
            <v xml:space="preserve"> Que haøn</v>
          </cell>
          <cell r="G2432">
            <v>0</v>
          </cell>
        </row>
        <row r="2433">
          <cell r="C2433" t="str">
            <v xml:space="preserve"> Nhaân coâng 3,0/7</v>
          </cell>
          <cell r="G2433">
            <v>0</v>
          </cell>
        </row>
        <row r="2434">
          <cell r="C2434" t="str">
            <v xml:space="preserve"> Maùy haøn 14KW</v>
          </cell>
          <cell r="G2434">
            <v>0</v>
          </cell>
        </row>
        <row r="2436">
          <cell r="C2436" t="str">
            <v xml:space="preserve"> Theùp troøn (hoaëc theùp deïp)</v>
          </cell>
          <cell r="G2436">
            <v>126.25</v>
          </cell>
        </row>
        <row r="2437">
          <cell r="C2437" t="str">
            <v xml:space="preserve"> Que haøn</v>
          </cell>
          <cell r="G2437">
            <v>2.5</v>
          </cell>
        </row>
        <row r="2438">
          <cell r="C2438" t="str">
            <v xml:space="preserve"> Nhaân coâng 3,0/7</v>
          </cell>
          <cell r="G2438">
            <v>32.875</v>
          </cell>
        </row>
        <row r="2439">
          <cell r="C2439" t="str">
            <v xml:space="preserve"> Maùy haøn 14KW</v>
          </cell>
          <cell r="G2439">
            <v>0.625</v>
          </cell>
        </row>
        <row r="2441">
          <cell r="C2441" t="str">
            <v>Kim thu loâi L =0.5m</v>
          </cell>
        </row>
        <row r="2442">
          <cell r="C2442" t="str">
            <v>Vaät lieäu phuï (/N)</v>
          </cell>
        </row>
        <row r="2443">
          <cell r="C2443" t="str">
            <v>Nhaân coâng baäc 3,5/7</v>
          </cell>
        </row>
        <row r="2444">
          <cell r="C2444" t="str">
            <v>Maùy haøn 14KW</v>
          </cell>
        </row>
        <row r="2446">
          <cell r="C2446" t="str">
            <v>Kim thu loâi L =1.0m</v>
          </cell>
        </row>
        <row r="2447">
          <cell r="C2447" t="str">
            <v>Vaät lieäu phuï (/N)</v>
          </cell>
        </row>
        <row r="2448">
          <cell r="C2448" t="str">
            <v>Nhaân coâng baäc 3,5/7</v>
          </cell>
        </row>
        <row r="2449">
          <cell r="C2449" t="str">
            <v>Maùy haøn 14KW</v>
          </cell>
        </row>
        <row r="2451">
          <cell r="C2451" t="str">
            <v>Kim thu loâi L =1.5m</v>
          </cell>
        </row>
        <row r="2452">
          <cell r="C2452" t="str">
            <v>Vaät lieäu phuï (/N)</v>
          </cell>
        </row>
        <row r="2453">
          <cell r="C2453" t="str">
            <v>Nhaân coâng baäc 3,5/7</v>
          </cell>
        </row>
        <row r="2454">
          <cell r="C2454" t="str">
            <v>Maùy haøn 14KW</v>
          </cell>
        </row>
        <row r="2456">
          <cell r="C2456" t="str">
            <v>Kim thu loâi L =2,0m</v>
          </cell>
          <cell r="G2456">
            <v>1</v>
          </cell>
        </row>
        <row r="2457">
          <cell r="C2457" t="str">
            <v>Vaät lieäu phuï (/N)</v>
          </cell>
          <cell r="G2457">
            <v>10</v>
          </cell>
        </row>
        <row r="2458">
          <cell r="C2458" t="str">
            <v>Nhaân coâng baäc 3,5/7</v>
          </cell>
          <cell r="G2458">
            <v>1.4</v>
          </cell>
        </row>
        <row r="2459">
          <cell r="C2459" t="str">
            <v>Maùy haøn 14KW</v>
          </cell>
          <cell r="G2459">
            <v>0.23</v>
          </cell>
        </row>
        <row r="2463">
          <cell r="C2463" t="str">
            <v>NÖÔÙC</v>
          </cell>
        </row>
        <row r="2465">
          <cell r="C2465" t="str">
            <v>Xí xoåm</v>
          </cell>
          <cell r="G2465">
            <v>10</v>
          </cell>
        </row>
        <row r="2466">
          <cell r="C2466" t="str">
            <v>Vaät lieäu phuï (/N)</v>
          </cell>
          <cell r="G2466">
            <v>20</v>
          </cell>
        </row>
        <row r="2467">
          <cell r="C2467" t="str">
            <v>Nhaân coâng baäc 3,5/7</v>
          </cell>
          <cell r="G2467">
            <v>15</v>
          </cell>
        </row>
        <row r="2469">
          <cell r="C2469" t="str">
            <v>LAVABO</v>
          </cell>
          <cell r="G2469">
            <v>14</v>
          </cell>
        </row>
        <row r="2470">
          <cell r="C2470" t="str">
            <v>Vaät lieäu phuï (/N)</v>
          </cell>
          <cell r="G2470">
            <v>12.6</v>
          </cell>
        </row>
        <row r="2471">
          <cell r="C2471" t="str">
            <v>Nhaân coâng baäc  3,5/7</v>
          </cell>
          <cell r="G2471">
            <v>8.4</v>
          </cell>
        </row>
        <row r="2473">
          <cell r="C2473" t="str">
            <v>Pheåu thu D50mm</v>
          </cell>
          <cell r="G2473">
            <v>28</v>
          </cell>
        </row>
        <row r="2474">
          <cell r="C2474" t="str">
            <v>Vaät lieäu phuï (/N)</v>
          </cell>
          <cell r="G2474">
            <v>4.4800000000000004</v>
          </cell>
        </row>
        <row r="2475">
          <cell r="C2475" t="str">
            <v>Nhaân coâng baäc 3,5/7</v>
          </cell>
          <cell r="G2475">
            <v>4.4800000000000004</v>
          </cell>
        </row>
        <row r="2477">
          <cell r="C2477" t="str">
            <v>Phãùu thu D100mm</v>
          </cell>
          <cell r="G2477">
            <v>38</v>
          </cell>
        </row>
        <row r="2478">
          <cell r="C2478" t="str">
            <v>Vaät lieäu phuï (/N)</v>
          </cell>
          <cell r="G2478">
            <v>3.42</v>
          </cell>
        </row>
        <row r="2479">
          <cell r="C2479" t="str">
            <v>Nhaân coâng baäc  3,5/7</v>
          </cell>
          <cell r="G2479">
            <v>7.22</v>
          </cell>
        </row>
        <row r="2481">
          <cell r="C2481" t="str">
            <v>Boàn chöùa V&lt;=1m3</v>
          </cell>
          <cell r="G2481">
            <v>0</v>
          </cell>
        </row>
        <row r="2482">
          <cell r="C2482" t="str">
            <v>Vaät lieäu phuï (/N)</v>
          </cell>
          <cell r="G2482">
            <v>0</v>
          </cell>
        </row>
        <row r="2483">
          <cell r="C2483" t="str">
            <v>Nhaân coâng baäc 4,0/7</v>
          </cell>
          <cell r="G2483">
            <v>0</v>
          </cell>
        </row>
        <row r="2485">
          <cell r="C2485" t="str">
            <v>ÄÚOÁng nhöïa D&lt;=20mm</v>
          </cell>
          <cell r="G2485">
            <v>153</v>
          </cell>
        </row>
        <row r="2486">
          <cell r="C2486" t="str">
            <v>Maêng soâng nhöïa D&lt;=20mm</v>
          </cell>
          <cell r="G2486">
            <v>37.5</v>
          </cell>
        </row>
        <row r="2487">
          <cell r="C2487" t="str">
            <v>Coàn röûa</v>
          </cell>
          <cell r="G2487">
            <v>0.126</v>
          </cell>
        </row>
        <row r="2488">
          <cell r="C2488" t="str">
            <v>Nhöïa daùn</v>
          </cell>
          <cell r="G2488">
            <v>0.15000000000000002</v>
          </cell>
        </row>
        <row r="2489">
          <cell r="C2489" t="str">
            <v>Vaät lieäu phuï (/N)</v>
          </cell>
          <cell r="G2489">
            <v>1.5</v>
          </cell>
        </row>
        <row r="2490">
          <cell r="C2490" t="str">
            <v>Nhaân coâng baäc 3,5/7</v>
          </cell>
          <cell r="G2490">
            <v>14.549999999999999</v>
          </cell>
        </row>
        <row r="2492">
          <cell r="C2492" t="str">
            <v>ÄOÁng nhöïa D&lt;=25mm</v>
          </cell>
          <cell r="G2492">
            <v>102</v>
          </cell>
        </row>
        <row r="2493">
          <cell r="C2493" t="str">
            <v>Maêng soâng nhöïa D&lt;=25mm</v>
          </cell>
          <cell r="G2493">
            <v>25</v>
          </cell>
        </row>
        <row r="2494">
          <cell r="C2494" t="str">
            <v>Coàn röûa</v>
          </cell>
          <cell r="G2494">
            <v>0.104</v>
          </cell>
        </row>
        <row r="2495">
          <cell r="C2495" t="str">
            <v>Nhöïa daùn</v>
          </cell>
          <cell r="G2495">
            <v>0.12</v>
          </cell>
        </row>
        <row r="2496">
          <cell r="C2496" t="str">
            <v>Vaät lieäu khaùc (/N)</v>
          </cell>
          <cell r="G2496">
            <v>1</v>
          </cell>
        </row>
        <row r="2497">
          <cell r="C2497" t="str">
            <v>Nhaân coâng baäc 3,5/7</v>
          </cell>
          <cell r="G2497">
            <v>10.45</v>
          </cell>
        </row>
        <row r="2499">
          <cell r="C2499" t="str">
            <v>ÄÚOÁng nhöïa D&lt;=32mm</v>
          </cell>
          <cell r="G2499">
            <v>122.40000000000002</v>
          </cell>
        </row>
        <row r="2500">
          <cell r="C2500" t="str">
            <v>Maêng soâng nhöïa D&lt;=32mm</v>
          </cell>
          <cell r="G2500">
            <v>30.000000000000004</v>
          </cell>
        </row>
        <row r="2501">
          <cell r="C2501" t="str">
            <v>Coàn röûa</v>
          </cell>
          <cell r="G2501">
            <v>0.19920000000000004</v>
          </cell>
        </row>
        <row r="2502">
          <cell r="C2502" t="str">
            <v>Nhöïa daùn</v>
          </cell>
          <cell r="G2502">
            <v>0.22560000000000002</v>
          </cell>
        </row>
        <row r="2503">
          <cell r="C2503" t="str">
            <v>Vaät lieäu khaùc (/N)</v>
          </cell>
          <cell r="G2503">
            <v>1.2000000000000002</v>
          </cell>
        </row>
        <row r="2504">
          <cell r="C2504" t="str">
            <v>Nhaân coâng baäc 3,5/7</v>
          </cell>
          <cell r="G2504">
            <v>12.300000000000002</v>
          </cell>
        </row>
        <row r="2506">
          <cell r="C2506" t="str">
            <v>ÄÚOÁng nhöïa D&lt;=40mm</v>
          </cell>
          <cell r="G2506">
            <v>195.22799999999998</v>
          </cell>
        </row>
        <row r="2507">
          <cell r="C2507" t="str">
            <v>Maêng soâng nhöïa D&lt;=40mm</v>
          </cell>
          <cell r="G2507">
            <v>47.85</v>
          </cell>
        </row>
        <row r="2508">
          <cell r="C2508" t="str">
            <v>Coàn röûa</v>
          </cell>
          <cell r="G2508">
            <v>0.34451999999999999</v>
          </cell>
        </row>
        <row r="2509">
          <cell r="C2509" t="str">
            <v>Nhöïa daùn</v>
          </cell>
          <cell r="G2509">
            <v>0.45935999999999999</v>
          </cell>
        </row>
        <row r="2510">
          <cell r="C2510" t="str">
            <v>Vaät lieäu khaùc (/N)</v>
          </cell>
          <cell r="G2510">
            <v>1.9139999999999999</v>
          </cell>
        </row>
        <row r="2511">
          <cell r="C2511" t="str">
            <v>Nhaân coâng baäc 3,5/7</v>
          </cell>
          <cell r="G2511">
            <v>24.116399999999999</v>
          </cell>
        </row>
        <row r="2513">
          <cell r="C2513" t="str">
            <v>ÄÚOÁng nhöïa D&lt;=50mm</v>
          </cell>
          <cell r="G2513">
            <v>25.5</v>
          </cell>
        </row>
        <row r="2514">
          <cell r="C2514" t="str">
            <v>Maêng soâng nhöïa D&lt;=50mm</v>
          </cell>
          <cell r="G2514">
            <v>6.25</v>
          </cell>
        </row>
        <row r="2515">
          <cell r="C2515" t="str">
            <v>Coàn röûa</v>
          </cell>
          <cell r="G2515">
            <v>5.5E-2</v>
          </cell>
        </row>
        <row r="2516">
          <cell r="C2516" t="str">
            <v>Nhöïa daùn</v>
          </cell>
          <cell r="G2516">
            <v>7.7499999999999999E-2</v>
          </cell>
        </row>
        <row r="2517">
          <cell r="C2517" t="str">
            <v>Vaät lieäu khaùc (/N)</v>
          </cell>
          <cell r="G2517">
            <v>0.25</v>
          </cell>
        </row>
        <row r="2518">
          <cell r="C2518" t="str">
            <v>Nhán cäng báûc 3,5/7</v>
          </cell>
          <cell r="G2518">
            <v>4</v>
          </cell>
        </row>
        <row r="2520">
          <cell r="C2520" t="str">
            <v>OÁng nhöïa D25mm</v>
          </cell>
          <cell r="G2520">
            <v>15</v>
          </cell>
        </row>
        <row r="2521">
          <cell r="C2521" t="str">
            <v>Maêng soâng nhöïa D25mm</v>
          </cell>
          <cell r="G2521">
            <v>30</v>
          </cell>
        </row>
        <row r="2522">
          <cell r="C2522" t="str">
            <v>Coàn röûa</v>
          </cell>
          <cell r="G2522">
            <v>0.15</v>
          </cell>
        </row>
        <row r="2523">
          <cell r="C2523" t="str">
            <v>Nhöïa daùn</v>
          </cell>
          <cell r="G2523">
            <v>0.22499999999999998</v>
          </cell>
        </row>
        <row r="2524">
          <cell r="C2524" t="str">
            <v>Vaät lieäu khaùc (/N)</v>
          </cell>
          <cell r="G2524">
            <v>15</v>
          </cell>
        </row>
        <row r="2525">
          <cell r="C2525" t="str">
            <v>Nhaân coâng baäc  3,5/7</v>
          </cell>
          <cell r="G2525">
            <v>1.0799999999999998</v>
          </cell>
        </row>
        <row r="2527">
          <cell r="C2527" t="str">
            <v>OÁng nhöïa D32mm</v>
          </cell>
          <cell r="G2527">
            <v>30</v>
          </cell>
        </row>
        <row r="2528">
          <cell r="C2528" t="str">
            <v>Maêng soâng nhöïa D32mm</v>
          </cell>
          <cell r="G2528">
            <v>60</v>
          </cell>
        </row>
        <row r="2529">
          <cell r="C2529" t="str">
            <v>Coàn röûa</v>
          </cell>
          <cell r="G2529">
            <v>0.38999999999999996</v>
          </cell>
        </row>
        <row r="2530">
          <cell r="C2530" t="str">
            <v>Nhöïa daùn</v>
          </cell>
          <cell r="G2530">
            <v>0.56999999999999995</v>
          </cell>
        </row>
        <row r="2531">
          <cell r="C2531" t="str">
            <v>Vaät lieäu khaùc (/N)</v>
          </cell>
          <cell r="G2531">
            <v>30</v>
          </cell>
        </row>
        <row r="2532">
          <cell r="C2532" t="str">
            <v>Nhaân coâng baäc 3,5/7</v>
          </cell>
          <cell r="G2532">
            <v>2.37</v>
          </cell>
        </row>
        <row r="2534">
          <cell r="C2534" t="str">
            <v>Coân nhöïa D40mm</v>
          </cell>
          <cell r="G2534">
            <v>10</v>
          </cell>
        </row>
        <row r="2535">
          <cell r="C2535" t="str">
            <v>Maêng soâng nhöïa D40mm</v>
          </cell>
          <cell r="G2535">
            <v>20</v>
          </cell>
        </row>
        <row r="2536">
          <cell r="C2536" t="str">
            <v>Coàn röûa</v>
          </cell>
          <cell r="G2536">
            <v>0.14000000000000001</v>
          </cell>
        </row>
        <row r="2537">
          <cell r="C2537" t="str">
            <v>Nhöïa daùn</v>
          </cell>
          <cell r="G2537">
            <v>0.2</v>
          </cell>
        </row>
        <row r="2538">
          <cell r="C2538" t="str">
            <v>Vaät lieäu khaùc (/N)</v>
          </cell>
          <cell r="G2538">
            <v>10</v>
          </cell>
        </row>
        <row r="2539">
          <cell r="C2539" t="str">
            <v>Nhaân coâng baäc  3,5/7</v>
          </cell>
          <cell r="G2539">
            <v>1</v>
          </cell>
        </row>
        <row r="2541">
          <cell r="C2541" t="str">
            <v>Coân nhöïa D50mm</v>
          </cell>
          <cell r="G2541">
            <v>6</v>
          </cell>
        </row>
        <row r="2542">
          <cell r="C2542" t="str">
            <v>Maêng soâng nhöïa D50mm</v>
          </cell>
          <cell r="G2542">
            <v>12</v>
          </cell>
        </row>
        <row r="2543">
          <cell r="C2543" t="str">
            <v>Coàn röûa</v>
          </cell>
          <cell r="G2543">
            <v>9.6000000000000002E-2</v>
          </cell>
        </row>
        <row r="2544">
          <cell r="C2544" t="str">
            <v>Nhöïa daùn</v>
          </cell>
          <cell r="G2544">
            <v>0.13800000000000001</v>
          </cell>
        </row>
        <row r="2545">
          <cell r="C2545" t="str">
            <v>Vaät lieäu khaùc (/N)</v>
          </cell>
          <cell r="G2545">
            <v>6</v>
          </cell>
        </row>
        <row r="2546">
          <cell r="C2546" t="str">
            <v>Nhaân coâng baäc  3,5/7</v>
          </cell>
          <cell r="G2546">
            <v>0.66</v>
          </cell>
        </row>
        <row r="2548">
          <cell r="C2548" t="str">
            <v>Cuùt nhöïa D20mm</v>
          </cell>
          <cell r="G2548">
            <v>40</v>
          </cell>
        </row>
        <row r="2549">
          <cell r="C2549" t="str">
            <v>Maêng soâng nhöïa D20mm</v>
          </cell>
          <cell r="G2549">
            <v>80</v>
          </cell>
        </row>
        <row r="2550">
          <cell r="C2550" t="str">
            <v>Coàn röûa</v>
          </cell>
          <cell r="G2550">
            <v>0.32</v>
          </cell>
        </row>
        <row r="2551">
          <cell r="C2551" t="str">
            <v>Nhöïa daùn</v>
          </cell>
          <cell r="G2551">
            <v>0.48</v>
          </cell>
        </row>
        <row r="2552">
          <cell r="C2552" t="str">
            <v>Vaät lieäu khaùc (/N)</v>
          </cell>
          <cell r="G2552">
            <v>40</v>
          </cell>
        </row>
        <row r="2553">
          <cell r="C2553" t="str">
            <v>Nhaân coâng baäc 3,5/7</v>
          </cell>
          <cell r="G2553">
            <v>2.56</v>
          </cell>
        </row>
        <row r="2555">
          <cell r="C2555" t="str">
            <v>Cuùt nhöïa D25mm</v>
          </cell>
          <cell r="G2555">
            <v>16</v>
          </cell>
        </row>
        <row r="2556">
          <cell r="C2556" t="str">
            <v>Maêng soâng nhöïa D25mm</v>
          </cell>
          <cell r="G2556">
            <v>32</v>
          </cell>
        </row>
        <row r="2557">
          <cell r="C2557" t="str">
            <v>Coàn röûa</v>
          </cell>
          <cell r="G2557">
            <v>0.16</v>
          </cell>
        </row>
        <row r="2558">
          <cell r="C2558" t="str">
            <v>Nhöïa daùn</v>
          </cell>
          <cell r="G2558">
            <v>0.24</v>
          </cell>
        </row>
        <row r="2559">
          <cell r="C2559" t="str">
            <v>Vaät lieäu khaùc (/N)</v>
          </cell>
          <cell r="G2559">
            <v>16</v>
          </cell>
        </row>
        <row r="2560">
          <cell r="C2560" t="str">
            <v>Nhaân coâng baäc 3,5/7</v>
          </cell>
          <cell r="G2560">
            <v>1.1519999999999999</v>
          </cell>
        </row>
        <row r="2562">
          <cell r="C2562" t="str">
            <v>Cuùt nhöïa D32mm</v>
          </cell>
          <cell r="G2562">
            <v>20</v>
          </cell>
        </row>
        <row r="2563">
          <cell r="C2563" t="str">
            <v>Maêng soâng nhöïa  D32mm</v>
          </cell>
          <cell r="G2563">
            <v>40</v>
          </cell>
        </row>
        <row r="2564">
          <cell r="C2564" t="str">
            <v>Coàn röûa</v>
          </cell>
          <cell r="G2564">
            <v>0.26</v>
          </cell>
        </row>
        <row r="2565">
          <cell r="C2565" t="str">
            <v>Nhöïa daùn</v>
          </cell>
          <cell r="G2565">
            <v>0.38</v>
          </cell>
        </row>
        <row r="2566">
          <cell r="C2566" t="str">
            <v>Vaät lieäu khaùc (/N)</v>
          </cell>
          <cell r="G2566">
            <v>20</v>
          </cell>
        </row>
        <row r="2567">
          <cell r="C2567" t="str">
            <v>Nhaân coâng baäc 3,5/7</v>
          </cell>
          <cell r="G2567">
            <v>1.58</v>
          </cell>
        </row>
        <row r="2569">
          <cell r="C2569" t="str">
            <v>Cuùt nhöïa D40mm</v>
          </cell>
          <cell r="G2569">
            <v>0</v>
          </cell>
        </row>
        <row r="2570">
          <cell r="C2570" t="str">
            <v>Maêng soâng nhöïa D40mm</v>
          </cell>
          <cell r="G2570">
            <v>0</v>
          </cell>
        </row>
        <row r="2571">
          <cell r="C2571" t="str">
            <v>Coàn röûa</v>
          </cell>
          <cell r="G2571">
            <v>0</v>
          </cell>
        </row>
        <row r="2572">
          <cell r="C2572" t="str">
            <v>Nhöïa daùn</v>
          </cell>
          <cell r="G2572">
            <v>0</v>
          </cell>
        </row>
        <row r="2573">
          <cell r="C2573" t="str">
            <v>Vaät lieäu khaùc (/N)</v>
          </cell>
          <cell r="G2573">
            <v>0</v>
          </cell>
        </row>
        <row r="2574">
          <cell r="C2574" t="str">
            <v>Nhaân coâng baäc  3,5/7</v>
          </cell>
          <cell r="G2574">
            <v>0</v>
          </cell>
        </row>
        <row r="2576">
          <cell r="C2576" t="str">
            <v>Cuùt nhöïa D50mm</v>
          </cell>
          <cell r="G2576">
            <v>0</v>
          </cell>
        </row>
        <row r="2577">
          <cell r="C2577" t="str">
            <v>Maêng soâng nhöïa D50mm</v>
          </cell>
          <cell r="G2577">
            <v>0</v>
          </cell>
        </row>
        <row r="2578">
          <cell r="C2578" t="str">
            <v>Coàn röûa</v>
          </cell>
          <cell r="G2578">
            <v>0</v>
          </cell>
        </row>
        <row r="2579">
          <cell r="C2579" t="str">
            <v>Nhöïa daùn</v>
          </cell>
          <cell r="G2579">
            <v>0</v>
          </cell>
        </row>
        <row r="2580">
          <cell r="C2580" t="str">
            <v>Vaät lieäu khaùc (/N)</v>
          </cell>
          <cell r="G2580">
            <v>0</v>
          </cell>
        </row>
        <row r="2581">
          <cell r="C2581" t="str">
            <v>Nhaân coâng baäc  3,5/7</v>
          </cell>
          <cell r="G2581">
            <v>0</v>
          </cell>
        </row>
        <row r="2583">
          <cell r="C2583" t="str">
            <v>Teâ (T) nhöïa D25mm</v>
          </cell>
          <cell r="G2583">
            <v>25</v>
          </cell>
        </row>
        <row r="2584">
          <cell r="C2584" t="str">
            <v>Maêng soâng nhöïa D25mm</v>
          </cell>
          <cell r="G2584">
            <v>75</v>
          </cell>
        </row>
        <row r="2585">
          <cell r="C2585" t="str">
            <v>Coàn röûa</v>
          </cell>
          <cell r="G2585">
            <v>0.375</v>
          </cell>
        </row>
        <row r="2586">
          <cell r="C2586" t="str">
            <v>Nhöïa daùn</v>
          </cell>
          <cell r="G2586">
            <v>0.54999999999999993</v>
          </cell>
        </row>
        <row r="2587">
          <cell r="C2587" t="str">
            <v>Vaät lieäu khaùc (/N)</v>
          </cell>
          <cell r="G2587">
            <v>25</v>
          </cell>
        </row>
        <row r="2588">
          <cell r="C2588" t="str">
            <v>Nhaân coâng baäc  3,5/7</v>
          </cell>
          <cell r="G2588">
            <v>2.7</v>
          </cell>
        </row>
        <row r="2590">
          <cell r="C2590" t="str">
            <v>Teâ (T) nhöïa D32mm</v>
          </cell>
          <cell r="G2590">
            <v>8</v>
          </cell>
        </row>
        <row r="2591">
          <cell r="C2591" t="str">
            <v>Maêng soâng nhöïa D32mm</v>
          </cell>
          <cell r="G2591">
            <v>24</v>
          </cell>
        </row>
        <row r="2592">
          <cell r="C2592" t="str">
            <v>Coàn röûa</v>
          </cell>
          <cell r="G2592">
            <v>0.152</v>
          </cell>
        </row>
        <row r="2593">
          <cell r="C2593" t="str">
            <v>Nhöïa daùn</v>
          </cell>
          <cell r="G2593">
            <v>0.224</v>
          </cell>
        </row>
        <row r="2594">
          <cell r="C2594" t="str">
            <v>Vaät lieäu khaùc (/N)</v>
          </cell>
          <cell r="G2594">
            <v>8</v>
          </cell>
        </row>
        <row r="2595">
          <cell r="C2595" t="str">
            <v>Nhaân coâng baäc 3,5/7</v>
          </cell>
          <cell r="G2595">
            <v>0.94399999999999995</v>
          </cell>
        </row>
        <row r="2597">
          <cell r="C2597" t="str">
            <v>Teâ (T) nhöïa  D&lt;50mm</v>
          </cell>
          <cell r="G2597">
            <v>2</v>
          </cell>
        </row>
        <row r="2598">
          <cell r="C2598" t="str">
            <v>Maêng soâng nhöïa D50mm</v>
          </cell>
          <cell r="G2598">
            <v>6</v>
          </cell>
        </row>
        <row r="2599">
          <cell r="C2599" t="str">
            <v>Coàn röûa</v>
          </cell>
          <cell r="G2599">
            <v>4.8000000000000001E-2</v>
          </cell>
        </row>
        <row r="2600">
          <cell r="C2600" t="str">
            <v>Nhöïa daùn</v>
          </cell>
          <cell r="G2600">
            <v>6.8000000000000005E-2</v>
          </cell>
        </row>
        <row r="2601">
          <cell r="C2601" t="str">
            <v>Vaät lieäu khaùc (/N)</v>
          </cell>
          <cell r="G2601">
            <v>2</v>
          </cell>
        </row>
        <row r="2602">
          <cell r="C2602" t="str">
            <v>Nhaân coâng baäc  3,5/7</v>
          </cell>
          <cell r="G2602">
            <v>0.33</v>
          </cell>
        </row>
      </sheetData>
      <sheetData sheetId="2"/>
      <sheetData sheetId="3"/>
      <sheetData sheetId="4"/>
      <sheetData sheetId="5"/>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Parem"/>
      <sheetName val="Bia DT"/>
      <sheetName val="Tong Kinh phi"/>
      <sheetName val="Van phong"/>
      <sheetName val="Sheet2"/>
      <sheetName val="Xuong co lau"/>
      <sheetName val="Bao gia"/>
      <sheetName val="Xuong Khong co lau"/>
      <sheetName val="Sheet1"/>
      <sheetName val="Cac HM phu"/>
      <sheetName val="Nha bao ve"/>
      <sheetName val="Nha xuong + Van phong"/>
    </sheetNames>
    <sheetDataSet>
      <sheetData sheetId="0" refreshError="1">
        <row r="4">
          <cell r="A4">
            <v>6</v>
          </cell>
          <cell r="B4">
            <v>0.28299999999999997</v>
          </cell>
          <cell r="C4">
            <v>0.222</v>
          </cell>
        </row>
        <row r="5">
          <cell r="A5">
            <v>8</v>
          </cell>
          <cell r="B5">
            <v>0.503</v>
          </cell>
          <cell r="C5">
            <v>0.39500000000000002</v>
          </cell>
        </row>
        <row r="6">
          <cell r="A6">
            <v>10</v>
          </cell>
          <cell r="B6">
            <v>0.78500000000000003</v>
          </cell>
          <cell r="C6">
            <v>0.61599999999999999</v>
          </cell>
        </row>
        <row r="7">
          <cell r="A7">
            <v>12</v>
          </cell>
          <cell r="B7">
            <v>1.131</v>
          </cell>
          <cell r="C7">
            <v>0.88800000000000001</v>
          </cell>
        </row>
        <row r="8">
          <cell r="A8">
            <v>13</v>
          </cell>
          <cell r="C8">
            <v>0.995</v>
          </cell>
        </row>
        <row r="9">
          <cell r="A9">
            <v>14</v>
          </cell>
          <cell r="B9">
            <v>1.5389999999999999</v>
          </cell>
          <cell r="C9">
            <v>1.208</v>
          </cell>
        </row>
        <row r="10">
          <cell r="A10">
            <v>16</v>
          </cell>
          <cell r="B10">
            <v>2.0110000000000001</v>
          </cell>
          <cell r="C10">
            <v>1.5780000000000001</v>
          </cell>
        </row>
        <row r="11">
          <cell r="A11">
            <v>18</v>
          </cell>
          <cell r="B11">
            <v>5.5449999999999999</v>
          </cell>
          <cell r="C11">
            <v>1.9930000000000001</v>
          </cell>
        </row>
        <row r="12">
          <cell r="A12">
            <v>19</v>
          </cell>
          <cell r="C12">
            <v>2.23</v>
          </cell>
        </row>
        <row r="13">
          <cell r="A13">
            <v>20</v>
          </cell>
          <cell r="B13">
            <v>3.14</v>
          </cell>
          <cell r="C13">
            <v>2.4660000000000002</v>
          </cell>
        </row>
        <row r="14">
          <cell r="A14">
            <v>22</v>
          </cell>
          <cell r="B14">
            <v>3.8109999999999999</v>
          </cell>
          <cell r="C14">
            <v>2.984</v>
          </cell>
        </row>
        <row r="15">
          <cell r="A15">
            <v>23</v>
          </cell>
        </row>
        <row r="16">
          <cell r="A16">
            <v>24</v>
          </cell>
          <cell r="B16">
            <v>4.524</v>
          </cell>
          <cell r="C16">
            <v>3.5510000000000002</v>
          </cell>
        </row>
        <row r="17">
          <cell r="A17">
            <v>25</v>
          </cell>
          <cell r="B17">
            <v>4.9089999999999998</v>
          </cell>
          <cell r="C17">
            <v>3.8540000000000001</v>
          </cell>
        </row>
        <row r="18">
          <cell r="A18">
            <v>28</v>
          </cell>
          <cell r="B18">
            <v>6.1580000000000004</v>
          </cell>
          <cell r="C18">
            <v>4.8339999999999996</v>
          </cell>
        </row>
        <row r="19">
          <cell r="A19">
            <v>30</v>
          </cell>
          <cell r="B19">
            <v>7.069</v>
          </cell>
          <cell r="C19">
            <v>5.5490000000000004</v>
          </cell>
        </row>
        <row r="20">
          <cell r="A20">
            <v>32</v>
          </cell>
          <cell r="B20">
            <v>8.0419999999999998</v>
          </cell>
          <cell r="C20">
            <v>6.3129999999999997</v>
          </cell>
        </row>
        <row r="21">
          <cell r="A21">
            <v>35</v>
          </cell>
          <cell r="C21">
            <v>7.51</v>
          </cell>
        </row>
        <row r="22">
          <cell r="A22">
            <v>36</v>
          </cell>
          <cell r="B22">
            <v>10.178000000000001</v>
          </cell>
          <cell r="C22">
            <v>7.99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iao"/>
      <sheetName val="CHIET TINH"/>
      <sheetName val="Bang gia Ca May"/>
      <sheetName val="Bang Gia VL"/>
      <sheetName val="Tong Hop KP"/>
      <sheetName val=" DON GIA"/>
      <sheetName val="CHIET TINH THEO KH.SAT"/>
      <sheetName val="XL4Poppy"/>
      <sheetName val="DT thi ngiem"/>
      <sheetName val="TH DT thi nghiem"/>
      <sheetName val="TH DT"/>
      <sheetName val="DT2"/>
      <sheetName val="CT"/>
      <sheetName val="KL xa"/>
      <sheetName val="KL cot"/>
      <sheetName val="Xa su"/>
      <sheetName val="CP Xa"/>
      <sheetName val="THDT xa"/>
      <sheetName val="Cot dien"/>
      <sheetName val="TH cot"/>
      <sheetName val="CT VC cot"/>
      <sheetName val="VC CT ma"/>
      <sheetName val="CT cot thep"/>
      <sheetName val="CT ma kem"/>
      <sheetName val="PBKL"/>
      <sheetName val="CT be tong"/>
      <sheetName val="C.tinh"/>
      <sheetName val="00000000"/>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CP1-3nhip(L=130,4m)"/>
      <sheetName val="CP2-4nhip(L=170,4m)"/>
      <sheetName val="CP6-4nhip(L=170,4m)"/>
      <sheetName val="KL nhip"/>
      <sheetName val="KL-6cau"/>
      <sheetName val="D12TUVAN"/>
      <sheetName val="D7Longhiep"/>
      <sheetName val="NMNHUa"/>
      <sheetName val="DXMay"/>
      <sheetName val="D7TT3"/>
      <sheetName val="PXII"/>
      <sheetName val="Vaycuong"/>
      <sheetName val="DCUONG"/>
      <sheetName val="DVINA"/>
      <sheetName val="DCKCUONG"/>
      <sheetName val="D3KSVINA"/>
      <sheetName val="DOI 7"/>
      <sheetName val="DOI 3"/>
      <sheetName val="DOI1"/>
      <sheetName val="DOI6"/>
      <sheetName val="DOI5"/>
      <sheetName val="VTAcap"/>
      <sheetName val="DCVTACaP"/>
      <sheetName val="TKHC-35"/>
      <sheetName val="TKTK0,4"/>
      <sheetName val="BangPhanday"/>
      <sheetName val="DANBVE"/>
      <sheetName val="TKHC-0,4"/>
      <sheetName val="TKTK-35"/>
      <sheetName val="KL GD2 tong the"/>
      <sheetName val="TKHC-CT"/>
      <sheetName val="MC,MN"/>
      <sheetName val="X,TD"/>
      <sheetName val="TBA,CTO"/>
      <sheetName val="CD"/>
      <sheetName val="Cot"/>
      <sheetName val="TTGD2"/>
      <sheetName val="10000000"/>
      <sheetName val="NC"/>
      <sheetName val="VL"/>
      <sheetName val="THDT"/>
      <sheetName val="QuyI"/>
      <sheetName val="QuyII"/>
      <sheetName val="QUYIII"/>
      <sheetName val="QUYIV"/>
      <sheetName val="quy1"/>
      <sheetName val="QUY2"/>
      <sheetName val="QUY3"/>
      <sheetName val="QUY4"/>
      <sheetName val="NMQII-100"/>
      <sheetName val="NMQII"/>
      <sheetName val="MTQII"/>
      <sheetName val="CTYQII"/>
      <sheetName val="HC-01"/>
      <sheetName val="HC-02"/>
      <sheetName val="HC-03"/>
      <sheetName val="HC-04"/>
      <sheetName val="HC-05"/>
      <sheetName val="HC-06"/>
      <sheetName val="HC-07"/>
      <sheetName val="HC-08"/>
      <sheetName val="HC-09"/>
      <sheetName val="HC-10"/>
      <sheetName val="HC-11"/>
      <sheetName val="HC-12"/>
      <sheetName val="HC-13"/>
      <sheetName val="HC-14"/>
      <sheetName val="HC-15"/>
      <sheetName val="HC-16"/>
      <sheetName val="HC-17"/>
      <sheetName val="HC-18"/>
      <sheetName val="Bia1"/>
      <sheetName val="Bia"/>
      <sheetName val="THKC"/>
      <sheetName val="THKC (2)"/>
      <sheetName val="THKC (3)"/>
      <sheetName val="VtuB"/>
      <sheetName val="VtuA"/>
      <sheetName val="CAMmoi"/>
      <sheetName val="CAM1"/>
      <sheetName val="CAMcu"/>
      <sheetName val="CAM2"/>
      <sheetName val="0002"/>
      <sheetName val="0003"/>
      <sheetName val="0004"/>
      <sheetName val="005"/>
      <sheetName val="0006"/>
      <sheetName val="0007"/>
      <sheetName val="0008"/>
      <sheetName val="009"/>
      <sheetName val="stabguide"/>
      <sheetName val="riser 02.01"/>
      <sheetName val="TONG CONG "/>
      <sheetName val="00000001"/>
      <sheetName val="00000002"/>
      <sheetName val="00000003"/>
      <sheetName val="00000004"/>
      <sheetName val="CP6-4nhip(L=170,5e)(OK)"/>
      <sheetName val="phu luc "/>
      <sheetName val="PT VT "/>
      <sheetName val="c. lech v t"/>
      <sheetName val="Q.Tc.xanh  "/>
      <sheetName val="Tang giam KL "/>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20000000"/>
      <sheetName val="PTVT goc"/>
      <sheetName val="DG goc"/>
      <sheetName val="CLVL goc"/>
      <sheetName val="khoi luong"/>
      <sheetName val="ptxd"/>
      <sheetName val="ptnuoc"/>
      <sheetName val="bu gia"/>
      <sheetName val="bien ban"/>
      <sheetName val="DKTT"/>
      <sheetName val="N-luc"/>
      <sheetName val="TH-Tai trong"/>
      <sheetName val="Xamu"/>
      <sheetName val="Than tru"/>
      <sheetName val="Be coc"/>
      <sheetName val="PTDDat-Tru"/>
      <sheetName val="PTDDat-nhip"/>
      <sheetName val="PTDDat-nhipLT"/>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2001"/>
      <sheetName val="T.H 01"/>
      <sheetName val="2000"/>
      <sheetName val="Thang_1"/>
      <sheetName val="Thang_2"/>
      <sheetName val="Thang_3"/>
      <sheetName val="Thang_4"/>
      <sheetName val="Chitiet"/>
      <sheetName val="PTich"/>
      <sheetName val="TongHop"/>
      <sheetName val="NhapCN"/>
      <sheetName val="THBaocao"/>
      <sheetName val="THThang"/>
      <sheetName val="T8"/>
      <sheetName val="TH8T"/>
      <sheetName val="T9"/>
      <sheetName val="T10"/>
      <sheetName val="VT10"/>
      <sheetName val="VT11"/>
      <sheetName val="VT11 (2)"/>
      <sheetName val="THQT"/>
      <sheetName val="CT HT"/>
      <sheetName val="B tinh"/>
      <sheetName val="XD"/>
      <sheetName val="TH VT A"/>
      <sheetName val="T12-01"/>
      <sheetName val="T1-02"/>
      <sheetName val="T5"/>
      <sheetName val="T6"/>
      <sheetName val="T7"/>
      <sheetName val="T11"/>
      <sheetName val="T12"/>
      <sheetName val="CTCN"/>
      <sheetName val="QTHD"/>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BA 35-Ldat"/>
      <sheetName val="TDT35TBA"/>
      <sheetName val="TDT-tram"/>
      <sheetName val="TDT-Cto"/>
      <sheetName val="TDT6DDK+TBA"/>
      <sheetName val="DG-Khao sat"/>
      <sheetName val="CT-Tuvan"/>
      <sheetName val="Chi tiet Vc"/>
      <sheetName val="Khoi luong van chuyen "/>
      <sheetName val="TONGDUTOAN"/>
      <sheetName val="Khao Sat"/>
      <sheetName val="ThuyetMinhDT"/>
      <sheetName val="VVVVVVVa"/>
      <sheetName val="Gia da dam"/>
      <sheetName val="Gia VLXD"/>
      <sheetName val="GTXL"/>
      <sheetName val="dgchitiet"/>
      <sheetName val="DTCong"/>
      <sheetName val="KLuong(cong)"/>
      <sheetName val="DHai(banDUL-5x20,05m)"/>
      <sheetName val="KVinh(banDUL-3x21,05m)"/>
      <sheetName val="KLuong(Cau)"/>
      <sheetName val="M"/>
      <sheetName val="GTXLk"/>
      <sheetName val="dg(cau)"/>
      <sheetName val="DT(KVinh)"/>
      <sheetName val="DT(DHai)"/>
      <sheetName val="KL"/>
      <sheetName val="DT(cong)"/>
      <sheetName val="CTXD"/>
      <sheetName val="30000000"/>
      <sheetName val="Bang TH"/>
      <sheetName val="ktcau"/>
      <sheetName val="KTcaulon"/>
      <sheetName val="DGia"/>
      <sheetName val="Vuot can(81-110)-ok"/>
      <sheetName val="L4,T5 nuoc(81-110)-ok"/>
      <sheetName val="L,T,nuoc+can(70-81)-ok"/>
      <sheetName val="Vuot can(35-70)-ok"/>
      <sheetName val="L,T,N nuoc (35-70)-ok"/>
      <sheetName val="L,T,N nuoc (0-35)-ok"/>
      <sheetName val="Vuot can(0-35)-ok"/>
      <sheetName val="Duong(0-35)-ok"/>
      <sheetName val="KL-Cau lon"/>
      <sheetName val="KL-Cau trung"/>
      <sheetName val="KL-Cau vuot nut"/>
      <sheetName val="1nhip"/>
      <sheetName val="TH Cau-PA kien nghi"/>
      <sheetName val="L(4),T(5) nuoc(81-110)"/>
      <sheetName val="Vuot can7 (81-110)"/>
      <sheetName val="Sluong"/>
      <sheetName val="t1e21"/>
      <sheetName val="t1e20"/>
      <sheetName val="t1e18"/>
      <sheetName val="t2e17"/>
      <sheetName val="t1e17"/>
      <sheetName val="t1e15"/>
      <sheetName val="t2e14"/>
      <sheetName val="t1e14"/>
      <sheetName val="t2e13"/>
      <sheetName val="t1e13"/>
      <sheetName val="t2e12"/>
      <sheetName val="t1e12"/>
      <sheetName val="t2e11"/>
      <sheetName val="t1e11"/>
      <sheetName val="t2e10"/>
      <sheetName val="t1e10"/>
      <sheetName val="t3e9"/>
      <sheetName val="t2e9"/>
      <sheetName val="t1e9"/>
      <sheetName val="t3e8"/>
      <sheetName val="t2e8"/>
      <sheetName val="t1e8cu"/>
      <sheetName val="t3e5"/>
      <sheetName val="t2e5"/>
      <sheetName val="t1e5moi"/>
      <sheetName val="t1e5cu"/>
      <sheetName val="t2e2"/>
      <sheetName val="t1e2"/>
      <sheetName val="t3e1"/>
      <sheetName val="t2e1"/>
      <sheetName val="t1e1"/>
      <sheetName val="CF"/>
      <sheetName val="Trich 154"/>
      <sheetName val="Van Son"/>
      <sheetName val="Nga"/>
      <sheetName val="Bac"/>
      <sheetName val="Dung"/>
      <sheetName val="Minh"/>
      <sheetName val="TSon"/>
      <sheetName val="THi-VAn"/>
      <sheetName val="Ky"/>
      <sheetName val="Tien"/>
      <sheetName val="Van"/>
      <sheetName val="Hoang "/>
      <sheetName val="MTuan"/>
      <sheetName val="VINH"/>
      <sheetName val="CUONG"/>
      <sheetName val="Hoai"/>
      <sheetName val="THANH"/>
      <sheetName val="Sau"/>
      <sheetName val="Linh"/>
      <sheetName val="ngatt"/>
      <sheetName val="Ba-02"/>
      <sheetName val="Bac-2"/>
      <sheetName val="Dong"/>
      <sheetName val="Hung"/>
      <sheetName val="CT3-138"/>
      <sheetName val="CT4-138-01"/>
      <sheetName val="CT138-1-02"/>
      <sheetName val="338"/>
      <sheetName val="TM"/>
      <sheetName val="BU-gian"/>
      <sheetName val="Bu-Ha"/>
      <sheetName val="Gia DAN"/>
      <sheetName val="Dan"/>
      <sheetName val="Cuoc"/>
      <sheetName val="Bugia"/>
      <sheetName val="VT"/>
      <sheetName val="KL57"/>
      <sheetName val="Tien ung"/>
      <sheetName val="PHONG"/>
      <sheetName val="phi luong3"/>
      <sheetName val="XL4Test5"/>
      <sheetName val="Sheat1"/>
      <sheetName val="HC)13"/>
      <sheetName val="q2"/>
      <sheetName val="q3"/>
      <sheetName val="q4"/>
      <sheetName val="KHTC 2004 "/>
      <sheetName val="Bao cao Quy"/>
      <sheetName val="Bao cao thuc hien KH"/>
      <sheetName val="CP thang 10"/>
      <sheetName val="Gia thanh Sx"/>
      <sheetName val="KH thang 9+10"/>
      <sheetName val="KH tu 15-08"/>
      <sheetName val="KH TC -2 Da nop Cty"/>
      <sheetName val="KH TC T8"/>
      <sheetName val="00000005"/>
      <sheetName val="00000006"/>
      <sheetName val="00000007"/>
      <sheetName val="DZThotNot-CD-TBien&amp;tramChauDoc"/>
      <sheetName val="Tram220ChauDoc-M2"/>
      <sheetName val="Tram220BenTre-M1&amp;2"/>
      <sheetName val="Tram220LongAn-M1&amp;2"/>
      <sheetName val="Tram220MyTho-M2"/>
      <sheetName val="DZ220TDinh-TBang-nantuyen"/>
      <sheetName val="DZ110ChauDoc-TriTon"/>
      <sheetName val="Tram110TriTon"/>
      <sheetName val="DZ110DucHoa-TrangBang"/>
      <sheetName val="DZ110XuanTruong-DucLinh"/>
      <sheetName val="DZ&amp;Tram110BinhHoa-AnPhu"/>
      <sheetName val="Tram110BauBeo&amp;DN"/>
      <sheetName val="ket cau"/>
      <sheetName val="BC ton quy"/>
      <sheetName val="Chi NH"/>
      <sheetName val="TT CAT KCN"/>
      <sheetName val="Chi KHAC"/>
      <sheetName val="THU BaNNHA"/>
      <sheetName val="THU KHAC"/>
      <sheetName val="TH"/>
      <sheetName val="Dot 2 (2)"/>
      <sheetName val="Lai qua han"/>
      <sheetName val="Lai QH 18-3"/>
      <sheetName val="TBao 1"/>
      <sheetName val="TBao 2"/>
      <sheetName val="TH Dot 1 SUA"/>
      <sheetName val="Dot 1 goc"/>
      <sheetName val="Dienthoai 1 Thi"/>
      <sheetName val="Dot 1 chuan"/>
      <sheetName val="TH Dot 2 SUA"/>
      <sheetName val="Nha tho 1"/>
      <sheetName val="Dienthoai 1"/>
      <sheetName val="Nha tho"/>
      <sheetName val="Dienthoai 2"/>
      <sheetName val="Nha tho 1 (2)"/>
      <sheetName val="Mat Bang - HD"/>
      <sheetName val="Lai QH 25-5"/>
      <sheetName val="Dot 2 chuan"/>
      <sheetName val="Dienthoai 2 Thi"/>
      <sheetName val="TH Dot 1 Thi"/>
      <sheetName val="TH Dot 2 Thi"/>
      <sheetName val="TB Noptien D2"/>
      <sheetName val="Dot 2 theo PT"/>
      <sheetName val="BKBL"/>
      <sheetName val="DG"/>
      <sheetName val="SLX"/>
      <sheetName val="SLN"/>
      <sheetName val="SLT"/>
      <sheetName val="BKLCVT"/>
      <sheetName val="HH"/>
      <sheetName val="TK"/>
      <sheetName val="Sheet3 (2)"/>
      <sheetName val="CAN DOI"/>
      <sheetName val="PTPT"/>
      <sheetName val="TK 141"/>
      <sheetName val="NO CTy"/>
      <sheetName val="Chart1"/>
      <sheetName val="Phantich"/>
      <sheetName val="Toan_DA"/>
      <sheetName val="2004"/>
      <sheetName val="2005"/>
      <sheetName val="Luong"/>
      <sheetName val="DG chitiet"/>
      <sheetName val="KLcau"/>
      <sheetName val="Yalop(5x33m)-TDUL"/>
      <sheetName val="Gia tri XLc"/>
      <sheetName val="6-Cau lon (CLH) ok"/>
      <sheetName val="3-L,T,nuoc+can(70-81)-PA1,2,3"/>
      <sheetName val="5-L,T,N (110-131+008)-PA1,2,3"/>
      <sheetName val="5-Nut (110-131+008)-PA1,2,3"/>
      <sheetName val="4-Vuot can(81-110)-PA1,2,3"/>
      <sheetName val="2-T,N nuoc (35-70)-PA1,2,3"/>
      <sheetName val="2-Lon nuoc (35-70)-PA1,2,3"/>
      <sheetName val="2-Vuot can(35-70)-PA1,2,3"/>
      <sheetName val="1-Trung(0-35) PA1,2,3"/>
      <sheetName val="1-L,N nuoc (0-35) PA1&amp;2 "/>
      <sheetName val="1-L,N nuoc (0-35) PA3 "/>
      <sheetName val="1-Vuot can(0-35) PA1,2,3"/>
      <sheetName val="4-L4,T5 nuoc(81-110)-PA1,2,3"/>
      <sheetName val="Cong(0-131)-PA3"/>
      <sheetName val="Cong(0-131)- PA2"/>
      <sheetName val="Cong(0-131)- PA1"/>
      <sheetName val="TienXL-3PA"/>
      <sheetName val="TienXL-PA1,2"/>
      <sheetName val="Cong(KM1+640-KM5+540)"/>
      <sheetName val="KM 209(1x18m)-Tthuong"/>
      <sheetName val="KM 205(1x12m)-BanDUL"/>
      <sheetName val="GTXL-PA1"/>
      <sheetName val="GTXL-PA2"/>
      <sheetName val="GTXL-PA3"/>
      <sheetName val="1 nhip"/>
      <sheetName val="THKL"/>
      <sheetName val="T3(9)"/>
      <sheetName val="T2(9)"/>
      <sheetName val="T5(10)"/>
      <sheetName val="T4(10)"/>
      <sheetName val="T3(10)"/>
      <sheetName val="T2(10)"/>
      <sheetName val="T1(10)"/>
      <sheetName val="T4(9)"/>
      <sheetName val="T1(9)"/>
      <sheetName val="T4(T8)"/>
      <sheetName val="T3(T8]"/>
      <sheetName val="T2(T8]"/>
      <sheetName val="T1(T8]"/>
      <sheetName val="T4(T7}"/>
      <sheetName val="T3(T7]"/>
      <sheetName val="T2(T7]"/>
      <sheetName val="T1(T7]"/>
      <sheetName val="T3[6]"/>
      <sheetName val="T2[6]"/>
      <sheetName val="T1(6)"/>
      <sheetName val="T4(05)"/>
      <sheetName val="T3(05)"/>
      <sheetName val="T2(05)"/>
      <sheetName val="T3(3)03"/>
      <sheetName val="T1(04)"/>
      <sheetName val="T5(03)"/>
      <sheetName val="T4(03)"/>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sent to"/>
      <sheetName val="Chi tiet"/>
      <sheetName val="Vat tu"/>
      <sheetName val="Thiet ke"/>
      <sheetName val="TH KL,VT,KP"/>
      <sheetName val="Den bu"/>
      <sheetName val="Tach XL"/>
      <sheetName val="KL cau Bac Phu Cat"/>
      <sheetName val="Dam, mo, tru"/>
      <sheetName val="Tuong chan"/>
      <sheetName val="dgchitiet-cau"/>
      <sheetName val="GTXL(03)"/>
      <sheetName val="Gia VL"/>
      <sheetName val="CPXD(03+04)"/>
      <sheetName val="dgphu"/>
      <sheetName val="GTXL(TT03)"/>
      <sheetName val="May"/>
      <sheetName val="VLieu"/>
      <sheetName val="GTXL(TT03-2005)"/>
      <sheetName val="CP1-3nhip(L=130,40m)"/>
      <sheetName val="CP2-4nhip(L=170,40m)"/>
      <sheetName val="KLTB- 2"/>
      <sheetName val="KLTB- 1"/>
      <sheetName val="Thep"/>
      <sheetName val="KL chi tiet"/>
      <sheetName val="THKP-TT03+04(sauduyet)"/>
      <sheetName val="KM0"/>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Vat Lieu "/>
      <sheetName val="CP3-3nhip(L=130,423m)"/>
      <sheetName val="KLTB- 3"/>
      <sheetName val="CP5-3nhip(L=130,27m)"/>
      <sheetName val="KLTB- 5"/>
      <sheetName val="CP6-4nhip(L=170,40m)"/>
      <sheetName val="GTXL(TT03+04)"/>
      <sheetName val="KLTB- 6"/>
      <sheetName val="NhapSL"/>
      <sheetName val="TH cac DG"/>
      <sheetName val="DGTH"/>
      <sheetName val="CTcongtron"/>
      <sheetName val="Gia 1m3 dam"/>
      <sheetName val="KLVL 1nhip"/>
      <sheetName val="DG #"/>
      <sheetName val="1md cong ban"/>
      <sheetName val="Be day cong"/>
      <sheetName val="Khoan diachat"/>
      <sheetName val="GTXL-Cau"/>
      <sheetName val="DHai(ban-5x20,05m;coc40x40)"/>
      <sheetName val="KVinh(ban-3x21,05m;PA2)"/>
      <sheetName val="KVinh(ban-3x24m;PA1)"/>
      <sheetName val="CPTK"/>
      <sheetName val="DMTK"/>
      <sheetName val="DGiaCTiet"/>
      <sheetName val="DTCT"/>
      <sheetName val="THKP (2)"/>
      <sheetName val="THop"/>
      <sheetName val="GTXL "/>
      <sheetName val="ptdg"/>
      <sheetName val="vc-tau"/>
      <sheetName val="O-to"/>
      <sheetName val="gia"/>
      <sheetName val="KS"/>
      <sheetName val="DGKS"/>
      <sheetName val="TKP-Hang"/>
      <sheetName val="TH-hang"/>
      <sheetName val="Q1-02"/>
      <sheetName val="Q2-02"/>
      <sheetName val="Q3-02"/>
      <sheetName val="GT"/>
      <sheetName val="THKPBXSon4.5.03"/>
      <sheetName val="N1111"/>
      <sheetName val="C1111"/>
      <sheetName val="1121"/>
      <sheetName val="daura"/>
      <sheetName val="dauvao"/>
      <sheetName val="#REF"/>
      <sheetName val="BX"/>
      <sheetName val="bbau"/>
      <sheetName val="LT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sheetData sheetId="543"/>
      <sheetData sheetId="544"/>
      <sheetData sheetId="545"/>
      <sheetData sheetId="546"/>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sheetData sheetId="700"/>
      <sheetData sheetId="701"/>
      <sheetData sheetId="702"/>
      <sheetData sheetId="703"/>
      <sheetData sheetId="704"/>
      <sheetData sheetId="705" refreshError="1"/>
      <sheetData sheetId="706"/>
      <sheetData sheetId="707"/>
      <sheetData sheetId="708"/>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okhai_VAT (9)"/>
      <sheetName val="HH_Muavao T9"/>
      <sheetName val="HH_Banra (9)"/>
      <sheetName val="HH_Banra (10)"/>
      <sheetName val="HH_Muavao T11"/>
      <sheetName val="HH_Banra (11)"/>
      <sheetName val="Tokhai_VAT (11)"/>
      <sheetName val="HH_Muavao T12 "/>
      <sheetName val="HH_Banra (12)"/>
      <sheetName val="Tokhai_VAT (12)"/>
      <sheetName val="Tokhai_VAT bo sung12"/>
      <sheetName val="HH_Muavao T1-2000"/>
      <sheetName val="Tokhai_VAT T1-2000"/>
      <sheetName val="HH_Banra 1-2000"/>
      <sheetName val="HHBanra bo sung T12"/>
      <sheetName val="HHBanra bo sung T12 (2)"/>
      <sheetName val="HH_Muavao bo sung T12-1999"/>
      <sheetName val="HH_Muavao bo sung T12-1999 (2)C"/>
      <sheetName val="Tokhai_VAT bo sung T12 (2)"/>
      <sheetName val="Tokhai_VAT 2-2000"/>
      <sheetName val="HH_Muavao T2-2000 "/>
      <sheetName val="HHBanra T2-2000"/>
      <sheetName val="HH_Muavao T2-2000  (2)"/>
      <sheetName val="Tokhai_VAT T2"/>
      <sheetName val="Tokhai_VAT T4-2000"/>
      <sheetName val="HH_Muavao T4-2000 "/>
      <sheetName val="HHBanra T4-2000"/>
      <sheetName val="HHBanra BSQT"/>
      <sheetName val="Sheet1"/>
      <sheetName val="Sheet2"/>
      <sheetName val="Sheet3"/>
      <sheetName val="PTH"/>
      <sheetName val="#REF"/>
      <sheetName val="HH_Muavao bo sung T12-1999 (6)C"/>
      <sheetName val=""/>
      <sheetName val="Bang CC (2)"/>
      <sheetName val="Nhat trinh"/>
      <sheetName val="Tien An T11"/>
      <sheetName val="DNPD-QL"/>
      <sheetName val="Bang luong"/>
      <sheetName val="Bang CC"/>
      <sheetName val=" Luong nghien "/>
      <sheetName val="QT-LN"/>
      <sheetName val="Giantiep"/>
      <sheetName val="Tong hop"/>
      <sheetName val="Phuc vu"/>
      <sheetName val="May Phat"/>
      <sheetName val="1813"/>
      <sheetName val="XL4Test5"/>
      <sheetName val="DM-BCQT"/>
      <sheetName val="BCTHTC"/>
      <sheetName val="thuephan2"/>
      <sheetName val="thuephan3"/>
      <sheetName val="1111"/>
      <sheetName val="1121"/>
      <sheetName val="1311."/>
      <sheetName val="1312"/>
      <sheetName val="1388"/>
      <sheetName val="3312."/>
      <sheetName val="141"/>
      <sheetName val="1421"/>
      <sheetName val="3311"/>
      <sheetName val="338"/>
      <sheetName val="242"/>
      <sheetName val="BHXH&amp;KFCD"/>
      <sheetName val="THNVNNuoc"/>
      <sheetName val="Bke nop thue"/>
      <sheetName val="THNVcap tren"/>
      <sheetName val="SDquyluong"/>
      <sheetName val="TH-TSCD (2)"/>
      <sheetName val="TH-TSCD-LK"/>
      <sheetName val="khau hao"/>
      <sheetName val="CP_QLDN"/>
      <sheetName val="Lai vay"/>
      <sheetName val="Phantich chi tieu TC"/>
      <sheetName val="CDSL"/>
      <sheetName val="Luyke"/>
      <sheetName val="KQKD quy 3"/>
      <sheetName val="KQKD 9 thang"/>
      <sheetName val="Sheet4"/>
      <sheetName val="NEW-PANEL"/>
      <sheetName val="Tongke"/>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sheetData sheetId="17" refreshError="1"/>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Sat tron"/>
      <sheetName val="Sat hinh"/>
    </sheetNames>
    <sheetDataSet>
      <sheetData sheetId="0" refreshError="1">
        <row r="3">
          <cell r="A3">
            <v>6</v>
          </cell>
          <cell r="B3">
            <v>0.28299999999999997</v>
          </cell>
          <cell r="C3">
            <v>0.222</v>
          </cell>
        </row>
        <row r="4">
          <cell r="A4">
            <v>8</v>
          </cell>
          <cell r="B4">
            <v>0.503</v>
          </cell>
          <cell r="C4">
            <v>0.39500000000000002</v>
          </cell>
        </row>
        <row r="5">
          <cell r="A5">
            <v>10</v>
          </cell>
          <cell r="B5">
            <v>0.78500000000000003</v>
          </cell>
          <cell r="C5">
            <v>0.61699999999999999</v>
          </cell>
        </row>
        <row r="6">
          <cell r="A6">
            <v>12</v>
          </cell>
          <cell r="B6">
            <v>1.131</v>
          </cell>
          <cell r="C6">
            <v>0.88800000000000001</v>
          </cell>
        </row>
        <row r="7">
          <cell r="A7">
            <v>13</v>
          </cell>
          <cell r="C7">
            <v>0.995</v>
          </cell>
        </row>
        <row r="8">
          <cell r="A8">
            <v>14</v>
          </cell>
          <cell r="B8">
            <v>1.5389999999999999</v>
          </cell>
          <cell r="C8">
            <v>1.208</v>
          </cell>
        </row>
        <row r="9">
          <cell r="A9">
            <v>16</v>
          </cell>
          <cell r="B9">
            <v>2.0110000000000001</v>
          </cell>
          <cell r="C9">
            <v>1.5780000000000001</v>
          </cell>
        </row>
        <row r="10">
          <cell r="A10">
            <v>18</v>
          </cell>
          <cell r="B10">
            <v>5.5449999999999999</v>
          </cell>
          <cell r="C10">
            <v>1.9930000000000001</v>
          </cell>
        </row>
        <row r="11">
          <cell r="A11">
            <v>19</v>
          </cell>
          <cell r="C11">
            <v>2.23</v>
          </cell>
        </row>
        <row r="12">
          <cell r="A12">
            <v>20</v>
          </cell>
          <cell r="B12">
            <v>3.14</v>
          </cell>
          <cell r="C12">
            <v>2.4660000000000002</v>
          </cell>
        </row>
        <row r="13">
          <cell r="A13">
            <v>22</v>
          </cell>
          <cell r="B13">
            <v>3.8109999999999999</v>
          </cell>
          <cell r="C13">
            <v>2.984</v>
          </cell>
        </row>
        <row r="14">
          <cell r="A14">
            <v>23</v>
          </cell>
        </row>
        <row r="15">
          <cell r="A15">
            <v>24</v>
          </cell>
          <cell r="B15">
            <v>4.524</v>
          </cell>
          <cell r="C15">
            <v>3.5510000000000002</v>
          </cell>
        </row>
        <row r="16">
          <cell r="A16">
            <v>25</v>
          </cell>
          <cell r="B16">
            <v>4.9089999999999998</v>
          </cell>
          <cell r="C16">
            <v>3.8540000000000001</v>
          </cell>
        </row>
        <row r="17">
          <cell r="A17">
            <v>28</v>
          </cell>
          <cell r="B17">
            <v>6.1580000000000004</v>
          </cell>
          <cell r="C17">
            <v>4.8339999999999996</v>
          </cell>
        </row>
        <row r="18">
          <cell r="A18">
            <v>30</v>
          </cell>
          <cell r="B18">
            <v>7.069</v>
          </cell>
          <cell r="C18">
            <v>5.5490000000000004</v>
          </cell>
        </row>
        <row r="19">
          <cell r="A19">
            <v>32</v>
          </cell>
          <cell r="B19">
            <v>8.0419999999999998</v>
          </cell>
          <cell r="C19">
            <v>6.3129999999999997</v>
          </cell>
        </row>
        <row r="20">
          <cell r="A20">
            <v>35</v>
          </cell>
          <cell r="C20">
            <v>7.51</v>
          </cell>
        </row>
        <row r="21">
          <cell r="A21">
            <v>36</v>
          </cell>
          <cell r="B21">
            <v>10.178000000000001</v>
          </cell>
          <cell r="C21">
            <v>7.99</v>
          </cell>
        </row>
      </sheetData>
      <sheetData sheetId="1" refreshError="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s>
    <sheetDataSet>
      <sheetData sheetId="0" refreshError="1">
        <row r="1">
          <cell r="F1">
            <v>1</v>
          </cell>
        </row>
        <row r="2">
          <cell r="F2">
            <v>0.95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Gia vat tu"/>
      <sheetName val="Summary"/>
      <sheetName val="A"/>
      <sheetName val="DGchitiet"/>
      <sheetName val="XL4Poppy"/>
      <sheetName val="00000000"/>
      <sheetName val="XKTHANG0104"/>
      <sheetName val="NKTHANG0104"/>
      <sheetName val="Sheet1"/>
      <sheetName val="CH3-TBA"/>
      <sheetName val="CH3-DZ"/>
      <sheetName val="DGchitiet "/>
      <sheetName val="SHIFT1102"/>
      <sheetName val="SHIFT1202"/>
      <sheetName val="Shift0103 (2)"/>
      <sheetName val="15-05-2003"/>
      <sheetName val="XXXXXXXX"/>
      <sheetName val="CaMay"/>
      <sheetName val="DGiaT"/>
      <sheetName val="DGiaTN"/>
      <sheetName val="TT"/>
      <sheetName val="Gia thanh"/>
      <sheetName val="2002"/>
      <sheetName val="2003"/>
      <sheetName val="2004"/>
      <sheetName val="Kphi"/>
      <sheetName val="H13"/>
      <sheetName val="H6-7"/>
      <sheetName val="H6-3"/>
      <sheetName val="Sheet4"/>
      <sheetName val="Sheet3"/>
      <sheetName val="chiettinh"/>
      <sheetName val="KL CT Goc"/>
      <sheetName val="dutoannhalk"/>
      <sheetName val="klt"/>
      <sheetName val="ncc"/>
      <sheetName val="KLNC Con Lai"/>
      <sheetName val="Gia VLNCMTC"/>
      <sheetName val="Dchinh(chinhthuc)"/>
      <sheetName val="Chi tiet"/>
      <sheetName val="Sum"/>
      <sheetName val="KPVC-BD "/>
      <sheetName val="NL 2002"/>
      <sheetName val="HC"/>
      <sheetName val="NL"/>
      <sheetName val="NL 2003"/>
      <sheetName val="khong dat"/>
      <sheetName val="TD PKN"/>
      <sheetName val="10000000"/>
      <sheetName val="20000000"/>
      <sheetName val="Ma KH"/>
      <sheetName val="chitiet"/>
      <sheetName val="tonghop"/>
      <sheetName val="XL4Test5"/>
      <sheetName val="parker"/>
      <sheetName val="MTO REV.2(ARMOR)"/>
      <sheetName val="TH"/>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KPVC_BD "/>
      <sheetName val="bdkdt"/>
      <sheetName val="Bang chiet tinh TBA"/>
      <sheetName val="Sheet5"/>
      <sheetName val="Sheet2"/>
      <sheetName val="KL"/>
      <sheetName val="CTDG"/>
      <sheetName val="CPTT"/>
      <sheetName val="TDT"/>
      <sheetName val="DZ 22KV"/>
      <sheetName val="LKVL-CK-HT-GD1"/>
      <sheetName val="TONGKE-HT"/>
      <sheetName val="TNHCHINH"/>
      <sheetName val="Gia V1L"/>
      <sheetName val="LACK"/>
      <sheetName val="PLIST"/>
      <sheetName val="FAB. 602M"/>
      <sheetName val="DGduong"/>
      <sheetName val="TDTKP"/>
      <sheetName val="DK-KH"/>
      <sheetName val="CTGT"/>
      <sheetName val="PTDGDT"/>
      <sheetName val="Dinh nghia"/>
      <sheetName val="List of Purchase orders"/>
      <sheetName val="FORM"/>
      <sheetName val="Giathanh1m3BT"/>
      <sheetName val="ESTI."/>
      <sheetName val="DI-ESTI"/>
      <sheetName val="data. invoice"/>
      <sheetName val="Tong hop"/>
      <sheetName val="PTVT (MAU)"/>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refreshError="1"/>
      <sheetData sheetId="94" refreshError="1"/>
      <sheetData sheetId="95" refreshError="1"/>
      <sheetData sheetId="96" refreshError="1"/>
      <sheetData sheetId="97" refreshError="1"/>
      <sheetData sheetId="98"/>
      <sheetData sheetId="99"/>
      <sheetData sheetId="100" refreshError="1"/>
      <sheetData sheetId="101" refreshError="1"/>
      <sheetData sheetId="102" refreshError="1"/>
      <sheetData sheetId="103" refreshError="1"/>
      <sheetData sheetId="104"/>
      <sheetData sheetId="105" refreshError="1"/>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Phan tho"/>
    </sheetNames>
    <sheetDataSet>
      <sheetData sheetId="0"/>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PHAN TICH VAT TU NGANG"/>
      <sheetName val="BANG DU TOAN DRC"/>
      <sheetName val="DIEN GIAI TIEN LUONG"/>
      <sheetName val="TONG HOP KINH PHI"/>
      <sheetName val="PHAN TICH KHOI LUONG"/>
      <sheetName val="tien do"/>
      <sheetName val="DIEN GIAI CPSX"/>
      <sheetName val="BANG GIA DU TOAN THUY LOI"/>
      <sheetName val="DON GIA TONG HOP THUY LOI"/>
      <sheetName val="DIEN GIAI TIEN LUONG DRC"/>
      <sheetName val="BANG GIA DT"/>
      <sheetName val="DON GIA TONG HOP"/>
      <sheetName val="CHIET TINH DON GIA"/>
      <sheetName val="BANG GIA DEN CHAN CT"/>
      <sheetName val="THGT"/>
      <sheetName val="Bia"/>
      <sheetName val="GDTkc"/>
      <sheetName val="THKPkc"/>
      <sheetName val="GDTkc (2)"/>
      <sheetName val="THKPkc (2)"/>
      <sheetName val="GDTkc (3)"/>
      <sheetName val="THKPkc (3)"/>
      <sheetName val="GDTkc (4)"/>
      <sheetName val="THKPkc (4)"/>
      <sheetName val="CHI PHI CA MAY"/>
      <sheetName val="CHI PHI NHAN CONG"/>
      <sheetName val="PHAN TICH DGCT TP"/>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
          <cell r="C4" t="e">
            <v>#N/A</v>
          </cell>
        </row>
      </sheetData>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CHITIET"/>
      <sheetName val="#REF"/>
      <sheetName val="mau-04"/>
      <sheetName val="mau-05"/>
      <sheetName val="Sheet2"/>
      <sheetName val="Sheet3"/>
      <sheetName val="Sheet4"/>
      <sheetName val="XL4Poppy"/>
      <sheetName val="Chi tiet"/>
      <sheetName val="NHAP"/>
    </sheetNames>
    <sheetDataSet>
      <sheetData sheetId="0" refreshError="1">
        <row r="3">
          <cell r="D3">
            <v>0.05</v>
          </cell>
        </row>
        <row r="4">
          <cell r="D4">
            <v>2</v>
          </cell>
        </row>
      </sheetData>
      <sheetData sheetId="1" refreshError="1"/>
      <sheetData sheetId="2"/>
      <sheetData sheetId="3"/>
      <sheetData sheetId="4"/>
      <sheetData sheetId="5"/>
      <sheetData sheetId="6"/>
      <sheetData sheetId="7"/>
      <sheetData sheetId="8" refreshError="1"/>
      <sheetData sheetId="9"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1VT"/>
      <sheetName val="1NC"/>
      <sheetName val="Sheet1"/>
      <sheetName val="NHOMVTU"/>
      <sheetName val="MTP"/>
      <sheetName val="MTP_OLD"/>
      <sheetName val="MTP1"/>
      <sheetName val="CHITIET"/>
      <sheetName val="Dongia"/>
      <sheetName val="DMXD"/>
      <sheetName val="Tke"/>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CHITIET"/>
    </sheetNames>
    <sheetDataSet>
      <sheetData sheetId="0"/>
      <sheetData sheetId="1" refreshError="1"/>
      <sheetData sheetId="2" refreshError="1"/>
      <sheetData sheetId="3"/>
      <sheetData sheetId="4"/>
      <sheetData sheetId="5"/>
      <sheetData sheetId="6"/>
      <sheetData sheetId="7"/>
      <sheetData sheetId="8"/>
      <sheetData sheetId="9"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MTP"/>
      <sheetName val="QMCT"/>
      <sheetName val="MTP1"/>
    </sheetNames>
    <sheetDataSet>
      <sheetData sheetId="0"/>
      <sheetData sheetId="1" refreshError="1"/>
      <sheetData sheetId="2"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Vi Thanh-Can Tho"/>
      <sheetName val="KLHT"/>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Tong-h?p v?t tu xa,code,Adiem"/>
      <sheetName val="Phân công vông vi?c các t?"/>
      <sheetName val="xuat hang26.09.2008 (2)"/>
      <sheetName val="kl tung pđ krhn"/>
      <sheetName val="BK TBPHAP"/>
      <sheetName val="kl tung pd krhn"/>
      <sheetName val="MTL$-INTER"/>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CHITIET VL-NC-TT1p"/>
      <sheetName val="KPVC-BD "/>
      <sheetName val="Tong-h_p v_t tu xa,code,Adiem"/>
      <sheetName val="Phân công vông vi_c các t_"/>
      <sheetName val="Chitiet"/>
      <sheetName val="Dongia"/>
    </sheetNames>
    <sheetDataSet>
      <sheetData sheetId="0" refreshError="1">
        <row r="5">
          <cell r="C5" t="str">
            <v>I- ÑAÉP ÑAÁT, CHÆNH TRANG MAËT BAÈNG</v>
          </cell>
          <cell r="D5" t="str">
            <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t="str">
            <v/>
          </cell>
          <cell r="E8">
            <v>8.0299999999999994</v>
          </cell>
          <cell r="F8">
            <v>0</v>
          </cell>
        </row>
        <row r="9">
          <cell r="B9" t="str">
            <v>041-411</v>
          </cell>
          <cell r="C9" t="str">
            <v>1. Chænh trang maët baèng</v>
          </cell>
          <cell r="D9" t="str">
            <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t="str">
            <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t="str">
            <v/>
          </cell>
          <cell r="E31">
            <v>13.54</v>
          </cell>
          <cell r="F31">
            <v>0</v>
          </cell>
        </row>
        <row r="32">
          <cell r="C32" t="str">
            <v xml:space="preserve">  II- HAØNG RAØO + CÖÛA COÅNG</v>
          </cell>
          <cell r="D32" t="str">
            <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t="str">
            <v/>
          </cell>
          <cell r="E64">
            <v>77.305477173317982</v>
          </cell>
          <cell r="F64">
            <v>0</v>
          </cell>
        </row>
        <row r="65">
          <cell r="C65" t="str">
            <v>III - CAÙC MOÙNG THIEÁT BÒ NGOAØI TRÔØI:</v>
          </cell>
          <cell r="D65" t="str">
            <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C136" t="str">
            <v>2 MTC1 =2*180</v>
          </cell>
          <cell r="D136" t="str">
            <v>kg</v>
          </cell>
          <cell r="E136">
            <v>360</v>
          </cell>
          <cell r="F136">
            <v>0</v>
          </cell>
        </row>
        <row r="137">
          <cell r="A137" t="str">
            <v>BM24-600/200</v>
          </cell>
          <cell r="C137" t="str">
            <v>4 MTC2 =4*180</v>
          </cell>
          <cell r="D137" t="str">
            <v>kg</v>
          </cell>
          <cell r="E137">
            <v>720</v>
          </cell>
          <cell r="F137">
            <v>0</v>
          </cell>
        </row>
        <row r="138">
          <cell r="A138" t="str">
            <v>BM16-500/150</v>
          </cell>
          <cell r="C138" t="str">
            <v>Gia coâng ñònh vò Boulon neo ( Vaät lieäu B caáp)</v>
          </cell>
          <cell r="D138" t="str">
            <v>Boä</v>
          </cell>
          <cell r="E138">
            <v>256</v>
          </cell>
          <cell r="F138">
            <v>27000</v>
          </cell>
        </row>
        <row r="139">
          <cell r="A139" t="str">
            <v>BM16-500/150</v>
          </cell>
          <cell r="C139" t="str">
            <v>M1:         M16-500/150</v>
          </cell>
          <cell r="D139" t="str">
            <v>Boä</v>
          </cell>
          <cell r="E139">
            <v>24</v>
          </cell>
          <cell r="F139">
            <v>27000</v>
          </cell>
        </row>
        <row r="140">
          <cell r="A140" t="str">
            <v>BM24-600/200</v>
          </cell>
          <cell r="C140" t="str">
            <v xml:space="preserve">               M24-600/200</v>
          </cell>
          <cell r="D140" t="str">
            <v>Boä</v>
          </cell>
          <cell r="E140">
            <v>28</v>
          </cell>
          <cell r="F140">
            <v>16000</v>
          </cell>
        </row>
        <row r="141">
          <cell r="A141" t="str">
            <v>BM16-500/150</v>
          </cell>
          <cell r="C141" t="str">
            <v>M2:         M16-500/150</v>
          </cell>
          <cell r="D141" t="str">
            <v>Boä</v>
          </cell>
          <cell r="E141">
            <v>24</v>
          </cell>
          <cell r="F141">
            <v>27000</v>
          </cell>
        </row>
        <row r="142">
          <cell r="A142" t="str">
            <v>BM24-600/200</v>
          </cell>
          <cell r="C142" t="str">
            <v xml:space="preserve">               M24-600/200</v>
          </cell>
          <cell r="D142" t="str">
            <v>Boä</v>
          </cell>
          <cell r="E142">
            <v>8</v>
          </cell>
          <cell r="F142">
            <v>16000</v>
          </cell>
        </row>
        <row r="143">
          <cell r="A143" t="str">
            <v>BM16-500/150</v>
          </cell>
          <cell r="C143" t="str">
            <v>M3:         M16-500/150</v>
          </cell>
          <cell r="D143" t="str">
            <v>Boä</v>
          </cell>
          <cell r="E143">
            <v>24</v>
          </cell>
          <cell r="F143">
            <v>27000</v>
          </cell>
        </row>
        <row r="144">
          <cell r="A144" t="str">
            <v>BM16-500/150</v>
          </cell>
          <cell r="C144" t="str">
            <v>M4 :         M16-500/150</v>
          </cell>
          <cell r="D144" t="str">
            <v>Boä</v>
          </cell>
          <cell r="E144">
            <v>24</v>
          </cell>
          <cell r="F144">
            <v>27000</v>
          </cell>
        </row>
        <row r="145">
          <cell r="A145" t="str">
            <v>BM30-1400/200</v>
          </cell>
          <cell r="C145" t="str">
            <v>2 moùng truï coång 110Kv MTC1:M30-1400/200
=2*16</v>
          </cell>
          <cell r="D145" t="str">
            <v>Boä</v>
          </cell>
          <cell r="E145">
            <v>32</v>
          </cell>
          <cell r="F145">
            <v>90000</v>
          </cell>
        </row>
        <row r="146">
          <cell r="A146" t="str">
            <v>BM30-1400/200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C148" t="str">
            <v>1 moùng daøn tuï buø: M20-950
=1*4</v>
          </cell>
          <cell r="D148" t="str">
            <v>Boä</v>
          </cell>
          <cell r="E148">
            <v>4</v>
          </cell>
          <cell r="F148">
            <v>36000</v>
          </cell>
        </row>
        <row r="149">
          <cell r="A149" t="str">
            <v>BM16-500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t="str">
            <v/>
          </cell>
          <cell r="E163">
            <v>132.61302084999946</v>
          </cell>
          <cell r="F163">
            <v>0</v>
          </cell>
        </row>
        <row r="164">
          <cell r="C164" t="str">
            <v>IV. MOÙNG MBA LÖÏC</v>
          </cell>
          <cell r="D164" t="str">
            <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t="str">
            <v/>
          </cell>
          <cell r="F205">
            <v>0</v>
          </cell>
        </row>
        <row r="206">
          <cell r="B206" t="str">
            <v>031-322</v>
          </cell>
          <cell r="C206" t="str">
            <v>V. MOÙNG BEÅ DAÀU SÖÏ COÁ</v>
          </cell>
          <cell r="D206" t="str">
            <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t="str">
            <v/>
          </cell>
          <cell r="F232">
            <v>0</v>
          </cell>
        </row>
        <row r="233">
          <cell r="B233" t="str">
            <v>031-732</v>
          </cell>
          <cell r="C233" t="str">
            <v xml:space="preserve">V. ÑÖÔØNG GIAO THOÂNG </v>
          </cell>
          <cell r="D233" t="str">
            <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t="str">
            <v/>
          </cell>
          <cell r="E235">
            <v>46.199999999999996</v>
          </cell>
          <cell r="F235">
            <v>0</v>
          </cell>
        </row>
        <row r="236">
          <cell r="B236" t="str">
            <v>224-113</v>
          </cell>
          <cell r="C236" t="str">
            <v>Ñoaïn thaúng : =33*4*0.35</v>
          </cell>
          <cell r="D236" t="str">
            <v/>
          </cell>
          <cell r="E236">
            <v>46.199999999999996</v>
          </cell>
          <cell r="F236">
            <v>0</v>
          </cell>
        </row>
        <row r="237">
          <cell r="C237" t="str">
            <v>2 Ñoaïn cua : =2*(6*6-3.14*6*6/4)*0.35</v>
          </cell>
          <cell r="D237" t="str">
            <v/>
          </cell>
          <cell r="E237">
            <v>5.418000000000001</v>
          </cell>
          <cell r="F237">
            <v>0</v>
          </cell>
        </row>
        <row r="238">
          <cell r="C238" t="str">
            <v>Ñoaïn coång : =(3+4,5)/2*1,5*0,35</v>
          </cell>
          <cell r="D238" t="str">
            <v/>
          </cell>
          <cell r="E238">
            <v>1.9687499999999998</v>
          </cell>
          <cell r="F238">
            <v>0</v>
          </cell>
        </row>
        <row r="239">
          <cell r="C239" t="str">
            <v>Ñöôøng beùton:</v>
          </cell>
          <cell r="D239" t="str">
            <v/>
          </cell>
          <cell r="E239">
            <v>155.1</v>
          </cell>
          <cell r="F239">
            <v>0</v>
          </cell>
        </row>
        <row r="240">
          <cell r="C240" t="str">
            <v>Ñöôøng 4m: =(24+31)*4,7*0,6</v>
          </cell>
          <cell r="D240" t="str">
            <v/>
          </cell>
          <cell r="E240">
            <v>155.1</v>
          </cell>
          <cell r="F240">
            <v>0</v>
          </cell>
        </row>
        <row r="241">
          <cell r="C241" t="str">
            <v>Ñöôøng 3,5m: =(2*31+28)*4,2*0,6</v>
          </cell>
          <cell r="D241" t="str">
            <v/>
          </cell>
          <cell r="E241">
            <v>226.79999999999998</v>
          </cell>
          <cell r="F241">
            <v>0</v>
          </cell>
        </row>
        <row r="242">
          <cell r="C242" t="str">
            <v>3 cong: =3*3,14*5,2/2*4,2*0,6</v>
          </cell>
          <cell r="D242" t="str">
            <v/>
          </cell>
          <cell r="E242">
            <v>61.719840000000005</v>
          </cell>
          <cell r="F242">
            <v>0</v>
          </cell>
        </row>
        <row r="243">
          <cell r="C243" t="str">
            <v>2 cua: =2*(3,5*3,5/2*0,6</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t="str">
            <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t="str">
            <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t="str">
            <v/>
          </cell>
          <cell r="F278">
            <v>0</v>
          </cell>
        </row>
        <row r="279">
          <cell r="C279" t="str">
            <v>VI. HEÄ THOÁNG THOAÙT NÖÔÙC</v>
          </cell>
          <cell r="D279" t="str">
            <v/>
          </cell>
          <cell r="F279">
            <v>0</v>
          </cell>
        </row>
        <row r="280">
          <cell r="B280" t="str">
            <v>031-442</v>
          </cell>
          <cell r="C280" t="str">
            <v>1. 9 HOÁ GA</v>
          </cell>
          <cell r="D280" t="str">
            <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t="str">
            <v/>
          </cell>
          <cell r="F296">
            <v>0</v>
          </cell>
        </row>
        <row r="297">
          <cell r="B297" t="str">
            <v>031-314</v>
          </cell>
          <cell r="C297" t="str">
            <v>VII. COÁNG NGAÀM BTCT D200,L=140m</v>
          </cell>
          <cell r="D297" t="str">
            <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t="str">
            <v/>
          </cell>
          <cell r="F302">
            <v>0</v>
          </cell>
        </row>
        <row r="303">
          <cell r="B303" t="str">
            <v>031-322</v>
          </cell>
          <cell r="C303" t="str">
            <v>VIII. MÖÔNG CAÙP</v>
          </cell>
          <cell r="D303" t="str">
            <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t="str">
            <v/>
          </cell>
          <cell r="F368">
            <v>0</v>
          </cell>
        </row>
        <row r="369">
          <cell r="B369" t="str">
            <v>031-442</v>
          </cell>
          <cell r="C369" t="str">
            <v>IX. NHAØ ÑIEÀU HAØNH</v>
          </cell>
          <cell r="D369" t="str">
            <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t="str">
            <v/>
          </cell>
          <cell r="E507">
            <v>39.5</v>
          </cell>
          <cell r="F507">
            <v>0</v>
          </cell>
        </row>
        <row r="508">
          <cell r="C508" t="str">
            <v>Maùi =9.9*21.6+3*9</v>
          </cell>
          <cell r="D508" t="str">
            <v/>
          </cell>
          <cell r="E508">
            <v>240.84000000000003</v>
          </cell>
          <cell r="F508">
            <v>0</v>
          </cell>
        </row>
        <row r="509">
          <cell r="B509" t="str">
            <v>704-220SR</v>
          </cell>
          <cell r="C509" t="str">
            <v>Saûnh =2.5*12.6+2*4</v>
          </cell>
          <cell r="D509" t="str">
            <v/>
          </cell>
          <cell r="E509">
            <v>39.5</v>
          </cell>
          <cell r="F509">
            <v>0</v>
          </cell>
        </row>
        <row r="510">
          <cell r="B510" t="str">
            <v>702-400</v>
          </cell>
          <cell r="C510" t="str">
            <v>Seânoâ =(23.6+14.9)*2*1.6</v>
          </cell>
          <cell r="D510" t="str">
            <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t="str">
            <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t="str">
            <v/>
          </cell>
          <cell r="E553">
            <v>9.9785500000000003</v>
          </cell>
          <cell r="F553">
            <v>0</v>
          </cell>
        </row>
        <row r="554">
          <cell r="C554" t="str">
            <v>X GIA COÂNG SAÉT HÌNH THAØNH PHAÅM</v>
          </cell>
          <cell r="D554" t="str">
            <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t="str">
            <v/>
          </cell>
          <cell r="E566">
            <v>562.79999999999995</v>
          </cell>
          <cell r="F566">
            <v>0</v>
          </cell>
        </row>
        <row r="567">
          <cell r="C567" t="str">
            <v>6 xaø X1: 3931kg</v>
          </cell>
          <cell r="D567" t="str">
            <v/>
          </cell>
          <cell r="E567">
            <v>3939</v>
          </cell>
          <cell r="F567">
            <v>0</v>
          </cell>
        </row>
        <row r="568">
          <cell r="C568" t="str">
            <v>8 moái noái NX1: 562,8kg</v>
          </cell>
          <cell r="D568" t="str">
            <v/>
          </cell>
          <cell r="E568">
            <v>562.79999999999995</v>
          </cell>
          <cell r="F568">
            <v>0</v>
          </cell>
        </row>
        <row r="569">
          <cell r="A569" t="str">
            <v>BM-TGX</v>
          </cell>
          <cell r="B569" t="str">
            <v>TT</v>
          </cell>
          <cell r="C569" t="str">
            <v>2 moái noái NX2: 168kg</v>
          </cell>
          <cell r="D569" t="str">
            <v/>
          </cell>
          <cell r="E569">
            <v>168</v>
          </cell>
          <cell r="F569">
            <v>0</v>
          </cell>
        </row>
        <row r="570">
          <cell r="C570" t="str">
            <v>- Daøn ñaët tuï buø: 284,96kgx3</v>
          </cell>
          <cell r="D570" t="str">
            <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t="str">
            <v/>
          </cell>
          <cell r="I4">
            <v>6957.25</v>
          </cell>
        </row>
        <row r="5">
          <cell r="G5" t="str">
            <v>CATD</v>
          </cell>
          <cell r="I5">
            <v>8657.6018999999997</v>
          </cell>
        </row>
        <row r="6">
          <cell r="G6" t="str">
            <v>MAVL</v>
          </cell>
          <cell r="I6" t="str">
            <v>Soá löông</v>
          </cell>
        </row>
        <row r="7">
          <cell r="G7" t="str">
            <v/>
          </cell>
          <cell r="I7">
            <v>6957.25</v>
          </cell>
        </row>
        <row r="8">
          <cell r="G8" t="str">
            <v>CATD</v>
          </cell>
          <cell r="I8">
            <v>8657.6018999999997</v>
          </cell>
        </row>
        <row r="9">
          <cell r="G9" t="str">
            <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t="str">
            <v/>
          </cell>
          <cell r="I14">
            <v>25.984000000000009</v>
          </cell>
        </row>
        <row r="15">
          <cell r="G15" t="str">
            <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t="str">
            <v/>
          </cell>
          <cell r="I19">
            <v>78.619114999999994</v>
          </cell>
        </row>
        <row r="20">
          <cell r="G20" t="str">
            <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t="str">
            <v/>
          </cell>
          <cell r="I24">
            <v>110.91203999999999</v>
          </cell>
        </row>
        <row r="25">
          <cell r="G25" t="str">
            <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t="str">
            <v/>
          </cell>
          <cell r="I29">
            <v>6.008</v>
          </cell>
        </row>
        <row r="30">
          <cell r="G30" t="str">
            <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t="str">
            <v/>
          </cell>
          <cell r="I37">
            <v>10.124499999999999</v>
          </cell>
        </row>
        <row r="38">
          <cell r="G38" t="str">
            <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t="str">
            <v/>
          </cell>
          <cell r="I45">
            <v>43.567245</v>
          </cell>
        </row>
        <row r="46">
          <cell r="G46" t="str">
            <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t="str">
            <v/>
          </cell>
          <cell r="I53">
            <v>0.56000000000000005</v>
          </cell>
        </row>
        <row r="54">
          <cell r="G54" t="str">
            <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t="str">
            <v/>
          </cell>
          <cell r="I61">
            <v>143.92400000000001</v>
          </cell>
        </row>
        <row r="62">
          <cell r="G62" t="str">
            <v/>
          </cell>
          <cell r="I62">
            <v>148.997321</v>
          </cell>
        </row>
        <row r="63">
          <cell r="G63" t="str">
            <v>XM30</v>
          </cell>
          <cell r="I63">
            <v>64664.837313999989</v>
          </cell>
        </row>
        <row r="64">
          <cell r="G64" t="str">
            <v>CATV</v>
          </cell>
          <cell r="I64">
            <v>61.834068119999998</v>
          </cell>
        </row>
        <row r="65">
          <cell r="G65" t="str">
            <v>DA12</v>
          </cell>
          <cell r="I65">
            <v>127.83905376</v>
          </cell>
        </row>
        <row r="66">
          <cell r="G66" t="str">
            <v/>
          </cell>
          <cell r="I66">
            <v>35.481999999999999</v>
          </cell>
        </row>
        <row r="67">
          <cell r="G67" t="str">
            <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t="str">
            <v/>
          </cell>
          <cell r="I71">
            <v>6.0019999999999998</v>
          </cell>
        </row>
        <row r="72">
          <cell r="G72" t="str">
            <v/>
          </cell>
          <cell r="I72">
            <v>6.2135704999999994</v>
          </cell>
        </row>
        <row r="73">
          <cell r="G73" t="str">
            <v>XM30</v>
          </cell>
          <cell r="I73">
            <v>2696.689597</v>
          </cell>
        </row>
        <row r="74">
          <cell r="G74" t="str">
            <v>CATV</v>
          </cell>
          <cell r="I74">
            <v>2.5786392600000001</v>
          </cell>
        </row>
        <row r="75">
          <cell r="G75" t="str">
            <v>DA12</v>
          </cell>
          <cell r="I75">
            <v>5.3312164800000001</v>
          </cell>
        </row>
        <row r="76">
          <cell r="G76" t="str">
            <v/>
          </cell>
          <cell r="I76">
            <v>1.9683400000000004</v>
          </cell>
        </row>
        <row r="77">
          <cell r="G77" t="str">
            <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t="str">
            <v/>
          </cell>
          <cell r="I81">
            <v>10.390341500000002</v>
          </cell>
        </row>
        <row r="82">
          <cell r="G82" t="str">
            <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t="str">
            <v/>
          </cell>
          <cell r="I86">
            <v>10.124499999999999</v>
          </cell>
        </row>
        <row r="87">
          <cell r="G87" t="str">
            <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t="str">
            <v/>
          </cell>
          <cell r="I94">
            <v>0</v>
          </cell>
        </row>
        <row r="95">
          <cell r="G95" t="str">
            <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t="str">
            <v/>
          </cell>
          <cell r="I102">
            <v>65.776039999999995</v>
          </cell>
        </row>
        <row r="103">
          <cell r="G103" t="str">
            <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t="str">
            <v/>
          </cell>
          <cell r="I107">
            <v>39.93</v>
          </cell>
        </row>
        <row r="108">
          <cell r="G108" t="str">
            <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t="str">
            <v/>
          </cell>
          <cell r="I112">
            <v>2.31</v>
          </cell>
        </row>
        <row r="113">
          <cell r="G113" t="str">
            <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t="str">
            <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t="str">
            <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t="str">
            <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t="str">
            <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t="str">
            <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t="str">
            <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t="str">
            <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t="str">
            <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t="str">
            <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t="str">
            <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t="str">
            <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t="str">
            <v/>
          </cell>
          <cell r="I172">
            <v>124.69200000000002</v>
          </cell>
        </row>
        <row r="173">
          <cell r="G173" t="str">
            <v>GVAN</v>
          </cell>
          <cell r="I173">
            <v>0.15490487160000002</v>
          </cell>
        </row>
        <row r="174">
          <cell r="G174" t="str">
            <v>DINH</v>
          </cell>
          <cell r="I174">
            <v>0.20150227200000001</v>
          </cell>
        </row>
        <row r="175">
          <cell r="G175" t="str">
            <v/>
          </cell>
          <cell r="I175">
            <v>4.1894</v>
          </cell>
        </row>
        <row r="176">
          <cell r="G176" t="str">
            <v>SA10</v>
          </cell>
          <cell r="I176">
            <v>4210.3469999999998</v>
          </cell>
        </row>
        <row r="177">
          <cell r="G177" t="str">
            <v>KEMB</v>
          </cell>
          <cell r="I177">
            <v>89.736947999999998</v>
          </cell>
        </row>
        <row r="178">
          <cell r="G178" t="str">
            <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t="str">
            <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t="str">
            <v/>
          </cell>
          <cell r="I186">
            <v>0.25151000000000001</v>
          </cell>
        </row>
        <row r="187">
          <cell r="G187" t="str">
            <v>SA10</v>
          </cell>
          <cell r="I187">
            <v>252.76755</v>
          </cell>
        </row>
        <row r="188">
          <cell r="G188" t="str">
            <v>KEMB</v>
          </cell>
          <cell r="I188">
            <v>5.3873442000000002</v>
          </cell>
        </row>
        <row r="189">
          <cell r="G189" t="str">
            <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t="str">
            <v/>
          </cell>
          <cell r="I193">
            <v>0</v>
          </cell>
        </row>
        <row r="194">
          <cell r="G194" t="str">
            <v>SA&gt;18</v>
          </cell>
          <cell r="I194">
            <v>0</v>
          </cell>
        </row>
        <row r="195">
          <cell r="G195" t="str">
            <v>KEMB</v>
          </cell>
          <cell r="I195">
            <v>0</v>
          </cell>
        </row>
        <row r="196">
          <cell r="G196" t="str">
            <v>QHAN</v>
          </cell>
          <cell r="I196">
            <v>0</v>
          </cell>
        </row>
        <row r="197">
          <cell r="G197" t="str">
            <v/>
          </cell>
          <cell r="I197">
            <v>2.1550099999999999</v>
          </cell>
        </row>
        <row r="198">
          <cell r="G198" t="str">
            <v>SA10</v>
          </cell>
          <cell r="I198">
            <v>2165.78505</v>
          </cell>
        </row>
        <row r="199">
          <cell r="G199" t="str">
            <v>KEMB</v>
          </cell>
          <cell r="I199">
            <v>46.160314200000002</v>
          </cell>
        </row>
        <row r="200">
          <cell r="G200" t="str">
            <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t="str">
            <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t="str">
            <v/>
          </cell>
          <cell r="I208">
            <v>0</v>
          </cell>
        </row>
        <row r="209">
          <cell r="G209" t="str">
            <v>SA10</v>
          </cell>
          <cell r="I209">
            <v>0</v>
          </cell>
        </row>
        <row r="210">
          <cell r="G210" t="str">
            <v>KEMB</v>
          </cell>
          <cell r="I210">
            <v>0</v>
          </cell>
        </row>
        <row r="211">
          <cell r="G211" t="str">
            <v/>
          </cell>
          <cell r="I211">
            <v>0</v>
          </cell>
        </row>
        <row r="212">
          <cell r="G212" t="str">
            <v>SA&lt;18</v>
          </cell>
          <cell r="I212">
            <v>0</v>
          </cell>
        </row>
        <row r="213">
          <cell r="G213" t="str">
            <v>KEMB</v>
          </cell>
          <cell r="I213">
            <v>0</v>
          </cell>
        </row>
        <row r="214">
          <cell r="G214" t="str">
            <v>QHAN</v>
          </cell>
          <cell r="I214">
            <v>0</v>
          </cell>
        </row>
        <row r="215">
          <cell r="G215" t="str">
            <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t="str">
            <v/>
          </cell>
          <cell r="I219">
            <v>2.5590000000000002</v>
          </cell>
        </row>
        <row r="220">
          <cell r="G220" t="str">
            <v>SA10</v>
          </cell>
          <cell r="I220">
            <v>2571.7950000000001</v>
          </cell>
        </row>
        <row r="221">
          <cell r="G221" t="str">
            <v>KEMB</v>
          </cell>
          <cell r="I221">
            <v>54.813780000000001</v>
          </cell>
        </row>
        <row r="222">
          <cell r="G222" t="str">
            <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t="str">
            <v/>
          </cell>
          <cell r="I226">
            <v>2.7189999999999999</v>
          </cell>
        </row>
        <row r="227">
          <cell r="G227" t="str">
            <v>SA10</v>
          </cell>
          <cell r="I227">
            <v>2732.5949999999998</v>
          </cell>
        </row>
        <row r="228">
          <cell r="G228" t="str">
            <v>KEMB</v>
          </cell>
          <cell r="I228">
            <v>58.24098</v>
          </cell>
        </row>
        <row r="229">
          <cell r="G229" t="str">
            <v/>
          </cell>
          <cell r="I229">
            <v>0</v>
          </cell>
        </row>
        <row r="230">
          <cell r="G230" t="str">
            <v>SA&lt;18</v>
          </cell>
          <cell r="I230">
            <v>0</v>
          </cell>
        </row>
        <row r="231">
          <cell r="G231" t="str">
            <v>KEMB</v>
          </cell>
          <cell r="I231">
            <v>0</v>
          </cell>
        </row>
        <row r="232">
          <cell r="G232" t="str">
            <v>QHAN</v>
          </cell>
          <cell r="I232">
            <v>0</v>
          </cell>
        </row>
        <row r="233">
          <cell r="G233" t="str">
            <v/>
          </cell>
          <cell r="I233">
            <v>2.5590000000000002</v>
          </cell>
        </row>
        <row r="234">
          <cell r="G234" t="str">
            <v>SA10</v>
          </cell>
          <cell r="I234">
            <v>2571.7950000000001</v>
          </cell>
        </row>
        <row r="235">
          <cell r="G235" t="str">
            <v>KEMB</v>
          </cell>
          <cell r="I235">
            <v>54.813780000000001</v>
          </cell>
        </row>
        <row r="236">
          <cell r="G236" t="str">
            <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t="str">
            <v/>
          </cell>
          <cell r="I240">
            <v>0.14000000000000001</v>
          </cell>
        </row>
        <row r="241">
          <cell r="G241" t="str">
            <v>SA10</v>
          </cell>
          <cell r="I241">
            <v>140.70000000000002</v>
          </cell>
        </row>
        <row r="242">
          <cell r="G242" t="str">
            <v>KEMB</v>
          </cell>
          <cell r="I242">
            <v>2.9988000000000006</v>
          </cell>
        </row>
        <row r="243">
          <cell r="G243" t="str">
            <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t="str">
            <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t="str">
            <v/>
          </cell>
          <cell r="I253">
            <v>50.2</v>
          </cell>
        </row>
        <row r="254">
          <cell r="G254" t="str">
            <v/>
          </cell>
          <cell r="I254">
            <v>0.22589999999999999</v>
          </cell>
        </row>
        <row r="255">
          <cell r="G255" t="str">
            <v>XM30</v>
          </cell>
          <cell r="I255">
            <v>86.980536000000001</v>
          </cell>
        </row>
        <row r="256">
          <cell r="G256" t="str">
            <v>CATV</v>
          </cell>
          <cell r="I256">
            <v>0.24598</v>
          </cell>
        </row>
        <row r="257">
          <cell r="G257" t="str">
            <v/>
          </cell>
          <cell r="I257">
            <v>7.5949999999999998</v>
          </cell>
        </row>
        <row r="258">
          <cell r="G258" t="str">
            <v>QHAN</v>
          </cell>
          <cell r="I258">
            <v>95.696999999999989</v>
          </cell>
        </row>
        <row r="259">
          <cell r="G259" t="str">
            <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t="str">
            <v/>
          </cell>
          <cell r="I264">
            <v>5.4530000000000003</v>
          </cell>
        </row>
        <row r="265">
          <cell r="G265" t="str">
            <v>QHAN</v>
          </cell>
          <cell r="I265">
            <v>114.51300000000001</v>
          </cell>
        </row>
        <row r="266">
          <cell r="G266" t="str">
            <v/>
          </cell>
          <cell r="I266">
            <v>23.271149999999999</v>
          </cell>
        </row>
        <row r="267">
          <cell r="G267" t="str">
            <v>DA57</v>
          </cell>
          <cell r="I267">
            <v>31.462594799999998</v>
          </cell>
        </row>
        <row r="268">
          <cell r="G268" t="str">
            <v>DA12</v>
          </cell>
          <cell r="I268">
            <v>4.3517050500000005</v>
          </cell>
        </row>
        <row r="269">
          <cell r="G269" t="str">
            <v/>
          </cell>
          <cell r="I269">
            <v>48.115499999999997</v>
          </cell>
        </row>
        <row r="270">
          <cell r="G270" t="str">
            <v>DA57</v>
          </cell>
          <cell r="I270">
            <v>63.464344499999996</v>
          </cell>
        </row>
        <row r="271">
          <cell r="G271" t="str">
            <v>CATD</v>
          </cell>
          <cell r="I271">
            <v>10.58541</v>
          </cell>
        </row>
        <row r="272">
          <cell r="G272" t="str">
            <v/>
          </cell>
          <cell r="I272">
            <v>30</v>
          </cell>
        </row>
        <row r="273">
          <cell r="G273" t="str">
            <v>DA57</v>
          </cell>
          <cell r="I273">
            <v>39.57</v>
          </cell>
        </row>
        <row r="274">
          <cell r="G274" t="str">
            <v>DATD</v>
          </cell>
          <cell r="I274">
            <v>6.6</v>
          </cell>
        </row>
        <row r="275">
          <cell r="G275" t="str">
            <v/>
          </cell>
          <cell r="I275">
            <v>126.17290000000001</v>
          </cell>
        </row>
        <row r="276">
          <cell r="G276" t="str">
            <v>DA46</v>
          </cell>
          <cell r="I276">
            <v>166.42205510000002</v>
          </cell>
        </row>
        <row r="277">
          <cell r="G277" t="str">
            <v>CATD</v>
          </cell>
          <cell r="I277">
            <v>27.758038000000003</v>
          </cell>
        </row>
        <row r="278">
          <cell r="G278" t="str">
            <v/>
          </cell>
          <cell r="I278">
            <v>83</v>
          </cell>
        </row>
        <row r="279">
          <cell r="G279" t="str">
            <v>DA57</v>
          </cell>
          <cell r="I279">
            <v>109.477</v>
          </cell>
        </row>
        <row r="280">
          <cell r="G280" t="str">
            <v>DA12</v>
          </cell>
          <cell r="I280">
            <v>18.260000000000002</v>
          </cell>
        </row>
        <row r="281">
          <cell r="G281" t="str">
            <v/>
          </cell>
          <cell r="I281">
            <v>0.04</v>
          </cell>
        </row>
        <row r="282">
          <cell r="G282" t="str">
            <v>DAMI</v>
          </cell>
          <cell r="I282">
            <v>5.2760000000000008E-2</v>
          </cell>
        </row>
        <row r="283">
          <cell r="G283" t="str">
            <v/>
          </cell>
          <cell r="I283">
            <v>277</v>
          </cell>
        </row>
        <row r="284">
          <cell r="G284" t="str">
            <v>DA12</v>
          </cell>
          <cell r="I284">
            <v>281.15499999999997</v>
          </cell>
        </row>
        <row r="285">
          <cell r="G285" t="str">
            <v/>
          </cell>
          <cell r="I285">
            <v>119</v>
          </cell>
        </row>
        <row r="286">
          <cell r="G286" t="str">
            <v>DA24</v>
          </cell>
          <cell r="I286">
            <v>120.78499999999998</v>
          </cell>
        </row>
        <row r="287">
          <cell r="G287" t="str">
            <v/>
          </cell>
          <cell r="I287">
            <v>0</v>
          </cell>
        </row>
        <row r="288">
          <cell r="G288" t="str">
            <v>DA46</v>
          </cell>
          <cell r="I288">
            <v>0</v>
          </cell>
        </row>
        <row r="289">
          <cell r="G289" t="str">
            <v/>
          </cell>
          <cell r="I289">
            <v>8.19</v>
          </cell>
        </row>
        <row r="290">
          <cell r="G290" t="str">
            <v>DA57</v>
          </cell>
          <cell r="I290">
            <v>8.3128499999999992</v>
          </cell>
        </row>
        <row r="291">
          <cell r="G291" t="str">
            <v/>
          </cell>
          <cell r="I291">
            <v>0</v>
          </cell>
        </row>
        <row r="292">
          <cell r="G292" t="str">
            <v>DHOC</v>
          </cell>
          <cell r="I292">
            <v>0</v>
          </cell>
        </row>
        <row r="293">
          <cell r="G293" t="str">
            <v/>
          </cell>
          <cell r="I293">
            <v>150</v>
          </cell>
        </row>
        <row r="294">
          <cell r="G294" t="str">
            <v>DA12</v>
          </cell>
          <cell r="I294">
            <v>21.614999999999998</v>
          </cell>
        </row>
        <row r="295">
          <cell r="G295" t="str">
            <v>DATD</v>
          </cell>
          <cell r="I295">
            <v>4.8</v>
          </cell>
        </row>
        <row r="296">
          <cell r="G296" t="str">
            <v/>
          </cell>
          <cell r="I296">
            <v>0</v>
          </cell>
        </row>
        <row r="297">
          <cell r="G297" t="str">
            <v>DA46</v>
          </cell>
          <cell r="I297">
            <v>0</v>
          </cell>
        </row>
        <row r="298">
          <cell r="G298" t="str">
            <v>DMAT</v>
          </cell>
          <cell r="I298">
            <v>0</v>
          </cell>
        </row>
        <row r="299">
          <cell r="G299" t="str">
            <v>DATD</v>
          </cell>
          <cell r="I299">
            <v>0</v>
          </cell>
        </row>
        <row r="300">
          <cell r="G300" t="str">
            <v/>
          </cell>
          <cell r="I300">
            <v>0</v>
          </cell>
        </row>
        <row r="301">
          <cell r="G301" t="str">
            <v>BTUM</v>
          </cell>
          <cell r="I301">
            <v>0</v>
          </cell>
        </row>
        <row r="302">
          <cell r="G302" t="str">
            <v>CUID</v>
          </cell>
          <cell r="I302">
            <v>0</v>
          </cell>
        </row>
        <row r="303">
          <cell r="G303" t="str">
            <v/>
          </cell>
          <cell r="I303">
            <v>0</v>
          </cell>
        </row>
        <row r="304">
          <cell r="G304" t="str">
            <v>DA12</v>
          </cell>
          <cell r="I304">
            <v>0</v>
          </cell>
        </row>
        <row r="305">
          <cell r="G305" t="str">
            <v/>
          </cell>
          <cell r="I305">
            <v>0</v>
          </cell>
        </row>
        <row r="306">
          <cell r="G306" t="str">
            <v>BNHU</v>
          </cell>
          <cell r="I306">
            <v>0</v>
          </cell>
        </row>
        <row r="307">
          <cell r="G307" t="str">
            <v/>
          </cell>
          <cell r="I307">
            <v>514.45000000000005</v>
          </cell>
        </row>
        <row r="308">
          <cell r="G308" t="str">
            <v>SONR</v>
          </cell>
          <cell r="I308">
            <v>85.213498000000016</v>
          </cell>
        </row>
        <row r="309">
          <cell r="G309" t="str">
            <v>XANG</v>
          </cell>
          <cell r="I309">
            <v>61.312151</v>
          </cell>
        </row>
        <row r="310">
          <cell r="G310" t="str">
            <v/>
          </cell>
          <cell r="I310">
            <v>514.45000000000005</v>
          </cell>
        </row>
        <row r="311">
          <cell r="G311" t="str">
            <v>SOND</v>
          </cell>
          <cell r="I311">
            <v>85.213498000000016</v>
          </cell>
        </row>
        <row r="312">
          <cell r="G312" t="str">
            <v>XANG</v>
          </cell>
          <cell r="I312">
            <v>61.312151</v>
          </cell>
        </row>
        <row r="313">
          <cell r="G313" t="str">
            <v/>
          </cell>
          <cell r="I313">
            <v>119</v>
          </cell>
        </row>
        <row r="314">
          <cell r="G314" t="str">
            <v>DHOC</v>
          </cell>
          <cell r="I314">
            <v>142.79999999999998</v>
          </cell>
        </row>
        <row r="315">
          <cell r="G315" t="str">
            <v>DA46</v>
          </cell>
          <cell r="I315">
            <v>7.2589999999999995</v>
          </cell>
        </row>
        <row r="316">
          <cell r="G316" t="str">
            <v/>
          </cell>
          <cell r="I316">
            <v>0</v>
          </cell>
        </row>
        <row r="317">
          <cell r="G317" t="str">
            <v>DCHE</v>
          </cell>
          <cell r="I317">
            <v>0</v>
          </cell>
        </row>
        <row r="318">
          <cell r="G318" t="str">
            <v/>
          </cell>
          <cell r="I318">
            <v>0</v>
          </cell>
        </row>
        <row r="319">
          <cell r="G319" t="str">
            <v>XM30</v>
          </cell>
          <cell r="I319">
            <v>0</v>
          </cell>
        </row>
        <row r="320">
          <cell r="G320" t="str">
            <v>CATV</v>
          </cell>
          <cell r="I320">
            <v>0</v>
          </cell>
        </row>
        <row r="321">
          <cell r="G321" t="str">
            <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t="str">
            <v/>
          </cell>
          <cell r="I326">
            <v>0.2142</v>
          </cell>
        </row>
        <row r="327">
          <cell r="G327" t="str">
            <v>XM30</v>
          </cell>
          <cell r="I327">
            <v>63.409625999999989</v>
          </cell>
        </row>
        <row r="328">
          <cell r="G328" t="str">
            <v>CATV</v>
          </cell>
          <cell r="I328">
            <v>0.23990399999999998</v>
          </cell>
        </row>
        <row r="329">
          <cell r="G329" t="str">
            <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t="str">
            <v/>
          </cell>
          <cell r="I335">
            <v>48.356999999999999</v>
          </cell>
        </row>
        <row r="336">
          <cell r="G336" t="str">
            <v>XM30</v>
          </cell>
          <cell r="I336">
            <v>14315.122710000001</v>
          </cell>
        </row>
        <row r="337">
          <cell r="G337" t="str">
            <v>CATV</v>
          </cell>
          <cell r="I337">
            <v>54.159840000000003</v>
          </cell>
        </row>
        <row r="338">
          <cell r="G338" t="str">
            <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t="str">
            <v/>
          </cell>
          <cell r="I343">
            <v>16.656000000000002</v>
          </cell>
        </row>
        <row r="344">
          <cell r="G344" t="str">
            <v>XM30</v>
          </cell>
          <cell r="I344">
            <v>4930.6756800000012</v>
          </cell>
        </row>
        <row r="345">
          <cell r="G345" t="str">
            <v>CATV</v>
          </cell>
          <cell r="I345">
            <v>18.654720000000005</v>
          </cell>
        </row>
        <row r="346">
          <cell r="G346" t="str">
            <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t="str">
            <v/>
          </cell>
          <cell r="I351">
            <v>57.584604999999996</v>
          </cell>
        </row>
        <row r="352">
          <cell r="G352" t="str">
            <v>XM30</v>
          </cell>
          <cell r="I352">
            <v>17046.770618149996</v>
          </cell>
        </row>
        <row r="353">
          <cell r="G353" t="str">
            <v>CATV</v>
          </cell>
          <cell r="I353">
            <v>64.494757599999986</v>
          </cell>
        </row>
        <row r="354">
          <cell r="G354" t="str">
            <v/>
          </cell>
          <cell r="I354">
            <v>33.61</v>
          </cell>
        </row>
        <row r="355">
          <cell r="G355" t="str">
            <v>GM15x15</v>
          </cell>
          <cell r="I355">
            <v>1512.45</v>
          </cell>
        </row>
        <row r="356">
          <cell r="G356" t="str">
            <v>XMTR</v>
          </cell>
          <cell r="I356">
            <v>8.1470640000000003</v>
          </cell>
        </row>
        <row r="357">
          <cell r="G357" t="str">
            <v/>
          </cell>
          <cell r="I357">
            <v>0.50919150000000002</v>
          </cell>
        </row>
        <row r="358">
          <cell r="G358" t="str">
            <v>XM30</v>
          </cell>
          <cell r="I358">
            <v>183.32930766000001</v>
          </cell>
        </row>
        <row r="359">
          <cell r="G359" t="str">
            <v>CATV</v>
          </cell>
          <cell r="I359">
            <v>0.53439900000000007</v>
          </cell>
        </row>
        <row r="360">
          <cell r="G360" t="str">
            <v/>
          </cell>
          <cell r="I360">
            <v>0</v>
          </cell>
        </row>
        <row r="361">
          <cell r="G361" t="str">
            <v>GM15x20</v>
          </cell>
          <cell r="I361">
            <v>0</v>
          </cell>
        </row>
        <row r="362">
          <cell r="G362" t="str">
            <v>XMTR</v>
          </cell>
          <cell r="I362">
            <v>0</v>
          </cell>
        </row>
        <row r="363">
          <cell r="G363" t="str">
            <v/>
          </cell>
          <cell r="I363">
            <v>0</v>
          </cell>
        </row>
        <row r="364">
          <cell r="G364" t="str">
            <v>XM30</v>
          </cell>
          <cell r="I364">
            <v>0</v>
          </cell>
        </row>
        <row r="365">
          <cell r="G365" t="str">
            <v>CATV</v>
          </cell>
          <cell r="I365">
            <v>0</v>
          </cell>
        </row>
        <row r="366">
          <cell r="G366" t="str">
            <v/>
          </cell>
          <cell r="I366">
            <v>165.09</v>
          </cell>
        </row>
        <row r="367">
          <cell r="G367" t="str">
            <v>GA30</v>
          </cell>
          <cell r="I367">
            <v>1908.0276749999998</v>
          </cell>
        </row>
        <row r="368">
          <cell r="G368" t="str">
            <v>XMTR</v>
          </cell>
          <cell r="I368">
            <v>58.070407500000002</v>
          </cell>
        </row>
        <row r="369">
          <cell r="G369" t="str">
            <v/>
          </cell>
          <cell r="I369">
            <v>4.1487116999999998</v>
          </cell>
        </row>
        <row r="370">
          <cell r="G370" t="str">
            <v>XM30</v>
          </cell>
          <cell r="I370">
            <v>1493.4057909000001</v>
          </cell>
        </row>
        <row r="371">
          <cell r="G371" t="str">
            <v>CATV</v>
          </cell>
          <cell r="I371">
            <v>4.3550741999999998</v>
          </cell>
        </row>
        <row r="372">
          <cell r="G372" t="str">
            <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t="str">
            <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t="str">
            <v/>
          </cell>
          <cell r="I382">
            <v>929.56000000000006</v>
          </cell>
        </row>
        <row r="383">
          <cell r="G383" t="str">
            <v/>
          </cell>
          <cell r="I383">
            <v>15.802520000000003</v>
          </cell>
        </row>
        <row r="384">
          <cell r="G384" t="str">
            <v>XM30</v>
          </cell>
          <cell r="I384">
            <v>5689.539300800001</v>
          </cell>
        </row>
        <row r="385">
          <cell r="G385" t="str">
            <v>CATV</v>
          </cell>
          <cell r="I385">
            <v>16.592646000000006</v>
          </cell>
        </row>
        <row r="386">
          <cell r="G386" t="str">
            <v/>
          </cell>
          <cell r="I386">
            <v>0</v>
          </cell>
        </row>
        <row r="387">
          <cell r="G387" t="str">
            <v/>
          </cell>
          <cell r="I387">
            <v>0</v>
          </cell>
        </row>
        <row r="388">
          <cell r="G388" t="str">
            <v>XM30</v>
          </cell>
          <cell r="I388">
            <v>0</v>
          </cell>
        </row>
        <row r="389">
          <cell r="G389" t="str">
            <v>CATV</v>
          </cell>
          <cell r="I389">
            <v>0</v>
          </cell>
        </row>
        <row r="390">
          <cell r="G390" t="str">
            <v/>
          </cell>
          <cell r="I390">
            <v>587.6</v>
          </cell>
        </row>
        <row r="391">
          <cell r="G391" t="str">
            <v/>
          </cell>
          <cell r="I391">
            <v>13.221</v>
          </cell>
        </row>
        <row r="392">
          <cell r="G392" t="str">
            <v>XM30</v>
          </cell>
          <cell r="I392">
            <v>4760.0888400000003</v>
          </cell>
        </row>
        <row r="393">
          <cell r="G393" t="str">
            <v>CATV</v>
          </cell>
          <cell r="I393">
            <v>13.884988000000002</v>
          </cell>
        </row>
        <row r="394">
          <cell r="G394" t="str">
            <v/>
          </cell>
          <cell r="I394">
            <v>0</v>
          </cell>
        </row>
        <row r="395">
          <cell r="G395" t="str">
            <v/>
          </cell>
          <cell r="I395">
            <v>0</v>
          </cell>
        </row>
        <row r="396">
          <cell r="G396" t="str">
            <v>XM30</v>
          </cell>
          <cell r="I396">
            <v>0</v>
          </cell>
        </row>
        <row r="397">
          <cell r="G397" t="str">
            <v>CATV</v>
          </cell>
          <cell r="I397">
            <v>0</v>
          </cell>
        </row>
        <row r="398">
          <cell r="G398" t="str">
            <v/>
          </cell>
          <cell r="I398">
            <v>120</v>
          </cell>
        </row>
        <row r="399">
          <cell r="G399" t="str">
            <v/>
          </cell>
          <cell r="I399">
            <v>0.3</v>
          </cell>
        </row>
        <row r="400">
          <cell r="G400" t="str">
            <v>XM30</v>
          </cell>
          <cell r="I400">
            <v>108.119952</v>
          </cell>
        </row>
        <row r="401">
          <cell r="G401" t="str">
            <v>CATV</v>
          </cell>
          <cell r="I401">
            <v>0.31552799999999998</v>
          </cell>
        </row>
        <row r="402">
          <cell r="G402" t="str">
            <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t="str">
            <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t="str">
            <v/>
          </cell>
          <cell r="I412">
            <v>1516.74</v>
          </cell>
        </row>
        <row r="413">
          <cell r="G413" t="str">
            <v>MACT</v>
          </cell>
          <cell r="I413">
            <v>606.69600000000003</v>
          </cell>
        </row>
        <row r="414">
          <cell r="G414" t="str">
            <v>GIAN</v>
          </cell>
          <cell r="I414">
            <v>30.334800000000001</v>
          </cell>
        </row>
        <row r="415">
          <cell r="G415" t="str">
            <v/>
          </cell>
          <cell r="I415">
            <v>0</v>
          </cell>
        </row>
        <row r="416">
          <cell r="G416" t="str">
            <v>MACT</v>
          </cell>
          <cell r="I416">
            <v>0</v>
          </cell>
        </row>
        <row r="417">
          <cell r="G417" t="str">
            <v>GIAN</v>
          </cell>
          <cell r="I417">
            <v>0</v>
          </cell>
        </row>
        <row r="418">
          <cell r="G418" t="str">
            <v/>
          </cell>
          <cell r="I418">
            <v>1516.74</v>
          </cell>
        </row>
        <row r="419">
          <cell r="G419" t="str">
            <v>SONN</v>
          </cell>
          <cell r="I419">
            <v>536.16759000000002</v>
          </cell>
        </row>
        <row r="420">
          <cell r="G420" t="str">
            <v/>
          </cell>
          <cell r="I420">
            <v>24.431000000000004</v>
          </cell>
        </row>
        <row r="421">
          <cell r="G421" t="str">
            <v>XM30</v>
          </cell>
          <cell r="I421">
            <v>7.3537310000000007</v>
          </cell>
        </row>
        <row r="422">
          <cell r="G422" t="str">
            <v/>
          </cell>
          <cell r="I422">
            <v>0.85508500000000021</v>
          </cell>
        </row>
        <row r="423">
          <cell r="G423" t="str">
            <v>XM30</v>
          </cell>
          <cell r="I423">
            <v>350.61905340000004</v>
          </cell>
        </row>
        <row r="424">
          <cell r="G424" t="str">
            <v>CATV</v>
          </cell>
          <cell r="I424">
            <v>0.89783924999999998</v>
          </cell>
        </row>
        <row r="425">
          <cell r="G425" t="str">
            <v/>
          </cell>
          <cell r="I425">
            <v>1187.348</v>
          </cell>
        </row>
        <row r="426">
          <cell r="G426" t="str">
            <v>XM30</v>
          </cell>
          <cell r="I426">
            <v>359.76644399999998</v>
          </cell>
        </row>
        <row r="427">
          <cell r="G427" t="str">
            <v/>
          </cell>
          <cell r="I427">
            <v>29.683699999999998</v>
          </cell>
        </row>
        <row r="428">
          <cell r="G428" t="str">
            <v>XM30</v>
          </cell>
          <cell r="I428">
            <v>12171.504347999999</v>
          </cell>
        </row>
        <row r="429">
          <cell r="G429" t="str">
            <v>CATV</v>
          </cell>
          <cell r="I429">
            <v>31.167884999999998</v>
          </cell>
        </row>
        <row r="430">
          <cell r="G430" t="str">
            <v/>
          </cell>
          <cell r="I430">
            <v>325.33999999999997</v>
          </cell>
        </row>
        <row r="431">
          <cell r="G431" t="str">
            <v>GNUN</v>
          </cell>
          <cell r="I431">
            <v>3760.1170499999994</v>
          </cell>
        </row>
        <row r="432">
          <cell r="G432" t="str">
            <v>XM30</v>
          </cell>
          <cell r="I432">
            <v>39.236003999999994</v>
          </cell>
        </row>
        <row r="433">
          <cell r="G433" t="str">
            <v/>
          </cell>
          <cell r="I433">
            <v>8.1757941999999986</v>
          </cell>
        </row>
        <row r="434">
          <cell r="G434" t="str">
            <v>XM30</v>
          </cell>
          <cell r="I434">
            <v>2943.0288934</v>
          </cell>
        </row>
        <row r="435">
          <cell r="G435" t="str">
            <v>CATV</v>
          </cell>
          <cell r="I435">
            <v>8.5824691999999985</v>
          </cell>
        </row>
        <row r="436">
          <cell r="G436" t="str">
            <v/>
          </cell>
          <cell r="I436">
            <v>15.072000000000003</v>
          </cell>
        </row>
        <row r="437">
          <cell r="G437" t="str">
            <v>XM30</v>
          </cell>
          <cell r="I437">
            <v>136.34146272000004</v>
          </cell>
        </row>
        <row r="438">
          <cell r="G438" t="str">
            <v>CATV</v>
          </cell>
          <cell r="I438">
            <v>0.39759936000000007</v>
          </cell>
        </row>
        <row r="439">
          <cell r="G439" t="str">
            <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t="str">
            <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t="str">
            <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E3">
            <v>5870</v>
          </cell>
          <cell r="F3">
            <v>0</v>
          </cell>
        </row>
        <row r="4">
          <cell r="A4" t="str">
            <v>031-311</v>
          </cell>
          <cell r="B4" t="str">
            <v>Ñaøo moùng baêng B&lt;3m, h&lt;1m baèng thuû coâng ñaát C1</v>
          </cell>
          <cell r="C4" t="str">
            <v>m3</v>
          </cell>
          <cell r="E4">
            <v>5645</v>
          </cell>
          <cell r="F4">
            <v>0</v>
          </cell>
        </row>
        <row r="5">
          <cell r="A5" t="str">
            <v>031-312</v>
          </cell>
          <cell r="B5" t="str">
            <v>Ñaøo moùng baêng B&lt;3m, h&lt;1m baèng thuû coâng ñaát C2</v>
          </cell>
          <cell r="C5" t="str">
            <v>m3</v>
          </cell>
          <cell r="E5">
            <v>8267</v>
          </cell>
          <cell r="F5">
            <v>0</v>
          </cell>
        </row>
        <row r="6">
          <cell r="A6" t="str">
            <v>031-313</v>
          </cell>
          <cell r="B6" t="str">
            <v>Ñaøo moùng baêng B&lt;3m, h&lt;1m baèng thuû coâng ñaát C3</v>
          </cell>
          <cell r="C6" t="str">
            <v>m3</v>
          </cell>
          <cell r="E6">
            <v>12501</v>
          </cell>
          <cell r="F6">
            <v>0</v>
          </cell>
        </row>
        <row r="7">
          <cell r="A7" t="str">
            <v>031-314</v>
          </cell>
          <cell r="B7" t="str">
            <v>Ñaøo moùng baêng B&lt;3m, h&lt;1m baèng thuû coâng ñaát C4</v>
          </cell>
          <cell r="C7" t="str">
            <v>m3</v>
          </cell>
          <cell r="E7">
            <v>19457</v>
          </cell>
          <cell r="F7">
            <v>0</v>
          </cell>
        </row>
        <row r="8">
          <cell r="A8" t="str">
            <v>031-321</v>
          </cell>
          <cell r="B8" t="str">
            <v>Ñaøo moùng baêng B&lt;3m, h&lt;2m baèng thuû coâng ñaát C1</v>
          </cell>
          <cell r="C8" t="str">
            <v>m3</v>
          </cell>
          <cell r="E8">
            <v>6250</v>
          </cell>
        </row>
        <row r="9">
          <cell r="A9" t="str">
            <v>031-322</v>
          </cell>
          <cell r="B9" t="str">
            <v>Ñaøo moùng baêng B&lt;3m, h&lt;2m baèng thuû coâng ñaát C2</v>
          </cell>
          <cell r="C9" t="str">
            <v>m3</v>
          </cell>
          <cell r="E9">
            <v>8871</v>
          </cell>
        </row>
        <row r="10">
          <cell r="A10" t="str">
            <v>031-323</v>
          </cell>
          <cell r="B10" t="str">
            <v>Ñaøo moùng baêng B&lt;3m, h&lt;2m baèng thuû coâng ñaát C3</v>
          </cell>
          <cell r="C10" t="str">
            <v>m3</v>
          </cell>
          <cell r="E10">
            <v>13206</v>
          </cell>
        </row>
        <row r="11">
          <cell r="A11" t="str">
            <v>031-324</v>
          </cell>
          <cell r="B11" t="str">
            <v>Ñaøo moùng baêng B&lt;3m, h&lt;2m baèng thuû coâng ñaát C4</v>
          </cell>
          <cell r="C11" t="str">
            <v>m3</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E13">
            <v>10484</v>
          </cell>
        </row>
        <row r="14">
          <cell r="A14" t="str">
            <v>031-443</v>
          </cell>
          <cell r="B14" t="str">
            <v>Ñaøo moùng baêng B&gt;1m, h&gt;1m baèng thuû coâng ñaát C3</v>
          </cell>
          <cell r="C14" t="str">
            <v>m3</v>
          </cell>
          <cell r="E14">
            <v>15222</v>
          </cell>
        </row>
        <row r="15">
          <cell r="A15" t="str">
            <v>031-444</v>
          </cell>
          <cell r="B15" t="str">
            <v>Ñaøo moùng baêng B&gt;1m, h&gt;1m baèng thuû coâng ñaát C4</v>
          </cell>
          <cell r="C15" t="str">
            <v>m3</v>
          </cell>
          <cell r="E15">
            <v>23590</v>
          </cell>
        </row>
        <row r="16">
          <cell r="A16" t="str">
            <v>031-511</v>
          </cell>
          <cell r="B16" t="str">
            <v>Ñaøo möông, raõnh thoaùt nöôùc baèng thuû coâng, B&lt;3m, h&lt;1m, ñaát C1</v>
          </cell>
          <cell r="C16" t="str">
            <v>m3</v>
          </cell>
          <cell r="E16">
            <v>6149</v>
          </cell>
        </row>
        <row r="17">
          <cell r="A17" t="str">
            <v>031-512</v>
          </cell>
          <cell r="B17" t="str">
            <v>Ñaøo möông, raõnh thoaùt nöôùc baèng thuû coâng, B&lt;3m, h&lt;1m, ñaát C2</v>
          </cell>
          <cell r="C17" t="str">
            <v>m3</v>
          </cell>
          <cell r="E17">
            <v>9174</v>
          </cell>
        </row>
        <row r="18">
          <cell r="A18" t="str">
            <v>031-513</v>
          </cell>
          <cell r="B18" t="str">
            <v>Ñaøo möông, raõnh thoaùt nöôùc baèng thuû coâng, B&lt;3m, h&lt;1m, ñaát C3</v>
          </cell>
          <cell r="C18" t="str">
            <v>m3</v>
          </cell>
          <cell r="E18">
            <v>13609</v>
          </cell>
        </row>
        <row r="19">
          <cell r="A19" t="str">
            <v>031-514</v>
          </cell>
          <cell r="B19" t="str">
            <v>Ñaøo möông, raõnh thoaùt nöôùc baèng thuû coâng, B&lt;3m, h&lt;1m, ñaát C4</v>
          </cell>
          <cell r="C19" t="str">
            <v>m3</v>
          </cell>
          <cell r="E19">
            <v>20767</v>
          </cell>
        </row>
        <row r="20">
          <cell r="A20" t="str">
            <v>031-521</v>
          </cell>
          <cell r="B20" t="str">
            <v>Ñaøo möông, raõnh thoaùt nöôùcbaèng thuû coâng, B&lt;3m, h&lt;2m, ñaát C1</v>
          </cell>
          <cell r="C20" t="str">
            <v>m3</v>
          </cell>
          <cell r="E20">
            <v>6855</v>
          </cell>
        </row>
        <row r="21">
          <cell r="A21" t="str">
            <v>031-522</v>
          </cell>
          <cell r="B21" t="str">
            <v>Ñaøo möông, raõnh thoaùt nöôùcbaèng thuû coâng, B&lt;3m, h&lt;2m, ñaát C2</v>
          </cell>
          <cell r="C21" t="str">
            <v>m3</v>
          </cell>
          <cell r="E21">
            <v>9476</v>
          </cell>
        </row>
        <row r="22">
          <cell r="A22" t="str">
            <v>031-523</v>
          </cell>
          <cell r="B22" t="str">
            <v>Ñaøo möông, raõnh thoaùt nöôùcbaèng thuû coâng, B&lt;3m, h&lt;2m, ñaát C3</v>
          </cell>
          <cell r="C22" t="str">
            <v>m3</v>
          </cell>
          <cell r="E22">
            <v>13811</v>
          </cell>
        </row>
        <row r="23">
          <cell r="A23" t="str">
            <v>031-524</v>
          </cell>
          <cell r="B23" t="str">
            <v>Ñaøo möông, raõnh thoaùt nöôùcbaèng thuû coâng, B&lt;3m, h&lt;2m, ñaát C4</v>
          </cell>
          <cell r="C23" t="str">
            <v>m3</v>
          </cell>
          <cell r="E23">
            <v>20969</v>
          </cell>
        </row>
        <row r="24">
          <cell r="A24" t="str">
            <v>031-621</v>
          </cell>
          <cell r="B24" t="str">
            <v>Ñaøo neàn ñöôøng (laøm môùi) baèng thuû coâng, ñaát C1</v>
          </cell>
          <cell r="C24" t="str">
            <v>m3</v>
          </cell>
          <cell r="E24">
            <v>3629</v>
          </cell>
        </row>
        <row r="25">
          <cell r="A25" t="str">
            <v>031-622</v>
          </cell>
          <cell r="B25" t="str">
            <v>Ñaøo neàn ñöôøng (laøm môùi) baèng thuû coâng, ñaát C2</v>
          </cell>
          <cell r="C25" t="str">
            <v>m3</v>
          </cell>
          <cell r="E25">
            <v>5444</v>
          </cell>
        </row>
        <row r="26">
          <cell r="A26" t="str">
            <v>031-623</v>
          </cell>
          <cell r="B26" t="str">
            <v>Ñaøo neàn ñöôøng (laøm môùi) baèng thuû coâng, ñaát C3</v>
          </cell>
          <cell r="C26" t="str">
            <v>m3</v>
          </cell>
          <cell r="E26">
            <v>8771</v>
          </cell>
        </row>
        <row r="27">
          <cell r="A27" t="str">
            <v>031-624</v>
          </cell>
          <cell r="B27" t="str">
            <v>Ñaøo neàn ñöôøng (laøm môùi) baèng thuû coâng, ñaát C4</v>
          </cell>
          <cell r="C27" t="str">
            <v>m3</v>
          </cell>
          <cell r="E27">
            <v>13912</v>
          </cell>
        </row>
        <row r="28">
          <cell r="A28" t="str">
            <v>031-711</v>
          </cell>
          <cell r="B28" t="str">
            <v>Ñaøo khuoân ñöôøng saâu &lt;15cm baèng thuû coâng, ñaát C1</v>
          </cell>
          <cell r="C28" t="str">
            <v>m3</v>
          </cell>
          <cell r="E28">
            <v>7762</v>
          </cell>
        </row>
        <row r="29">
          <cell r="A29" t="str">
            <v>031-712</v>
          </cell>
          <cell r="B29" t="str">
            <v>Ñaøo khuoân ñöôøng saâu &lt;15cm baèng thuû coâng, ñaát C2</v>
          </cell>
          <cell r="C29" t="str">
            <v>m3</v>
          </cell>
          <cell r="E29">
            <v>9678</v>
          </cell>
        </row>
        <row r="30">
          <cell r="A30" t="str">
            <v>031-713</v>
          </cell>
          <cell r="B30" t="str">
            <v>Ñaøo khuoân ñöôøng saâu &lt;15cm baèng thuû coâng, ñaát C3</v>
          </cell>
          <cell r="C30" t="str">
            <v>m3</v>
          </cell>
          <cell r="E30">
            <v>14013</v>
          </cell>
        </row>
        <row r="31">
          <cell r="A31" t="str">
            <v>031-714</v>
          </cell>
          <cell r="B31" t="str">
            <v>Ñaøo khuoân ñöôøng saâu &lt;15cm baèng thuû coâng, ñaát C4</v>
          </cell>
          <cell r="C31" t="str">
            <v>m3</v>
          </cell>
          <cell r="E31">
            <v>21372</v>
          </cell>
        </row>
        <row r="32">
          <cell r="A32" t="str">
            <v>031-731</v>
          </cell>
          <cell r="B32" t="str">
            <v>Ñaøo khuoân ñöôøng saâu &gt;30cm baèng thuû coâng, ñaát C1</v>
          </cell>
          <cell r="C32" t="str">
            <v>m3</v>
          </cell>
          <cell r="E32">
            <v>6452</v>
          </cell>
        </row>
        <row r="33">
          <cell r="A33" t="str">
            <v>031-732</v>
          </cell>
          <cell r="B33" t="str">
            <v>Ñaøo khuoân ñöôøng saâu &gt;30cm baèng thuû coâng, ñaát C2</v>
          </cell>
          <cell r="C33" t="str">
            <v>m3</v>
          </cell>
          <cell r="E33">
            <v>8065</v>
          </cell>
        </row>
        <row r="34">
          <cell r="A34" t="str">
            <v>031-733</v>
          </cell>
          <cell r="B34" t="str">
            <v>Ñaøo khuoân ñöôøng saâu &gt;30cm baèng thuû coâng, ñaát C3</v>
          </cell>
          <cell r="C34" t="str">
            <v>m3</v>
          </cell>
          <cell r="E34">
            <v>11795</v>
          </cell>
        </row>
        <row r="35">
          <cell r="A35" t="str">
            <v>031-734</v>
          </cell>
          <cell r="B35" t="str">
            <v>Ñaøo khuoân ñöôøng saâu &gt;30cm baèng thuû coâng, ñaát C4</v>
          </cell>
          <cell r="C35" t="str">
            <v>m3</v>
          </cell>
          <cell r="E35">
            <v>18348</v>
          </cell>
        </row>
        <row r="36">
          <cell r="A36" t="str">
            <v>041-111</v>
          </cell>
          <cell r="B36" t="str">
            <v>Ñaép ñaát  neàn moùng baèng thuû coâng, ñaát C1</v>
          </cell>
          <cell r="C36" t="str">
            <v>m3</v>
          </cell>
          <cell r="E36">
            <v>5275</v>
          </cell>
        </row>
        <row r="37">
          <cell r="A37" t="str">
            <v>041-112</v>
          </cell>
          <cell r="B37" t="str">
            <v>Ñaép ñaát  neàn moùng baèng thuû coâng, ñaát C2</v>
          </cell>
          <cell r="C37" t="str">
            <v>m3</v>
          </cell>
          <cell r="E37">
            <v>6206</v>
          </cell>
        </row>
        <row r="38">
          <cell r="A38" t="str">
            <v>041-113</v>
          </cell>
          <cell r="B38" t="str">
            <v>Ñaép ñaát  neàn moùng baèng thuû coâng, ñaát C3</v>
          </cell>
          <cell r="C38" t="str">
            <v>m3</v>
          </cell>
          <cell r="E38">
            <v>6930</v>
          </cell>
        </row>
        <row r="39">
          <cell r="A39" t="str">
            <v>041-114</v>
          </cell>
          <cell r="B39" t="str">
            <v>Ñaép ñaát  neàn moùng baèng thuû coâng, ñaát C4</v>
          </cell>
          <cell r="C39" t="str">
            <v>m3</v>
          </cell>
          <cell r="E39">
            <v>6930</v>
          </cell>
        </row>
        <row r="40">
          <cell r="A40" t="str">
            <v>041-212</v>
          </cell>
          <cell r="B40" t="str">
            <v>Ñaép ñaát  ñeâbaèng thuû coâng, ñaát C2</v>
          </cell>
          <cell r="C40" t="str">
            <v>m3</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E43">
            <v>6724</v>
          </cell>
          <cell r="F43">
            <v>370104</v>
          </cell>
        </row>
        <row r="44">
          <cell r="A44" t="str">
            <v>052-113</v>
          </cell>
          <cell r="B44" t="str">
            <v>Ñaøo xuùc ñaát ñeå ñi ñoå &lt;300m baèng maùy ñaøo &lt;0,4m3, oâtoâ &lt;5T, maùy uûi &lt;110cv, ñaát C3</v>
          </cell>
          <cell r="C44" t="str">
            <v>100m3</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F46">
            <v>463269</v>
          </cell>
        </row>
        <row r="47">
          <cell r="A47" t="str">
            <v>058-213</v>
          </cell>
          <cell r="B47" t="str">
            <v>Chuyeån ñaát ñi ñoå tieáp baèng oâtoä5T cly &lt;4km, ñaát C3</v>
          </cell>
          <cell r="C47" t="str">
            <v>100m3</v>
          </cell>
          <cell r="F47">
            <v>169866</v>
          </cell>
        </row>
        <row r="48">
          <cell r="A48" t="str">
            <v>058-214</v>
          </cell>
          <cell r="B48" t="str">
            <v>Chuyeån ñaát ñi ñoå tieáp baèng oâtoä5T cly &lt;4km, ñaát C4</v>
          </cell>
          <cell r="C48" t="str">
            <v>100m3</v>
          </cell>
          <cell r="F48">
            <v>187882</v>
          </cell>
        </row>
        <row r="49">
          <cell r="A49" t="str">
            <v>062-111</v>
          </cell>
          <cell r="B49" t="str">
            <v>San ñaàm ñaát maët baèng maùy ñaàm 9T, ñaát C1</v>
          </cell>
          <cell r="C49" t="str">
            <v>100m3</v>
          </cell>
          <cell r="F49">
            <v>82252</v>
          </cell>
        </row>
        <row r="50">
          <cell r="A50" t="str">
            <v>062-112</v>
          </cell>
          <cell r="B50" t="str">
            <v>San ñaàm ñaát maët baèng maùy ñaàm 9T, ñaát C2</v>
          </cell>
          <cell r="F50">
            <v>91210</v>
          </cell>
        </row>
        <row r="51">
          <cell r="A51" t="str">
            <v>062-113</v>
          </cell>
          <cell r="B51" t="str">
            <v>San ñaàm ñaát maët baèng maùy ñaàm 9T, ñaát C3</v>
          </cell>
          <cell r="F51">
            <v>111570</v>
          </cell>
        </row>
        <row r="52">
          <cell r="A52" t="str">
            <v>062-114</v>
          </cell>
          <cell r="B52" t="str">
            <v>San ñaàm ñaát maët baèng maùy ñaàm 9T, ñaát C4</v>
          </cell>
          <cell r="F52">
            <v>129573</v>
          </cell>
        </row>
        <row r="53">
          <cell r="A53" t="str">
            <v>062-114SR</v>
          </cell>
          <cell r="B53" t="str">
            <v>Ñaép ñaát Laterit maët baèng</v>
          </cell>
          <cell r="C53" t="str">
            <v>100m3</v>
          </cell>
          <cell r="D53">
            <v>3000000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VT"/>
      <sheetName val="NC"/>
      <sheetName val="MTP"/>
    </sheetNames>
    <sheetDataSet>
      <sheetData sheetId="0"/>
      <sheetData sheetId="1"/>
      <sheetData sheetId="2"/>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Lop 10"/>
      <sheetName val="lop6"/>
      <sheetName val="XL4Poppy"/>
      <sheetName val="Tuan_1"/>
      <sheetName val="Tuan_2"/>
      <sheetName val="BCN 15 DAU"/>
      <sheetName val="Tuan_3"/>
      <sheetName val="Tuan_4"/>
      <sheetName val="tuan_5"/>
      <sheetName val="thang 4"/>
      <sheetName val="15_dau"/>
      <sheetName val="BCN 15 CTHANG"/>
      <sheetName val="15_cuoi"/>
      <sheetName val=" GTTK. CTHANG"/>
      <sheetName val="CUONG 03 CHUA LEN  (1)"/>
      <sheetName val="CUONG 04 LEN GIA (1)"/>
      <sheetName val="CUONG 04 HA XOP (1)"/>
      <sheetName val="dg-VTw"/>
      <sheetName val="QMCT"/>
    </sheetNames>
    <sheetDataSet>
      <sheetData sheetId="0"/>
      <sheetData sheetId="1"/>
      <sheetData sheetId="2"/>
      <sheetData sheetId="3"/>
      <sheetData sheetId="4" refreshError="1"/>
      <sheetData sheetId="5"/>
      <sheetData sheetId="6"/>
      <sheetData sheetId="7" refreshError="1"/>
      <sheetData sheetId="8"/>
      <sheetData sheetId="9"/>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row r="55">
          <cell r="C55" t="str">
            <v>SON-CS</v>
          </cell>
          <cell r="D55" t="str">
            <v>Kg</v>
          </cell>
          <cell r="E55">
            <v>16000</v>
          </cell>
        </row>
      </sheetData>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VP-MM"/>
      <sheetName val="VP-2115"/>
      <sheetName val="VP-PT"/>
      <sheetName val="Sh"/>
      <sheetName val="Sh2"/>
      <sheetName val="Sh3"/>
      <sheetName val="Sh4"/>
      <sheetName val="Sh5"/>
      <sheetName val="Sheet9"/>
      <sheetName val="Sheet10"/>
      <sheetName val="Sheet11"/>
      <sheetName val="Sheet12"/>
      <sheetName val="XL4Poppy"/>
      <sheetName val="THOP95"/>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BC Ton Kho New"/>
      <sheetName val="BC Cua GSBH New"/>
      <sheetName val="10000000"/>
      <sheetName val="VP_MM"/>
      <sheetName val="PNT-QUOT-#3"/>
      <sheetName val="MTP"/>
      <sheetName val="CUONG 03 CHUA LEN  (1)"/>
      <sheetName val="CUONG 04 LEN GIA (1)"/>
      <sheetName val="CUONG 04 HA XOP (1)"/>
      <sheetName val="Sheet1"/>
      <sheetName val="BBKK-a.Chinh"/>
      <sheetName val="Ngay24-T04"/>
      <sheetName val="BBKK-a.Huong"/>
      <sheetName val="CHECK_RLSED1"/>
    </sheetNames>
    <definedNames>
      <definedName name="NToS"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sheetData sheetId="57"/>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Ngay"/>
      <sheetName val="Nam"/>
      <sheetName val="Nguon huyen"/>
      <sheetName val="BC TUAN"/>
      <sheetName val="XL4Poppy"/>
      <sheetName val="Kiemtra"/>
    </sheetNames>
    <definedNames>
      <definedName name="K_1"/>
      <definedName name="K_2"/>
    </definedNames>
    <sheetDataSet>
      <sheetData sheetId="0"/>
      <sheetData sheetId="1"/>
      <sheetData sheetId="2"/>
      <sheetData sheetId="3"/>
      <sheetData sheetId="4"/>
      <sheetData sheetId="5" refreshError="1"/>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ow r="3">
          <cell r="H3">
            <v>17.099999999999998</v>
          </cell>
        </row>
      </sheetData>
      <sheetData sheetId="3"/>
      <sheetData sheetId="4"/>
      <sheetData sheetId="5"/>
      <sheetData sheetId="6"/>
      <sheetData sheetId="7"/>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DONVIBAN"/>
      <sheetName val="NGUON"/>
      <sheetName val="UNC_CONGTHUONG"/>
      <sheetName val="UNC2"/>
      <sheetName val="UNC_DAUTU"/>
      <sheetName val="GIAYNHANNO"/>
      <sheetName val="HOPDONGTD"/>
      <sheetName val="XL4Poppy"/>
    </sheetNames>
    <sheetDataSet>
      <sheetData sheetId="0" refreshError="1">
        <row r="1">
          <cell r="A1" t="str">
            <v>MADONVI</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sheetData>
      <sheetData sheetId="1" refreshError="1">
        <row r="1">
          <cell r="A1" t="str">
            <v>SOÁ</v>
          </cell>
          <cell r="C1" t="str">
            <v>MADONVI</v>
          </cell>
          <cell r="D1" t="str">
            <v>ÑONVÒ</v>
          </cell>
          <cell r="F1" t="str">
            <v>NGAÂNHAØNG</v>
          </cell>
          <cell r="G1" t="str">
            <v>TÆNH,TP</v>
          </cell>
          <cell r="H1" t="str">
            <v>NOÄIDUNG</v>
          </cell>
          <cell r="I1" t="str">
            <v>SOÁTIEÀN</v>
          </cell>
        </row>
        <row r="2">
          <cell r="A2">
            <v>50</v>
          </cell>
          <cell r="C2">
            <v>3</v>
          </cell>
          <cell r="D2" t="str">
            <v>Cty Coå Phaàn Boät Giaët Lix</v>
          </cell>
          <cell r="F2" t="str">
            <v>Coâng Thöông CN 14</v>
          </cell>
          <cell r="G2" t="str">
            <v>Hoà Chí Minh</v>
          </cell>
          <cell r="H2" t="str">
            <v>Traû tieàn mua boät giaët</v>
          </cell>
          <cell r="I2">
            <v>250000000</v>
          </cell>
        </row>
        <row r="3">
          <cell r="A3">
            <v>51</v>
          </cell>
          <cell r="C3">
            <v>41</v>
          </cell>
          <cell r="D3" t="str">
            <v>Cty Xi Maêng Nghi Sôn</v>
          </cell>
          <cell r="F3" t="str">
            <v>Coâng Thöông CN 9</v>
          </cell>
          <cell r="G3" t="str">
            <v>Hoà Chí Minh</v>
          </cell>
          <cell r="H3" t="str">
            <v>Traû tieàn mua ximaêng</v>
          </cell>
          <cell r="I3">
            <v>246000000</v>
          </cell>
        </row>
        <row r="4">
          <cell r="A4">
            <v>3</v>
          </cell>
          <cell r="C4">
            <v>8</v>
          </cell>
          <cell r="D4" t="str">
            <v>Cty Xi Maêng Haø Tieân II</v>
          </cell>
          <cell r="F4" t="str">
            <v>Coâng Thöông</v>
          </cell>
          <cell r="G4" t="str">
            <v>Kieân Giang</v>
          </cell>
          <cell r="H4" t="str">
            <v>Traû tieàn mua xi maêng 200taán</v>
          </cell>
          <cell r="I4">
            <v>160160000</v>
          </cell>
        </row>
        <row r="5">
          <cell r="A5">
            <v>4</v>
          </cell>
          <cell r="C5">
            <v>5</v>
          </cell>
          <cell r="D5" t="str">
            <v>Cty TNHH TMaïi Thaønh Long</v>
          </cell>
          <cell r="F5" t="str">
            <v>Coâng Thöong CN6</v>
          </cell>
          <cell r="G5" t="str">
            <v>Hoà Chí Minh</v>
          </cell>
          <cell r="H5" t="str">
            <v>Traû tieàn mua boät ngoït</v>
          </cell>
          <cell r="I5">
            <v>250630399</v>
          </cell>
        </row>
        <row r="6">
          <cell r="A6">
            <v>1</v>
          </cell>
          <cell r="C6">
            <v>19</v>
          </cell>
          <cell r="D6" t="str">
            <v>Cty LD Khí Ñoát Saøi Goøn (Elf)</v>
          </cell>
          <cell r="F6" t="str">
            <v>Eximbank</v>
          </cell>
          <cell r="G6" t="str">
            <v>Hoà Chí Minh</v>
          </cell>
          <cell r="H6" t="str">
            <v>Traû tieàn mua gaz</v>
          </cell>
          <cell r="I6">
            <v>23820360</v>
          </cell>
        </row>
        <row r="7">
          <cell r="A7">
            <v>5</v>
          </cell>
          <cell r="C7">
            <v>1</v>
          </cell>
          <cell r="D7" t="str">
            <v>Nhaø Maùy Thuoác Laù Saøi Goøn</v>
          </cell>
          <cell r="F7" t="str">
            <v>Sôû Giao Dòch II CTVN</v>
          </cell>
          <cell r="G7" t="str">
            <v>Hoà Chí Minh</v>
          </cell>
          <cell r="H7" t="str">
            <v>Traû tieàn mua thuoác laù</v>
          </cell>
          <cell r="I7">
            <v>136300000</v>
          </cell>
        </row>
        <row r="8">
          <cell r="A8">
            <v>6</v>
          </cell>
          <cell r="C8">
            <v>10</v>
          </cell>
          <cell r="D8" t="str">
            <v>Cty TNHH Daàu Nhôùt vaø Hoùa Chaát VN</v>
          </cell>
          <cell r="F8" t="str">
            <v>Hoàng Kong&amp; Thöôïng Haûi</v>
          </cell>
          <cell r="G8" t="str">
            <v>Hoà Chí Minh</v>
          </cell>
          <cell r="H8" t="str">
            <v>Traû tieàn mua nhôùt</v>
          </cell>
          <cell r="I8">
            <v>307000000</v>
          </cell>
        </row>
        <row r="9">
          <cell r="A9">
            <v>2</v>
          </cell>
          <cell r="C9">
            <v>83</v>
          </cell>
          <cell r="D9" t="str">
            <v>CTy TNHH TM TH Thuaän Taân</v>
          </cell>
          <cell r="F9" t="str">
            <v>Ngoaïi Thöông</v>
          </cell>
          <cell r="G9" t="str">
            <v>Hoà Chí Minh</v>
          </cell>
          <cell r="H9" t="str">
            <v>Traû tieàn mua tivi</v>
          </cell>
          <cell r="I9">
            <v>43649600</v>
          </cell>
        </row>
        <row r="10">
          <cell r="A10">
            <v>3</v>
          </cell>
          <cell r="C10">
            <v>31</v>
          </cell>
          <cell r="D10" t="str">
            <v>Cty Daàu Aên Golden Hope - Nhaø Beø</v>
          </cell>
          <cell r="F10" t="str">
            <v>Sôû Giao Dòch II CTVN</v>
          </cell>
          <cell r="G10" t="str">
            <v>Hoà Chí Minh</v>
          </cell>
          <cell r="H10" t="str">
            <v>Traû tieàn daàu aên( TT.TN.BL)</v>
          </cell>
          <cell r="I10">
            <v>75965070</v>
          </cell>
        </row>
        <row r="11">
          <cell r="A11">
            <v>4</v>
          </cell>
          <cell r="C11">
            <v>25</v>
          </cell>
          <cell r="D11" t="str">
            <v xml:space="preserve"> Thu Baûo Hieåm Xaõ Hoäi Tænh Baïc Lieâu</v>
          </cell>
          <cell r="F11" t="str">
            <v>NN &amp; P/T N/Thoân</v>
          </cell>
          <cell r="G11" t="str">
            <v>Baïc Lieâu</v>
          </cell>
          <cell r="H11" t="str">
            <v>Noäp BHXH,BHYT thaùng 4/2003</v>
          </cell>
          <cell r="I11">
            <v>25053850</v>
          </cell>
        </row>
        <row r="12">
          <cell r="A12">
            <v>7</v>
          </cell>
          <cell r="C12">
            <v>41</v>
          </cell>
          <cell r="D12" t="str">
            <v>Cty Xi Maêng Nghi Sôn</v>
          </cell>
          <cell r="F12" t="str">
            <v>Coâng Thöông CN 9</v>
          </cell>
          <cell r="G12" t="str">
            <v>Hoà Chí Minh</v>
          </cell>
          <cell r="H12" t="str">
            <v>Traû tieàn mua xi maêng 300taán</v>
          </cell>
          <cell r="I12">
            <v>246000000</v>
          </cell>
        </row>
        <row r="13">
          <cell r="A13">
            <v>5</v>
          </cell>
          <cell r="C13">
            <v>31</v>
          </cell>
          <cell r="D13" t="str">
            <v>Cty Daàu Aên Golden Hope - Nhaø Beø</v>
          </cell>
          <cell r="F13" t="str">
            <v>Sôû Giao Dòch II CTVN</v>
          </cell>
          <cell r="G13" t="str">
            <v>Hoà Chí Minh</v>
          </cell>
          <cell r="H13" t="str">
            <v>Traû tieàn daàu aên( TT.BL: 5.427.400Ñ ;TT.CM : 84888128ñ)</v>
          </cell>
          <cell r="I13">
            <v>90315528</v>
          </cell>
        </row>
        <row r="14">
          <cell r="A14">
            <v>6</v>
          </cell>
          <cell r="C14">
            <v>27</v>
          </cell>
          <cell r="D14" t="str">
            <v>Cty TNHH Quoác Teá Nagarjuna</v>
          </cell>
          <cell r="F14" t="str">
            <v>INDOVINA</v>
          </cell>
          <cell r="G14" t="str">
            <v>Hoà Chí Minh</v>
          </cell>
          <cell r="H14" t="str">
            <v>Traø tieàn mua ñöôøng</v>
          </cell>
          <cell r="I14">
            <v>27300000</v>
          </cell>
        </row>
        <row r="15">
          <cell r="A15">
            <v>7</v>
          </cell>
          <cell r="C15">
            <v>83</v>
          </cell>
          <cell r="D15" t="str">
            <v>CTy TNHH TM TH Thuaän Taân</v>
          </cell>
          <cell r="F15" t="str">
            <v>Ngoaïi Thöông</v>
          </cell>
          <cell r="G15" t="str">
            <v>Hoà Chí Minh</v>
          </cell>
          <cell r="H15" t="str">
            <v>Traøtieàn mua Tivi</v>
          </cell>
          <cell r="I15">
            <v>15880260</v>
          </cell>
        </row>
        <row r="16">
          <cell r="A16">
            <v>8</v>
          </cell>
          <cell r="C16">
            <v>14</v>
          </cell>
          <cell r="D16" t="str">
            <v>Coâng Ty Theùp Mieàn Nam</v>
          </cell>
          <cell r="F16" t="str">
            <v>Coâng Thöông CN I</v>
          </cell>
          <cell r="G16" t="str">
            <v>Hoà Chí Minh</v>
          </cell>
          <cell r="H16" t="str">
            <v>Traû tieàn mua haøng cho CN Theùp Mieàn Nam taïi Caàn Thô</v>
          </cell>
          <cell r="I16">
            <v>449567255</v>
          </cell>
        </row>
        <row r="17">
          <cell r="A17">
            <v>9</v>
          </cell>
          <cell r="C17">
            <v>5</v>
          </cell>
          <cell r="D17" t="str">
            <v>Cty TNHH TMaïi Thaønh Long</v>
          </cell>
          <cell r="F17" t="str">
            <v>Coâng Thöong CN6</v>
          </cell>
          <cell r="G17" t="str">
            <v>Hoà Chí Minh</v>
          </cell>
          <cell r="H17" t="str">
            <v>Traû tieàn mua boät ngoït</v>
          </cell>
          <cell r="I17">
            <v>257555067</v>
          </cell>
        </row>
        <row r="18">
          <cell r="A18">
            <v>8</v>
          </cell>
          <cell r="C18">
            <v>94</v>
          </cell>
          <cell r="D18" t="str">
            <v>CTy TNHH SX Taân AÙ Chaâu</v>
          </cell>
          <cell r="F18" t="str">
            <v>Coâng Thöông CN 9</v>
          </cell>
          <cell r="G18" t="str">
            <v>Hoà Chí Minh</v>
          </cell>
          <cell r="H18" t="str">
            <v>Traû tieàn mua chaùo Bình Tieân</v>
          </cell>
          <cell r="I18">
            <v>5963000</v>
          </cell>
        </row>
        <row r="19">
          <cell r="A19">
            <v>9</v>
          </cell>
          <cell r="C19">
            <v>44</v>
          </cell>
          <cell r="D19" t="str">
            <v>CTy Ñieän Baùo Ñieän Thoaïi Baïc Lieâu</v>
          </cell>
          <cell r="F19" t="str">
            <v xml:space="preserve">Coâng Thöông </v>
          </cell>
          <cell r="G19" t="str">
            <v>Baïc Lieâu</v>
          </cell>
          <cell r="H19" t="str">
            <v>Tieàn ñieän thoaïi thaùng 4/2003</v>
          </cell>
          <cell r="I19">
            <v>10122657</v>
          </cell>
        </row>
        <row r="20">
          <cell r="A20">
            <v>10</v>
          </cell>
          <cell r="C20">
            <v>28</v>
          </cell>
          <cell r="D20" t="str">
            <v>Chi Nhaùnh Cty CP Söõa VN Taïi Caàn Thô</v>
          </cell>
          <cell r="F20" t="str">
            <v>Ñaàu Tö &amp; Phaùt Trieån</v>
          </cell>
          <cell r="G20" t="str">
            <v>Caàn Thô</v>
          </cell>
          <cell r="H20" t="str">
            <v>Traû tieàn mua söõa caùc loaïi</v>
          </cell>
          <cell r="I20">
            <v>374144218</v>
          </cell>
        </row>
        <row r="21">
          <cell r="A21">
            <v>11</v>
          </cell>
          <cell r="C21">
            <v>73</v>
          </cell>
          <cell r="D21" t="str">
            <v>Cty. TNHH SX.TM.HMP Myõ Haûo</v>
          </cell>
          <cell r="F21" t="str">
            <v>Ngoaïi Thöông</v>
          </cell>
          <cell r="G21" t="str">
            <v>Hoà Chí Minh</v>
          </cell>
          <cell r="H21" t="str">
            <v>Traû tieàn mua nöôùc röûa cheùn(TT.CM: 45.050.322ñ ; TT.BL: 32.637.627ñ)</v>
          </cell>
          <cell r="I21">
            <v>77687949</v>
          </cell>
        </row>
        <row r="22">
          <cell r="A22">
            <v>10</v>
          </cell>
          <cell r="C22">
            <v>8</v>
          </cell>
          <cell r="D22" t="str">
            <v>Cty Xi Maêng Haø Tieân II</v>
          </cell>
          <cell r="F22" t="str">
            <v>Coâng Thöông</v>
          </cell>
          <cell r="G22" t="str">
            <v>Kieân Giang</v>
          </cell>
          <cell r="H22" t="str">
            <v>Traû tieàn mua xi maêng 250taán</v>
          </cell>
          <cell r="I22">
            <v>200200000</v>
          </cell>
        </row>
        <row r="23">
          <cell r="A23">
            <v>12</v>
          </cell>
          <cell r="C23">
            <v>90</v>
          </cell>
          <cell r="D23" t="str">
            <v>CN CTy. CP Ñöôøng Bieân Hoøa taïi Caàn Thô</v>
          </cell>
          <cell r="F23" t="str">
            <v>Coâng Thöông</v>
          </cell>
          <cell r="G23" t="str">
            <v>Caàn Thô</v>
          </cell>
          <cell r="H23" t="str">
            <v>Traû tieàn mua ñöôøng</v>
          </cell>
          <cell r="I23">
            <v>10220000</v>
          </cell>
        </row>
        <row r="24">
          <cell r="A24">
            <v>13</v>
          </cell>
          <cell r="C24">
            <v>66</v>
          </cell>
          <cell r="D24" t="str">
            <v>Cty UNI PRESIDENT</v>
          </cell>
          <cell r="F24" t="str">
            <v>ANZ</v>
          </cell>
          <cell r="G24" t="str">
            <v>Hoà Chí Minh</v>
          </cell>
          <cell r="H24" t="str">
            <v>Traû tieàn mua mì</v>
          </cell>
          <cell r="I24">
            <v>56918400</v>
          </cell>
        </row>
        <row r="25">
          <cell r="A25">
            <v>11</v>
          </cell>
          <cell r="C25">
            <v>16</v>
          </cell>
          <cell r="D25" t="str">
            <v>Cty Daàu Khí Petechim</v>
          </cell>
          <cell r="F25" t="str">
            <v>Ngoaïi Thöông</v>
          </cell>
          <cell r="G25" t="str">
            <v>Hoà Chí Minh</v>
          </cell>
          <cell r="H25" t="str">
            <v>Traû tieàn mua xaêng daàu</v>
          </cell>
          <cell r="I25">
            <v>3930000000</v>
          </cell>
        </row>
        <row r="26">
          <cell r="A26">
            <v>12</v>
          </cell>
          <cell r="C26">
            <v>5</v>
          </cell>
          <cell r="D26" t="str">
            <v>Cty TNHH TMaïi Thaønh Long</v>
          </cell>
          <cell r="F26" t="str">
            <v>Coâng Thöong CN6</v>
          </cell>
          <cell r="G26" t="str">
            <v>Hoà Chí Minh</v>
          </cell>
          <cell r="H26" t="str">
            <v>Traû tieàn mua boät ngoït</v>
          </cell>
          <cell r="I26">
            <v>280171260</v>
          </cell>
        </row>
        <row r="27">
          <cell r="A27">
            <v>13</v>
          </cell>
          <cell r="C27">
            <v>8</v>
          </cell>
          <cell r="D27" t="str">
            <v>Cty Xi Maêng Haø Tieân II</v>
          </cell>
          <cell r="F27" t="str">
            <v>Coâng Thöông</v>
          </cell>
          <cell r="G27" t="str">
            <v>Kieân Giang</v>
          </cell>
          <cell r="H27" t="str">
            <v>Traû tieàn mua xi maêng 250taán</v>
          </cell>
          <cell r="I27">
            <v>200200000</v>
          </cell>
        </row>
        <row r="28">
          <cell r="A28">
            <v>14</v>
          </cell>
          <cell r="C28">
            <v>1</v>
          </cell>
          <cell r="D28" t="str">
            <v>Nhaø Maùy Thuoác Laù Saøi Goøn</v>
          </cell>
          <cell r="F28" t="str">
            <v>Sôû Giao Dòch II CTVN</v>
          </cell>
          <cell r="G28" t="str">
            <v>Hoà Chí Minh</v>
          </cell>
          <cell r="H28" t="str">
            <v>Traû tieàn mua thuoác laù</v>
          </cell>
          <cell r="I28">
            <v>187500000</v>
          </cell>
        </row>
        <row r="29">
          <cell r="A29">
            <v>15</v>
          </cell>
          <cell r="C29">
            <v>3</v>
          </cell>
          <cell r="D29" t="str">
            <v>Cty Coå Phaàn Boät Giaët Lix</v>
          </cell>
          <cell r="F29" t="str">
            <v>Coâng Thöông CN 14</v>
          </cell>
          <cell r="G29" t="str">
            <v>Hoà Chí Minh</v>
          </cell>
          <cell r="H29" t="str">
            <v>Traû tieàn mua boät giaët</v>
          </cell>
          <cell r="I29">
            <v>300000000</v>
          </cell>
        </row>
        <row r="30">
          <cell r="A30">
            <v>14</v>
          </cell>
          <cell r="C30">
            <v>27</v>
          </cell>
          <cell r="D30" t="str">
            <v>Cty TNHH Quoác Teá Nagarjuna</v>
          </cell>
          <cell r="F30" t="str">
            <v>INDOVINA</v>
          </cell>
          <cell r="G30" t="str">
            <v>Hoà Chí Minh</v>
          </cell>
          <cell r="H30" t="str">
            <v>Traû tieàn mua ñöôøng</v>
          </cell>
          <cell r="I30">
            <v>27650000</v>
          </cell>
        </row>
        <row r="31">
          <cell r="A31">
            <v>15</v>
          </cell>
          <cell r="C31">
            <v>9</v>
          </cell>
          <cell r="D31" t="str">
            <v>Castrol Vieät Nam Ltd</v>
          </cell>
          <cell r="F31" t="str">
            <v>Ngoaïi Thöông</v>
          </cell>
          <cell r="G31" t="str">
            <v>Hoà Chí Minh</v>
          </cell>
          <cell r="H31" t="str">
            <v>Traû tieàn mua nhôùt</v>
          </cell>
          <cell r="I31">
            <v>158147302</v>
          </cell>
        </row>
        <row r="32">
          <cell r="A32">
            <v>16</v>
          </cell>
          <cell r="C32">
            <v>95</v>
          </cell>
          <cell r="D32" t="str">
            <v>Cty Deät May Thaønh Coâng - CN MieànTaây</v>
          </cell>
          <cell r="F32" t="str">
            <v>Ñaàu Tö &amp; Phaùt Trieån</v>
          </cell>
          <cell r="G32" t="str">
            <v>Caàn Thô</v>
          </cell>
          <cell r="H32" t="str">
            <v>Traû tieàn mua haøng may maëc+ vaûi</v>
          </cell>
          <cell r="I32">
            <v>2667640</v>
          </cell>
        </row>
        <row r="33">
          <cell r="A33">
            <v>17</v>
          </cell>
          <cell r="C33">
            <v>21</v>
          </cell>
          <cell r="D33" t="str">
            <v>Cty Coå Phaàn Vaät Tö  Haäu Giang</v>
          </cell>
          <cell r="F33" t="str">
            <v>Coâng Thöông</v>
          </cell>
          <cell r="G33" t="str">
            <v>Caàn Thô</v>
          </cell>
          <cell r="H33" t="str">
            <v>Traû tieàn mua gaz</v>
          </cell>
          <cell r="I33">
            <v>50000000</v>
          </cell>
        </row>
        <row r="34">
          <cell r="A34">
            <v>18</v>
          </cell>
          <cell r="C34">
            <v>28</v>
          </cell>
          <cell r="D34" t="str">
            <v>Chi Nhaùnh Cty CP Söõa VN Taïi Caàn Thô</v>
          </cell>
          <cell r="F34" t="str">
            <v>Ñaàu Tö &amp; Phaùt Trieån</v>
          </cell>
          <cell r="G34" t="str">
            <v>Caàn Thô</v>
          </cell>
          <cell r="H34" t="str">
            <v>Traû tieàn mua söõa caùc loaïi</v>
          </cell>
          <cell r="I34">
            <v>444196009</v>
          </cell>
        </row>
        <row r="35">
          <cell r="A35">
            <v>19</v>
          </cell>
          <cell r="C35">
            <v>31</v>
          </cell>
          <cell r="D35" t="str">
            <v>Cty Daàu Aên Golden Hope - Nhaø Beø</v>
          </cell>
          <cell r="F35" t="str">
            <v>Sôû Giao Dòch II CTVN</v>
          </cell>
          <cell r="G35" t="str">
            <v>Hoà Chí Minh</v>
          </cell>
          <cell r="H35" t="str">
            <v>Traû tieàn daàu aên( TT.BL: 77.570.548ñ ;TT.CM : 82.727.876ñ)</v>
          </cell>
          <cell r="I35">
            <v>160298424</v>
          </cell>
        </row>
        <row r="36">
          <cell r="A36">
            <v>16</v>
          </cell>
          <cell r="C36">
            <v>8</v>
          </cell>
          <cell r="D36" t="str">
            <v>Cty Xi Maêng Haø Tieân II</v>
          </cell>
          <cell r="F36" t="str">
            <v>Coâng Thöông</v>
          </cell>
          <cell r="G36" t="str">
            <v>Kieân Giang</v>
          </cell>
          <cell r="H36" t="str">
            <v>Traû tieàn mua xi maêng 200taán</v>
          </cell>
          <cell r="I36">
            <v>160160000</v>
          </cell>
        </row>
        <row r="37">
          <cell r="A37">
            <v>20</v>
          </cell>
          <cell r="C37">
            <v>27</v>
          </cell>
          <cell r="D37" t="str">
            <v>Cty TNHH Quoác Teá Nagarjuna</v>
          </cell>
          <cell r="F37" t="str">
            <v>INDOVINA</v>
          </cell>
          <cell r="G37" t="str">
            <v>Hoà Chí Minh</v>
          </cell>
          <cell r="H37" t="str">
            <v>Traû tieàn mua ñöôøng</v>
          </cell>
          <cell r="I37">
            <v>27650000</v>
          </cell>
        </row>
        <row r="38">
          <cell r="A38">
            <v>21</v>
          </cell>
          <cell r="C38">
            <v>73</v>
          </cell>
          <cell r="D38" t="str">
            <v>Cty. TNHH SX.TM.HMP Myõ Haûo</v>
          </cell>
          <cell r="F38" t="str">
            <v>Ngoaïi Thöông</v>
          </cell>
          <cell r="G38" t="str">
            <v>Hoà Chí Minh</v>
          </cell>
          <cell r="H38" t="str">
            <v>Traû tieàn mua nöôùc röûa cheùn(TT.CM: 59.742.382ñ ; TT.BL: 37.733.597ñ)</v>
          </cell>
          <cell r="I38">
            <v>97475979</v>
          </cell>
        </row>
        <row r="39">
          <cell r="A39">
            <v>17</v>
          </cell>
          <cell r="C39">
            <v>4</v>
          </cell>
          <cell r="D39" t="str">
            <v>Cty TMKT &amp; Ñaàu Tö PETEC</v>
          </cell>
          <cell r="F39" t="str">
            <v>Sôû Giao Dòch II  CTVN</v>
          </cell>
          <cell r="G39" t="str">
            <v>Hoà Chí Minh</v>
          </cell>
          <cell r="H39" t="str">
            <v>Traû tieàn mua xaêng daàu</v>
          </cell>
          <cell r="I39">
            <v>1000000000</v>
          </cell>
        </row>
        <row r="40">
          <cell r="A40">
            <v>18</v>
          </cell>
          <cell r="C40">
            <v>14</v>
          </cell>
          <cell r="D40" t="str">
            <v>Coâng Ty Theùp Mieàn Nam</v>
          </cell>
          <cell r="F40" t="str">
            <v>Coâng Thöông CN I</v>
          </cell>
          <cell r="G40" t="str">
            <v>Hoà Chí Minh</v>
          </cell>
          <cell r="H40" t="str">
            <v>Traû tieàn mua haøng cho CN Theùp Mieàn Nam taïi Caàn Thô</v>
          </cell>
          <cell r="I40">
            <v>250000000</v>
          </cell>
        </row>
        <row r="41">
          <cell r="A41">
            <v>22</v>
          </cell>
          <cell r="C41">
            <v>19</v>
          </cell>
          <cell r="D41" t="str">
            <v>Cty LD Khí Ñoát Saøi Goøn (Elf)</v>
          </cell>
          <cell r="F41" t="str">
            <v>Eximbank</v>
          </cell>
          <cell r="G41" t="str">
            <v>Hoà Chí Minh</v>
          </cell>
          <cell r="H41" t="str">
            <v>Traû tieàn mua gaz</v>
          </cell>
          <cell r="I41">
            <v>23922360</v>
          </cell>
        </row>
        <row r="42">
          <cell r="A42">
            <v>19</v>
          </cell>
          <cell r="C42">
            <v>8</v>
          </cell>
          <cell r="D42" t="str">
            <v>Cty Xi Maêng Haø Tieân II</v>
          </cell>
          <cell r="F42" t="str">
            <v>Coâng Thöông</v>
          </cell>
          <cell r="G42" t="str">
            <v>Kieân Giang</v>
          </cell>
          <cell r="H42" t="str">
            <v>Traû tieàn mua xi maêng 200taán</v>
          </cell>
          <cell r="I42">
            <v>157190000</v>
          </cell>
        </row>
        <row r="43">
          <cell r="A43">
            <v>20</v>
          </cell>
          <cell r="C43">
            <v>1</v>
          </cell>
          <cell r="D43" t="str">
            <v>Nhaø Maùy Thuoác Laù Saøi Goøn</v>
          </cell>
          <cell r="F43" t="str">
            <v>Sôû Giao Dòch II CTVN</v>
          </cell>
          <cell r="G43" t="str">
            <v>Hoà Chí Minh</v>
          </cell>
          <cell r="H43" t="str">
            <v>Traû tieàn mua thuoác laù</v>
          </cell>
          <cell r="I43">
            <v>300000000</v>
          </cell>
        </row>
        <row r="44">
          <cell r="A44">
            <v>23</v>
          </cell>
          <cell r="C44">
            <v>31</v>
          </cell>
          <cell r="D44" t="str">
            <v>Cty Daàu Aên Golden Hope - Nhaø Beø</v>
          </cell>
          <cell r="F44" t="str">
            <v>Sôû Giao Dòch II CTVN</v>
          </cell>
          <cell r="G44" t="str">
            <v>Hoà Chí Minh</v>
          </cell>
          <cell r="H44" t="str">
            <v>Traû tieàn daàu aên( TT.TN.BL)</v>
          </cell>
          <cell r="I44">
            <v>76436404</v>
          </cell>
        </row>
        <row r="45">
          <cell r="A45">
            <v>24</v>
          </cell>
          <cell r="C45">
            <v>28</v>
          </cell>
          <cell r="D45" t="str">
            <v>Chi Nhaùnh Cty CP Söõa VN Taïi Caàn Thô</v>
          </cell>
          <cell r="F45" t="str">
            <v>Ñaàu Tö &amp; Phaùt Trieån</v>
          </cell>
          <cell r="G45" t="str">
            <v>Caàn Thô</v>
          </cell>
          <cell r="H45" t="str">
            <v>Traû tieàn mua söõa caùc loaïi</v>
          </cell>
          <cell r="I45">
            <v>213758688</v>
          </cell>
        </row>
        <row r="46">
          <cell r="A46">
            <v>25</v>
          </cell>
          <cell r="C46">
            <v>31</v>
          </cell>
          <cell r="D46" t="str">
            <v>Cty Daàu Aên Golden Hope - Nhaø Beø</v>
          </cell>
          <cell r="F46" t="str">
            <v>Sôû Giao Dòch II CTVN</v>
          </cell>
          <cell r="G46" t="str">
            <v>Hoà Chí Minh</v>
          </cell>
          <cell r="H46" t="str">
            <v>Traû tieàn daàu aên( TT.TN.CM)</v>
          </cell>
          <cell r="I46">
            <v>80386240</v>
          </cell>
        </row>
        <row r="47">
          <cell r="A47">
            <v>26</v>
          </cell>
          <cell r="C47">
            <v>27</v>
          </cell>
          <cell r="D47" t="str">
            <v>Cty TNHH Quoác Teá Nagarjuna</v>
          </cell>
          <cell r="F47" t="str">
            <v>INDOVINA</v>
          </cell>
          <cell r="G47" t="str">
            <v>Hoà Chí Minh</v>
          </cell>
          <cell r="H47" t="str">
            <v>Traû tieàn mua ñöôøng</v>
          </cell>
          <cell r="I47">
            <v>27650000</v>
          </cell>
        </row>
        <row r="48">
          <cell r="A48">
            <v>21</v>
          </cell>
          <cell r="C48">
            <v>5</v>
          </cell>
          <cell r="D48" t="str">
            <v>Cty TNHH TMaïi Thaønh Long</v>
          </cell>
          <cell r="F48" t="str">
            <v>Coâng Thöong CN6</v>
          </cell>
          <cell r="G48" t="str">
            <v>Hoà Chí Minh</v>
          </cell>
          <cell r="H48" t="str">
            <v>Traû tieàn mua boät ngoït</v>
          </cell>
          <cell r="I48">
            <v>178321565</v>
          </cell>
        </row>
        <row r="49">
          <cell r="A49">
            <v>22</v>
          </cell>
          <cell r="C49">
            <v>36</v>
          </cell>
          <cell r="D49" t="str">
            <v>XN Xaêng Daàu Daàu Khí Vuõng Taøu</v>
          </cell>
          <cell r="F49" t="str">
            <v>Coâng Thöông</v>
          </cell>
          <cell r="G49" t="str">
            <v>Baø Ròa-Vuõng Taøu</v>
          </cell>
          <cell r="H49" t="str">
            <v>Traû tieàn mua xaêng daàu</v>
          </cell>
          <cell r="I49">
            <v>7700000000</v>
          </cell>
        </row>
        <row r="50">
          <cell r="A50">
            <v>27</v>
          </cell>
          <cell r="C50">
            <v>31</v>
          </cell>
          <cell r="D50" t="str">
            <v>Cty Daàu Aên Golden Hope - Nhaø Beø</v>
          </cell>
          <cell r="F50" t="str">
            <v>Sôû Giao Dòch II CTVN</v>
          </cell>
          <cell r="G50" t="str">
            <v>Hoà Chí Minh</v>
          </cell>
          <cell r="H50" t="str">
            <v>Traû tieàn daàu aên( TT.TN.BL)</v>
          </cell>
          <cell r="I50">
            <v>75292290</v>
          </cell>
        </row>
        <row r="51">
          <cell r="A51">
            <v>28</v>
          </cell>
          <cell r="C51">
            <v>83</v>
          </cell>
          <cell r="D51" t="str">
            <v>CTy TNHH TM TH Thuaän Taân</v>
          </cell>
          <cell r="F51" t="str">
            <v>Ngoaïi Thöông</v>
          </cell>
          <cell r="G51" t="str">
            <v>Hoà Chí Minh</v>
          </cell>
          <cell r="H51" t="str">
            <v>Traû tieàn mua Tivi</v>
          </cell>
          <cell r="I51">
            <v>30206880</v>
          </cell>
        </row>
        <row r="52">
          <cell r="A52">
            <v>29</v>
          </cell>
          <cell r="C52">
            <v>28</v>
          </cell>
          <cell r="D52" t="str">
            <v>Chi Nhaùnh Cty CP Söõa VN Taïi Caàn Thô</v>
          </cell>
          <cell r="F52" t="str">
            <v>Ñaàu Tö &amp; Phaùt Trieån</v>
          </cell>
          <cell r="G52" t="str">
            <v>Caàn Thô</v>
          </cell>
          <cell r="H52" t="str">
            <v>Traû tieàn mua söõa caùc loaïi</v>
          </cell>
          <cell r="I52">
            <v>282740000</v>
          </cell>
        </row>
        <row r="53">
          <cell r="A53">
            <v>23</v>
          </cell>
          <cell r="C53">
            <v>8</v>
          </cell>
          <cell r="D53" t="str">
            <v>Cty Xi Maêng Haø Tieân II</v>
          </cell>
          <cell r="F53" t="str">
            <v>Coâng Thöông</v>
          </cell>
          <cell r="G53" t="str">
            <v>Kieân Giang</v>
          </cell>
          <cell r="H53" t="str">
            <v>Traû tieàn mua xi maêng 250taán</v>
          </cell>
          <cell r="I53">
            <v>196487500</v>
          </cell>
        </row>
        <row r="54">
          <cell r="A54">
            <v>24</v>
          </cell>
          <cell r="C54">
            <v>73</v>
          </cell>
          <cell r="D54" t="str">
            <v>Cty. TNHH SX.TM.HMP Myõ Haûo</v>
          </cell>
          <cell r="F54" t="str">
            <v>Ngoaïi Thöông</v>
          </cell>
          <cell r="G54" t="str">
            <v>Hoà Chí Minh</v>
          </cell>
          <cell r="H54" t="str">
            <v>Traû tieàn mua nöôùc röûa cheùn(TT.CM: 33.298.230ñ ; TT.BL: 34.805.606ñ)</v>
          </cell>
          <cell r="I54">
            <v>68103836</v>
          </cell>
        </row>
        <row r="55">
          <cell r="A55">
            <v>25</v>
          </cell>
          <cell r="C55">
            <v>4</v>
          </cell>
          <cell r="D55" t="str">
            <v>Cty TMKT &amp; Ñaàu Tö PETEC</v>
          </cell>
          <cell r="F55" t="str">
            <v>Sôû Giao Dòch II  CTVN</v>
          </cell>
          <cell r="G55" t="str">
            <v>Hoà Chí Minh</v>
          </cell>
          <cell r="H55" t="str">
            <v>Traû tieàn mua xaêng daàu</v>
          </cell>
          <cell r="I55">
            <v>4300000000</v>
          </cell>
        </row>
        <row r="56">
          <cell r="A56">
            <v>26</v>
          </cell>
          <cell r="C56">
            <v>4</v>
          </cell>
          <cell r="D56" t="str">
            <v>Cty TMKT &amp; Ñaàu Tö PETEC</v>
          </cell>
          <cell r="F56" t="str">
            <v>Sôû Giao Dòch II  CTVN</v>
          </cell>
          <cell r="G56" t="str">
            <v>Hoà Chí Minh</v>
          </cell>
          <cell r="H56" t="str">
            <v>Traû tieàn mua xaêng daàu</v>
          </cell>
          <cell r="I56">
            <v>6640000000</v>
          </cell>
        </row>
        <row r="57">
          <cell r="A57">
            <v>27</v>
          </cell>
          <cell r="C57">
            <v>90</v>
          </cell>
          <cell r="D57" t="str">
            <v>CN CTy. CP Ñöôøng Bieân Hoøa taïi Caàn Thô</v>
          </cell>
          <cell r="F57" t="str">
            <v>Coâng Thöông</v>
          </cell>
          <cell r="G57" t="str">
            <v>Caàn Thô</v>
          </cell>
          <cell r="H57" t="str">
            <v>Traû tieàn mì</v>
          </cell>
          <cell r="I57">
            <v>43943642</v>
          </cell>
        </row>
        <row r="58">
          <cell r="A58">
            <v>28</v>
          </cell>
          <cell r="C58">
            <v>10</v>
          </cell>
          <cell r="D58" t="str">
            <v>Cty TNHH Daàu Nhôùt vaø Hoùa Chaát VN</v>
          </cell>
          <cell r="F58" t="str">
            <v>Hoàng Kong&amp; Thöôïng Haûi</v>
          </cell>
          <cell r="G58" t="str">
            <v>Hoà Chí Minh</v>
          </cell>
          <cell r="H58" t="str">
            <v>Traû tieàn mua nhôùt</v>
          </cell>
          <cell r="I58">
            <v>414580000</v>
          </cell>
        </row>
        <row r="59">
          <cell r="A59">
            <v>29</v>
          </cell>
          <cell r="C59">
            <v>1</v>
          </cell>
          <cell r="D59" t="str">
            <v>Nhaø Maùy Thuoác Laù Saøi Goøn</v>
          </cell>
          <cell r="F59" t="str">
            <v>Sôû Giao Dòch II CTVN</v>
          </cell>
          <cell r="G59" t="str">
            <v>Hoà Chí Minh</v>
          </cell>
          <cell r="H59" t="str">
            <v>Traû tieàn mua thuoác laù</v>
          </cell>
          <cell r="I59">
            <v>184825000</v>
          </cell>
        </row>
        <row r="60">
          <cell r="A60">
            <v>30</v>
          </cell>
          <cell r="C60">
            <v>12</v>
          </cell>
          <cell r="D60" t="str">
            <v>Cty Miwon Vieät Nam</v>
          </cell>
          <cell r="F60" t="str">
            <v>Coâng Thöông</v>
          </cell>
          <cell r="G60" t="str">
            <v>Phuù Thoï</v>
          </cell>
          <cell r="H60" t="str">
            <v>Traû tieàn mua boät ngoït</v>
          </cell>
          <cell r="I60">
            <v>85317300</v>
          </cell>
        </row>
        <row r="61">
          <cell r="A61">
            <v>31</v>
          </cell>
          <cell r="C61">
            <v>41</v>
          </cell>
          <cell r="D61" t="str">
            <v>Cty Xi Maêng Nghi Sôn</v>
          </cell>
          <cell r="F61" t="str">
            <v>Coâng Thöông CN 9</v>
          </cell>
          <cell r="G61" t="str">
            <v>Hoà Chí Minh</v>
          </cell>
          <cell r="H61" t="str">
            <v>Traû tieàn mua xi maêng</v>
          </cell>
          <cell r="I61">
            <v>246000000</v>
          </cell>
        </row>
        <row r="62">
          <cell r="A62">
            <v>30</v>
          </cell>
          <cell r="C62">
            <v>28</v>
          </cell>
          <cell r="D62" t="str">
            <v>Chi Nhaùnh Cty CP Söõa VN Taïi Caàn Thô</v>
          </cell>
          <cell r="F62" t="str">
            <v>Ñaàu Tö &amp; Phaùt Trieån</v>
          </cell>
          <cell r="G62" t="str">
            <v>Caàn Thô</v>
          </cell>
          <cell r="H62" t="str">
            <v>Traû tieàn mua söõa caùc loaïi</v>
          </cell>
          <cell r="I62">
            <v>387001969</v>
          </cell>
        </row>
        <row r="63">
          <cell r="A63">
            <v>31</v>
          </cell>
          <cell r="C63">
            <v>90</v>
          </cell>
          <cell r="D63" t="str">
            <v>CN CTy. CP Ñöôøng Bieân Hoøa taïi Caàn Thô</v>
          </cell>
          <cell r="F63" t="str">
            <v>Coâng Thöông</v>
          </cell>
          <cell r="G63" t="str">
            <v>Caàn Thô</v>
          </cell>
          <cell r="H63" t="str">
            <v>Traû tieàn mua ñöôøng</v>
          </cell>
          <cell r="I63">
            <v>10243500</v>
          </cell>
        </row>
        <row r="64">
          <cell r="A64">
            <v>1</v>
          </cell>
          <cell r="C64">
            <v>28</v>
          </cell>
          <cell r="D64" t="str">
            <v>Chi Nhaùnh Cty CP Söõa VN Taïi Caàn Thô</v>
          </cell>
          <cell r="F64" t="str">
            <v>Ñaàu Tö &amp; Phaùt Trieån</v>
          </cell>
          <cell r="G64" t="str">
            <v>Caàn Thô</v>
          </cell>
          <cell r="H64" t="str">
            <v>Traû tieàn mua söõa caùc loaïi</v>
          </cell>
          <cell r="I64">
            <v>477437721</v>
          </cell>
        </row>
        <row r="65">
          <cell r="A65">
            <v>1</v>
          </cell>
          <cell r="C65">
            <v>8</v>
          </cell>
          <cell r="D65" t="str">
            <v>Cty Xi Maêng Haø Tieân II</v>
          </cell>
          <cell r="F65" t="str">
            <v>Coâng Thöông</v>
          </cell>
          <cell r="G65" t="str">
            <v>Kieân Giang</v>
          </cell>
          <cell r="H65" t="str">
            <v>Traû tieàn mua xi maêng 200taán</v>
          </cell>
          <cell r="I65">
            <v>160160000</v>
          </cell>
        </row>
        <row r="66">
          <cell r="A66">
            <v>2</v>
          </cell>
          <cell r="C66">
            <v>73</v>
          </cell>
          <cell r="D66" t="str">
            <v>Cty. TNHH SX.TM.HMP Myõ Haûo</v>
          </cell>
          <cell r="F66" t="str">
            <v>Ngoaïi Thöông</v>
          </cell>
          <cell r="G66" t="str">
            <v>Hoà Chí Minh</v>
          </cell>
          <cell r="H66" t="str">
            <v>Traû tieàn mua nöôùc röûa cheùn(TT.TN.CM)</v>
          </cell>
          <cell r="I66">
            <v>27631646</v>
          </cell>
        </row>
        <row r="67">
          <cell r="A67">
            <v>3</v>
          </cell>
          <cell r="C67">
            <v>19</v>
          </cell>
          <cell r="D67" t="str">
            <v>Cty LD Khí Ñoát Saøi Goøn (Elf)</v>
          </cell>
          <cell r="F67" t="str">
            <v>Eximbank</v>
          </cell>
          <cell r="G67" t="str">
            <v>Hoà Chí Minh</v>
          </cell>
          <cell r="H67" t="str">
            <v>Traû tieàn mua gaz</v>
          </cell>
          <cell r="I67">
            <v>23922360</v>
          </cell>
        </row>
        <row r="68">
          <cell r="A68">
            <v>4</v>
          </cell>
          <cell r="C68">
            <v>31</v>
          </cell>
          <cell r="D68" t="str">
            <v>Cty Daàu Aên Golden Hope - Nhaø Beø</v>
          </cell>
          <cell r="F68" t="str">
            <v>Sôû Giao Dòch II CTVN</v>
          </cell>
          <cell r="G68" t="str">
            <v>Hoà Chí Minh</v>
          </cell>
          <cell r="H68" t="str">
            <v>Traû tieàn mua daàu aên (TT.CM : 76.365.168ñ ) daàu xaù traïm Caàn Thô : 26.999.500ñ</v>
          </cell>
          <cell r="I68">
            <v>103364668</v>
          </cell>
        </row>
        <row r="69">
          <cell r="A69">
            <v>2</v>
          </cell>
          <cell r="C69">
            <v>3</v>
          </cell>
          <cell r="D69" t="str">
            <v>Cty Coå Phaàn Boät Giaët Lix</v>
          </cell>
          <cell r="F69" t="str">
            <v>Coâng Thöông CN 14</v>
          </cell>
          <cell r="G69" t="str">
            <v>Hoà Chí Minh</v>
          </cell>
          <cell r="H69" t="str">
            <v>Traû tieàn mua boät giaët</v>
          </cell>
          <cell r="I69">
            <v>320000000</v>
          </cell>
        </row>
        <row r="70">
          <cell r="A70">
            <v>3</v>
          </cell>
          <cell r="C70">
            <v>5</v>
          </cell>
          <cell r="D70" t="str">
            <v>Cty TNHH TMaïi Thaønh Long</v>
          </cell>
          <cell r="F70" t="str">
            <v>Coâng Thöong CN6</v>
          </cell>
          <cell r="G70" t="str">
            <v>Hoà Chí Minh</v>
          </cell>
          <cell r="H70" t="str">
            <v>Traû tieàn mua boät ngoït</v>
          </cell>
          <cell r="I70">
            <v>253568855</v>
          </cell>
        </row>
        <row r="71">
          <cell r="A71">
            <v>4</v>
          </cell>
          <cell r="C71">
            <v>14</v>
          </cell>
          <cell r="D71" t="str">
            <v>Coâng Ty Theùp Mieàn Nam</v>
          </cell>
          <cell r="F71" t="str">
            <v>Coâng Thöông CN I</v>
          </cell>
          <cell r="G71" t="str">
            <v>Hoà Chí Minh</v>
          </cell>
          <cell r="H71" t="str">
            <v>Traû tieàn mua haøng cho CN Theùp Mieàn Nam taïi Caàn Thô</v>
          </cell>
          <cell r="I71">
            <v>220921628</v>
          </cell>
        </row>
        <row r="72">
          <cell r="A72">
            <v>5</v>
          </cell>
          <cell r="C72">
            <v>25</v>
          </cell>
          <cell r="D72" t="str">
            <v xml:space="preserve"> Thu Baûo Hieåm Xaõ Hoäi Tænh Baïc Lieâu</v>
          </cell>
          <cell r="F72" t="str">
            <v>NN &amp; P/T N/Thoân</v>
          </cell>
          <cell r="G72" t="str">
            <v>Baïc Lieâu</v>
          </cell>
          <cell r="H72" t="str">
            <v>Noäp BHXH,BHYT thaùng 5/2003</v>
          </cell>
          <cell r="I72">
            <v>23806564</v>
          </cell>
        </row>
        <row r="73">
          <cell r="A73">
            <v>6</v>
          </cell>
          <cell r="C73">
            <v>79</v>
          </cell>
          <cell r="D73" t="str">
            <v>Doanh Nghiệp Tư Nhaân Minh Nghi</v>
          </cell>
          <cell r="F73" t="str">
            <v>T.M.C.P SG Coâng Thöông CN Bình Chaùnh</v>
          </cell>
          <cell r="G73" t="str">
            <v>Hoà Chí Minh</v>
          </cell>
          <cell r="H73" t="str">
            <v>Traû tieàn mua nöôùc ngoït (TT.CM)</v>
          </cell>
          <cell r="I73">
            <v>12045000</v>
          </cell>
        </row>
        <row r="74">
          <cell r="A74">
            <v>7</v>
          </cell>
          <cell r="C74">
            <v>66</v>
          </cell>
          <cell r="D74" t="str">
            <v>Cty UNI PRESIDENT</v>
          </cell>
          <cell r="F74" t="str">
            <v>ANZ</v>
          </cell>
          <cell r="G74" t="str">
            <v>Hoà Chí Minh</v>
          </cell>
          <cell r="H74" t="str">
            <v>Traû tieàn mua mì UNI</v>
          </cell>
          <cell r="I74">
            <v>45995586</v>
          </cell>
        </row>
        <row r="75">
          <cell r="A75">
            <v>8</v>
          </cell>
          <cell r="C75">
            <v>93</v>
          </cell>
          <cell r="D75" t="str">
            <v>Cty Coå Phaàn Giaáy Vieãn Ñoâng</v>
          </cell>
          <cell r="F75" t="str">
            <v>Coâng Thöông CN 12</v>
          </cell>
          <cell r="G75" t="str">
            <v>Hoà Chí Minh</v>
          </cell>
          <cell r="H75" t="str">
            <v>Traû tieàn mua giaáy vieãn ñoâng</v>
          </cell>
          <cell r="I75">
            <v>20372022</v>
          </cell>
        </row>
        <row r="76">
          <cell r="A76">
            <v>9</v>
          </cell>
          <cell r="C76">
            <v>96</v>
          </cell>
          <cell r="D76" t="str">
            <v>CTy Xi Maêng Kieân Giang</v>
          </cell>
          <cell r="F76" t="str">
            <v>Noâng Nghieäp Kieân Löông</v>
          </cell>
          <cell r="G76" t="str">
            <v>Kieân Giang</v>
          </cell>
          <cell r="H76" t="str">
            <v xml:space="preserve">Traû tieàn mua xi maêng </v>
          </cell>
          <cell r="I76">
            <v>34912500</v>
          </cell>
        </row>
        <row r="77">
          <cell r="A77">
            <v>10</v>
          </cell>
          <cell r="C77">
            <v>28</v>
          </cell>
          <cell r="D77" t="str">
            <v>Chi Nhaùnh Cty CP Söõa VN Taïi Caàn Thô</v>
          </cell>
          <cell r="F77" t="str">
            <v>Ñaàu Tö &amp; Phaùt Trieån</v>
          </cell>
          <cell r="G77" t="str">
            <v>Caàn Thô</v>
          </cell>
          <cell r="H77" t="str">
            <v>Traû tieàn mua söõa caùc loaïi</v>
          </cell>
          <cell r="I77">
            <v>412585425</v>
          </cell>
        </row>
        <row r="78">
          <cell r="A78">
            <v>11</v>
          </cell>
          <cell r="C78">
            <v>94</v>
          </cell>
          <cell r="D78" t="str">
            <v>CTy TNHH SX Taân AÙ Chaâu</v>
          </cell>
          <cell r="F78" t="str">
            <v>Coâng Thöông CN 9</v>
          </cell>
          <cell r="G78" t="str">
            <v>Hoà Chí Minh</v>
          </cell>
          <cell r="H78" t="str">
            <v>Traû tieàn mua chaùo Bình Tieân</v>
          </cell>
          <cell r="I78">
            <v>5909000</v>
          </cell>
        </row>
        <row r="79">
          <cell r="A79">
            <v>12</v>
          </cell>
          <cell r="C79">
            <v>31</v>
          </cell>
          <cell r="D79" t="str">
            <v>Cty Daàu Aên Golden Hope - Nhaø Beø</v>
          </cell>
          <cell r="F79" t="str">
            <v>Sôû Giao Dòch II CTVN</v>
          </cell>
          <cell r="G79" t="str">
            <v>Hoà Chí Minh</v>
          </cell>
          <cell r="H79" t="str">
            <v>Traû tieàn daàu aên( TT.TN.BL)</v>
          </cell>
          <cell r="I79">
            <v>76906808</v>
          </cell>
        </row>
        <row r="80">
          <cell r="A80">
            <v>13</v>
          </cell>
          <cell r="C80">
            <v>27</v>
          </cell>
          <cell r="D80" t="str">
            <v>Cty TNHH Quoác Teá Nagarjuna</v>
          </cell>
          <cell r="F80" t="str">
            <v>INDOVINA</v>
          </cell>
          <cell r="G80" t="str">
            <v>Hoà Chí Minh</v>
          </cell>
          <cell r="H80" t="str">
            <v>Traû tieàn mua ñöôøng</v>
          </cell>
          <cell r="I80">
            <v>55300000</v>
          </cell>
        </row>
        <row r="81">
          <cell r="A81">
            <v>5</v>
          </cell>
          <cell r="C81">
            <v>36</v>
          </cell>
          <cell r="D81" t="str">
            <v>XN Xaêng Daàu Daàu Khí Vuõng Taøu</v>
          </cell>
          <cell r="F81" t="str">
            <v>Coâng Thöông</v>
          </cell>
          <cell r="G81" t="str">
            <v>Baø Ròa-Vuõng Taøu</v>
          </cell>
          <cell r="H81" t="str">
            <v>Traû tieàn mua xaêng daàu</v>
          </cell>
          <cell r="I81">
            <v>1710000000</v>
          </cell>
        </row>
        <row r="82">
          <cell r="A82">
            <v>6</v>
          </cell>
          <cell r="C82">
            <v>8</v>
          </cell>
          <cell r="D82" t="str">
            <v>Cty Xi Maêng Haø Tieân II</v>
          </cell>
          <cell r="F82" t="str">
            <v>Coâng Thöông</v>
          </cell>
          <cell r="G82" t="str">
            <v>Kieân Giang</v>
          </cell>
          <cell r="H82" t="str">
            <v>Traû tieàn mua xi maêng 250taán</v>
          </cell>
          <cell r="I82">
            <v>200200000</v>
          </cell>
        </row>
        <row r="83">
          <cell r="A83">
            <v>14</v>
          </cell>
          <cell r="C83">
            <v>31</v>
          </cell>
          <cell r="D83" t="str">
            <v>Cty Daàu Aên Golden Hope - Nhaø Beø</v>
          </cell>
          <cell r="F83" t="str">
            <v>Sôû Giao Dòch II CTVN</v>
          </cell>
          <cell r="G83" t="str">
            <v>Hoà Chí Minh</v>
          </cell>
          <cell r="H83" t="str">
            <v>Traû tieàn daàu aên( TT.TN.CM)</v>
          </cell>
          <cell r="I83">
            <v>118206000</v>
          </cell>
        </row>
        <row r="84">
          <cell r="A84">
            <v>15</v>
          </cell>
          <cell r="C84">
            <v>77</v>
          </cell>
          <cell r="D84" t="str">
            <v>Cty Ñieän &amp; Ñieän Töû SAMSUNG VINA</v>
          </cell>
          <cell r="F84" t="str">
            <v>Coâng Thöông CN 4</v>
          </cell>
          <cell r="G84" t="str">
            <v>Hoà Chí Minh</v>
          </cell>
          <cell r="H84" t="str">
            <v>Traû tieàn mua Tivi</v>
          </cell>
          <cell r="I84">
            <v>34371189</v>
          </cell>
        </row>
        <row r="85">
          <cell r="A85">
            <v>16</v>
          </cell>
          <cell r="C85">
            <v>44</v>
          </cell>
          <cell r="D85" t="str">
            <v>CTy Ñieän Baùo Ñieän Thoaïi Baïc Lieâu</v>
          </cell>
          <cell r="F85" t="str">
            <v xml:space="preserve">Coâng Thöông </v>
          </cell>
          <cell r="G85" t="str">
            <v>Baïc Lieâu</v>
          </cell>
          <cell r="H85" t="str">
            <v>Traû tieàn ñieän thoaïi thaùng 5/2003</v>
          </cell>
          <cell r="I85">
            <v>10124274</v>
          </cell>
        </row>
        <row r="86">
          <cell r="A86">
            <v>7</v>
          </cell>
          <cell r="C86">
            <v>5</v>
          </cell>
          <cell r="D86" t="str">
            <v>Cty TNHH TMaïi Thaønh Long</v>
          </cell>
          <cell r="F86" t="str">
            <v>Coâng Thöong CN6</v>
          </cell>
          <cell r="G86" t="str">
            <v>Hoà Chí Minh</v>
          </cell>
          <cell r="H86" t="str">
            <v>Traû tieàn mua boät ngoït</v>
          </cell>
          <cell r="I86">
            <v>267589825</v>
          </cell>
        </row>
        <row r="87">
          <cell r="A87">
            <v>8</v>
          </cell>
          <cell r="C87">
            <v>1</v>
          </cell>
          <cell r="D87" t="str">
            <v>Nhaø Maùy Thuoác Laù Saøi Goøn</v>
          </cell>
          <cell r="F87" t="str">
            <v>Sôû Giao Dòch II CTVN</v>
          </cell>
          <cell r="G87" t="str">
            <v>Hoà Chí Minh</v>
          </cell>
          <cell r="H87" t="str">
            <v>Traû tieàn mua thuoác laù</v>
          </cell>
          <cell r="I87">
            <v>185000000</v>
          </cell>
        </row>
        <row r="88">
          <cell r="A88">
            <v>9</v>
          </cell>
          <cell r="C88">
            <v>10</v>
          </cell>
          <cell r="D88" t="str">
            <v>Cty TNHH Daàu Nhôùt vaø Hoùa Chaát VN</v>
          </cell>
          <cell r="F88" t="str">
            <v>Hoàng Kong&amp; Thöôïng Haûi</v>
          </cell>
          <cell r="G88" t="str">
            <v>Hoà Chí Minh</v>
          </cell>
          <cell r="H88" t="str">
            <v>Traû tieàn mua nhôùt</v>
          </cell>
          <cell r="I88">
            <v>275280000</v>
          </cell>
        </row>
        <row r="89">
          <cell r="A89">
            <v>17</v>
          </cell>
          <cell r="C89">
            <v>28</v>
          </cell>
          <cell r="D89" t="str">
            <v>Chi Nhaùnh Cty CP Söõa VN Taïi Caàn Thô</v>
          </cell>
          <cell r="F89" t="str">
            <v>Ñaàu Tö &amp; Phaùt Trieån</v>
          </cell>
          <cell r="G89" t="str">
            <v>Caàn Thô</v>
          </cell>
          <cell r="H89" t="str">
            <v>Traû tieàn mua söõa caùc loaïi</v>
          </cell>
          <cell r="I89">
            <v>383158406</v>
          </cell>
        </row>
        <row r="90">
          <cell r="A90">
            <v>18</v>
          </cell>
          <cell r="C90">
            <v>62</v>
          </cell>
          <cell r="D90" t="str">
            <v>CTy Coå Phaàn Cô Khí Tænh Soùc Traêng</v>
          </cell>
          <cell r="F90" t="str">
            <v>Ñaàu Tö vaø Phaùt Trieån</v>
          </cell>
          <cell r="G90" t="str">
            <v>Soùc Traêng</v>
          </cell>
          <cell r="H90" t="str">
            <v>Traû tieàn mua boàn nhieân lieäu</v>
          </cell>
          <cell r="I90">
            <v>40000000</v>
          </cell>
        </row>
        <row r="91">
          <cell r="A91">
            <v>10</v>
          </cell>
          <cell r="C91">
            <v>8</v>
          </cell>
          <cell r="D91" t="str">
            <v>Cty Xi Maêng Haø Tieân II</v>
          </cell>
          <cell r="F91" t="str">
            <v>Coâng Thöông</v>
          </cell>
          <cell r="G91" t="str">
            <v>Kieân Giang</v>
          </cell>
          <cell r="H91" t="str">
            <v>Traû tieàn mua xi maêng 200taán</v>
          </cell>
          <cell r="I91">
            <v>160160000</v>
          </cell>
        </row>
        <row r="92">
          <cell r="A92">
            <v>19</v>
          </cell>
          <cell r="C92">
            <v>95</v>
          </cell>
          <cell r="D92" t="str">
            <v>Cty Deät May Thaønh Coâng - CN MieànTaây</v>
          </cell>
          <cell r="F92" t="str">
            <v>Ñaàu Tö &amp; Phaùt Trieån</v>
          </cell>
          <cell r="G92" t="str">
            <v>Caàn Thô</v>
          </cell>
          <cell r="H92" t="str">
            <v>Traû tieàn haøng may maëc</v>
          </cell>
          <cell r="I92">
            <v>1503393</v>
          </cell>
        </row>
        <row r="93">
          <cell r="A93">
            <v>20</v>
          </cell>
          <cell r="C93">
            <v>83</v>
          </cell>
          <cell r="D93" t="str">
            <v>CTy TNHH TM TH Thuaän Taân</v>
          </cell>
          <cell r="F93" t="str">
            <v>Ngoaïi Thöông</v>
          </cell>
          <cell r="G93" t="str">
            <v>Hoà Chí Minh</v>
          </cell>
          <cell r="H93" t="str">
            <v>Traû tieàn mua Tivi</v>
          </cell>
          <cell r="I93">
            <v>46154900</v>
          </cell>
        </row>
        <row r="94">
          <cell r="A94">
            <v>21</v>
          </cell>
          <cell r="C94">
            <v>76</v>
          </cell>
          <cell r="D94" t="str">
            <v>Cty Ñieän &amp; Ñieän Töû TCL Vieät Nam</v>
          </cell>
          <cell r="F94" t="str">
            <v>Ngoaïi Thöông</v>
          </cell>
          <cell r="G94" t="str">
            <v>Ñoàng Nai</v>
          </cell>
          <cell r="H94" t="str">
            <v>Traû tieàn mua Tivi</v>
          </cell>
          <cell r="I94">
            <v>27994000</v>
          </cell>
        </row>
        <row r="95">
          <cell r="A95">
            <v>11</v>
          </cell>
          <cell r="C95">
            <v>56</v>
          </cell>
          <cell r="D95" t="str">
            <v>Coâng Ty Thöông Maïi Caàn Thô</v>
          </cell>
          <cell r="F95" t="str">
            <v>Coâng Thöông</v>
          </cell>
          <cell r="G95" t="str">
            <v>Caàn Thô</v>
          </cell>
          <cell r="H95" t="str">
            <v>Traû tieàn mua xaêng daàu</v>
          </cell>
          <cell r="I95">
            <v>1793600000</v>
          </cell>
        </row>
        <row r="96">
          <cell r="A96">
            <v>22</v>
          </cell>
          <cell r="C96">
            <v>73</v>
          </cell>
          <cell r="D96" t="str">
            <v>Cty. TNHH SX.TM.HMP Myõ Haûo</v>
          </cell>
          <cell r="F96" t="str">
            <v>Ngoaïi Thöông</v>
          </cell>
          <cell r="G96" t="str">
            <v>Hoà Chí Minh</v>
          </cell>
          <cell r="H96" t="str">
            <v>Traû tieàn mua nöôùc röûa cheùn(TT.CM: 25.281.910ñ ; TT.BL: 76.233.426ñ)</v>
          </cell>
          <cell r="I96">
            <v>101515336</v>
          </cell>
        </row>
        <row r="97">
          <cell r="A97">
            <v>23</v>
          </cell>
          <cell r="C97">
            <v>27</v>
          </cell>
          <cell r="D97" t="str">
            <v>Cty TNHH Quoác Teá Nagarjuna</v>
          </cell>
          <cell r="F97" t="str">
            <v>INDOVINA</v>
          </cell>
          <cell r="G97" t="str">
            <v>Hoà Chí Minh</v>
          </cell>
          <cell r="H97" t="str">
            <v>Traû tieàn mua ñöôøng</v>
          </cell>
          <cell r="I97">
            <v>27650000</v>
          </cell>
        </row>
        <row r="98">
          <cell r="A98">
            <v>11</v>
          </cell>
          <cell r="C98">
            <v>56</v>
          </cell>
          <cell r="D98" t="str">
            <v>Coâng Ty Thöông Maïi Caàn Thô</v>
          </cell>
          <cell r="F98" t="str">
            <v>Coâng Thöông</v>
          </cell>
          <cell r="G98" t="str">
            <v>Caàn Thô</v>
          </cell>
          <cell r="H98" t="str">
            <v>Traû tieàn mua xaêng daàu</v>
          </cell>
          <cell r="I98">
            <v>1793600000</v>
          </cell>
        </row>
        <row r="99">
          <cell r="A99">
            <v>24</v>
          </cell>
          <cell r="C99">
            <v>31</v>
          </cell>
          <cell r="D99" t="str">
            <v>Cty Daàu Aên Golden Hope - Nhaø Beø</v>
          </cell>
          <cell r="F99" t="str">
            <v>Sôû Giao Dòch II CTVN</v>
          </cell>
          <cell r="G99" t="str">
            <v>Hoà Chí Minh</v>
          </cell>
          <cell r="H99" t="str">
            <v>Traû tieàn daàu aên( TT.TN.CM)</v>
          </cell>
          <cell r="I99">
            <v>74527992</v>
          </cell>
        </row>
        <row r="100">
          <cell r="A100">
            <v>12</v>
          </cell>
          <cell r="C100">
            <v>69</v>
          </cell>
          <cell r="D100" t="str">
            <v>Cty TNHH Vaän Taûi-TM-DV T.H.P</v>
          </cell>
          <cell r="F100" t="str">
            <v>Coâng Thöông CN 5</v>
          </cell>
          <cell r="G100" t="str">
            <v>Hoà Chí Minh</v>
          </cell>
          <cell r="H100" t="str">
            <v>Traû tieàn mua daàu FO</v>
          </cell>
          <cell r="I100">
            <v>269280000</v>
          </cell>
        </row>
        <row r="101">
          <cell r="A101">
            <v>13</v>
          </cell>
          <cell r="C101">
            <v>8</v>
          </cell>
          <cell r="D101" t="str">
            <v>Cty Xi Maêng Haø Tieân II</v>
          </cell>
          <cell r="F101" t="str">
            <v>Coâng Thöông</v>
          </cell>
          <cell r="G101" t="str">
            <v>Kieân Giang</v>
          </cell>
          <cell r="H101" t="str">
            <v>Traû tieàn mua xi maêng 200taán</v>
          </cell>
          <cell r="I101">
            <v>160160000</v>
          </cell>
        </row>
        <row r="102">
          <cell r="A102">
            <v>14</v>
          </cell>
          <cell r="C102">
            <v>5</v>
          </cell>
          <cell r="D102" t="str">
            <v>Cty TNHH TMaïi Thaønh Long</v>
          </cell>
          <cell r="F102" t="str">
            <v>Coâng Thöong CN6</v>
          </cell>
          <cell r="G102" t="str">
            <v>Hoà Chí Minh</v>
          </cell>
          <cell r="H102" t="str">
            <v>Traû tieàn mua boät ngoït</v>
          </cell>
          <cell r="I102">
            <v>412067254</v>
          </cell>
        </row>
        <row r="103">
          <cell r="A103">
            <v>15</v>
          </cell>
          <cell r="C103">
            <v>41</v>
          </cell>
          <cell r="D103" t="str">
            <v>Cty Xi Maêng Nghi Sôn</v>
          </cell>
          <cell r="F103" t="str">
            <v>Coâng Thöông CN 9</v>
          </cell>
          <cell r="G103" t="str">
            <v>Hoà Chí Minh</v>
          </cell>
          <cell r="H103" t="str">
            <v>Traû tieàn mua xi maêng 400 taán</v>
          </cell>
          <cell r="I103">
            <v>328000000</v>
          </cell>
        </row>
        <row r="104">
          <cell r="A104">
            <v>25</v>
          </cell>
          <cell r="C104">
            <v>31</v>
          </cell>
          <cell r="D104" t="str">
            <v>Cty Daàu Aên Golden Hope - Nhaø Beø</v>
          </cell>
          <cell r="F104" t="str">
            <v>Sôû Giao Dòch II CTVN</v>
          </cell>
          <cell r="G104" t="str">
            <v>Hoà Chí Minh</v>
          </cell>
          <cell r="H104" t="str">
            <v>Traû tieàn daàu aên( TT.TN.BL)</v>
          </cell>
          <cell r="I104">
            <v>69654749</v>
          </cell>
        </row>
        <row r="105">
          <cell r="A105">
            <v>26</v>
          </cell>
          <cell r="C105">
            <v>73</v>
          </cell>
          <cell r="D105" t="str">
            <v>Cty. TNHH SX.TM.HMP Myõ Haûo</v>
          </cell>
          <cell r="F105" t="str">
            <v>Ngoaïi Thöông</v>
          </cell>
          <cell r="G105" t="str">
            <v>Hoà Chí Minh</v>
          </cell>
          <cell r="H105" t="str">
            <v>Traû tieàn mua nöôùc röûa cheùn(TT.TN.CM)</v>
          </cell>
          <cell r="I105">
            <v>27352179</v>
          </cell>
        </row>
        <row r="106">
          <cell r="A106">
            <v>27</v>
          </cell>
          <cell r="C106">
            <v>66</v>
          </cell>
          <cell r="D106" t="str">
            <v>Cty UNI PRESIDENT</v>
          </cell>
          <cell r="F106" t="str">
            <v>ANZ</v>
          </cell>
          <cell r="G106" t="str">
            <v>Hoà Chí Minh</v>
          </cell>
          <cell r="H106" t="str">
            <v>Traû tieàn mua mì UNI</v>
          </cell>
          <cell r="I106">
            <v>53795484</v>
          </cell>
        </row>
        <row r="107">
          <cell r="A107">
            <v>28</v>
          </cell>
          <cell r="C107">
            <v>77</v>
          </cell>
          <cell r="D107" t="str">
            <v>Cty Ñieän &amp; Ñieän Töû SAMSUNG VINA</v>
          </cell>
          <cell r="F107" t="str">
            <v>Coâng Thöông CN 4</v>
          </cell>
          <cell r="G107" t="str">
            <v>Hoà Chí Minh</v>
          </cell>
          <cell r="H107" t="str">
            <v>Traû tieàn mua haøng ñieän töû</v>
          </cell>
          <cell r="I107">
            <v>32797991</v>
          </cell>
        </row>
        <row r="108">
          <cell r="A108">
            <v>29</v>
          </cell>
          <cell r="C108">
            <v>73</v>
          </cell>
          <cell r="D108" t="str">
            <v>Cty. TNHH SX.TM.HMP Myõ Haûo</v>
          </cell>
          <cell r="F108" t="str">
            <v>Ngoaïi Thöông</v>
          </cell>
          <cell r="G108" t="str">
            <v>Hoà Chí Minh</v>
          </cell>
          <cell r="H108" t="str">
            <v>Traû tieàn mua nöôùc röûa cheùn(TT.TN.BL)</v>
          </cell>
          <cell r="I108">
            <v>54477574</v>
          </cell>
        </row>
        <row r="109">
          <cell r="A109">
            <v>30</v>
          </cell>
          <cell r="C109">
            <v>83</v>
          </cell>
          <cell r="D109" t="str">
            <v>CTy TNHH TM TH Thuaän Taân</v>
          </cell>
          <cell r="F109" t="str">
            <v>Ngoaïi Thöông</v>
          </cell>
          <cell r="G109" t="str">
            <v>Hoà Chí Minh</v>
          </cell>
          <cell r="H109" t="str">
            <v>Traû tieàn mua Tivi</v>
          </cell>
          <cell r="I109">
            <v>14927000</v>
          </cell>
        </row>
        <row r="110">
          <cell r="A110">
            <v>16</v>
          </cell>
          <cell r="C110">
            <v>8</v>
          </cell>
          <cell r="D110" t="str">
            <v>Cty Xi Maêng Haø Tieân II</v>
          </cell>
          <cell r="F110" t="str">
            <v>Coâng Thöông</v>
          </cell>
          <cell r="G110" t="str">
            <v>Kieân Giang</v>
          </cell>
          <cell r="H110" t="str">
            <v>Traû tieàn mua xi maêng 100taán</v>
          </cell>
          <cell r="I110">
            <v>80080000</v>
          </cell>
        </row>
        <row r="111">
          <cell r="A111">
            <v>17</v>
          </cell>
          <cell r="C111">
            <v>36</v>
          </cell>
          <cell r="D111" t="str">
            <v>XN Xaêng Daàu Daàu Khí Vuõng Taøu</v>
          </cell>
          <cell r="F111" t="str">
            <v>Coâng Thöông</v>
          </cell>
          <cell r="G111" t="str">
            <v>Baø Ròa-Vuõng Taøu</v>
          </cell>
          <cell r="H111" t="str">
            <v>Traû tieàn mua xaêng daàu</v>
          </cell>
          <cell r="I111">
            <v>170000000</v>
          </cell>
        </row>
        <row r="112">
          <cell r="A112">
            <v>18</v>
          </cell>
          <cell r="C112">
            <v>90</v>
          </cell>
          <cell r="D112" t="str">
            <v>CN CTy. CP Ñöôøng Bieân Hoøa taïi Caàn Thô</v>
          </cell>
          <cell r="F112" t="str">
            <v>Coâng Thöông</v>
          </cell>
          <cell r="G112" t="str">
            <v>Caàn Thô</v>
          </cell>
          <cell r="H112" t="str">
            <v>Traû tieàn mua ñöôøng</v>
          </cell>
          <cell r="I112">
            <v>10216000</v>
          </cell>
        </row>
        <row r="113">
          <cell r="A113">
            <v>19</v>
          </cell>
          <cell r="C113">
            <v>36</v>
          </cell>
          <cell r="D113" t="str">
            <v>XN Xaêng Daàu Daàu Khí Vuõng Taøu</v>
          </cell>
          <cell r="F113" t="str">
            <v>Coâng Thöông</v>
          </cell>
          <cell r="G113" t="str">
            <v>Baø Ròa-Vuõng Taøu</v>
          </cell>
          <cell r="H113" t="str">
            <v>Traû tieàn mua xaêng daàu</v>
          </cell>
          <cell r="I113">
            <v>1390000000</v>
          </cell>
        </row>
        <row r="114">
          <cell r="A114">
            <v>20</v>
          </cell>
          <cell r="C114">
            <v>3</v>
          </cell>
          <cell r="D114" t="str">
            <v>Cty Coå Phaàn Boät Giaët Lix</v>
          </cell>
          <cell r="F114" t="str">
            <v>Coâng Thöông CN 14</v>
          </cell>
          <cell r="G114" t="str">
            <v>Hoà Chí Minh</v>
          </cell>
          <cell r="H114" t="str">
            <v>Traû tieàn mua boät giaët</v>
          </cell>
          <cell r="I114">
            <v>300000000</v>
          </cell>
        </row>
        <row r="115">
          <cell r="A115">
            <v>31</v>
          </cell>
          <cell r="C115">
            <v>28</v>
          </cell>
          <cell r="D115" t="str">
            <v>Chi Nhaùnh Cty CP Söõa VN Taïi Caàn Thô</v>
          </cell>
          <cell r="F115" t="str">
            <v>Ñaàu Tö &amp; Phaùt Trieån</v>
          </cell>
          <cell r="G115" t="str">
            <v>Caàn Thô</v>
          </cell>
          <cell r="H115" t="str">
            <v>Traû tieàn mua söõa caùc loaïi</v>
          </cell>
          <cell r="I115">
            <v>224711795</v>
          </cell>
        </row>
        <row r="116">
          <cell r="A116">
            <v>32</v>
          </cell>
          <cell r="C116">
            <v>4</v>
          </cell>
          <cell r="D116" t="str">
            <v>Cty TMKT &amp; Ñaàu Tö PETEC</v>
          </cell>
          <cell r="F116" t="str">
            <v>Sôû Giao Dòch II  CTVN</v>
          </cell>
          <cell r="G116" t="str">
            <v>Hoà Chí Minh</v>
          </cell>
          <cell r="H116" t="str">
            <v>Traû tieàn mua truï bôm theo thoâng baùo ngaøy 18/6/2003</v>
          </cell>
          <cell r="I116">
            <v>50400000</v>
          </cell>
        </row>
        <row r="117">
          <cell r="A117">
            <v>33</v>
          </cell>
          <cell r="C117">
            <v>68</v>
          </cell>
          <cell r="D117" t="str">
            <v>Nhaø Maùy Daàu Töôøng An</v>
          </cell>
          <cell r="F117" t="str">
            <v>Sôû Giao Dòch II CTVN</v>
          </cell>
          <cell r="G117" t="str">
            <v>Hoà Chí Minh</v>
          </cell>
          <cell r="H117" t="str">
            <v>Traû tieàn mua daàu aên Töôøng An</v>
          </cell>
          <cell r="I117">
            <v>22716430</v>
          </cell>
        </row>
        <row r="118">
          <cell r="A118">
            <v>34</v>
          </cell>
          <cell r="C118">
            <v>73</v>
          </cell>
          <cell r="D118" t="str">
            <v>Cty. TNHH SX.TM.HMP Myõ Haûo</v>
          </cell>
          <cell r="F118" t="str">
            <v>Ngoaïi Thöông</v>
          </cell>
          <cell r="G118" t="str">
            <v>Hoà Chí Minh</v>
          </cell>
          <cell r="H118" t="str">
            <v>Traû tieàn mua nöôùc röûa cheùn(TT.CM: 27.813.983ñ ; TT.BL: 32.331.479ñ)</v>
          </cell>
          <cell r="I118">
            <v>60145462</v>
          </cell>
        </row>
        <row r="119">
          <cell r="A119">
            <v>35</v>
          </cell>
          <cell r="C119">
            <v>31</v>
          </cell>
          <cell r="D119" t="str">
            <v>Cty Daàu Aên Golden Hope - Nhaø Beø</v>
          </cell>
          <cell r="F119" t="str">
            <v>Sôû Giao Dòch II CTVN</v>
          </cell>
          <cell r="G119" t="str">
            <v>Hoà Chí Minh</v>
          </cell>
          <cell r="H119" t="str">
            <v>Traû tieàn daàu aên( TT.TN.BL)</v>
          </cell>
          <cell r="I119">
            <v>80666564</v>
          </cell>
        </row>
        <row r="120">
          <cell r="A120">
            <v>21</v>
          </cell>
          <cell r="C120">
            <v>8</v>
          </cell>
          <cell r="D120" t="str">
            <v>Cty Xi Maêng Haø Tieân II</v>
          </cell>
          <cell r="F120" t="str">
            <v>Coâng Thöông</v>
          </cell>
          <cell r="G120" t="str">
            <v>Kieân Giang</v>
          </cell>
          <cell r="H120" t="str">
            <v>Traû tieàn mua xi maêng 200taán</v>
          </cell>
          <cell r="I120">
            <v>160160000</v>
          </cell>
        </row>
        <row r="121">
          <cell r="A121">
            <v>36</v>
          </cell>
          <cell r="C121">
            <v>25</v>
          </cell>
          <cell r="D121" t="str">
            <v xml:space="preserve"> Thu Baûo Hieåm Xaõ Hoäi Tænh Baïc Lieâu</v>
          </cell>
          <cell r="F121" t="str">
            <v>NN &amp; P/T N/Thoân</v>
          </cell>
          <cell r="G121" t="str">
            <v>Baïc Lieâu</v>
          </cell>
          <cell r="H121" t="str">
            <v>Noäp BHXH,BHYT thaùng 6/2003</v>
          </cell>
          <cell r="I121">
            <v>15074407</v>
          </cell>
        </row>
        <row r="122">
          <cell r="A122">
            <v>37</v>
          </cell>
          <cell r="C122">
            <v>83</v>
          </cell>
          <cell r="D122" t="str">
            <v>CTy TNHH TM TH Thuaän Taân</v>
          </cell>
          <cell r="F122" t="str">
            <v>Ngoaïi Thöông</v>
          </cell>
          <cell r="G122" t="str">
            <v>Hoà Chí Minh</v>
          </cell>
          <cell r="H122" t="str">
            <v>Traû tieàn mua Tivi</v>
          </cell>
          <cell r="I122">
            <v>12397000</v>
          </cell>
        </row>
        <row r="123">
          <cell r="A123">
            <v>38</v>
          </cell>
          <cell r="C123">
            <v>31</v>
          </cell>
          <cell r="D123" t="str">
            <v>Cty Daàu Aên Golden Hope - Nhaø Beø</v>
          </cell>
          <cell r="F123" t="str">
            <v>Sôû Giao Dòch II CTVN</v>
          </cell>
          <cell r="G123" t="str">
            <v>Hoà Chí Minh</v>
          </cell>
          <cell r="H123" t="str">
            <v>Traû tieàn daàu aên( TT.TN.BL)</v>
          </cell>
          <cell r="I123">
            <v>76920615</v>
          </cell>
        </row>
        <row r="124">
          <cell r="A124">
            <v>22</v>
          </cell>
          <cell r="C124">
            <v>36</v>
          </cell>
          <cell r="D124" t="str">
            <v>XN Xaêng Daàu Daàu Khí Vuõng Taøu</v>
          </cell>
          <cell r="F124" t="str">
            <v>Coâng Thöông</v>
          </cell>
          <cell r="G124" t="str">
            <v>Baø Ròa-Vuõng Taøu</v>
          </cell>
          <cell r="H124" t="str">
            <v>Traû tieàn mua xaêng daàu</v>
          </cell>
          <cell r="I124">
            <v>2300000000</v>
          </cell>
        </row>
        <row r="125">
          <cell r="A125">
            <v>23</v>
          </cell>
          <cell r="C125">
            <v>16</v>
          </cell>
          <cell r="D125" t="str">
            <v>Cty Daàu Khí Petechim</v>
          </cell>
          <cell r="F125" t="str">
            <v>Ngoaïi Thöông</v>
          </cell>
          <cell r="G125" t="str">
            <v>Hoà Chí Minh</v>
          </cell>
          <cell r="H125" t="str">
            <v>Traû tieàn mua xaêng daàu</v>
          </cell>
          <cell r="I125">
            <v>1500000000</v>
          </cell>
        </row>
        <row r="126">
          <cell r="A126">
            <v>40</v>
          </cell>
          <cell r="C126">
            <v>73</v>
          </cell>
          <cell r="D126" t="str">
            <v>Cty. TNHH SX.TM.HMP Myõ Haûo</v>
          </cell>
          <cell r="F126" t="str">
            <v>Ngoaïi Thöông</v>
          </cell>
          <cell r="G126" t="str">
            <v>Hoà Chí Minh</v>
          </cell>
          <cell r="H126" t="str">
            <v>Traû tieàn mua nöôùc röûa cheùn(TT.TN.BL)</v>
          </cell>
          <cell r="I126">
            <v>35430157</v>
          </cell>
        </row>
        <row r="127">
          <cell r="A127">
            <v>39</v>
          </cell>
          <cell r="C127">
            <v>19</v>
          </cell>
          <cell r="D127" t="str">
            <v>Cty LD Khí Ñoát Saøi Goøn (Elf)</v>
          </cell>
          <cell r="F127" t="str">
            <v>Eximbank</v>
          </cell>
          <cell r="G127" t="str">
            <v>Hoà Chí Minh</v>
          </cell>
          <cell r="H127" t="str">
            <v>Traû tieàn mua gaz</v>
          </cell>
          <cell r="I127">
            <v>27703650</v>
          </cell>
        </row>
        <row r="128">
          <cell r="A128">
            <v>24</v>
          </cell>
          <cell r="C128">
            <v>90</v>
          </cell>
          <cell r="D128" t="str">
            <v>CN CTy. CP Ñöôøng Bieân Hoøa taïi Caàn Thô</v>
          </cell>
          <cell r="F128" t="str">
            <v>Coâng Thöông</v>
          </cell>
          <cell r="G128" t="str">
            <v>Caàn Thô</v>
          </cell>
          <cell r="H128" t="str">
            <v>Traû tieàn mua ñöôøng</v>
          </cell>
          <cell r="I128">
            <v>10216000</v>
          </cell>
        </row>
        <row r="129">
          <cell r="A129">
            <v>25</v>
          </cell>
          <cell r="C129">
            <v>4</v>
          </cell>
          <cell r="D129" t="str">
            <v>Cty TMKT &amp; Ñaàu Tö PETEC</v>
          </cell>
          <cell r="F129" t="str">
            <v>Sôû Giao Dòch II  CTVN</v>
          </cell>
          <cell r="G129" t="str">
            <v>Hoà Chí Minh</v>
          </cell>
          <cell r="H129" t="str">
            <v>Traû tieàn mua xaêng daàu</v>
          </cell>
          <cell r="I129">
            <v>2500000000</v>
          </cell>
        </row>
        <row r="130">
          <cell r="A130">
            <v>41</v>
          </cell>
          <cell r="C130">
            <v>73</v>
          </cell>
          <cell r="D130" t="str">
            <v>Cty. TNHH SX.TM.HMP Myõ Haûo</v>
          </cell>
          <cell r="F130" t="str">
            <v>Ngoaïi Thöông</v>
          </cell>
          <cell r="G130" t="str">
            <v>Hoà Chí Minh</v>
          </cell>
          <cell r="H130" t="str">
            <v>Traû tieàn mua nöôùc röûa cheùn(TT.Baïc Lieâu)</v>
          </cell>
          <cell r="I130">
            <v>67176554</v>
          </cell>
        </row>
        <row r="131">
          <cell r="A131">
            <v>42</v>
          </cell>
          <cell r="C131">
            <v>31</v>
          </cell>
          <cell r="D131" t="str">
            <v>Cty Daàu Aên Golden Hope - Nhaø Beø</v>
          </cell>
          <cell r="F131" t="str">
            <v>Sôû Giao Dòch II CTVN</v>
          </cell>
          <cell r="G131" t="str">
            <v>Hoà Chí Minh</v>
          </cell>
          <cell r="H131" t="str">
            <v>Traû tieàn daàu aên( TT.TN.CM)</v>
          </cell>
          <cell r="I131">
            <v>78014376</v>
          </cell>
        </row>
        <row r="132">
          <cell r="A132">
            <v>43</v>
          </cell>
          <cell r="C132">
            <v>83</v>
          </cell>
          <cell r="D132" t="str">
            <v>CTy TNHH TM TH Thuaän Taân</v>
          </cell>
          <cell r="F132" t="str">
            <v>Ngoaïi Thöông</v>
          </cell>
          <cell r="G132" t="str">
            <v>Hoà Chí Minh</v>
          </cell>
          <cell r="H132" t="str">
            <v>Traû tieàn mua Tivi</v>
          </cell>
          <cell r="I132">
            <v>12997600</v>
          </cell>
        </row>
        <row r="133">
          <cell r="A133">
            <v>44</v>
          </cell>
          <cell r="C133">
            <v>76</v>
          </cell>
          <cell r="D133" t="str">
            <v>Cty Ñieän &amp; Ñieän Töû TCL Vieät Nam</v>
          </cell>
          <cell r="F133" t="str">
            <v>Ngoaïi Thöông</v>
          </cell>
          <cell r="G133" t="str">
            <v>Ñoàng Nai</v>
          </cell>
          <cell r="H133" t="str">
            <v>Traû tieàn mua Tivi</v>
          </cell>
          <cell r="I133">
            <v>20750000</v>
          </cell>
        </row>
        <row r="134">
          <cell r="A134">
            <v>26</v>
          </cell>
          <cell r="C134">
            <v>1</v>
          </cell>
          <cell r="D134" t="str">
            <v>Nhaø Maùy Thuoác Laù Saøi Goøn</v>
          </cell>
          <cell r="F134" t="str">
            <v>Sôû Giao Dòch II CTVN</v>
          </cell>
          <cell r="G134" t="str">
            <v>Hoà Chí Minh</v>
          </cell>
          <cell r="H134" t="str">
            <v>Traû tieàn mua thuoác laù</v>
          </cell>
          <cell r="I134">
            <v>219775000</v>
          </cell>
        </row>
        <row r="135">
          <cell r="A135">
            <v>27</v>
          </cell>
          <cell r="C135">
            <v>5</v>
          </cell>
          <cell r="D135" t="str">
            <v>Cty TNHH TMaïi Thaønh Long</v>
          </cell>
          <cell r="F135" t="str">
            <v>Coâng Thöong CN6</v>
          </cell>
          <cell r="G135" t="str">
            <v>Hoà Chí Minh</v>
          </cell>
          <cell r="H135" t="str">
            <v>Traû tieàn mua boät ngoït</v>
          </cell>
          <cell r="I135">
            <v>275808757</v>
          </cell>
        </row>
        <row r="136">
          <cell r="A136">
            <v>28</v>
          </cell>
          <cell r="C136">
            <v>77</v>
          </cell>
          <cell r="D136" t="str">
            <v>Cty Ñieän &amp; Ñieän Töû SAMSUNG VINA</v>
          </cell>
          <cell r="F136" t="str">
            <v>Coâng Thöông CN 4</v>
          </cell>
          <cell r="G136" t="str">
            <v>Hoà Chí Minh</v>
          </cell>
          <cell r="H136" t="str">
            <v>Traû tieàn mua haøng ñieän töû</v>
          </cell>
          <cell r="I136">
            <v>14497978</v>
          </cell>
        </row>
        <row r="137">
          <cell r="A137">
            <v>29</v>
          </cell>
          <cell r="C137">
            <v>27</v>
          </cell>
          <cell r="D137" t="str">
            <v>Cty TNHH Quoác Teá Nagarjuna</v>
          </cell>
          <cell r="F137" t="str">
            <v>INDOVINA</v>
          </cell>
          <cell r="G137" t="str">
            <v>Hoà Chí Minh</v>
          </cell>
          <cell r="H137" t="str">
            <v>Traû tieàn mua ñöôøng</v>
          </cell>
          <cell r="I137">
            <v>27650000</v>
          </cell>
        </row>
        <row r="138">
          <cell r="A138">
            <v>30</v>
          </cell>
          <cell r="C138">
            <v>4</v>
          </cell>
          <cell r="D138" t="str">
            <v>Cty TMKT &amp; Ñaàu Tö PETEC</v>
          </cell>
          <cell r="F138" t="str">
            <v>Sôû Giao Dòch II  CTVN</v>
          </cell>
          <cell r="G138" t="str">
            <v>Hoà Chí Minh</v>
          </cell>
          <cell r="H138" t="str">
            <v>Traû tieàn mua xaêng daàu</v>
          </cell>
          <cell r="I138">
            <v>1600000000</v>
          </cell>
        </row>
        <row r="139">
          <cell r="A139">
            <v>47</v>
          </cell>
          <cell r="C139">
            <v>28</v>
          </cell>
          <cell r="D139" t="str">
            <v>Chi Nhaùnh Cty CP Söõa VN Taïi Caàn Thô</v>
          </cell>
          <cell r="F139" t="str">
            <v>Ñaàu Tö &amp; Phaùt Trieån</v>
          </cell>
          <cell r="G139" t="str">
            <v>Caàn Thô</v>
          </cell>
          <cell r="H139" t="str">
            <v>Traû tieàn mua söõa caùc loaïi</v>
          </cell>
          <cell r="I139">
            <v>344783551</v>
          </cell>
        </row>
        <row r="140">
          <cell r="A140">
            <v>31</v>
          </cell>
          <cell r="C140">
            <v>21</v>
          </cell>
          <cell r="D140" t="str">
            <v>Cty Coå Phaàn Vaät Tö  Haäu Giang</v>
          </cell>
          <cell r="F140" t="str">
            <v>Coâng Thöông</v>
          </cell>
          <cell r="G140" t="str">
            <v>Caàn Thô</v>
          </cell>
          <cell r="H140" t="str">
            <v>Traû tieàn mua gas</v>
          </cell>
          <cell r="I140">
            <v>74115006</v>
          </cell>
        </row>
        <row r="141">
          <cell r="A141">
            <v>48</v>
          </cell>
          <cell r="C141">
            <v>80</v>
          </cell>
          <cell r="D141" t="str">
            <v>Chi Nhaùnh Cty TNHH AÉC-QUY GS VN</v>
          </cell>
          <cell r="F141" t="str">
            <v>Ngoaïi Thöông</v>
          </cell>
          <cell r="G141" t="str">
            <v>Hoà Chí Minh</v>
          </cell>
          <cell r="H141" t="str">
            <v>Traû tieàn mua bình aéc qui</v>
          </cell>
          <cell r="I141">
            <v>18090001</v>
          </cell>
        </row>
        <row r="142">
          <cell r="A142">
            <v>32</v>
          </cell>
          <cell r="C142">
            <v>4</v>
          </cell>
          <cell r="D142" t="str">
            <v>Cty TMKT &amp; Ñaàu Tö PETEC</v>
          </cell>
          <cell r="F142" t="str">
            <v>Sôû Giao Dòch II  CTVN</v>
          </cell>
          <cell r="G142" t="str">
            <v>Hoà Chí Minh</v>
          </cell>
          <cell r="H142" t="str">
            <v>Traû tieàn mua xaêng daàu</v>
          </cell>
          <cell r="I142">
            <v>8700000000</v>
          </cell>
        </row>
        <row r="143">
          <cell r="A143">
            <v>33</v>
          </cell>
          <cell r="C143">
            <v>41</v>
          </cell>
          <cell r="D143" t="str">
            <v>Cty Xi Maêng Nghi Sôn</v>
          </cell>
          <cell r="F143" t="str">
            <v>Coâng Thöông CN 9</v>
          </cell>
          <cell r="G143" t="str">
            <v>Hoà Chí Minh</v>
          </cell>
          <cell r="H143" t="str">
            <v>Traû tieàn mua xi maêng</v>
          </cell>
          <cell r="I143">
            <v>164000000</v>
          </cell>
        </row>
        <row r="144">
          <cell r="A144">
            <v>49</v>
          </cell>
          <cell r="C144">
            <v>31</v>
          </cell>
          <cell r="D144" t="str">
            <v>Cty Daàu Aên Golden Hope - Nhaø Beø</v>
          </cell>
          <cell r="F144" t="str">
            <v>Sôû Giao Dòch II CTVN</v>
          </cell>
          <cell r="G144" t="str">
            <v>Hoà Chí Minh</v>
          </cell>
          <cell r="H144" t="str">
            <v>Traû tieàn daàu aên+ daàu xaù</v>
          </cell>
          <cell r="I144">
            <v>26460500</v>
          </cell>
        </row>
        <row r="145">
          <cell r="A145">
            <v>50</v>
          </cell>
          <cell r="C145">
            <v>73</v>
          </cell>
          <cell r="D145" t="str">
            <v>Cty. TNHH SX.TM.HMP Myõ Haûo</v>
          </cell>
          <cell r="F145" t="str">
            <v>Ngoaïi Thöông</v>
          </cell>
          <cell r="G145" t="str">
            <v>Hoà Chí Minh</v>
          </cell>
          <cell r="H145" t="str">
            <v>Traû tieàn mua nöôùc röûa cheùn(TT.Baïc Lieâu)</v>
          </cell>
          <cell r="I145">
            <v>40829637</v>
          </cell>
        </row>
        <row r="146">
          <cell r="A146">
            <v>51</v>
          </cell>
          <cell r="C146">
            <v>28</v>
          </cell>
          <cell r="D146" t="str">
            <v>Chi Nhaùnh Cty CP Söõa VN Taïi Caàn Thô</v>
          </cell>
          <cell r="F146" t="str">
            <v>Ñaàu Tö &amp; Phaùt Trieån</v>
          </cell>
          <cell r="G146" t="str">
            <v>Caàn Thô</v>
          </cell>
          <cell r="H146" t="str">
            <v>Traû tieàn mua söõa caùc loaïi</v>
          </cell>
          <cell r="I146">
            <v>232811975</v>
          </cell>
        </row>
        <row r="147">
          <cell r="A147">
            <v>52</v>
          </cell>
          <cell r="C147">
            <v>27</v>
          </cell>
          <cell r="D147" t="str">
            <v>Cty TNHH Quoác Teá Nagarjuna</v>
          </cell>
          <cell r="F147" t="str">
            <v>INDOVINA</v>
          </cell>
          <cell r="G147" t="str">
            <v>Hoà Chí Minh</v>
          </cell>
          <cell r="H147" t="str">
            <v>Traû tieàn mua ñöôøng</v>
          </cell>
          <cell r="I147">
            <v>55300000</v>
          </cell>
        </row>
        <row r="148">
          <cell r="A148">
            <v>34</v>
          </cell>
          <cell r="C148">
            <v>1</v>
          </cell>
          <cell r="D148" t="str">
            <v>Nhaø Maùy Thuoác Laù Saøi Goøn</v>
          </cell>
          <cell r="F148" t="str">
            <v>Sôû Giao Dòch II CTVN</v>
          </cell>
          <cell r="G148" t="str">
            <v>Hoà Chí Minh</v>
          </cell>
          <cell r="H148" t="str">
            <v>Traû tieàn mua thuoác laù</v>
          </cell>
          <cell r="I148">
            <v>219775000</v>
          </cell>
        </row>
        <row r="149">
          <cell r="A149">
            <v>35</v>
          </cell>
          <cell r="C149">
            <v>8</v>
          </cell>
          <cell r="D149" t="str">
            <v>Cty Xi Maêng Haø Tieân II</v>
          </cell>
          <cell r="F149" t="str">
            <v>Coâng Thöông</v>
          </cell>
          <cell r="G149" t="str">
            <v>Kieân Giang</v>
          </cell>
          <cell r="H149" t="str">
            <v>Traû tieàn mua xi maêng 110taán</v>
          </cell>
          <cell r="I149">
            <v>85880000</v>
          </cell>
        </row>
        <row r="150">
          <cell r="A150">
            <v>1</v>
          </cell>
          <cell r="C150">
            <v>36</v>
          </cell>
          <cell r="D150" t="str">
            <v>XN Xaêng Daàu Daàu Khí Vuõng Taøu</v>
          </cell>
          <cell r="F150" t="str">
            <v>Coâng Thöông</v>
          </cell>
          <cell r="G150" t="str">
            <v>Baø Ròa-Vuõng Taøu</v>
          </cell>
          <cell r="H150" t="str">
            <v>Traû tieàn mua xaêng daàu</v>
          </cell>
          <cell r="I150">
            <v>1400000000</v>
          </cell>
        </row>
        <row r="151">
          <cell r="A151">
            <v>2</v>
          </cell>
          <cell r="C151">
            <v>3</v>
          </cell>
          <cell r="D151" t="str">
            <v>Cty Coå Phaàn Boät Giaët Lix</v>
          </cell>
          <cell r="F151" t="str">
            <v>Coâng Thöông CN 14</v>
          </cell>
          <cell r="G151" t="str">
            <v>Hoà Chí Minh</v>
          </cell>
          <cell r="H151" t="str">
            <v>Traû tieàn mua boät giaët</v>
          </cell>
          <cell r="I151">
            <v>300000000</v>
          </cell>
        </row>
        <row r="152">
          <cell r="A152">
            <v>1</v>
          </cell>
          <cell r="C152">
            <v>31</v>
          </cell>
          <cell r="D152" t="str">
            <v>Cty Daàu Aên Golden Hope - Nhaø Beø</v>
          </cell>
          <cell r="F152" t="str">
            <v>Sôû Giao Dòch II CTVN</v>
          </cell>
          <cell r="G152" t="str">
            <v>Hoà Chí Minh</v>
          </cell>
          <cell r="H152" t="str">
            <v xml:space="preserve">Traû tieàn daàu aên  </v>
          </cell>
          <cell r="I152">
            <v>193236006</v>
          </cell>
        </row>
        <row r="153">
          <cell r="A153">
            <v>3</v>
          </cell>
          <cell r="C153">
            <v>36</v>
          </cell>
          <cell r="D153" t="str">
            <v>XN Xaêng Daàu Daàu Khí Vuõng Taøu</v>
          </cell>
          <cell r="F153" t="str">
            <v>Coâng Thöông</v>
          </cell>
          <cell r="G153" t="str">
            <v>Baø Ròa-Vuõng Taøu</v>
          </cell>
          <cell r="H153" t="str">
            <v>Traû tieàn mua xaêng daàu</v>
          </cell>
          <cell r="I153">
            <v>553000000</v>
          </cell>
        </row>
        <row r="154">
          <cell r="A154">
            <v>2</v>
          </cell>
          <cell r="C154">
            <v>66</v>
          </cell>
          <cell r="D154" t="str">
            <v>Cty UNI PRESIDENT</v>
          </cell>
          <cell r="F154" t="str">
            <v>ANZ</v>
          </cell>
          <cell r="G154" t="str">
            <v>Hoà Chí Minh</v>
          </cell>
          <cell r="H154" t="str">
            <v>Traû tieàn mua mì UNIF</v>
          </cell>
          <cell r="I154">
            <v>75368958</v>
          </cell>
        </row>
        <row r="155">
          <cell r="A155">
            <v>4</v>
          </cell>
          <cell r="C155">
            <v>36</v>
          </cell>
          <cell r="D155" t="str">
            <v>XN Xaêng Daàu Daàu Khí Vuõng Taøu</v>
          </cell>
          <cell r="F155" t="str">
            <v>Coâng Thöông</v>
          </cell>
          <cell r="G155" t="str">
            <v>Baø Ròa-Vuõng Taøu</v>
          </cell>
          <cell r="H155" t="str">
            <v>Traû tieàn mua xaêng daàu</v>
          </cell>
          <cell r="I155">
            <v>1750000000</v>
          </cell>
        </row>
        <row r="156">
          <cell r="A156">
            <v>5</v>
          </cell>
          <cell r="C156">
            <v>8</v>
          </cell>
          <cell r="D156" t="str">
            <v>Cty Xi Maêng Haø Tieân II</v>
          </cell>
          <cell r="F156" t="str">
            <v>Coâng Thöông</v>
          </cell>
          <cell r="G156" t="str">
            <v>Kieân Giang</v>
          </cell>
          <cell r="H156" t="str">
            <v>Traû tieàn mua xi maêng 200taán</v>
          </cell>
          <cell r="I156">
            <v>160160000</v>
          </cell>
        </row>
        <row r="157">
          <cell r="A157">
            <v>9</v>
          </cell>
          <cell r="C157">
            <v>85</v>
          </cell>
          <cell r="D157" t="str">
            <v>CTy TNHH TM Minh Tuøng</v>
          </cell>
          <cell r="F157" t="str">
            <v>Sôû Giao Dòch II CTVN</v>
          </cell>
          <cell r="G157" t="str">
            <v>Hoà Chí Minh</v>
          </cell>
          <cell r="H157" t="str">
            <v>Traû tieàn haøng ñieän maùy</v>
          </cell>
          <cell r="I157">
            <v>53491000</v>
          </cell>
        </row>
        <row r="158">
          <cell r="A158">
            <v>6</v>
          </cell>
          <cell r="C158">
            <v>14</v>
          </cell>
          <cell r="D158" t="str">
            <v>Coâng Ty Theùp Mieàn Nam</v>
          </cell>
          <cell r="F158" t="str">
            <v>Coâng Thöông CN I</v>
          </cell>
          <cell r="G158" t="str">
            <v>Hoà Chí Minh</v>
          </cell>
          <cell r="H158" t="str">
            <v>Traû tieàn mua haøng cho CN Theùp Mieàn Nam taïi Caàn Thô</v>
          </cell>
          <cell r="I158">
            <v>421457505</v>
          </cell>
        </row>
        <row r="159">
          <cell r="A159">
            <v>7</v>
          </cell>
          <cell r="C159">
            <v>4</v>
          </cell>
          <cell r="D159" t="str">
            <v>Cty TMKT &amp; Ñaàu Tö PETEC</v>
          </cell>
          <cell r="F159" t="str">
            <v>Sôû Giao Dòch II  CTVN</v>
          </cell>
          <cell r="G159" t="str">
            <v>Hoà Chí Minh</v>
          </cell>
          <cell r="H159" t="str">
            <v>Traû tieàn mua xaêng daàu</v>
          </cell>
          <cell r="I159">
            <v>590000000</v>
          </cell>
        </row>
        <row r="160">
          <cell r="A160">
            <v>8</v>
          </cell>
          <cell r="C160">
            <v>73</v>
          </cell>
          <cell r="D160" t="str">
            <v>Cty. TNHH SX.TM.HMP Myõ Haûo</v>
          </cell>
          <cell r="F160" t="str">
            <v>Ngoaïi Thöông</v>
          </cell>
          <cell r="G160" t="str">
            <v>Hoà Chí Minh</v>
          </cell>
          <cell r="H160" t="str">
            <v>Traû tieàn mua nöôùc röûa cheùn(TT.Baïc Lieâu)</v>
          </cell>
          <cell r="I160">
            <v>31384500</v>
          </cell>
        </row>
        <row r="161">
          <cell r="A161">
            <v>9</v>
          </cell>
          <cell r="C161">
            <v>85</v>
          </cell>
          <cell r="D161" t="str">
            <v>CTy TNHH TM Minh Tuøng</v>
          </cell>
          <cell r="F161" t="str">
            <v>Sôû Giao Dòch II CTVN</v>
          </cell>
          <cell r="G161" t="str">
            <v>Hoà Chí Minh</v>
          </cell>
          <cell r="H161" t="str">
            <v>Traû tieàn haøng ñieän maùy</v>
          </cell>
          <cell r="I161">
            <v>53491000</v>
          </cell>
        </row>
        <row r="162">
          <cell r="A162">
            <v>3</v>
          </cell>
          <cell r="C162">
            <v>73</v>
          </cell>
          <cell r="D162" t="str">
            <v>Cty. TNHH SX.TM.HMP Myõ Haûo</v>
          </cell>
          <cell r="F162" t="str">
            <v>Ngoaïi Thöông</v>
          </cell>
          <cell r="G162" t="str">
            <v>Hoà Chí Minh</v>
          </cell>
          <cell r="H162" t="str">
            <v>Traû tieàn mua nöôùc röûa cheùn(TT.Baïc Lieâu)</v>
          </cell>
          <cell r="I162">
            <v>66415736</v>
          </cell>
        </row>
        <row r="163">
          <cell r="A163">
            <v>4</v>
          </cell>
          <cell r="C163">
            <v>25</v>
          </cell>
          <cell r="D163" t="str">
            <v xml:space="preserve"> Thu Baûo Hieåm Xaõ Hoäi Tænh Baïc Lieâu</v>
          </cell>
          <cell r="F163" t="str">
            <v>NN &amp; P/T N/Thoân</v>
          </cell>
          <cell r="G163" t="str">
            <v>Baïc Lieâu</v>
          </cell>
          <cell r="H163" t="str">
            <v>Chuyeån tröôùc tieàn BHXH caáp theû BHYT</v>
          </cell>
          <cell r="I163">
            <v>9000000</v>
          </cell>
        </row>
        <row r="164">
          <cell r="A164">
            <v>5</v>
          </cell>
          <cell r="C164">
            <v>93</v>
          </cell>
          <cell r="D164" t="str">
            <v>Cty Coå Phaàn Giaáy Vieãn Ñoâng</v>
          </cell>
          <cell r="F164" t="str">
            <v>Coâng Thöông CN 12</v>
          </cell>
          <cell r="G164" t="str">
            <v>Hoà Chí Minh</v>
          </cell>
          <cell r="H164" t="str">
            <v>Traû tieàn mua giaáy vieãn ñoâng</v>
          </cell>
          <cell r="I164">
            <v>10232046</v>
          </cell>
        </row>
        <row r="165">
          <cell r="A165">
            <v>6</v>
          </cell>
          <cell r="C165">
            <v>31</v>
          </cell>
          <cell r="D165" t="str">
            <v>Cty Daàu Aên Golden Hope - Nhaø Beø</v>
          </cell>
          <cell r="F165" t="str">
            <v>Sôû Giao Dòch II CTVN</v>
          </cell>
          <cell r="G165" t="str">
            <v>Hoà Chí Minh</v>
          </cell>
          <cell r="H165" t="str">
            <v>Traû tieàn daàu aên  (TT.TN.BL)</v>
          </cell>
          <cell r="I165">
            <v>170796560</v>
          </cell>
        </row>
        <row r="166">
          <cell r="A166">
            <v>10</v>
          </cell>
          <cell r="C166">
            <v>8</v>
          </cell>
          <cell r="D166" t="str">
            <v>Cty Xi Maêng Haø Tieân II</v>
          </cell>
          <cell r="F166" t="str">
            <v>Coâng Thöông</v>
          </cell>
          <cell r="G166" t="str">
            <v>Kieân Giang</v>
          </cell>
          <cell r="H166" t="str">
            <v>Traû tieàn mua xi maêng 200taán</v>
          </cell>
          <cell r="I166">
            <v>160160000</v>
          </cell>
        </row>
        <row r="167">
          <cell r="A167">
            <v>11</v>
          </cell>
          <cell r="C167">
            <v>5</v>
          </cell>
          <cell r="D167" t="str">
            <v>Cty TNHH TMaïi Thaønh Long</v>
          </cell>
          <cell r="F167" t="str">
            <v>Coâng Thöong CN6</v>
          </cell>
          <cell r="G167" t="str">
            <v>Hoà Chí Minh</v>
          </cell>
          <cell r="H167" t="str">
            <v>Traû tieàn mua boät ngoït</v>
          </cell>
          <cell r="I167">
            <v>517163103</v>
          </cell>
        </row>
        <row r="168">
          <cell r="A168">
            <v>12</v>
          </cell>
          <cell r="C168">
            <v>44</v>
          </cell>
          <cell r="D168" t="str">
            <v>CTy Ñieän Baùo Ñieän Thoaïi Baïc Lieâu</v>
          </cell>
          <cell r="F168" t="str">
            <v xml:space="preserve">Coâng Thöông </v>
          </cell>
          <cell r="G168" t="str">
            <v>Baïc Lieâu</v>
          </cell>
          <cell r="H168" t="str">
            <v>Tieàn ñieän thoaïi thaùng 6/2003</v>
          </cell>
          <cell r="I168">
            <v>9471776</v>
          </cell>
        </row>
        <row r="169">
          <cell r="A169">
            <v>13</v>
          </cell>
          <cell r="C169">
            <v>73</v>
          </cell>
          <cell r="D169" t="str">
            <v>Cty. TNHH SX.TM.HMP Myõ Haûo</v>
          </cell>
          <cell r="F169" t="str">
            <v>Ngoaïi Thöông</v>
          </cell>
          <cell r="G169" t="str">
            <v>Hoà Chí Minh</v>
          </cell>
          <cell r="H169" t="str">
            <v>Traû tieàn mua nöôùc röûa cheùn(TT.Baïc Lieâu)</v>
          </cell>
          <cell r="I169">
            <v>32955078</v>
          </cell>
        </row>
        <row r="170">
          <cell r="A170">
            <v>14</v>
          </cell>
          <cell r="C170">
            <v>68</v>
          </cell>
          <cell r="D170" t="str">
            <v>Nhaø Maùy Daàu Töôøng An</v>
          </cell>
          <cell r="F170" t="str">
            <v>Sôû Giao Dòch II CTVN</v>
          </cell>
          <cell r="G170" t="str">
            <v>Hoà Chí Minh</v>
          </cell>
          <cell r="H170" t="str">
            <v>Traû tieàn daàu aên Töôøng An</v>
          </cell>
          <cell r="I170">
            <v>11709500</v>
          </cell>
        </row>
        <row r="171">
          <cell r="A171">
            <v>15</v>
          </cell>
          <cell r="C171">
            <v>31</v>
          </cell>
          <cell r="D171" t="str">
            <v>Cty Daàu Aên Golden Hope - Nhaø Beø</v>
          </cell>
          <cell r="F171" t="str">
            <v>Sôû Giao Dòch II CTVN</v>
          </cell>
          <cell r="G171" t="str">
            <v>Hoà Chí Minh</v>
          </cell>
          <cell r="H171" t="str">
            <v>Traû tieàn daàu aên  (TT.TN.CM)</v>
          </cell>
          <cell r="I171">
            <v>80990008</v>
          </cell>
        </row>
        <row r="172">
          <cell r="A172">
            <v>16</v>
          </cell>
          <cell r="C172">
            <v>31</v>
          </cell>
          <cell r="D172" t="str">
            <v>Cty Daàu Aên Golden Hope - Nhaø Beø</v>
          </cell>
          <cell r="F172" t="str">
            <v>Sôû Giao Dòch II CTVN</v>
          </cell>
          <cell r="G172" t="str">
            <v>Hoà Chí Minh</v>
          </cell>
          <cell r="H172" t="str">
            <v>Traû tieàn daàu aên  (TT.TN.CM)</v>
          </cell>
          <cell r="I172">
            <v>65932366</v>
          </cell>
        </row>
        <row r="173">
          <cell r="A173">
            <v>17</v>
          </cell>
          <cell r="C173">
            <v>73</v>
          </cell>
          <cell r="D173" t="str">
            <v>Cty. TNHH SX.TM.HMP Myõ Haûo</v>
          </cell>
          <cell r="F173" t="str">
            <v>Ngoaïi Thöông</v>
          </cell>
          <cell r="G173" t="str">
            <v>Hoà Chí Minh</v>
          </cell>
          <cell r="H173" t="str">
            <v>Traû tieàn mua nöôùc röûa cheùn(TT.Baïc Lieâu)</v>
          </cell>
          <cell r="I173">
            <v>44875548</v>
          </cell>
        </row>
        <row r="174">
          <cell r="A174">
            <v>18</v>
          </cell>
          <cell r="C174">
            <v>93</v>
          </cell>
          <cell r="D174" t="str">
            <v>Cty Coå Phaàn Giaáy Vieãn Ñoâng</v>
          </cell>
          <cell r="F174" t="str">
            <v>Coâng Thöông CN 12</v>
          </cell>
          <cell r="G174" t="str">
            <v>Hoà Chí Minh</v>
          </cell>
          <cell r="H174" t="str">
            <v>Traû tieàn mua giaáy vieãn ñoâng</v>
          </cell>
          <cell r="I174">
            <v>11273460</v>
          </cell>
        </row>
        <row r="175">
          <cell r="A175">
            <v>19</v>
          </cell>
          <cell r="C175">
            <v>68</v>
          </cell>
          <cell r="D175" t="str">
            <v>Nhaø Maùy Daàu Töôøng An</v>
          </cell>
          <cell r="F175" t="str">
            <v>Sôû Giao Dòch II CTVN</v>
          </cell>
          <cell r="G175" t="str">
            <v>Hoà Chí Minh</v>
          </cell>
          <cell r="H175" t="str">
            <v>Traû tieàn daàu aên Töôøng An</v>
          </cell>
          <cell r="I175">
            <v>21709500</v>
          </cell>
        </row>
        <row r="176">
          <cell r="A176">
            <v>7</v>
          </cell>
          <cell r="C176">
            <v>8</v>
          </cell>
          <cell r="D176" t="str">
            <v>Cty Xi Maêng Haø Tieân II</v>
          </cell>
          <cell r="F176" t="str">
            <v>Coâng Thöông</v>
          </cell>
          <cell r="G176" t="str">
            <v>Kieân Giang</v>
          </cell>
          <cell r="H176" t="str">
            <v>Traû tieàn mua xi maêng 200taán</v>
          </cell>
          <cell r="I176">
            <v>160160000</v>
          </cell>
        </row>
        <row r="177">
          <cell r="A177">
            <v>8</v>
          </cell>
          <cell r="C177">
            <v>41</v>
          </cell>
          <cell r="D177" t="str">
            <v>Cty Xi Maêng Nghi Sôn</v>
          </cell>
          <cell r="F177" t="str">
            <v>Coâng Thöông CN 9</v>
          </cell>
          <cell r="G177" t="str">
            <v>Hoà Chí Minh</v>
          </cell>
          <cell r="H177" t="str">
            <v>Traû tieàn mua xi maêng 300taán</v>
          </cell>
          <cell r="I177">
            <v>246000000</v>
          </cell>
        </row>
        <row r="178">
          <cell r="A178">
            <v>20</v>
          </cell>
          <cell r="C178">
            <v>28</v>
          </cell>
          <cell r="D178" t="str">
            <v>Chi Nhaùnh Cty CP Söõa VN Taïi Caàn Thô</v>
          </cell>
          <cell r="F178" t="str">
            <v>Ñaàu Tö &amp; Phaùt Trieån</v>
          </cell>
          <cell r="G178" t="str">
            <v>Caàn Thô</v>
          </cell>
          <cell r="H178" t="str">
            <v>Traû tieàn mua söõa caùc loaïi</v>
          </cell>
          <cell r="I178">
            <v>452010920</v>
          </cell>
        </row>
        <row r="179">
          <cell r="A179">
            <v>9</v>
          </cell>
          <cell r="C179">
            <v>4</v>
          </cell>
          <cell r="D179" t="str">
            <v>Cty TMKT &amp; Ñaàu Tö PETEC</v>
          </cell>
          <cell r="F179" t="str">
            <v>Sôû Giao Dòch II  CTVN</v>
          </cell>
          <cell r="G179" t="str">
            <v>Hoà Chí Minh</v>
          </cell>
          <cell r="H179" t="str">
            <v>Traû tieàn mua xaêng daàu</v>
          </cell>
          <cell r="I179">
            <v>2000000000</v>
          </cell>
        </row>
        <row r="180">
          <cell r="A180">
            <v>10</v>
          </cell>
          <cell r="C180">
            <v>14</v>
          </cell>
          <cell r="D180" t="str">
            <v>Coâng Ty Theùp Mieàn Nam</v>
          </cell>
          <cell r="F180" t="str">
            <v>Coâng Thöông CN I</v>
          </cell>
          <cell r="G180" t="str">
            <v>Hoà Chí Minh</v>
          </cell>
          <cell r="H180" t="str">
            <v>Traû tieàn mua haøng cho CN Theùp Mieàn Nam taïi Caàn Thô</v>
          </cell>
          <cell r="I180">
            <v>370090319</v>
          </cell>
        </row>
        <row r="181">
          <cell r="A181">
            <v>21</v>
          </cell>
          <cell r="C181">
            <v>28</v>
          </cell>
          <cell r="D181" t="str">
            <v>Chi Nhaùnh Cty CP Söõa VN Taïi Caàn Thô</v>
          </cell>
          <cell r="F181" t="str">
            <v>Ñaàu Tö &amp; Phaùt Trieån</v>
          </cell>
          <cell r="G181" t="str">
            <v>Caàn Thô</v>
          </cell>
          <cell r="H181" t="str">
            <v>Traû tieàn mua söõa caùc loaïi</v>
          </cell>
          <cell r="I181">
            <v>286903465</v>
          </cell>
        </row>
        <row r="182">
          <cell r="A182">
            <v>22</v>
          </cell>
          <cell r="C182">
            <v>27</v>
          </cell>
          <cell r="D182" t="str">
            <v>Cty TNHH Quoác Teá Nagarjuna</v>
          </cell>
          <cell r="F182" t="str">
            <v>INDOVINA</v>
          </cell>
          <cell r="G182" t="str">
            <v>Hoà Chí Minh</v>
          </cell>
          <cell r="H182" t="str">
            <v>Traû tieàn mua ñöôøng</v>
          </cell>
          <cell r="I182">
            <v>27650000</v>
          </cell>
        </row>
        <row r="183">
          <cell r="A183">
            <v>22</v>
          </cell>
          <cell r="C183">
            <v>93</v>
          </cell>
          <cell r="D183" t="str">
            <v>Cty Coå Phaàn Giaáy Vieãn Ñoâng</v>
          </cell>
          <cell r="F183" t="str">
            <v>Coâng Thöông CN 12</v>
          </cell>
          <cell r="G183" t="str">
            <v>Hoà Chí Minh</v>
          </cell>
          <cell r="H183" t="str">
            <v>Traû tieàn mua giaáy vieãn ñoâng</v>
          </cell>
          <cell r="I183">
            <v>11273460</v>
          </cell>
        </row>
        <row r="184">
          <cell r="A184">
            <v>23</v>
          </cell>
          <cell r="C184">
            <v>31</v>
          </cell>
          <cell r="D184" t="str">
            <v>Cty Daàu Aên Golden Hope - Nhaø Beø</v>
          </cell>
          <cell r="F184" t="str">
            <v>Sôû Giao Dòch II CTVN</v>
          </cell>
          <cell r="G184" t="str">
            <v>Hoà Chí Minh</v>
          </cell>
          <cell r="H184" t="str">
            <v>Traû tieàn daàu aên  (TT.TN.BL)</v>
          </cell>
          <cell r="I184">
            <v>81982653</v>
          </cell>
        </row>
        <row r="185">
          <cell r="A185">
            <v>24</v>
          </cell>
          <cell r="C185">
            <v>73</v>
          </cell>
          <cell r="D185" t="str">
            <v>Cty. TNHH SX.TM.HMP Myõ Haûo</v>
          </cell>
          <cell r="F185" t="str">
            <v>Ngoaïi Thöông</v>
          </cell>
          <cell r="G185" t="str">
            <v>Hoà Chí Minh</v>
          </cell>
          <cell r="H185" t="str">
            <v>Traû tieàn mua nöôùc röûa cheùn(TT.Baïc Lieâu)</v>
          </cell>
          <cell r="I185">
            <v>30833510</v>
          </cell>
        </row>
        <row r="186">
          <cell r="A186">
            <v>25</v>
          </cell>
          <cell r="C186">
            <v>77</v>
          </cell>
          <cell r="D186" t="str">
            <v>Cty Ñieän &amp; Ñieän Töû SAMSUNG VINA</v>
          </cell>
          <cell r="F186" t="str">
            <v>Coâng Thöông CN 4</v>
          </cell>
          <cell r="G186" t="str">
            <v>Hoà Chí Minh</v>
          </cell>
          <cell r="H186" t="str">
            <v>Traû tieàn mua ñieän töû</v>
          </cell>
          <cell r="I186">
            <v>55350000</v>
          </cell>
        </row>
        <row r="187">
          <cell r="A187">
            <v>26</v>
          </cell>
          <cell r="C187">
            <v>94</v>
          </cell>
          <cell r="D187" t="str">
            <v>CTy TNHH SX Taân AÙ Chaâu</v>
          </cell>
          <cell r="F187" t="str">
            <v>Coâng Thöông CN 9</v>
          </cell>
          <cell r="G187" t="str">
            <v>Hoà Chí Minh</v>
          </cell>
          <cell r="H187" t="str">
            <v>Traû tieàn mua chaùo Bình Tieân</v>
          </cell>
          <cell r="I187">
            <v>11849600</v>
          </cell>
        </row>
        <row r="188">
          <cell r="A188">
            <v>11</v>
          </cell>
          <cell r="C188">
            <v>9</v>
          </cell>
          <cell r="D188" t="str">
            <v>Castrol Vieät Nam Ltd</v>
          </cell>
          <cell r="F188" t="str">
            <v>Ngoaïi Thöông</v>
          </cell>
          <cell r="G188" t="str">
            <v>Hoà Chí Minh</v>
          </cell>
          <cell r="H188" t="str">
            <v>Traû tieàn mua nhôùt</v>
          </cell>
          <cell r="I188">
            <v>139167841</v>
          </cell>
        </row>
        <row r="189">
          <cell r="A189">
            <v>27</v>
          </cell>
          <cell r="C189">
            <v>73</v>
          </cell>
          <cell r="D189" t="str">
            <v>Cty. TNHH SX.TM.HMP Myõ Haûo</v>
          </cell>
          <cell r="F189" t="str">
            <v>Ngoaïi Thöông</v>
          </cell>
          <cell r="G189" t="str">
            <v>Hoà Chí Minh</v>
          </cell>
          <cell r="H189" t="str">
            <v>Traû tieàn mua nöôùc röûa cheùn(TT.Baïc Lieâu)</v>
          </cell>
          <cell r="I189">
            <v>31923817</v>
          </cell>
        </row>
        <row r="190">
          <cell r="A190">
            <v>28</v>
          </cell>
          <cell r="C190">
            <v>27</v>
          </cell>
          <cell r="D190" t="str">
            <v>Cty TNHH Quoác Teá Nagarjuna</v>
          </cell>
          <cell r="F190" t="str">
            <v>INDOVINA</v>
          </cell>
          <cell r="G190" t="str">
            <v>Hoà Chí Minh</v>
          </cell>
          <cell r="H190" t="str">
            <v>Traû tieàn mua ñöôøng</v>
          </cell>
          <cell r="I190">
            <v>27650000</v>
          </cell>
        </row>
        <row r="191">
          <cell r="A191">
            <v>29</v>
          </cell>
          <cell r="C191">
            <v>90</v>
          </cell>
          <cell r="D191" t="str">
            <v>CN CTy. CP Ñöôøng Bieân Hoøa taïi Caàn Thô</v>
          </cell>
          <cell r="F191" t="str">
            <v>Coâng Thöông</v>
          </cell>
          <cell r="G191" t="str">
            <v>Caàn Thô</v>
          </cell>
          <cell r="H191" t="str">
            <v>Traû tieàn mua ñöôøng</v>
          </cell>
          <cell r="I191">
            <v>10241000</v>
          </cell>
        </row>
        <row r="192">
          <cell r="A192">
            <v>12</v>
          </cell>
          <cell r="C192">
            <v>5</v>
          </cell>
          <cell r="D192" t="str">
            <v>Cty TNHH TMaïi Thaønh Long</v>
          </cell>
          <cell r="F192" t="str">
            <v>Coâng Thöong CN6</v>
          </cell>
          <cell r="G192" t="str">
            <v>Hoà Chí Minh</v>
          </cell>
          <cell r="H192" t="str">
            <v>Traû tieàn mua boät ngoït</v>
          </cell>
          <cell r="I192">
            <v>264384099</v>
          </cell>
        </row>
        <row r="193">
          <cell r="A193">
            <v>30</v>
          </cell>
          <cell r="C193">
            <v>31</v>
          </cell>
          <cell r="D193" t="str">
            <v>Cty Daàu Aên Golden Hope - Nhaø Beø</v>
          </cell>
          <cell r="F193" t="str">
            <v>Sôû Giao Dòch II CTVN</v>
          </cell>
          <cell r="G193" t="str">
            <v>Hoà Chí Minh</v>
          </cell>
          <cell r="H193" t="str">
            <v>Traû tieàn daàu aên  (TT.TN.BL)</v>
          </cell>
          <cell r="I193">
            <v>58080701</v>
          </cell>
        </row>
        <row r="194">
          <cell r="A194">
            <v>31</v>
          </cell>
          <cell r="C194">
            <v>62</v>
          </cell>
          <cell r="D194" t="str">
            <v>CTy Coå Phaàn Cô Khí Tænh Soùc Traêng</v>
          </cell>
          <cell r="F194" t="str">
            <v>Ñaàu Tö vaø Phaùt Trieån</v>
          </cell>
          <cell r="G194" t="str">
            <v>Soùc Traêng</v>
          </cell>
          <cell r="H194" t="str">
            <v>Traû tieàn mua boàn theo bieân baûn thanh lyù ngaøy 14/7/2003</v>
          </cell>
          <cell r="I194">
            <v>11970000</v>
          </cell>
        </row>
        <row r="195">
          <cell r="A195">
            <v>13</v>
          </cell>
          <cell r="C195">
            <v>3</v>
          </cell>
          <cell r="D195" t="str">
            <v>Cty Coå Phaàn Boät Giaët Lix</v>
          </cell>
          <cell r="F195" t="str">
            <v>Coâng Thöông CN 14</v>
          </cell>
          <cell r="G195" t="str">
            <v>Hoà Chí Minh</v>
          </cell>
          <cell r="H195" t="str">
            <v>Traû tieàn mua boät giaët</v>
          </cell>
          <cell r="I195">
            <v>300000000</v>
          </cell>
        </row>
        <row r="196">
          <cell r="A196">
            <v>14</v>
          </cell>
          <cell r="C196">
            <v>17</v>
          </cell>
          <cell r="D196" t="str">
            <v>Cty Daàu Khí -TP/HCM (Saøi Goøn Petro)</v>
          </cell>
          <cell r="F196" t="str">
            <v>Ngoaïi Thöông</v>
          </cell>
          <cell r="G196" t="str">
            <v>Hoà Chí Minh</v>
          </cell>
          <cell r="H196" t="str">
            <v>Traû tieàn mua xaêng daàu</v>
          </cell>
          <cell r="I196">
            <v>922000000</v>
          </cell>
        </row>
        <row r="197">
          <cell r="A197">
            <v>32</v>
          </cell>
          <cell r="C197">
            <v>73</v>
          </cell>
          <cell r="D197" t="str">
            <v>Cty. TNHH SX.TM.HMP Myõ Haûo</v>
          </cell>
          <cell r="F197" t="str">
            <v>Ngoaïi Thöông</v>
          </cell>
          <cell r="G197" t="str">
            <v>Hoà Chí Minh</v>
          </cell>
          <cell r="H197" t="str">
            <v>Traû tieàn mua nöôùc röûa cheùn</v>
          </cell>
          <cell r="I197">
            <v>63543540</v>
          </cell>
        </row>
        <row r="198">
          <cell r="A198">
            <v>15</v>
          </cell>
          <cell r="C198">
            <v>37</v>
          </cell>
          <cell r="D198" t="str">
            <v>Cty LD Daàu Khí Mekong (Petromekong)</v>
          </cell>
          <cell r="F198" t="str">
            <v>Ngoïai Thöông</v>
          </cell>
          <cell r="G198" t="str">
            <v>Caàn Thô</v>
          </cell>
          <cell r="H198" t="str">
            <v>Traû tieàn mua xaêng daàu</v>
          </cell>
          <cell r="I198">
            <v>1763200000</v>
          </cell>
        </row>
        <row r="199">
          <cell r="A199">
            <v>33</v>
          </cell>
          <cell r="C199">
            <v>31</v>
          </cell>
          <cell r="D199" t="str">
            <v>Cty Daàu Aên Golden Hope - Nhaø Beø</v>
          </cell>
          <cell r="F199" t="str">
            <v>Sôû Giao Dòch II CTVN</v>
          </cell>
          <cell r="G199" t="str">
            <v>Hoà Chí Minh</v>
          </cell>
          <cell r="H199" t="str">
            <v>Traû tieàn daàu aên  (TT.TN.BL)</v>
          </cell>
          <cell r="I199">
            <v>81492338</v>
          </cell>
        </row>
        <row r="200">
          <cell r="A200">
            <v>16</v>
          </cell>
          <cell r="C200">
            <v>4</v>
          </cell>
          <cell r="D200" t="str">
            <v>Cty TMKT &amp; Ñaàu Tö PETEC</v>
          </cell>
          <cell r="F200" t="str">
            <v>Sôû Giao Dòch II  CTVN</v>
          </cell>
          <cell r="G200" t="str">
            <v>Hoà Chí Minh</v>
          </cell>
          <cell r="H200" t="str">
            <v>Traû tieàn mua xaêng daàu</v>
          </cell>
          <cell r="I200">
            <v>466000000</v>
          </cell>
        </row>
        <row r="201">
          <cell r="A201">
            <v>34</v>
          </cell>
          <cell r="C201">
            <v>73</v>
          </cell>
          <cell r="D201" t="str">
            <v>Cty. TNHH SX.TM.HMP Myõ Haûo</v>
          </cell>
          <cell r="F201" t="str">
            <v>Ngoaïi Thöông</v>
          </cell>
          <cell r="G201" t="str">
            <v>Hoà Chí Minh</v>
          </cell>
          <cell r="H201" t="str">
            <v>Traû tieàn mua nöôùc röûa cheùn(TT.Baïc Lieâu:31.373.698ñ; TT.CMau: 31221790)</v>
          </cell>
          <cell r="I201">
            <v>62595488</v>
          </cell>
        </row>
        <row r="202">
          <cell r="A202">
            <v>17</v>
          </cell>
          <cell r="C202">
            <v>37</v>
          </cell>
          <cell r="D202" t="str">
            <v>Cty LD Daàu Khí Mekong (Petromekong)</v>
          </cell>
          <cell r="F202" t="str">
            <v>Ngoïai Thöông</v>
          </cell>
          <cell r="G202" t="str">
            <v>Caàn Thô</v>
          </cell>
          <cell r="H202" t="str">
            <v>Traû tieàn mua xaêng daàu</v>
          </cell>
          <cell r="I202">
            <v>3825000000</v>
          </cell>
        </row>
        <row r="203">
          <cell r="A203">
            <v>18</v>
          </cell>
          <cell r="C203">
            <v>8</v>
          </cell>
          <cell r="D203" t="str">
            <v>Cty Xi Maêng Haø Tieân II</v>
          </cell>
          <cell r="F203" t="str">
            <v>Coâng Thöông</v>
          </cell>
          <cell r="G203" t="str">
            <v>Kieân Giang</v>
          </cell>
          <cell r="H203" t="str">
            <v>Traû tieàn mua xi maêng 200taán</v>
          </cell>
          <cell r="I203">
            <v>160160000</v>
          </cell>
        </row>
        <row r="204">
          <cell r="A204">
            <v>35</v>
          </cell>
          <cell r="C204">
            <v>31</v>
          </cell>
          <cell r="D204" t="str">
            <v>Cty Daàu Aên Golden Hope - Nhaø Beø</v>
          </cell>
          <cell r="F204" t="str">
            <v>Sôû Giao Dòch II CTVN</v>
          </cell>
          <cell r="G204" t="str">
            <v>Hoà Chí Minh</v>
          </cell>
          <cell r="H204" t="str">
            <v>Traû tieàn daàu aên  (TT.TN.BL)</v>
          </cell>
          <cell r="I204">
            <v>38083441</v>
          </cell>
        </row>
        <row r="205">
          <cell r="A205">
            <v>36</v>
          </cell>
          <cell r="C205">
            <v>97</v>
          </cell>
          <cell r="D205" t="str">
            <v>Phoøng TMaïi vaø CNghieäp VN  CN taïi Caàn Thô</v>
          </cell>
          <cell r="F205" t="str">
            <v>Ngoaïi Thöông</v>
          </cell>
          <cell r="G205" t="str">
            <v>Caàn Thô</v>
          </cell>
          <cell r="H205" t="str">
            <v>Ñoùng goùp Hoäi phí hoäi vieân P. TM naêm 2003</v>
          </cell>
          <cell r="I205">
            <v>5000000</v>
          </cell>
        </row>
        <row r="206">
          <cell r="A206">
            <v>37</v>
          </cell>
          <cell r="C206">
            <v>22</v>
          </cell>
          <cell r="D206" t="str">
            <v>Cty Deät Long An</v>
          </cell>
          <cell r="F206" t="str">
            <v>Coâng Thöông</v>
          </cell>
          <cell r="G206" t="str">
            <v>Long An</v>
          </cell>
          <cell r="H206" t="str">
            <v>Traû tieàn mua vaûi</v>
          </cell>
          <cell r="I206">
            <v>4828490</v>
          </cell>
        </row>
        <row r="207">
          <cell r="A207">
            <v>19</v>
          </cell>
          <cell r="C207">
            <v>10</v>
          </cell>
          <cell r="D207" t="str">
            <v>Cty TNHH Daàu Nhôùt vaø Hoùa Chaát VN</v>
          </cell>
          <cell r="F207" t="str">
            <v>Hoàng Kong&amp; Thöôïng Haûi</v>
          </cell>
          <cell r="G207" t="str">
            <v>Hoà Chí Minh</v>
          </cell>
          <cell r="H207" t="str">
            <v>Traû tieàn mua nhôùt</v>
          </cell>
          <cell r="I207">
            <v>250000000</v>
          </cell>
        </row>
        <row r="208">
          <cell r="A208">
            <v>20</v>
          </cell>
          <cell r="C208">
            <v>17</v>
          </cell>
          <cell r="D208" t="str">
            <v>Cty Daàu Khí -TP/HCM (Saøi Goøn Petro)</v>
          </cell>
          <cell r="F208" t="str">
            <v>Ngoaïi Thöông</v>
          </cell>
          <cell r="G208" t="str">
            <v>Hoà Chí Minh</v>
          </cell>
          <cell r="H208" t="str">
            <v>Traû tieàn mua xaêng daàu</v>
          </cell>
          <cell r="I208">
            <v>2000000000</v>
          </cell>
        </row>
        <row r="209">
          <cell r="A209">
            <v>21</v>
          </cell>
          <cell r="C209">
            <v>4</v>
          </cell>
          <cell r="D209" t="str">
            <v>Cty TMKT &amp; Ñaàu Tö PETEC</v>
          </cell>
          <cell r="F209" t="str">
            <v>Sôû Giao Dòch II  CTVN</v>
          </cell>
          <cell r="G209" t="str">
            <v>Hoà Chí Minh</v>
          </cell>
          <cell r="H209" t="str">
            <v>Traû tieàn mua xaêng daàu</v>
          </cell>
          <cell r="I209">
            <v>1500000000</v>
          </cell>
        </row>
        <row r="210">
          <cell r="A210">
            <v>38</v>
          </cell>
          <cell r="C210">
            <v>95</v>
          </cell>
          <cell r="D210" t="str">
            <v>Cty Deät May Thaønh Coâng - CN MieànTaây</v>
          </cell>
          <cell r="F210" t="str">
            <v>Ñaàu Tö &amp; Phaùt Trieån</v>
          </cell>
          <cell r="G210" t="str">
            <v>Caàn Thô</v>
          </cell>
          <cell r="H210" t="str">
            <v>Traû tieàn vaûi + may maëc saún</v>
          </cell>
          <cell r="I210">
            <v>2123720</v>
          </cell>
        </row>
        <row r="211">
          <cell r="A211">
            <v>39</v>
          </cell>
          <cell r="C211">
            <v>66</v>
          </cell>
          <cell r="D211" t="str">
            <v>Cty UNI PRESIDENT</v>
          </cell>
          <cell r="F211" t="str">
            <v>ANZ</v>
          </cell>
          <cell r="G211" t="str">
            <v>Hoà Chí Minh</v>
          </cell>
          <cell r="H211" t="str">
            <v>Traû tieàn mua mì Unif</v>
          </cell>
          <cell r="I211">
            <v>74684100</v>
          </cell>
        </row>
        <row r="212">
          <cell r="A212">
            <v>40</v>
          </cell>
          <cell r="C212">
            <v>73</v>
          </cell>
          <cell r="D212" t="str">
            <v>Cty. TNHH SX.TM.HMP Myõ Haûo</v>
          </cell>
          <cell r="F212" t="str">
            <v>Ngoaïi Thöông</v>
          </cell>
          <cell r="G212" t="str">
            <v>Hoà Chí Minh</v>
          </cell>
          <cell r="H212" t="str">
            <v>Traû tieàn mua nöôùc röûa cheùn(TT.Baïc Lieâu)</v>
          </cell>
          <cell r="I212">
            <v>26861405</v>
          </cell>
        </row>
        <row r="213">
          <cell r="A213">
            <v>41</v>
          </cell>
          <cell r="C213">
            <v>28</v>
          </cell>
          <cell r="D213" t="str">
            <v>Chi Nhaùnh Cty CP Söõa VN Taïi Caàn Thô</v>
          </cell>
          <cell r="F213" t="str">
            <v>Ñaàu Tö &amp; Phaùt Trieån</v>
          </cell>
          <cell r="G213" t="str">
            <v>Caàn Thô</v>
          </cell>
          <cell r="H213" t="str">
            <v>Traû tieàn mua söõa caùc loaïi</v>
          </cell>
          <cell r="I213">
            <v>411422902</v>
          </cell>
        </row>
        <row r="214">
          <cell r="A214">
            <v>22</v>
          </cell>
          <cell r="C214">
            <v>41</v>
          </cell>
          <cell r="D214" t="str">
            <v>Cty Xi Maêng Nghi Sôn</v>
          </cell>
          <cell r="F214" t="str">
            <v>Coâng Thöông CN 9</v>
          </cell>
          <cell r="G214" t="str">
            <v>Hoà Chí Minh</v>
          </cell>
          <cell r="H214" t="str">
            <v>Traû tieàn mua xi maêng 300taán</v>
          </cell>
          <cell r="I214">
            <v>246000000</v>
          </cell>
        </row>
        <row r="215">
          <cell r="A215">
            <v>42</v>
          </cell>
          <cell r="C215">
            <v>31</v>
          </cell>
          <cell r="D215" t="str">
            <v>Cty Daàu Aên Golden Hope - Nhaø Beø</v>
          </cell>
          <cell r="F215" t="str">
            <v>Sôû Giao Dòch II CTVN</v>
          </cell>
          <cell r="G215" t="str">
            <v>Hoà Chí Minh</v>
          </cell>
          <cell r="H215" t="str">
            <v>Traû tieàn daàu aên  (TT.TN.CM)</v>
          </cell>
          <cell r="I215">
            <v>91155121</v>
          </cell>
        </row>
        <row r="216">
          <cell r="A216">
            <v>43</v>
          </cell>
          <cell r="C216">
            <v>19</v>
          </cell>
          <cell r="D216" t="str">
            <v>Cty LD Khí Ñoát Saøi Goøn (Elf)</v>
          </cell>
          <cell r="F216" t="str">
            <v>Eximbank</v>
          </cell>
          <cell r="G216" t="str">
            <v>Hoà Chí Minh</v>
          </cell>
          <cell r="H216" t="str">
            <v>Traû tieàn mua gas</v>
          </cell>
          <cell r="I216">
            <v>29107000</v>
          </cell>
        </row>
        <row r="217">
          <cell r="A217">
            <v>44</v>
          </cell>
          <cell r="C217">
            <v>83</v>
          </cell>
          <cell r="D217" t="str">
            <v>CTy TNHH TM TH Thuaän Taân</v>
          </cell>
          <cell r="F217" t="str">
            <v>Ngoaïi Thöông</v>
          </cell>
          <cell r="G217" t="str">
            <v>Hoà Chí Minh</v>
          </cell>
          <cell r="H217" t="str">
            <v>Traû tieàn muaTivi</v>
          </cell>
          <cell r="I217">
            <v>10707700</v>
          </cell>
        </row>
        <row r="218">
          <cell r="A218">
            <v>23</v>
          </cell>
          <cell r="C218">
            <v>5</v>
          </cell>
          <cell r="D218" t="str">
            <v>Cty TNHH TMaïi Thaønh Long</v>
          </cell>
          <cell r="F218" t="str">
            <v>Coâng Thöong CN6</v>
          </cell>
          <cell r="G218" t="str">
            <v>Hoà Chí Minh</v>
          </cell>
          <cell r="H218" t="str">
            <v>Traû tieàn mua boät ngoït</v>
          </cell>
          <cell r="I218">
            <v>255948639</v>
          </cell>
        </row>
        <row r="219">
          <cell r="A219">
            <v>24</v>
          </cell>
          <cell r="C219">
            <v>8</v>
          </cell>
          <cell r="D219" t="str">
            <v>Cty Xi Maêng Haø Tieân II</v>
          </cell>
          <cell r="F219" t="str">
            <v>Coâng Thöông</v>
          </cell>
          <cell r="G219" t="str">
            <v>Kieân Giang</v>
          </cell>
          <cell r="H219" t="str">
            <v>Traû tieàn mua xi maêng 200taán</v>
          </cell>
          <cell r="I219">
            <v>157190000</v>
          </cell>
        </row>
        <row r="220">
          <cell r="A220">
            <v>25</v>
          </cell>
          <cell r="C220">
            <v>36</v>
          </cell>
          <cell r="D220" t="str">
            <v>XN Xaêng Daàu Daàu Khí Vuõng Taøu</v>
          </cell>
          <cell r="F220" t="str">
            <v>Coâng Thöông</v>
          </cell>
          <cell r="G220" t="str">
            <v>Baø Ròa-Vuõng Taøu</v>
          </cell>
          <cell r="H220" t="str">
            <v>Traû tieàn mua xaêng daàu</v>
          </cell>
          <cell r="I220">
            <v>1459200000</v>
          </cell>
        </row>
        <row r="221">
          <cell r="A221">
            <v>45</v>
          </cell>
          <cell r="C221">
            <v>68</v>
          </cell>
          <cell r="D221" t="str">
            <v>Nhaø Maùy Daàu Töôøng An</v>
          </cell>
          <cell r="F221" t="str">
            <v>Sôû Giao Dòch II CTVN</v>
          </cell>
          <cell r="G221" t="str">
            <v>Hoà Chí Minh</v>
          </cell>
          <cell r="H221" t="str">
            <v>Traû tieàn mua daàu aên Töôøng An</v>
          </cell>
          <cell r="I221">
            <v>40000000</v>
          </cell>
        </row>
        <row r="222">
          <cell r="A222">
            <v>46</v>
          </cell>
          <cell r="C222">
            <v>73</v>
          </cell>
          <cell r="D222" t="str">
            <v>Cty. TNHH SX.TM.HMP Myõ Haûo</v>
          </cell>
          <cell r="F222" t="str">
            <v>Ngoaïi Thöông</v>
          </cell>
          <cell r="G222" t="str">
            <v>Hoà Chí Minh</v>
          </cell>
          <cell r="H222" t="str">
            <v>Traû tieàn mua nöôùc röûa cheùn(TT.Caø Mau)</v>
          </cell>
          <cell r="I222">
            <v>61679221</v>
          </cell>
        </row>
        <row r="223">
          <cell r="A223">
            <v>25</v>
          </cell>
          <cell r="C223">
            <v>36</v>
          </cell>
          <cell r="D223" t="str">
            <v>XN Xaêng Daàu Daàu Khí Vuõng Taøu</v>
          </cell>
          <cell r="F223" t="str">
            <v>Coâng Thöông</v>
          </cell>
          <cell r="G223" t="str">
            <v>Baø Ròa-Vuõng Taøu</v>
          </cell>
          <cell r="H223" t="str">
            <v>Traû tieàn mua xaêng daàu</v>
          </cell>
          <cell r="I223">
            <v>1459200000</v>
          </cell>
        </row>
        <row r="224">
          <cell r="A224">
            <v>26</v>
          </cell>
          <cell r="C224">
            <v>1</v>
          </cell>
          <cell r="D224" t="str">
            <v>Nhaø Maùy Thuoác Laù Saøi Goøn</v>
          </cell>
          <cell r="F224" t="str">
            <v>Sôû Giao Dòch II CTVN</v>
          </cell>
          <cell r="G224" t="str">
            <v>Hoà Chí Minh</v>
          </cell>
          <cell r="H224" t="str">
            <v>Traû tieàn mua thuoác laù</v>
          </cell>
          <cell r="I224">
            <v>215825000</v>
          </cell>
        </row>
        <row r="225">
          <cell r="A225">
            <v>47</v>
          </cell>
          <cell r="C225">
            <v>31</v>
          </cell>
          <cell r="D225" t="str">
            <v>Cty Daàu Aên Golden Hope - Nhaø Beø</v>
          </cell>
          <cell r="F225" t="str">
            <v>Sôû Giao Dòch II CTVN</v>
          </cell>
          <cell r="G225" t="str">
            <v>Hoà Chí Minh</v>
          </cell>
          <cell r="H225" t="str">
            <v>Traû tieàn daàu aên  (TT.TN.CM)</v>
          </cell>
          <cell r="I225">
            <v>80314582</v>
          </cell>
        </row>
        <row r="226">
          <cell r="A226">
            <v>48</v>
          </cell>
          <cell r="C226">
            <v>9</v>
          </cell>
          <cell r="D226" t="str">
            <v>Castrol Vieät Nam Ltd</v>
          </cell>
          <cell r="F226" t="str">
            <v>Ngoaïi Thöông</v>
          </cell>
          <cell r="G226" t="str">
            <v>Hoà Chí Minh</v>
          </cell>
          <cell r="H226" t="str">
            <v>Traû tieàn mua nhôùt</v>
          </cell>
          <cell r="I226">
            <v>18779543</v>
          </cell>
        </row>
        <row r="227">
          <cell r="A227">
            <v>49</v>
          </cell>
          <cell r="C227">
            <v>73</v>
          </cell>
          <cell r="D227" t="str">
            <v>Cty. TNHH SX.TM.HMP Myõ Haûo</v>
          </cell>
          <cell r="F227" t="str">
            <v>Ngoaïi Thöông</v>
          </cell>
          <cell r="G227" t="str">
            <v>Hoà Chí Minh</v>
          </cell>
          <cell r="H227" t="str">
            <v>Traû tieàn mua nöôùc röûa cheùn(TT.Baïc Lieâu)</v>
          </cell>
          <cell r="I227">
            <v>38083435</v>
          </cell>
        </row>
        <row r="228">
          <cell r="A228">
            <v>50</v>
          </cell>
          <cell r="C228">
            <v>28</v>
          </cell>
          <cell r="D228" t="str">
            <v>Chi Nhaùnh Cty CP Söõa VN Taïi Caàn Thô</v>
          </cell>
          <cell r="F228" t="str">
            <v>Ñaàu Tö &amp; Phaùt Trieån</v>
          </cell>
          <cell r="G228" t="str">
            <v>Caàn Thô</v>
          </cell>
          <cell r="H228" t="str">
            <v>Traû tieàn mua söõa caùc loaïi</v>
          </cell>
          <cell r="I228">
            <v>282700477</v>
          </cell>
        </row>
        <row r="229">
          <cell r="A229">
            <v>27</v>
          </cell>
          <cell r="C229">
            <v>36</v>
          </cell>
          <cell r="D229" t="str">
            <v>XN Xaêng Daàu Daàu Khí Vuõng Taøu</v>
          </cell>
          <cell r="F229" t="str">
            <v>Coâng Thöông</v>
          </cell>
          <cell r="G229" t="str">
            <v>Baø Ròa-Vuõng Taøu</v>
          </cell>
          <cell r="H229" t="str">
            <v>Traû tieàn mua xaêng daàu</v>
          </cell>
          <cell r="I229">
            <v>1920000000</v>
          </cell>
        </row>
        <row r="230">
          <cell r="A230">
            <v>28</v>
          </cell>
          <cell r="C230">
            <v>4</v>
          </cell>
          <cell r="D230" t="str">
            <v>Cty TMKT &amp; Ñaàu Tö PETEC</v>
          </cell>
          <cell r="F230" t="str">
            <v>Sôû Giao Dòch II  CTVN</v>
          </cell>
          <cell r="G230" t="str">
            <v>Hoà Chí Minh</v>
          </cell>
          <cell r="H230" t="str">
            <v>Traû tieàn mua xaêng daàu</v>
          </cell>
          <cell r="I230">
            <v>3180000</v>
          </cell>
        </row>
        <row r="231">
          <cell r="A231">
            <v>27</v>
          </cell>
          <cell r="C231">
            <v>36</v>
          </cell>
          <cell r="D231" t="str">
            <v>XN Xaêng Daàu Daàu Khí Vuõng Taøu</v>
          </cell>
          <cell r="F231" t="str">
            <v>Coâng Thöông</v>
          </cell>
          <cell r="G231" t="str">
            <v>Baø Ròa-Vuõng Taøu</v>
          </cell>
          <cell r="H231" t="str">
            <v>Traû tieàn mua xaêng daàu</v>
          </cell>
          <cell r="I231">
            <v>2468000000</v>
          </cell>
        </row>
        <row r="232">
          <cell r="A232">
            <v>29</v>
          </cell>
          <cell r="C232">
            <v>73</v>
          </cell>
          <cell r="D232" t="str">
            <v>Cty. TNHH SX.TM.HMP Myõ Haûo</v>
          </cell>
          <cell r="F232" t="str">
            <v>Ngoaïi Thöông</v>
          </cell>
          <cell r="G232" t="str">
            <v>Hoà Chí Minh</v>
          </cell>
          <cell r="H232" t="str">
            <v>Traû tieàn mua nöôùc röûa cheùn(TT.Baïc Lieâu)</v>
          </cell>
          <cell r="I232">
            <v>95927234</v>
          </cell>
        </row>
        <row r="233">
          <cell r="A233">
            <v>30</v>
          </cell>
          <cell r="C233">
            <v>27</v>
          </cell>
          <cell r="D233" t="str">
            <v>Cty TNHH Quoác Teá Nagarjuna</v>
          </cell>
          <cell r="F233" t="str">
            <v>INDOVINA</v>
          </cell>
          <cell r="G233" t="str">
            <v>Hoà Chí Minh</v>
          </cell>
          <cell r="H233" t="str">
            <v>Traû tieàn mua ñöôøng</v>
          </cell>
          <cell r="I233">
            <v>27650000</v>
          </cell>
        </row>
        <row r="234">
          <cell r="A234">
            <v>51</v>
          </cell>
          <cell r="C234">
            <v>76</v>
          </cell>
          <cell r="D234" t="str">
            <v>Cty Ñieän &amp; Ñieän Töû TCL Vieät Nam</v>
          </cell>
          <cell r="F234" t="str">
            <v>Ngoaïi Thöông</v>
          </cell>
          <cell r="G234" t="str">
            <v>Ñoàng Nai</v>
          </cell>
          <cell r="H234" t="str">
            <v>Traû tieàn mua Tivi</v>
          </cell>
          <cell r="I234">
            <v>21750000</v>
          </cell>
        </row>
        <row r="235">
          <cell r="A235">
            <v>31</v>
          </cell>
          <cell r="C235">
            <v>21</v>
          </cell>
          <cell r="D235" t="str">
            <v>Cty Coå Phaàn Vaät Tö  Haäu Giang</v>
          </cell>
          <cell r="F235" t="str">
            <v>Coâng Thöông</v>
          </cell>
          <cell r="G235" t="str">
            <v>Caàn Thô</v>
          </cell>
          <cell r="H235" t="str">
            <v>Traû tieàn mua gas</v>
          </cell>
          <cell r="I235">
            <v>65000000</v>
          </cell>
        </row>
        <row r="236">
          <cell r="A236">
            <v>52</v>
          </cell>
          <cell r="C236">
            <v>28</v>
          </cell>
          <cell r="D236" t="str">
            <v>Chi Nhaùnh Cty CP Söõa VN Taïi Caàn Thô</v>
          </cell>
          <cell r="F236" t="str">
            <v>Ñaàu Tö &amp; Phaùt Trieån</v>
          </cell>
          <cell r="G236" t="str">
            <v>Caàn Thô</v>
          </cell>
          <cell r="H236" t="str">
            <v>Traû tieàn mua söõa caùc loaïi</v>
          </cell>
          <cell r="I236">
            <v>181707383</v>
          </cell>
        </row>
        <row r="237">
          <cell r="A237">
            <v>1</v>
          </cell>
          <cell r="C237">
            <v>3</v>
          </cell>
          <cell r="D237" t="str">
            <v>Cty Coå Phaàn Boät Giaët Lix</v>
          </cell>
          <cell r="F237" t="str">
            <v>Coâng Thöông CN 14</v>
          </cell>
          <cell r="G237" t="str">
            <v>Hoà Chí Minh</v>
          </cell>
          <cell r="H237" t="str">
            <v>Traû tieàn mua boät giaët</v>
          </cell>
          <cell r="I237">
            <v>200000000</v>
          </cell>
        </row>
        <row r="238">
          <cell r="A238">
            <v>2</v>
          </cell>
          <cell r="C238">
            <v>8</v>
          </cell>
          <cell r="D238" t="str">
            <v>Cty Xi Maêng Haø Tieân II</v>
          </cell>
          <cell r="F238" t="str">
            <v>Coâng Thöông</v>
          </cell>
          <cell r="G238" t="str">
            <v>Kieân Giang</v>
          </cell>
          <cell r="H238" t="str">
            <v>Traû tieàn mua xi maêng 150taán</v>
          </cell>
          <cell r="I238">
            <v>120120000</v>
          </cell>
        </row>
        <row r="239">
          <cell r="A239">
            <v>1</v>
          </cell>
          <cell r="C239">
            <v>27</v>
          </cell>
          <cell r="D239" t="str">
            <v>Cty TNHH Quoác Teá Nagarjuna</v>
          </cell>
          <cell r="F239" t="str">
            <v>INDOVINA</v>
          </cell>
          <cell r="G239" t="str">
            <v>Hoà Chí Minh</v>
          </cell>
          <cell r="H239" t="str">
            <v>Traû tieàn mua ñöôøng</v>
          </cell>
          <cell r="I239">
            <v>28350000</v>
          </cell>
        </row>
        <row r="240">
          <cell r="A240">
            <v>2</v>
          </cell>
          <cell r="C240">
            <v>93</v>
          </cell>
          <cell r="D240" t="str">
            <v>Cty Coå Phaàn Giaáy Vieãn Ñoâng</v>
          </cell>
          <cell r="F240" t="str">
            <v>Coâng Thöông CN 12</v>
          </cell>
          <cell r="G240" t="str">
            <v>Hoà Chí Minh</v>
          </cell>
          <cell r="H240" t="str">
            <v>Traû tieàn mua giaáy vieãn ñoâng</v>
          </cell>
          <cell r="I240">
            <v>13804362</v>
          </cell>
        </row>
        <row r="241">
          <cell r="A241">
            <v>3</v>
          </cell>
          <cell r="C241">
            <v>83</v>
          </cell>
          <cell r="D241" t="str">
            <v>CTy TNHH TM TH Thuaän Taân</v>
          </cell>
          <cell r="F241" t="str">
            <v>Ngoaïi Thöông</v>
          </cell>
          <cell r="G241" t="str">
            <v>Hoà Chí Minh</v>
          </cell>
          <cell r="H241" t="str">
            <v>Traû tieàn mua Tivi</v>
          </cell>
          <cell r="I241">
            <v>22990000</v>
          </cell>
        </row>
        <row r="242">
          <cell r="A242">
            <v>3</v>
          </cell>
          <cell r="C242">
            <v>36</v>
          </cell>
          <cell r="D242" t="str">
            <v>XN Xaêng Daàu Daàu Khí Vuõng Taøu</v>
          </cell>
          <cell r="F242" t="str">
            <v>Coâng Thöông</v>
          </cell>
          <cell r="G242" t="str">
            <v>Baø Ròa-Vuõng Taøu</v>
          </cell>
          <cell r="H242" t="str">
            <v>Traû tieàn mua xaêng daàu</v>
          </cell>
          <cell r="I242">
            <v>5440000000</v>
          </cell>
        </row>
        <row r="243">
          <cell r="A243">
            <v>4</v>
          </cell>
          <cell r="C243">
            <v>25</v>
          </cell>
          <cell r="D243" t="str">
            <v xml:space="preserve"> Thu Baûo Hieåm Xaõ Hoäi Tænh Baïc Lieâu</v>
          </cell>
          <cell r="F243" t="str">
            <v>NN &amp; P/T N/Thoân</v>
          </cell>
          <cell r="G243" t="str">
            <v>Baïc Lieâu</v>
          </cell>
          <cell r="H243" t="str">
            <v>Noäp BHXH,BHYT thaùng 7/2003</v>
          </cell>
          <cell r="I243">
            <v>15544266</v>
          </cell>
        </row>
        <row r="244">
          <cell r="A244">
            <v>4</v>
          </cell>
          <cell r="C244">
            <v>4</v>
          </cell>
          <cell r="D244" t="str">
            <v>Cty TMKT &amp; Ñaàu Tö PETEC</v>
          </cell>
          <cell r="F244" t="str">
            <v>Sôû Giao Dòch II  CTVN</v>
          </cell>
          <cell r="G244" t="str">
            <v>Hoà Chí Minh</v>
          </cell>
          <cell r="H244" t="str">
            <v>Traû tieàn mua xaêng daàu</v>
          </cell>
          <cell r="I244">
            <v>10000000000</v>
          </cell>
        </row>
        <row r="245">
          <cell r="A245">
            <v>5</v>
          </cell>
          <cell r="C245">
            <v>5</v>
          </cell>
          <cell r="D245" t="str">
            <v>Cty TNHH TMaïi Thaønh Long</v>
          </cell>
          <cell r="F245" t="str">
            <v>Coâng Thöong CN6</v>
          </cell>
          <cell r="G245" t="str">
            <v>Hoà Chí Minh</v>
          </cell>
          <cell r="H245" t="str">
            <v>Traû tieàn mua boät ngoït</v>
          </cell>
          <cell r="I245">
            <v>423628777</v>
          </cell>
        </row>
        <row r="246">
          <cell r="A246">
            <v>6</v>
          </cell>
          <cell r="C246">
            <v>36</v>
          </cell>
          <cell r="D246" t="str">
            <v>XN Xaêng Daàu Daàu Khí Vuõng Taøu</v>
          </cell>
          <cell r="F246" t="str">
            <v>Coâng Thöông</v>
          </cell>
          <cell r="G246" t="str">
            <v>Baø Ròa-Vuõng Taøu</v>
          </cell>
          <cell r="H246" t="str">
            <v>Traû tieàn mua xaêng daàu</v>
          </cell>
          <cell r="I246">
            <v>3600000000</v>
          </cell>
        </row>
        <row r="247">
          <cell r="A247">
            <v>5</v>
          </cell>
          <cell r="C247">
            <v>31</v>
          </cell>
          <cell r="D247" t="str">
            <v>Cty Daàu Aên Golden Hope - Nhaø Beø</v>
          </cell>
          <cell r="F247" t="str">
            <v>Sôû Giao Dòch II CTVN</v>
          </cell>
          <cell r="G247" t="str">
            <v>Hoà Chí Minh</v>
          </cell>
          <cell r="H247" t="str">
            <v>Traû tieàn mua daàu aên + oâng taùo</v>
          </cell>
          <cell r="I247">
            <v>63240148</v>
          </cell>
        </row>
        <row r="248">
          <cell r="A248">
            <v>6</v>
          </cell>
          <cell r="C248">
            <v>90</v>
          </cell>
          <cell r="D248" t="str">
            <v>CN CTy. CP Ñöôøng Bieân Hoøa taïi Caàn Thô</v>
          </cell>
          <cell r="F248" t="str">
            <v>Coâng Thöông</v>
          </cell>
          <cell r="G248" t="str">
            <v>Caàn Thô</v>
          </cell>
          <cell r="H248" t="str">
            <v>Traû tieàn mua ñöôøng</v>
          </cell>
          <cell r="I248">
            <v>10216000</v>
          </cell>
        </row>
        <row r="249">
          <cell r="A249">
            <v>7</v>
          </cell>
          <cell r="C249">
            <v>28</v>
          </cell>
          <cell r="D249" t="str">
            <v>Chi Nhaùnh Cty CP Söõa VN Taïi Caàn Thô</v>
          </cell>
          <cell r="F249" t="str">
            <v>Ñaàu Tö &amp; Phaùt Trieån</v>
          </cell>
          <cell r="G249" t="str">
            <v>Caàn Thô</v>
          </cell>
          <cell r="H249" t="str">
            <v>Traû tieàn mua söõa caùc loaïi</v>
          </cell>
          <cell r="I249">
            <v>269697331</v>
          </cell>
        </row>
        <row r="250">
          <cell r="A250">
            <v>8</v>
          </cell>
          <cell r="C250">
            <v>44</v>
          </cell>
          <cell r="D250" t="str">
            <v>CTy Ñieän Baùo Ñieän Thoaïi Baïc Lieâu</v>
          </cell>
          <cell r="F250" t="str">
            <v xml:space="preserve">Coâng Thöông </v>
          </cell>
          <cell r="G250" t="str">
            <v>Baïc Lieâu</v>
          </cell>
          <cell r="H250" t="str">
            <v>Tieàn ñieän thoaïi thaùng 7/2003</v>
          </cell>
          <cell r="I250">
            <v>9618018</v>
          </cell>
        </row>
        <row r="251">
          <cell r="A251">
            <v>7</v>
          </cell>
          <cell r="C251">
            <v>1</v>
          </cell>
          <cell r="D251" t="str">
            <v>Nhaø Maùy Thuoác Laù Saøi Goøn</v>
          </cell>
          <cell r="F251" t="str">
            <v>Sôû Giao Dòch II CTVN</v>
          </cell>
          <cell r="G251" t="str">
            <v>Hoà Chí Minh</v>
          </cell>
          <cell r="H251" t="str">
            <v>Traû tieàn thuoác laù</v>
          </cell>
          <cell r="I251">
            <v>221300000</v>
          </cell>
        </row>
        <row r="252">
          <cell r="A252">
            <v>8</v>
          </cell>
          <cell r="C252">
            <v>69</v>
          </cell>
          <cell r="D252" t="str">
            <v>Cty TNHH Vaän Taûi-TM-DV T.H.P</v>
          </cell>
          <cell r="F252" t="str">
            <v>Coâng Thöông CN 5</v>
          </cell>
          <cell r="G252" t="str">
            <v>Hoà Chí Minh</v>
          </cell>
          <cell r="H252" t="str">
            <v>Traû tieàn mua daàu FO</v>
          </cell>
          <cell r="I252">
            <v>77119000</v>
          </cell>
        </row>
        <row r="253">
          <cell r="A253">
            <v>9</v>
          </cell>
          <cell r="C253">
            <v>27</v>
          </cell>
          <cell r="D253" t="str">
            <v>Cty TNHH Quoác Teá Nagarjuna</v>
          </cell>
          <cell r="F253" t="str">
            <v>INDOVINA</v>
          </cell>
          <cell r="G253" t="str">
            <v>Hoà Chí Minh</v>
          </cell>
          <cell r="H253" t="str">
            <v>Traû tieàn mua ñöôøng</v>
          </cell>
          <cell r="I253">
            <v>27650000</v>
          </cell>
        </row>
        <row r="254">
          <cell r="A254">
            <v>9</v>
          </cell>
          <cell r="C254">
            <v>5</v>
          </cell>
          <cell r="D254" t="str">
            <v>Cty TNHH TMaïi Thaønh Long</v>
          </cell>
          <cell r="F254" t="str">
            <v>Coâng Thöong CN6</v>
          </cell>
          <cell r="G254" t="str">
            <v>Hoà Chí Minh</v>
          </cell>
          <cell r="H254" t="str">
            <v>Traû tieàn mua boät ngoït</v>
          </cell>
          <cell r="I254">
            <v>259948474</v>
          </cell>
        </row>
        <row r="255">
          <cell r="A255">
            <v>10</v>
          </cell>
          <cell r="C255">
            <v>41</v>
          </cell>
          <cell r="D255" t="str">
            <v>Cty Xi Maêng Nghi Sôn</v>
          </cell>
          <cell r="F255" t="str">
            <v>Coâng Thöông CN 9</v>
          </cell>
          <cell r="G255" t="str">
            <v>Hoà Chí Minh</v>
          </cell>
          <cell r="H255" t="str">
            <v>Traû tieàn mua xi maêng 330taán</v>
          </cell>
          <cell r="I255">
            <v>270600000</v>
          </cell>
        </row>
        <row r="256">
          <cell r="A256">
            <v>11</v>
          </cell>
          <cell r="C256">
            <v>8</v>
          </cell>
          <cell r="D256" t="str">
            <v>Cty Xi Maêng Haø Tieân II</v>
          </cell>
          <cell r="F256" t="str">
            <v>Coâng Thöông</v>
          </cell>
          <cell r="G256" t="str">
            <v>Kieân Giang</v>
          </cell>
          <cell r="H256" t="str">
            <v>Traû tieàn mua xi maêng 150taán</v>
          </cell>
          <cell r="I256">
            <v>120120000</v>
          </cell>
        </row>
        <row r="257">
          <cell r="A257">
            <v>12</v>
          </cell>
          <cell r="C257">
            <v>10</v>
          </cell>
          <cell r="D257" t="str">
            <v>Cty TNHH Daàu Nhôùt vaø Hoùa Chaát VN</v>
          </cell>
          <cell r="F257" t="str">
            <v>Hoàng Kong&amp; Thöôïng Haûi</v>
          </cell>
          <cell r="G257" t="str">
            <v>Hoà Chí Minh</v>
          </cell>
          <cell r="H257" t="str">
            <v>Traû tieàn mua nhôùt</v>
          </cell>
          <cell r="I257">
            <v>144960000</v>
          </cell>
        </row>
        <row r="258">
          <cell r="A258">
            <v>13</v>
          </cell>
          <cell r="C258">
            <v>14</v>
          </cell>
          <cell r="D258" t="str">
            <v>Coâng Ty Theùp Mieàn Nam</v>
          </cell>
          <cell r="F258" t="str">
            <v>Coâng Thöông CN I</v>
          </cell>
          <cell r="G258" t="str">
            <v>Hoà Chí Minh</v>
          </cell>
          <cell r="H258" t="str">
            <v>Traû tieàn mua haøng cho CN Theùp Mieàn Nam taïi Caàn Thô</v>
          </cell>
          <cell r="I258">
            <v>247926274</v>
          </cell>
        </row>
        <row r="259">
          <cell r="A259">
            <v>10</v>
          </cell>
          <cell r="C259">
            <v>98</v>
          </cell>
          <cell r="D259" t="str">
            <v>CTy Lieân Doanh Xi Maêng Haø Tieân II-Caàn Thô</v>
          </cell>
          <cell r="F259" t="str">
            <v>Coâng Thöông</v>
          </cell>
          <cell r="G259" t="str">
            <v>Caàn Thô</v>
          </cell>
          <cell r="H259" t="str">
            <v>Traû tieàn mua xi maêng</v>
          </cell>
          <cell r="I259">
            <v>60750000</v>
          </cell>
        </row>
        <row r="260">
          <cell r="A260">
            <v>14</v>
          </cell>
          <cell r="C260">
            <v>4</v>
          </cell>
          <cell r="D260" t="str">
            <v>Cty TMKT &amp; Ñaàu Tö PETEC</v>
          </cell>
          <cell r="F260" t="str">
            <v>Sôû Giao Dòch II  CTVN</v>
          </cell>
          <cell r="G260" t="str">
            <v>Hoà Chí Minh</v>
          </cell>
          <cell r="H260" t="str">
            <v>Traû tieàn mua xaêng daàu</v>
          </cell>
          <cell r="I260">
            <v>2200000000</v>
          </cell>
        </row>
        <row r="261">
          <cell r="A261">
            <v>11</v>
          </cell>
          <cell r="C261">
            <v>31</v>
          </cell>
          <cell r="D261" t="str">
            <v>Cty Daàu Aên Golden Hope - Nhaø Beø</v>
          </cell>
          <cell r="F261" t="str">
            <v>Sôû Giao Dòch II CTVN</v>
          </cell>
          <cell r="G261" t="str">
            <v>Hoà Chí Minh</v>
          </cell>
          <cell r="H261" t="str">
            <v>Traû tieàn daàu aên  (TT.TN.BL)</v>
          </cell>
          <cell r="I261">
            <v>122013975</v>
          </cell>
        </row>
        <row r="262">
          <cell r="A262">
            <v>12</v>
          </cell>
          <cell r="C262">
            <v>90</v>
          </cell>
          <cell r="D262" t="str">
            <v>CN CTy. CP Ñöôøng Bieân Hoøa taïi Caàn Thô</v>
          </cell>
          <cell r="F262" t="str">
            <v>Coâng Thöông</v>
          </cell>
          <cell r="G262" t="str">
            <v>Caàn Thô</v>
          </cell>
          <cell r="H262" t="str">
            <v>Traû tieàn mua ñöôøng</v>
          </cell>
          <cell r="I262">
            <v>10216000</v>
          </cell>
        </row>
        <row r="263">
          <cell r="A263">
            <v>13</v>
          </cell>
          <cell r="C263">
            <v>27</v>
          </cell>
          <cell r="D263" t="str">
            <v>Cty TNHH Quoác Teá Nagarjuna</v>
          </cell>
          <cell r="F263" t="str">
            <v>INDOVINA</v>
          </cell>
          <cell r="G263" t="str">
            <v>Hoà Chí Minh</v>
          </cell>
          <cell r="H263" t="str">
            <v>Traû tieàn mua ñöôøng</v>
          </cell>
          <cell r="I263">
            <v>27650000</v>
          </cell>
        </row>
        <row r="264">
          <cell r="A264">
            <v>14</v>
          </cell>
          <cell r="C264">
            <v>76</v>
          </cell>
          <cell r="D264" t="str">
            <v>Cty Ñieän &amp; Ñieän Töû TCL Vieät Nam</v>
          </cell>
          <cell r="F264" t="str">
            <v>Ngoaïi Thöông</v>
          </cell>
          <cell r="G264" t="str">
            <v>Ñoàng Nai</v>
          </cell>
          <cell r="H264" t="str">
            <v>Traû tieàn mua haøng ñieän maùy</v>
          </cell>
          <cell r="I264">
            <v>34600000</v>
          </cell>
        </row>
        <row r="265">
          <cell r="A265">
            <v>15</v>
          </cell>
          <cell r="C265">
            <v>9</v>
          </cell>
          <cell r="D265" t="str">
            <v>Castrol Vieät Nam Ltd</v>
          </cell>
          <cell r="F265" t="str">
            <v>Ngoaïi Thöông</v>
          </cell>
          <cell r="G265" t="str">
            <v>Hoà Chí Minh</v>
          </cell>
          <cell r="H265" t="str">
            <v>Traû tieàn mua nhôùt</v>
          </cell>
          <cell r="I265">
            <v>53065824</v>
          </cell>
        </row>
        <row r="266">
          <cell r="A266">
            <v>16</v>
          </cell>
          <cell r="C266">
            <v>51</v>
          </cell>
          <cell r="D266" t="str">
            <v xml:space="preserve">Trung Taâm Thoâng Tin Thöông Maïi </v>
          </cell>
          <cell r="F266" t="str">
            <v xml:space="preserve">Ngoaïi Thöông </v>
          </cell>
          <cell r="G266" t="str">
            <v>Haø Noâi</v>
          </cell>
          <cell r="H266" t="str">
            <v>Baûn tin thoâng tin TM (qua ñieän thoaïi)</v>
          </cell>
          <cell r="I266">
            <v>1200000</v>
          </cell>
        </row>
        <row r="267">
          <cell r="A267">
            <v>17</v>
          </cell>
          <cell r="C267">
            <v>73</v>
          </cell>
          <cell r="D267" t="str">
            <v>Cty. TNHH SX.TM.HMP Myõ Haûo</v>
          </cell>
          <cell r="F267" t="str">
            <v>Ngoaïi Thöông</v>
          </cell>
          <cell r="G267" t="str">
            <v>Hoà Chí Minh</v>
          </cell>
          <cell r="H267" t="str">
            <v>Traû tieàn mua nöôùc röûa cheùn(TT.Baïc Lieâu)</v>
          </cell>
          <cell r="I267">
            <v>28595809</v>
          </cell>
        </row>
        <row r="268">
          <cell r="A268">
            <v>18</v>
          </cell>
          <cell r="C268">
            <v>31</v>
          </cell>
          <cell r="D268" t="str">
            <v>Cty Daàu Aên Golden Hope - Nhaø Beø</v>
          </cell>
          <cell r="F268" t="str">
            <v>Sôû Giao Dòch II CTVN</v>
          </cell>
          <cell r="G268" t="str">
            <v>Hoà Chí Minh</v>
          </cell>
          <cell r="H268" t="str">
            <v xml:space="preserve">Traû tieàn daàu aên  (TT.TN.CM : 90.657.080ñ)+daàu xaù </v>
          </cell>
          <cell r="I268">
            <v>119466155</v>
          </cell>
        </row>
        <row r="269">
          <cell r="A269">
            <v>19</v>
          </cell>
          <cell r="C269">
            <v>80</v>
          </cell>
          <cell r="D269" t="str">
            <v>Chi Nhaùnh Cty TNHH AÉC-QUY GS VN</v>
          </cell>
          <cell r="F269" t="str">
            <v>Ngoaïi Thöông</v>
          </cell>
          <cell r="G269" t="str">
            <v>Hoà Chí Minh</v>
          </cell>
          <cell r="H269" t="str">
            <v>Traû tieàn Bình aéc quy</v>
          </cell>
          <cell r="I269">
            <v>16632000</v>
          </cell>
        </row>
        <row r="270">
          <cell r="A270">
            <v>20</v>
          </cell>
          <cell r="C270">
            <v>66</v>
          </cell>
          <cell r="D270" t="str">
            <v>Cty UNI PRESIDENT</v>
          </cell>
          <cell r="F270" t="str">
            <v>ANZ</v>
          </cell>
          <cell r="G270" t="str">
            <v>Hoà Chí Minh</v>
          </cell>
          <cell r="H270" t="str">
            <v>Traû tieàn mì Unif</v>
          </cell>
          <cell r="I270">
            <v>40195680</v>
          </cell>
        </row>
        <row r="271">
          <cell r="A271">
            <v>15</v>
          </cell>
          <cell r="C271">
            <v>90</v>
          </cell>
          <cell r="D271" t="str">
            <v>CN CTy. CP Ñöôøng Bieân Hoøa taïi Caàn Thô</v>
          </cell>
          <cell r="F271" t="str">
            <v>Coâng Thöông</v>
          </cell>
          <cell r="G271" t="str">
            <v>Caàn Thô</v>
          </cell>
          <cell r="H271" t="str">
            <v>Traû tieàn ñöôøng</v>
          </cell>
          <cell r="I271">
            <v>14733980</v>
          </cell>
        </row>
        <row r="272">
          <cell r="A272">
            <v>16</v>
          </cell>
          <cell r="C272">
            <v>5</v>
          </cell>
          <cell r="D272" t="str">
            <v>Cty TNHH TMaïi Thaønh Long</v>
          </cell>
          <cell r="F272" t="str">
            <v>Coâng Thöong CN6</v>
          </cell>
          <cell r="G272" t="str">
            <v>Hoà Chí Minh</v>
          </cell>
          <cell r="H272" t="str">
            <v>Traû tieàn mua boät ngoït</v>
          </cell>
          <cell r="I272">
            <v>80360940</v>
          </cell>
        </row>
        <row r="273">
          <cell r="A273">
            <v>17</v>
          </cell>
          <cell r="C273">
            <v>79</v>
          </cell>
          <cell r="D273" t="str">
            <v>Doanh Nghiệp Tư Nhaân Minh Nghi</v>
          </cell>
          <cell r="F273" t="str">
            <v>T.M.C.P SG Coâng Thöông CN Bình Chaùnh</v>
          </cell>
          <cell r="G273" t="str">
            <v>Hoà Chí Minh</v>
          </cell>
          <cell r="H273" t="str">
            <v>Traû tieàn mua nöôùc ngoït (TT.CM)</v>
          </cell>
          <cell r="I273">
            <v>12925000</v>
          </cell>
        </row>
        <row r="274">
          <cell r="A274">
            <v>21</v>
          </cell>
          <cell r="C274">
            <v>8</v>
          </cell>
          <cell r="D274" t="str">
            <v>Cty Xi Maêng Haø Tieân II</v>
          </cell>
          <cell r="F274" t="str">
            <v>Coâng Thöông</v>
          </cell>
          <cell r="G274" t="str">
            <v>Kieân Giang</v>
          </cell>
          <cell r="H274" t="str">
            <v>Traû tieàn mua xi maêng 200taán</v>
          </cell>
          <cell r="I274">
            <v>160160000</v>
          </cell>
        </row>
        <row r="275">
          <cell r="A275">
            <v>18</v>
          </cell>
          <cell r="C275">
            <v>28</v>
          </cell>
          <cell r="D275" t="str">
            <v>Chi Nhaùnh Cty CP Söõa VN Taïi Caàn Thô</v>
          </cell>
          <cell r="F275" t="str">
            <v>Ñaàu Tö &amp; Phaùt Trieån</v>
          </cell>
          <cell r="G275" t="str">
            <v>Caàn Thô</v>
          </cell>
          <cell r="H275" t="str">
            <v>Traû tieàn mua söõa caùc loaïi</v>
          </cell>
          <cell r="I275">
            <v>414753779</v>
          </cell>
        </row>
        <row r="276">
          <cell r="A276">
            <v>19</v>
          </cell>
          <cell r="C276">
            <v>27</v>
          </cell>
          <cell r="D276" t="str">
            <v>Cty TNHH Quoác Teá Nagarjuna</v>
          </cell>
          <cell r="F276" t="str">
            <v>INDOVINA</v>
          </cell>
          <cell r="G276" t="str">
            <v>Hoà Chí Minh</v>
          </cell>
          <cell r="H276" t="str">
            <v>Traû tieàn mua ñöôøng</v>
          </cell>
          <cell r="I276">
            <v>28350000</v>
          </cell>
        </row>
        <row r="277">
          <cell r="A277">
            <v>20</v>
          </cell>
          <cell r="C277">
            <v>83</v>
          </cell>
          <cell r="D277" t="str">
            <v>CTy TNHH TM TH Thuaän Taân</v>
          </cell>
          <cell r="F277" t="str">
            <v>Ngoaïi Thöông</v>
          </cell>
          <cell r="G277" t="str">
            <v>Hoà Chí Minh</v>
          </cell>
          <cell r="H277" t="str">
            <v>Traû tieàn mua Tivi</v>
          </cell>
          <cell r="I277">
            <v>28955300</v>
          </cell>
        </row>
        <row r="278">
          <cell r="A278">
            <v>21</v>
          </cell>
          <cell r="C278">
            <v>85</v>
          </cell>
          <cell r="D278" t="str">
            <v>CTy TNHH TM Minh Tuøng</v>
          </cell>
          <cell r="F278" t="str">
            <v>Sôû Giao Dòch II CTVN</v>
          </cell>
          <cell r="G278" t="str">
            <v>Hoà Chí Minh</v>
          </cell>
          <cell r="H278" t="str">
            <v>Haøng ñieän maùy</v>
          </cell>
          <cell r="I278">
            <v>12676000</v>
          </cell>
        </row>
        <row r="279">
          <cell r="A279">
            <v>22</v>
          </cell>
          <cell r="C279">
            <v>99</v>
          </cell>
          <cell r="D279" t="str">
            <v xml:space="preserve">Löu Thò Myõ Phöôïng (CTyTNHH Taân Thaùi Thònh) </v>
          </cell>
          <cell r="F279" t="str">
            <v>AÙ Chaâu</v>
          </cell>
          <cell r="G279" t="str">
            <v>Hoà Chí Minh</v>
          </cell>
          <cell r="H279" t="str">
            <v xml:space="preserve"> Mua nöôùc ngoït+ nöôùc yeán</v>
          </cell>
          <cell r="I279">
            <v>7147859</v>
          </cell>
        </row>
        <row r="280">
          <cell r="A280">
            <v>21</v>
          </cell>
          <cell r="C280">
            <v>5</v>
          </cell>
          <cell r="D280" t="str">
            <v>Cty TNHH TMaïi Thaønh Long</v>
          </cell>
          <cell r="F280" t="str">
            <v>Coâng Thöong CN6</v>
          </cell>
          <cell r="G280" t="str">
            <v>Hoà Chí Minh</v>
          </cell>
          <cell r="H280" t="str">
            <v>Traû tieàn mua boät ngoït</v>
          </cell>
          <cell r="I280">
            <v>268040512</v>
          </cell>
        </row>
        <row r="281">
          <cell r="A281">
            <v>22</v>
          </cell>
          <cell r="C281">
            <v>8</v>
          </cell>
          <cell r="D281" t="str">
            <v>Cty Xi Maêng Haø Tieân II</v>
          </cell>
          <cell r="F281" t="str">
            <v>Coâng Thöông</v>
          </cell>
          <cell r="G281" t="str">
            <v>Kieân Giang</v>
          </cell>
          <cell r="H281" t="str">
            <v>Traû tieàn mua xi maêng 200taán</v>
          </cell>
          <cell r="I281">
            <v>160160000</v>
          </cell>
        </row>
        <row r="282">
          <cell r="A282">
            <v>23</v>
          </cell>
          <cell r="C282">
            <v>31</v>
          </cell>
          <cell r="D282" t="str">
            <v>Cty Daàu Aên Golden Hope - Nhaø Beø</v>
          </cell>
          <cell r="F282" t="str">
            <v>Sôû Giao Dòch II CTVN</v>
          </cell>
          <cell r="G282" t="str">
            <v>Hoà Chí Minh</v>
          </cell>
          <cell r="H282" t="str">
            <v>Traû tieàn daàu aên  (TT.TN.BL)</v>
          </cell>
          <cell r="I282">
            <v>83068546</v>
          </cell>
        </row>
        <row r="283">
          <cell r="A283">
            <v>24</v>
          </cell>
          <cell r="C283">
            <v>95</v>
          </cell>
          <cell r="D283" t="str">
            <v>Cty Deät May Thaønh Coâng - CN MieànTaây</v>
          </cell>
          <cell r="F283" t="str">
            <v>Ñaàu Tö &amp; Phaùt Trieån</v>
          </cell>
          <cell r="G283" t="str">
            <v>Caàn Thô</v>
          </cell>
          <cell r="H283" t="str">
            <v>Traû tieàn mua vaûi Thaønh Coâng</v>
          </cell>
          <cell r="I283">
            <v>3120010</v>
          </cell>
        </row>
        <row r="284">
          <cell r="A284">
            <v>25</v>
          </cell>
          <cell r="C284">
            <v>73</v>
          </cell>
          <cell r="D284" t="str">
            <v>Cty. TNHH SX.TM.HMP Myõ Haûo</v>
          </cell>
          <cell r="F284" t="str">
            <v>Ngoaïi Thöông</v>
          </cell>
          <cell r="G284" t="str">
            <v>Hoà Chí Minh</v>
          </cell>
          <cell r="H284" t="str">
            <v>Traû tieàn mua nöôùc röûa cheùn(TT.Baïc Lieâu)</v>
          </cell>
          <cell r="I284">
            <v>38728934</v>
          </cell>
        </row>
        <row r="285">
          <cell r="A285">
            <v>26</v>
          </cell>
          <cell r="C285">
            <v>27</v>
          </cell>
          <cell r="D285" t="str">
            <v>Cty TNHH Quoác Teá Nagarjuna</v>
          </cell>
          <cell r="F285" t="str">
            <v>INDOVINA</v>
          </cell>
          <cell r="G285" t="str">
            <v>Hoà Chí Minh</v>
          </cell>
          <cell r="H285" t="str">
            <v>Traû tieàn mua ñöôøng</v>
          </cell>
          <cell r="I285">
            <v>28350000</v>
          </cell>
        </row>
        <row r="286">
          <cell r="A286">
            <v>27</v>
          </cell>
          <cell r="C286">
            <v>83</v>
          </cell>
          <cell r="D286" t="str">
            <v>CTy TNHH TM TH Thuaän Taân</v>
          </cell>
          <cell r="F286" t="str">
            <v>Ngoaïi Thöông</v>
          </cell>
          <cell r="G286" t="str">
            <v>Hoà Chí Minh</v>
          </cell>
          <cell r="H286" t="str">
            <v>Traû tieàn mua Tivi</v>
          </cell>
          <cell r="I286">
            <v>27296500</v>
          </cell>
        </row>
        <row r="287">
          <cell r="A287">
            <v>23</v>
          </cell>
          <cell r="C287">
            <v>36</v>
          </cell>
          <cell r="D287" t="str">
            <v>XN Xaêng Daàu Daàu Khí Vuõng Taøu</v>
          </cell>
          <cell r="F287" t="str">
            <v>Coâng Thöông</v>
          </cell>
          <cell r="G287" t="str">
            <v>Baø Ròa-Vuõng Taøu</v>
          </cell>
          <cell r="H287" t="str">
            <v>Traû tieàn mua xaêng daàu</v>
          </cell>
          <cell r="I287">
            <v>1440000000</v>
          </cell>
        </row>
        <row r="288">
          <cell r="A288">
            <v>24</v>
          </cell>
          <cell r="C288">
            <v>31</v>
          </cell>
          <cell r="D288" t="str">
            <v>Cty Daàu Aên Golden Hope - Nhaø Beø</v>
          </cell>
          <cell r="F288" t="str">
            <v>Sôû Giao Dòch II CTVN</v>
          </cell>
          <cell r="G288" t="str">
            <v>Hoà Chí Minh</v>
          </cell>
          <cell r="H288" t="str">
            <v>Traû tieàn daàu aên  (TT.TN.CM)</v>
          </cell>
          <cell r="I288">
            <v>78103643</v>
          </cell>
        </row>
        <row r="289">
          <cell r="A289">
            <v>24</v>
          </cell>
          <cell r="C289">
            <v>31</v>
          </cell>
          <cell r="D289" t="str">
            <v>Cty Daàu Aên Golden Hope - Nhaø Beø</v>
          </cell>
          <cell r="F289" t="str">
            <v>Sôû Giao Dòch II CTVN</v>
          </cell>
          <cell r="G289" t="str">
            <v>Hoà Chí Minh</v>
          </cell>
          <cell r="H289" t="str">
            <v>Traû tieàn daàu aên  (TT.TN.CM)</v>
          </cell>
          <cell r="I289">
            <v>77421080</v>
          </cell>
        </row>
        <row r="290">
          <cell r="A290">
            <v>25</v>
          </cell>
          <cell r="C290">
            <v>25</v>
          </cell>
          <cell r="D290" t="str">
            <v xml:space="preserve"> Thu Baûo Hieåm Xaõ Hoäi Tænh Baïc Lieâu</v>
          </cell>
          <cell r="F290" t="str">
            <v>NN &amp; P/T N/Thoân</v>
          </cell>
          <cell r="G290" t="str">
            <v>Baïc Lieâu</v>
          </cell>
          <cell r="H290" t="str">
            <v>Noäp BHXH,BHYT thaùng 8/2003</v>
          </cell>
          <cell r="I290">
            <v>24293474</v>
          </cell>
        </row>
        <row r="291">
          <cell r="A291">
            <v>26</v>
          </cell>
          <cell r="C291">
            <v>90</v>
          </cell>
          <cell r="D291" t="str">
            <v>CN CTy. CP Ñöôøng Bieân Hoøa taïi Caàn Thô</v>
          </cell>
          <cell r="F291" t="str">
            <v>Coâng Thöông</v>
          </cell>
          <cell r="G291" t="str">
            <v>Caàn Thô</v>
          </cell>
          <cell r="H291" t="str">
            <v>Traû tieàn mì Bieân Hoøa</v>
          </cell>
          <cell r="I291">
            <v>19538930</v>
          </cell>
        </row>
        <row r="292">
          <cell r="A292">
            <v>26</v>
          </cell>
          <cell r="C292">
            <v>90</v>
          </cell>
          <cell r="D292" t="str">
            <v>CN CTy. CP Ñöôøng Bieân Hoøa taïi Caàn Thô</v>
          </cell>
          <cell r="F292" t="str">
            <v>Coâng Thöông</v>
          </cell>
          <cell r="G292" t="str">
            <v>Caàn Thô</v>
          </cell>
          <cell r="H292" t="str">
            <v>Traû tieàn mì Bieân Hoøa</v>
          </cell>
          <cell r="I292">
            <v>19538930</v>
          </cell>
        </row>
        <row r="293">
          <cell r="A293">
            <v>27</v>
          </cell>
          <cell r="C293">
            <v>19</v>
          </cell>
          <cell r="D293" t="str">
            <v>Cty LD Khí Ñoát Saøi Goøn (Elf)</v>
          </cell>
          <cell r="F293" t="str">
            <v>Eximbank</v>
          </cell>
          <cell r="G293" t="str">
            <v>Hoà Chí Minh</v>
          </cell>
          <cell r="H293" t="str">
            <v>Traû tieàn mua gas</v>
          </cell>
          <cell r="I293">
            <v>29107155</v>
          </cell>
        </row>
        <row r="294">
          <cell r="A294">
            <v>28</v>
          </cell>
          <cell r="C294">
            <v>73</v>
          </cell>
          <cell r="D294" t="str">
            <v>Cty. TNHH SX.TM.HMP Myõ Haûo</v>
          </cell>
          <cell r="F294" t="str">
            <v>Ngoaïi Thöông</v>
          </cell>
          <cell r="G294" t="str">
            <v>Hoà Chí Minh</v>
          </cell>
          <cell r="H294" t="str">
            <v>Traû tieàn mua nöôùc röûa cheùn(TT.Baïc Lieâu)</v>
          </cell>
          <cell r="I294">
            <v>54695319</v>
          </cell>
        </row>
        <row r="295">
          <cell r="A295">
            <v>25</v>
          </cell>
          <cell r="C295">
            <v>8</v>
          </cell>
          <cell r="D295" t="str">
            <v>Cty Xi Maêng Haø Tieân II</v>
          </cell>
          <cell r="F295" t="str">
            <v>Coâng Thöông</v>
          </cell>
          <cell r="G295" t="str">
            <v>Kieân Giang</v>
          </cell>
          <cell r="H295" t="str">
            <v>Traû tieàn mua xi maêng 100taán</v>
          </cell>
          <cell r="I295">
            <v>80080000</v>
          </cell>
        </row>
        <row r="296">
          <cell r="A296">
            <v>26</v>
          </cell>
          <cell r="C296">
            <v>41</v>
          </cell>
          <cell r="D296" t="str">
            <v>Cty Xi Maêng Nghi Sôn</v>
          </cell>
          <cell r="F296" t="str">
            <v>Coâng Thöông CN 9</v>
          </cell>
          <cell r="G296" t="str">
            <v>Hoà Chí Minh</v>
          </cell>
          <cell r="H296" t="str">
            <v>Traû tieàn mua xi maêng 400taán</v>
          </cell>
          <cell r="I296">
            <v>328000000</v>
          </cell>
        </row>
        <row r="297">
          <cell r="A297">
            <v>27</v>
          </cell>
          <cell r="C297">
            <v>14</v>
          </cell>
          <cell r="D297" t="str">
            <v>Coâng Ty Theùp Mieàn Nam</v>
          </cell>
          <cell r="F297" t="str">
            <v>Coâng Thöông CN I</v>
          </cell>
          <cell r="G297" t="str">
            <v>Hoà Chí Minh</v>
          </cell>
          <cell r="H297" t="str">
            <v>Traû tieàn mua haøng cho CN Theùp Mieàn Nam taïi Caàn Thô</v>
          </cell>
          <cell r="I297">
            <v>300000000</v>
          </cell>
        </row>
        <row r="298">
          <cell r="A298">
            <v>28</v>
          </cell>
          <cell r="C298">
            <v>100</v>
          </cell>
          <cell r="D298" t="str">
            <v>CTy TNHH TM &amp; SX Vieät Tuøng</v>
          </cell>
          <cell r="F298" t="str">
            <v>Coâng Thöông CN 12</v>
          </cell>
          <cell r="G298" t="str">
            <v>Hoà Chí Minh</v>
          </cell>
          <cell r="H298" t="str">
            <v>Traû tieàn caù moøi hoäp</v>
          </cell>
          <cell r="I298">
            <v>26140000</v>
          </cell>
        </row>
        <row r="299">
          <cell r="A299">
            <v>29</v>
          </cell>
          <cell r="C299">
            <v>101</v>
          </cell>
          <cell r="D299" t="str">
            <v>Cty TMKT &amp; Ñaàu Tö PETEC</v>
          </cell>
          <cell r="F299" t="str">
            <v>Deutsche Bank</v>
          </cell>
          <cell r="G299" t="str">
            <v>Hoà Chí Minh</v>
          </cell>
          <cell r="H299" t="str">
            <v>Traû tieàn mua xaêng daàu theo HÑ soá 7802/2003 ngaøy 02/01/2003</v>
          </cell>
          <cell r="I299">
            <v>4070000000</v>
          </cell>
        </row>
        <row r="300">
          <cell r="A300">
            <v>29</v>
          </cell>
          <cell r="C300">
            <v>27</v>
          </cell>
          <cell r="D300" t="str">
            <v>Cty TNHH Quoác Teá Nagarjuna</v>
          </cell>
          <cell r="F300" t="str">
            <v>INDOVINA</v>
          </cell>
          <cell r="G300" t="str">
            <v>Hoà Chí Minh</v>
          </cell>
          <cell r="H300" t="str">
            <v>Traû tieàn mua ñöôøng</v>
          </cell>
          <cell r="I300">
            <v>32400000</v>
          </cell>
        </row>
        <row r="301">
          <cell r="A301">
            <v>30</v>
          </cell>
          <cell r="C301">
            <v>66</v>
          </cell>
          <cell r="D301" t="str">
            <v>Cty UNI PRESIDENT</v>
          </cell>
          <cell r="F301" t="str">
            <v>ANZ</v>
          </cell>
          <cell r="G301" t="str">
            <v>Hoà Chí Minh</v>
          </cell>
          <cell r="H301" t="str">
            <v>Traû tieàn mua mì Unif</v>
          </cell>
          <cell r="I301">
            <v>50212284</v>
          </cell>
        </row>
        <row r="302">
          <cell r="A302">
            <v>31</v>
          </cell>
          <cell r="C302">
            <v>102</v>
          </cell>
          <cell r="D302" t="str">
            <v>CTy TNHH SX-TM-DV Phöông Ñoâng</v>
          </cell>
          <cell r="F302" t="str">
            <v>Ngoaïi Thöông</v>
          </cell>
          <cell r="G302" t="str">
            <v>Hoà Chí Minh</v>
          </cell>
          <cell r="H302" t="str">
            <v>Traû tieàn mua chaùo Fudo</v>
          </cell>
          <cell r="I302">
            <v>20130000</v>
          </cell>
        </row>
        <row r="303">
          <cell r="A303">
            <v>32</v>
          </cell>
          <cell r="C303">
            <v>28</v>
          </cell>
          <cell r="D303" t="str">
            <v>Chi Nhaùnh Cty CP Söõa VN Taïi Caàn Thô</v>
          </cell>
          <cell r="F303" t="str">
            <v>Ñaàu Tö &amp; Phaùt Trieån</v>
          </cell>
          <cell r="G303" t="str">
            <v>Caàn Thô</v>
          </cell>
          <cell r="H303" t="str">
            <v>Traû tieàn mua söõa caùc loaïi</v>
          </cell>
          <cell r="I303">
            <v>434196271</v>
          </cell>
        </row>
        <row r="304">
          <cell r="A304">
            <v>30</v>
          </cell>
          <cell r="C304">
            <v>1</v>
          </cell>
          <cell r="D304" t="str">
            <v>Nhaø Maùy Thuoác Laù Saøi Goøn</v>
          </cell>
          <cell r="F304" t="str">
            <v>Sôû Giao Dòch II CTVN</v>
          </cell>
          <cell r="G304" t="str">
            <v>Hoà Chí Minh</v>
          </cell>
          <cell r="H304" t="str">
            <v>Traû tieàn mua thuoác laù</v>
          </cell>
          <cell r="I304">
            <v>223525000</v>
          </cell>
        </row>
        <row r="305">
          <cell r="A305">
            <v>31</v>
          </cell>
          <cell r="C305">
            <v>5</v>
          </cell>
          <cell r="D305" t="str">
            <v>Cty TNHH TMaïi Thaønh Long</v>
          </cell>
          <cell r="F305" t="str">
            <v>Coâng Thöong CN6</v>
          </cell>
          <cell r="G305" t="str">
            <v>Hoà Chí Minh</v>
          </cell>
          <cell r="H305" t="str">
            <v>Traû tieàn mua boät ngoït</v>
          </cell>
          <cell r="I305">
            <v>295240814</v>
          </cell>
        </row>
        <row r="306">
          <cell r="A306">
            <v>32</v>
          </cell>
          <cell r="C306">
            <v>8</v>
          </cell>
          <cell r="D306" t="str">
            <v>Cty Xi Maêng Haø Tieân II</v>
          </cell>
          <cell r="F306" t="str">
            <v>Coâng Thöông</v>
          </cell>
          <cell r="G306" t="str">
            <v>Kieân Giang</v>
          </cell>
          <cell r="H306" t="str">
            <v>Traû tieàn mua xi maêng 100taán</v>
          </cell>
          <cell r="I306">
            <v>78485000</v>
          </cell>
        </row>
        <row r="307">
          <cell r="A307">
            <v>33</v>
          </cell>
          <cell r="C307">
            <v>31</v>
          </cell>
          <cell r="D307" t="str">
            <v>Cty Daàu Aên Golden Hope - Nhaø Beø</v>
          </cell>
          <cell r="F307" t="str">
            <v>Sôû Giao Dòch II CTVN</v>
          </cell>
          <cell r="G307" t="str">
            <v>Hoà Chí Minh</v>
          </cell>
          <cell r="H307" t="str">
            <v>Traû tieàn daàu aên  (TT.TN.CM)</v>
          </cell>
          <cell r="I307">
            <v>107469758</v>
          </cell>
        </row>
        <row r="308">
          <cell r="A308">
            <v>33</v>
          </cell>
          <cell r="C308">
            <v>9</v>
          </cell>
          <cell r="D308" t="str">
            <v>Castrol Vieät Nam Ltd</v>
          </cell>
          <cell r="F308" t="str">
            <v>Ngoaïi Thöông</v>
          </cell>
          <cell r="G308" t="str">
            <v>Hoà Chí Minh</v>
          </cell>
          <cell r="H308" t="str">
            <v>Traû tieàn mua nhôùt</v>
          </cell>
          <cell r="I308">
            <v>131408946</v>
          </cell>
        </row>
        <row r="309">
          <cell r="A309">
            <v>34</v>
          </cell>
          <cell r="C309">
            <v>46</v>
          </cell>
          <cell r="D309" t="str">
            <v>CTy MIWON VIETNAM</v>
          </cell>
          <cell r="F309" t="str">
            <v xml:space="preserve">Coâng Thöông </v>
          </cell>
          <cell r="G309" t="str">
            <v>Phuù Thoï</v>
          </cell>
          <cell r="H309" t="str">
            <v>Traû tieàn mua boät ngoït</v>
          </cell>
          <cell r="I309">
            <v>109254076</v>
          </cell>
        </row>
        <row r="310">
          <cell r="A310">
            <v>35</v>
          </cell>
          <cell r="C310">
            <v>21</v>
          </cell>
          <cell r="D310" t="str">
            <v>Cty Coå Phaàn Vaät Tö  Haäu Giang</v>
          </cell>
          <cell r="F310" t="str">
            <v>Coâng Thöông</v>
          </cell>
          <cell r="G310" t="str">
            <v>Caàn Thô</v>
          </cell>
          <cell r="H310" t="str">
            <v>Traû tieàn mua gas</v>
          </cell>
          <cell r="I310">
            <v>43290001</v>
          </cell>
        </row>
        <row r="311">
          <cell r="A311">
            <v>36</v>
          </cell>
          <cell r="C311">
            <v>41</v>
          </cell>
          <cell r="D311" t="str">
            <v>Cty Xi Maêng Nghi Sôn</v>
          </cell>
          <cell r="F311" t="str">
            <v>Coâng Thöông CN 9</v>
          </cell>
          <cell r="G311" t="str">
            <v>Hoà Chí Minh</v>
          </cell>
          <cell r="H311" t="str">
            <v>Traû tieàn mua xi maêng 300taán</v>
          </cell>
          <cell r="I311">
            <v>246000000</v>
          </cell>
        </row>
        <row r="312">
          <cell r="A312">
            <v>34</v>
          </cell>
          <cell r="C312">
            <v>27</v>
          </cell>
          <cell r="D312" t="str">
            <v>Cty TNHH Quoác Teá Nagarjuna</v>
          </cell>
          <cell r="F312" t="str">
            <v>INDOVINA</v>
          </cell>
          <cell r="G312" t="str">
            <v>Hoà Chí Minh</v>
          </cell>
          <cell r="H312" t="str">
            <v>Traû tieàn mua ñöôøng</v>
          </cell>
          <cell r="I312">
            <v>28350000</v>
          </cell>
        </row>
        <row r="313">
          <cell r="A313">
            <v>37</v>
          </cell>
          <cell r="C313">
            <v>77</v>
          </cell>
          <cell r="D313" t="str">
            <v>Cty Ñieän &amp; Ñieän Töû SAMSUNG VINA</v>
          </cell>
          <cell r="F313" t="str">
            <v>Coâng Thöông CN 4</v>
          </cell>
          <cell r="G313" t="str">
            <v>Hoà Chí Minh</v>
          </cell>
          <cell r="H313" t="str">
            <v>Traû tieàn mua haøng ñieän töû</v>
          </cell>
          <cell r="I313">
            <v>24118347</v>
          </cell>
        </row>
        <row r="314">
          <cell r="A314">
            <v>1</v>
          </cell>
          <cell r="C314">
            <v>73</v>
          </cell>
          <cell r="D314" t="str">
            <v>Cty. TNHH SX.TM.HMP Myõ Haûo</v>
          </cell>
          <cell r="F314" t="str">
            <v>Ngoaïi Thöông</v>
          </cell>
          <cell r="G314" t="str">
            <v>Hoà Chí Minh</v>
          </cell>
          <cell r="H314" t="str">
            <v>Traû tieàn mua nöôùc röûa cheùn(TT.Baïc Lieâu)</v>
          </cell>
          <cell r="I314">
            <v>62210842</v>
          </cell>
        </row>
        <row r="315">
          <cell r="A315">
            <v>1</v>
          </cell>
          <cell r="C315">
            <v>8</v>
          </cell>
          <cell r="D315" t="str">
            <v>Cty Xi Maêng Haø Tieân II</v>
          </cell>
          <cell r="F315" t="str">
            <v>Coâng Thöông</v>
          </cell>
          <cell r="G315" t="str">
            <v>Kieân Giang</v>
          </cell>
          <cell r="H315" t="str">
            <v>Traû tieàn mua xi maêng 250taán</v>
          </cell>
          <cell r="I315">
            <v>200200000</v>
          </cell>
        </row>
        <row r="316">
          <cell r="A316">
            <v>2</v>
          </cell>
          <cell r="C316">
            <v>3</v>
          </cell>
          <cell r="D316" t="str">
            <v>Cty Coå Phaàn Boät Giaët Lix</v>
          </cell>
          <cell r="F316" t="str">
            <v>Coâng Thöông CN 14</v>
          </cell>
          <cell r="G316" t="str">
            <v>Hoà Chí Minh</v>
          </cell>
          <cell r="H316" t="str">
            <v>Traû tieàn mua boät giaët</v>
          </cell>
          <cell r="I316">
            <v>450000000</v>
          </cell>
        </row>
        <row r="317">
          <cell r="A317">
            <v>2</v>
          </cell>
          <cell r="C317">
            <v>73</v>
          </cell>
          <cell r="D317" t="str">
            <v>Cty. TNHH SX.TM.HMP Myõ Haûo</v>
          </cell>
          <cell r="F317" t="str">
            <v>Ngoaïi Thöông</v>
          </cell>
          <cell r="G317" t="str">
            <v>Hoà Chí Minh</v>
          </cell>
          <cell r="H317" t="str">
            <v>Traû tieàn mua nöôùc röûa cheùn(TT.Caø Mau)</v>
          </cell>
          <cell r="I317">
            <v>26814757</v>
          </cell>
        </row>
        <row r="318">
          <cell r="A318">
            <v>3</v>
          </cell>
          <cell r="C318">
            <v>27</v>
          </cell>
          <cell r="D318" t="str">
            <v>Cty TNHH Quoác Teá Nagarjuna</v>
          </cell>
          <cell r="F318" t="str">
            <v>INDOVINA</v>
          </cell>
          <cell r="G318" t="str">
            <v>Hoà Chí Minh</v>
          </cell>
          <cell r="H318" t="str">
            <v>Traû tieàn mua ñöôøng</v>
          </cell>
          <cell r="I318">
            <v>29750000</v>
          </cell>
        </row>
        <row r="319">
          <cell r="A319">
            <v>4</v>
          </cell>
          <cell r="C319">
            <v>31</v>
          </cell>
          <cell r="D319" t="str">
            <v>Cty Daàu Aên Golden Hope - Nhaø Beø</v>
          </cell>
          <cell r="F319" t="str">
            <v>Sôû Giao Dòch II CTVN</v>
          </cell>
          <cell r="G319" t="str">
            <v>Hoà Chí Minh</v>
          </cell>
          <cell r="H319" t="str">
            <v>Traû tieàn daàu aên  (TT.TN.BL)</v>
          </cell>
          <cell r="I319">
            <v>141228470</v>
          </cell>
        </row>
        <row r="320">
          <cell r="A320">
            <v>5</v>
          </cell>
          <cell r="C320">
            <v>94</v>
          </cell>
          <cell r="D320" t="str">
            <v>CTy TNHH SX Taân AÙ Chaâu</v>
          </cell>
          <cell r="F320" t="str">
            <v>Coâng Thöông CN 9</v>
          </cell>
          <cell r="G320" t="str">
            <v>Hoà Chí Minh</v>
          </cell>
          <cell r="H320" t="str">
            <v>Traû tieàn mua chaùo Bình Tieân</v>
          </cell>
          <cell r="I320">
            <v>11894400</v>
          </cell>
        </row>
        <row r="321">
          <cell r="A321">
            <v>3</v>
          </cell>
          <cell r="C321">
            <v>5</v>
          </cell>
          <cell r="D321" t="str">
            <v>Cty TNHH TMaïi Thaønh Long</v>
          </cell>
          <cell r="F321" t="str">
            <v>Coâng Thöong CN6</v>
          </cell>
          <cell r="G321" t="str">
            <v>Hoà Chí Minh</v>
          </cell>
          <cell r="H321" t="str">
            <v>Traû tieàn mua boät ngoït</v>
          </cell>
          <cell r="I321">
            <v>289852021</v>
          </cell>
        </row>
        <row r="322">
          <cell r="A322">
            <v>4</v>
          </cell>
          <cell r="C322">
            <v>98</v>
          </cell>
          <cell r="D322" t="str">
            <v>CTy Lieân Doanh Xi Maêng Haø Tieân II-Caàn Thô</v>
          </cell>
          <cell r="F322" t="str">
            <v>Coâng Thöông</v>
          </cell>
          <cell r="G322" t="str">
            <v>Caàn Thô</v>
          </cell>
          <cell r="H322" t="str">
            <v>Traû tieàn mua xi maêng</v>
          </cell>
          <cell r="I322">
            <v>116000000</v>
          </cell>
        </row>
        <row r="323">
          <cell r="A323">
            <v>5</v>
          </cell>
          <cell r="C323">
            <v>10</v>
          </cell>
          <cell r="D323" t="str">
            <v>Cty TNHH Daàu Nhôùt vaø Hoùa Chaát VN</v>
          </cell>
          <cell r="F323" t="str">
            <v>Hoàng Kong&amp; Thöôïng Haûi</v>
          </cell>
          <cell r="G323" t="str">
            <v>Hoà Chí Minh</v>
          </cell>
          <cell r="H323" t="str">
            <v>Traû tieàn mua nhôùt Vilube</v>
          </cell>
          <cell r="I323">
            <v>251260000</v>
          </cell>
        </row>
        <row r="324">
          <cell r="A324">
            <v>6</v>
          </cell>
          <cell r="C324">
            <v>93</v>
          </cell>
          <cell r="D324" t="str">
            <v>Cty Coå Phaàn Giaáy Vieãn Ñoâng</v>
          </cell>
          <cell r="F324" t="str">
            <v>Coâng Thöông CN 12</v>
          </cell>
          <cell r="G324" t="str">
            <v>Hoà Chí Minh</v>
          </cell>
          <cell r="H324" t="str">
            <v>Traû tieàn mua giaáy vieãn ñoâng</v>
          </cell>
          <cell r="I324">
            <v>11023848</v>
          </cell>
        </row>
        <row r="325">
          <cell r="A325">
            <v>7</v>
          </cell>
          <cell r="C325">
            <v>73</v>
          </cell>
          <cell r="D325" t="str">
            <v>Cty. TNHH SX.TM.HMP Myõ Haûo</v>
          </cell>
          <cell r="F325" t="str">
            <v>Ngoaïi Thöông</v>
          </cell>
          <cell r="G325" t="str">
            <v>Hoà Chí Minh</v>
          </cell>
          <cell r="H325" t="str">
            <v>Traû tieàn mua nöôùc röûa cheùn (TT.BL)</v>
          </cell>
          <cell r="I325">
            <v>34963260</v>
          </cell>
        </row>
        <row r="326">
          <cell r="A326">
            <v>8</v>
          </cell>
          <cell r="C326">
            <v>90</v>
          </cell>
          <cell r="D326" t="str">
            <v>CN CTy. CP Ñöôøng Bieân Hoøa taïi Caàn Thô</v>
          </cell>
          <cell r="F326" t="str">
            <v>Coâng Thöông</v>
          </cell>
          <cell r="G326" t="str">
            <v>Caàn Thô</v>
          </cell>
          <cell r="H326" t="str">
            <v>Traû tieàn mua ñöôøng</v>
          </cell>
          <cell r="I326">
            <v>10216000</v>
          </cell>
        </row>
        <row r="327">
          <cell r="A327">
            <v>9</v>
          </cell>
          <cell r="C327">
            <v>83</v>
          </cell>
          <cell r="D327" t="str">
            <v>CTy TNHH TM TH Thuaän Taân</v>
          </cell>
          <cell r="F327" t="str">
            <v>Ngoaïi Thöông</v>
          </cell>
          <cell r="G327" t="str">
            <v>Hoà Chí Minh</v>
          </cell>
          <cell r="H327" t="str">
            <v>Traû tieàn mua tivi</v>
          </cell>
          <cell r="I327">
            <v>45977800</v>
          </cell>
        </row>
        <row r="328">
          <cell r="A328">
            <v>10</v>
          </cell>
          <cell r="C328">
            <v>36</v>
          </cell>
          <cell r="D328" t="str">
            <v>XN Xaêng Daàu Daàu Khí Vuõng Taøu</v>
          </cell>
          <cell r="F328" t="str">
            <v>Coâng Thöông</v>
          </cell>
          <cell r="G328" t="str">
            <v>Baø Ròa-Vuõng Taøu</v>
          </cell>
          <cell r="H328" t="str">
            <v>Traû tieàn mua xaêng daàu</v>
          </cell>
          <cell r="I328">
            <v>1736700000</v>
          </cell>
        </row>
        <row r="329">
          <cell r="A329">
            <v>6</v>
          </cell>
          <cell r="C329">
            <v>28</v>
          </cell>
          <cell r="D329" t="str">
            <v>Chi Nhaùnh Cty CP Söõa VN Taïi Caàn Thô</v>
          </cell>
          <cell r="F329" t="str">
            <v>Ñaàu Tö &amp; Phaùt Trieån</v>
          </cell>
          <cell r="G329" t="str">
            <v>Caàn Thô</v>
          </cell>
          <cell r="H329" t="str">
            <v>Traû tieàn mua söõa caùc loaïi</v>
          </cell>
          <cell r="I329">
            <v>291845992</v>
          </cell>
        </row>
        <row r="330">
          <cell r="A330">
            <v>7</v>
          </cell>
          <cell r="C330">
            <v>73</v>
          </cell>
          <cell r="D330" t="str">
            <v>Cty. TNHH SX.TM.HMP Myõ Haûo</v>
          </cell>
          <cell r="F330" t="str">
            <v>Ngoaïi Thöông</v>
          </cell>
          <cell r="G330" t="str">
            <v>Hoà Chí Minh</v>
          </cell>
          <cell r="H330" t="str">
            <v>Traû tieàn mua nöôùc röûa cheùn (TT.BL)</v>
          </cell>
          <cell r="I330">
            <v>35082207</v>
          </cell>
        </row>
        <row r="331">
          <cell r="A331">
            <v>11</v>
          </cell>
          <cell r="C331">
            <v>8</v>
          </cell>
          <cell r="D331" t="str">
            <v>Cty Xi Maêng Haø Tieân II</v>
          </cell>
          <cell r="F331" t="str">
            <v>Coâng Thöông</v>
          </cell>
          <cell r="G331" t="str">
            <v>Kieân Giang</v>
          </cell>
          <cell r="H331" t="str">
            <v>Traû tieàn mua xi maêng 200taán</v>
          </cell>
          <cell r="I331">
            <v>160160000</v>
          </cell>
        </row>
        <row r="332">
          <cell r="A332">
            <v>12</v>
          </cell>
          <cell r="C332">
            <v>14</v>
          </cell>
          <cell r="D332" t="str">
            <v>Coâng Ty Theùp Mieàn Nam</v>
          </cell>
          <cell r="F332" t="str">
            <v>Coâng Thöông CN I</v>
          </cell>
          <cell r="G332" t="str">
            <v>Hoà Chí Minh</v>
          </cell>
          <cell r="H332" t="str">
            <v>Traû tieàn mua haøng cho CN Theùp Mieàn Nam taïi Caàn Thô</v>
          </cell>
          <cell r="I332">
            <v>261191601</v>
          </cell>
        </row>
        <row r="333">
          <cell r="A333">
            <v>13</v>
          </cell>
          <cell r="C333">
            <v>36</v>
          </cell>
          <cell r="D333" t="str">
            <v>XN Xaêng Daàu Daàu Khí Vuõng Taøu</v>
          </cell>
          <cell r="F333" t="str">
            <v>Coâng Thöông</v>
          </cell>
          <cell r="G333" t="str">
            <v>Baø Ròa-Vuõng Taøu</v>
          </cell>
          <cell r="H333" t="str">
            <v>Traû tieàn mua xaêng daàu</v>
          </cell>
          <cell r="I333">
            <v>125000000</v>
          </cell>
        </row>
        <row r="334">
          <cell r="A334">
            <v>8</v>
          </cell>
          <cell r="C334">
            <v>31</v>
          </cell>
          <cell r="D334" t="str">
            <v>Cty Daàu Aên Golden Hope - Nhaø Beø</v>
          </cell>
          <cell r="F334" t="str">
            <v>Sôû Giao Dòch II CTVN</v>
          </cell>
          <cell r="G334" t="str">
            <v>Hoà Chí Minh</v>
          </cell>
          <cell r="H334" t="str">
            <v>Traû tieàn daàu aên  (TT.CM: 78.361.598ñ;TT.BL: 81.657.972ñ)</v>
          </cell>
          <cell r="I334">
            <v>160019570</v>
          </cell>
        </row>
        <row r="335">
          <cell r="A335">
            <v>14</v>
          </cell>
          <cell r="C335">
            <v>41</v>
          </cell>
          <cell r="D335" t="str">
            <v>Cty Xi Maêng Nghi Sôn</v>
          </cell>
          <cell r="F335" t="str">
            <v>Coâng Thöông CN 9</v>
          </cell>
          <cell r="G335" t="str">
            <v>Hoà Chí Minh</v>
          </cell>
          <cell r="H335" t="str">
            <v>Traû tieàn mua xi maêng</v>
          </cell>
          <cell r="I335">
            <v>123000000</v>
          </cell>
        </row>
        <row r="336">
          <cell r="A336">
            <v>15</v>
          </cell>
          <cell r="C336">
            <v>14</v>
          </cell>
          <cell r="D336" t="str">
            <v>Coâng Ty Theùp Mieàn Nam</v>
          </cell>
          <cell r="F336" t="str">
            <v>Coâng Thöông CN I</v>
          </cell>
          <cell r="G336" t="str">
            <v>Hoà Chí Minh</v>
          </cell>
          <cell r="H336" t="str">
            <v>Traû tieàn mua haøng cho CN Theùp Mieàn Nam taïi Caàn Thô</v>
          </cell>
          <cell r="I336">
            <v>338100578</v>
          </cell>
        </row>
        <row r="337">
          <cell r="A337">
            <v>16</v>
          </cell>
          <cell r="C337">
            <v>8</v>
          </cell>
          <cell r="D337" t="str">
            <v>Cty Xi Maêng Haø Tieân II</v>
          </cell>
          <cell r="F337" t="str">
            <v>Coâng Thöông</v>
          </cell>
          <cell r="G337" t="str">
            <v>Kieân Giang</v>
          </cell>
          <cell r="H337" t="str">
            <v>Traû tieàn mua xi maêng 200taán</v>
          </cell>
          <cell r="I337">
            <v>160160000</v>
          </cell>
        </row>
        <row r="338">
          <cell r="A338">
            <v>17</v>
          </cell>
          <cell r="C338">
            <v>5</v>
          </cell>
          <cell r="D338" t="str">
            <v>Cty TNHH TMaïi Thaønh Long</v>
          </cell>
          <cell r="F338" t="str">
            <v>Coâng Thöong CN6</v>
          </cell>
          <cell r="G338" t="str">
            <v>Hoà Chí Minh</v>
          </cell>
          <cell r="H338" t="str">
            <v>Traû tieàn mua boät ngoït</v>
          </cell>
          <cell r="I338">
            <v>253558173</v>
          </cell>
        </row>
        <row r="339">
          <cell r="A339">
            <v>9</v>
          </cell>
          <cell r="C339">
            <v>95</v>
          </cell>
          <cell r="D339" t="str">
            <v>Cty Deät May Thaønh Coâng - CN MieànTaây</v>
          </cell>
          <cell r="F339" t="str">
            <v>Ñaàu Tö &amp; Phaùt Trieån</v>
          </cell>
          <cell r="G339" t="str">
            <v>Caàn Thô</v>
          </cell>
          <cell r="H339" t="str">
            <v>Traû tieàn haøng may saún</v>
          </cell>
          <cell r="I339">
            <v>3120010</v>
          </cell>
        </row>
        <row r="340">
          <cell r="A340">
            <v>10</v>
          </cell>
          <cell r="C340">
            <v>73</v>
          </cell>
          <cell r="D340" t="str">
            <v>Cty. TNHH SX.TM.HMP Myõ Haûo</v>
          </cell>
          <cell r="F340" t="str">
            <v>Ngoaïi Thöông</v>
          </cell>
          <cell r="G340" t="str">
            <v>Hoà Chí Minh</v>
          </cell>
          <cell r="H340" t="str">
            <v>Traû tieàn mua nöôùc röûa cheùn (TT.BL)</v>
          </cell>
          <cell r="I340">
            <v>17827048</v>
          </cell>
        </row>
        <row r="341">
          <cell r="A341">
            <v>11</v>
          </cell>
          <cell r="C341">
            <v>44</v>
          </cell>
          <cell r="D341" t="str">
            <v>CTy Ñieän Baùo Ñieän Thoaïi Baïc Lieâu</v>
          </cell>
          <cell r="F341" t="str">
            <v xml:space="preserve">Coâng Thöông </v>
          </cell>
          <cell r="G341" t="str">
            <v>Baïc Lieâu</v>
          </cell>
          <cell r="H341" t="str">
            <v>Traû tieàn ñieän thoaïi thaùng 8/2003</v>
          </cell>
          <cell r="I341">
            <v>10279334</v>
          </cell>
        </row>
        <row r="342">
          <cell r="A342">
            <v>12</v>
          </cell>
          <cell r="C342">
            <v>73</v>
          </cell>
          <cell r="D342" t="str">
            <v>Cty. TNHH SX.TM.HMP Myõ Haûo</v>
          </cell>
          <cell r="F342" t="str">
            <v>Ngoaïi Thöông</v>
          </cell>
          <cell r="G342" t="str">
            <v>Hoà Chí Minh</v>
          </cell>
          <cell r="H342" t="str">
            <v>Traû tieàn mua nöôùc röûa cheùn (TT.CM)</v>
          </cell>
          <cell r="I342">
            <v>32079660</v>
          </cell>
        </row>
        <row r="343">
          <cell r="A343">
            <v>18</v>
          </cell>
          <cell r="C343">
            <v>1</v>
          </cell>
          <cell r="D343" t="str">
            <v>Nhaø Maùy Thuoác Laù Saøi Goøn</v>
          </cell>
          <cell r="F343" t="str">
            <v>Sôû Giao Dòch II CTVN</v>
          </cell>
          <cell r="G343" t="str">
            <v>Hoà Chí Minh</v>
          </cell>
          <cell r="H343" t="str">
            <v>Traû tieàn mua thuoác laù</v>
          </cell>
          <cell r="I343">
            <v>222575000</v>
          </cell>
        </row>
        <row r="344">
          <cell r="A344">
            <v>13</v>
          </cell>
          <cell r="C344">
            <v>28</v>
          </cell>
          <cell r="D344" t="str">
            <v>Chi Nhaùnh Cty CP Söõa VN Taïi Caàn Thô</v>
          </cell>
          <cell r="F344" t="str">
            <v>Ñaàu Tö &amp; Phaùt Trieån</v>
          </cell>
          <cell r="G344" t="str">
            <v>Caàn Thô</v>
          </cell>
          <cell r="H344" t="str">
            <v>Traû tieàn mua söõa caùc loaïi</v>
          </cell>
          <cell r="I344">
            <v>255684856</v>
          </cell>
        </row>
        <row r="345">
          <cell r="A345">
            <v>14</v>
          </cell>
          <cell r="C345">
            <v>90</v>
          </cell>
          <cell r="D345" t="str">
            <v>CN CTy. CP Ñöôøng Bieân Hoøa taïi Caàn Thô</v>
          </cell>
          <cell r="F345" t="str">
            <v>Coâng Thöông</v>
          </cell>
          <cell r="G345" t="str">
            <v>Caàn Thô</v>
          </cell>
          <cell r="H345" t="str">
            <v>Traû tieàn mua ñöôøng</v>
          </cell>
          <cell r="I345">
            <v>21250000</v>
          </cell>
        </row>
        <row r="346">
          <cell r="A346">
            <v>15</v>
          </cell>
          <cell r="C346">
            <v>28</v>
          </cell>
          <cell r="D346" t="str">
            <v>Chi Nhaùnh Cty CP Söõa VN Taïi Caàn Thô</v>
          </cell>
          <cell r="F346" t="str">
            <v>Ñaàu Tö &amp; Phaùt Trieån</v>
          </cell>
          <cell r="G346" t="str">
            <v>Caàn Thô</v>
          </cell>
          <cell r="H346" t="str">
            <v>Traû tieàn mua söõa caùc loaïi</v>
          </cell>
          <cell r="I346">
            <v>342891712</v>
          </cell>
        </row>
        <row r="347">
          <cell r="A347">
            <v>16</v>
          </cell>
          <cell r="C347">
            <v>27</v>
          </cell>
          <cell r="D347" t="str">
            <v>Cty TNHH Quoác Teá Nagarjuna</v>
          </cell>
          <cell r="F347" t="str">
            <v>INDOVINA</v>
          </cell>
          <cell r="G347" t="str">
            <v>Hoà Chí Minh</v>
          </cell>
          <cell r="H347" t="str">
            <v>Traû tieàn mua ñöôøng</v>
          </cell>
          <cell r="I347">
            <v>57050000</v>
          </cell>
        </row>
        <row r="348">
          <cell r="A348">
            <v>17</v>
          </cell>
          <cell r="C348">
            <v>73</v>
          </cell>
          <cell r="D348" t="str">
            <v>Cty. TNHH SX.TM.HMP Myõ Haûo</v>
          </cell>
          <cell r="F348" t="str">
            <v>Ngoaïi Thöông</v>
          </cell>
          <cell r="G348" t="str">
            <v>Hoà Chí Minh</v>
          </cell>
          <cell r="H348" t="str">
            <v>Traû tieàn mua nöôùc röûa cheùn (TT.BL)</v>
          </cell>
          <cell r="I348">
            <v>38931855</v>
          </cell>
        </row>
        <row r="349">
          <cell r="A349">
            <v>18</v>
          </cell>
          <cell r="C349">
            <v>99</v>
          </cell>
          <cell r="D349" t="str">
            <v xml:space="preserve">Löu Thò Myõ Phöôïng (CTyTNHH Taân Thaùi Thònh) </v>
          </cell>
          <cell r="F349" t="str">
            <v>AÙ Chaâu</v>
          </cell>
          <cell r="G349" t="str">
            <v>Hoà Chí Minh</v>
          </cell>
          <cell r="H349" t="str">
            <v>Traû tieàn mua nöôùc yeán,bí ñao, nöôùc ngoït</v>
          </cell>
          <cell r="I349">
            <v>20787517</v>
          </cell>
        </row>
        <row r="350">
          <cell r="A350">
            <v>19</v>
          </cell>
          <cell r="C350">
            <v>83</v>
          </cell>
          <cell r="D350" t="str">
            <v>CTy TNHH TM TH Thuaän Taân</v>
          </cell>
          <cell r="F350" t="str">
            <v>Ngoaïi Thöông</v>
          </cell>
          <cell r="G350" t="str">
            <v>Hoà Chí Minh</v>
          </cell>
          <cell r="H350" t="str">
            <v>Traû tieàn mua Tivi</v>
          </cell>
          <cell r="I350">
            <v>27244500</v>
          </cell>
        </row>
        <row r="351">
          <cell r="A351">
            <v>20</v>
          </cell>
          <cell r="C351">
            <v>73</v>
          </cell>
          <cell r="D351" t="str">
            <v>Cty. TNHH SX.TM.HMP Myõ Haûo</v>
          </cell>
          <cell r="F351" t="str">
            <v>Ngoaïi Thöông</v>
          </cell>
          <cell r="G351" t="str">
            <v>Hoà Chí Minh</v>
          </cell>
          <cell r="H351" t="str">
            <v>Traû tieàn mua nöôùc röûa cheùn (TT.BL)</v>
          </cell>
          <cell r="I351">
            <v>33098688</v>
          </cell>
        </row>
        <row r="352">
          <cell r="A352">
            <v>21</v>
          </cell>
          <cell r="C352">
            <v>31</v>
          </cell>
          <cell r="D352" t="str">
            <v>Cty Daàu Aên Golden Hope - Nhaø Beø</v>
          </cell>
          <cell r="F352" t="str">
            <v>Sôû Giao Dòch II CTVN</v>
          </cell>
          <cell r="G352" t="str">
            <v>Hoà Chí Minh</v>
          </cell>
          <cell r="H352" t="str">
            <v>Traû tieàn daàu aên  (TT.TN.BL)</v>
          </cell>
          <cell r="I352">
            <v>78397440</v>
          </cell>
        </row>
        <row r="353">
          <cell r="A353">
            <v>19</v>
          </cell>
          <cell r="C353">
            <v>101</v>
          </cell>
          <cell r="D353" t="str">
            <v>Cty TMKT &amp; Ñaàu Tö PETEC</v>
          </cell>
          <cell r="F353" t="str">
            <v>Deutsche Bank</v>
          </cell>
          <cell r="G353" t="str">
            <v>Hoà Chí Minh</v>
          </cell>
          <cell r="H353" t="str">
            <v>Traû tieàn mua xaêng daàu (Maõ IBPS 50619012)</v>
          </cell>
          <cell r="I353">
            <v>1700000000</v>
          </cell>
        </row>
        <row r="354">
          <cell r="A354">
            <v>20</v>
          </cell>
          <cell r="C354">
            <v>36</v>
          </cell>
          <cell r="D354" t="str">
            <v>XN Xaêng Daàu Daàu Khí Vuõng Taøu</v>
          </cell>
          <cell r="F354" t="str">
            <v>Coâng Thöông</v>
          </cell>
          <cell r="G354" t="str">
            <v>Baø Ròa-Vuõng Taøu</v>
          </cell>
          <cell r="H354" t="str">
            <v>Traû tieàn mua xaêng daàu</v>
          </cell>
          <cell r="I354">
            <v>1865000000</v>
          </cell>
        </row>
        <row r="355">
          <cell r="A355">
            <v>21</v>
          </cell>
          <cell r="C355">
            <v>5</v>
          </cell>
          <cell r="D355" t="str">
            <v>Cty TNHH TMaïi Thaønh Long</v>
          </cell>
          <cell r="F355" t="str">
            <v>Coâng Thöong CN6</v>
          </cell>
          <cell r="G355" t="str">
            <v>Hoà Chí Minh</v>
          </cell>
          <cell r="H355" t="str">
            <v>Traû tieàn mua boät ngoït</v>
          </cell>
          <cell r="I355">
            <v>263226480</v>
          </cell>
        </row>
        <row r="356">
          <cell r="A356">
            <v>22</v>
          </cell>
          <cell r="C356">
            <v>95</v>
          </cell>
          <cell r="D356" t="str">
            <v>Cty Deät May Thaønh Coâng - CN MieànTaây</v>
          </cell>
          <cell r="F356" t="str">
            <v>Ñaàu Tö &amp; Phaùt Trieån</v>
          </cell>
          <cell r="G356" t="str">
            <v>Caàn Thô</v>
          </cell>
          <cell r="H356" t="str">
            <v>Traû tieàn haøng may saún</v>
          </cell>
          <cell r="I356">
            <v>2006850</v>
          </cell>
        </row>
        <row r="357">
          <cell r="A357">
            <v>23</v>
          </cell>
          <cell r="C357">
            <v>31</v>
          </cell>
          <cell r="D357" t="str">
            <v>Cty Daàu Aên Golden Hope - Nhaø Beø</v>
          </cell>
          <cell r="F357" t="str">
            <v>Sôû Giao Dòch II CTVN</v>
          </cell>
          <cell r="G357" t="str">
            <v>Hoà Chí Minh</v>
          </cell>
          <cell r="H357" t="str">
            <v>Traû tieàn daàu aên  (TT.TN.CM)</v>
          </cell>
          <cell r="I357">
            <v>74327563</v>
          </cell>
        </row>
        <row r="358">
          <cell r="A358">
            <v>24</v>
          </cell>
          <cell r="C358">
            <v>31</v>
          </cell>
          <cell r="D358" t="str">
            <v>Cty Daàu Aên Golden Hope - Nhaø Beø</v>
          </cell>
          <cell r="F358" t="str">
            <v>Sôû Giao Dòch II CTVN</v>
          </cell>
          <cell r="G358" t="str">
            <v>Hoà Chí Minh</v>
          </cell>
          <cell r="H358" t="str">
            <v>Traû tieàn daàu aên  (TT.TN.BL)</v>
          </cell>
          <cell r="I358">
            <v>61599758</v>
          </cell>
        </row>
        <row r="359">
          <cell r="A359">
            <v>25</v>
          </cell>
          <cell r="C359">
            <v>73</v>
          </cell>
          <cell r="D359" t="str">
            <v>Cty. TNHH SX.TM.HMP Myõ Haûo</v>
          </cell>
          <cell r="F359" t="str">
            <v>Ngoaïi Thöông</v>
          </cell>
          <cell r="G359" t="str">
            <v>Hoà Chí Minh</v>
          </cell>
          <cell r="H359" t="str">
            <v>Traû tieàn mua nöôùc röûa cheùn (TT.CM)</v>
          </cell>
          <cell r="I359">
            <v>27088277</v>
          </cell>
        </row>
        <row r="360">
          <cell r="A360">
            <v>22</v>
          </cell>
          <cell r="C360">
            <v>36</v>
          </cell>
          <cell r="D360" t="str">
            <v>XN Xaêng Daàu Daàu Khí Vuõng Taøu</v>
          </cell>
          <cell r="F360" t="str">
            <v>Coâng Thöông</v>
          </cell>
          <cell r="G360" t="str">
            <v>Baø Ròa-Vuõng Taøu</v>
          </cell>
          <cell r="H360" t="str">
            <v>Traû tieàn mua xaêng daàu</v>
          </cell>
          <cell r="I360">
            <v>1729000000</v>
          </cell>
        </row>
        <row r="361">
          <cell r="A361">
            <v>23</v>
          </cell>
          <cell r="C361">
            <v>10</v>
          </cell>
          <cell r="D361" t="str">
            <v>Cty TNHH Daàu Nhôùt vaø Hoùa Chaát VN</v>
          </cell>
          <cell r="F361" t="str">
            <v>Hoàng Kong&amp; Thöôïng Haûi</v>
          </cell>
          <cell r="G361" t="str">
            <v>Hoà Chí Minh</v>
          </cell>
          <cell r="H361" t="str">
            <v>Traû tieàn mua nhôùt</v>
          </cell>
          <cell r="I361">
            <v>319099999</v>
          </cell>
        </row>
        <row r="362">
          <cell r="A362">
            <v>24</v>
          </cell>
          <cell r="C362">
            <v>9</v>
          </cell>
          <cell r="D362" t="str">
            <v>Castrol Vieät Nam Ltd</v>
          </cell>
          <cell r="F362" t="str">
            <v>Ngoaïi Thöông</v>
          </cell>
          <cell r="G362" t="str">
            <v>Hoà Chí Minh</v>
          </cell>
          <cell r="H362" t="str">
            <v>Traû tieàn mua nhôùt Castrol</v>
          </cell>
          <cell r="I362">
            <v>15241000</v>
          </cell>
        </row>
        <row r="363">
          <cell r="A363">
            <v>25</v>
          </cell>
          <cell r="C363">
            <v>66</v>
          </cell>
          <cell r="D363" t="str">
            <v>Cty UNI PRESIDENT</v>
          </cell>
          <cell r="F363" t="str">
            <v>ANZ</v>
          </cell>
          <cell r="G363" t="str">
            <v>Hoà Chí Minh</v>
          </cell>
          <cell r="H363" t="str">
            <v>Traû tieàn mì Unif</v>
          </cell>
          <cell r="I363">
            <v>50244600</v>
          </cell>
        </row>
        <row r="364">
          <cell r="A364">
            <v>24</v>
          </cell>
          <cell r="C364">
            <v>5</v>
          </cell>
          <cell r="D364" t="str">
            <v>Cty TNHH TMaïi Thaønh Long</v>
          </cell>
          <cell r="F364" t="str">
            <v>Coâng Thöong CN6</v>
          </cell>
          <cell r="G364" t="str">
            <v>Hoà Chí Minh</v>
          </cell>
          <cell r="H364" t="str">
            <v>Traû tieàn mua boät ngoït</v>
          </cell>
          <cell r="I364">
            <v>143285340</v>
          </cell>
        </row>
        <row r="365">
          <cell r="A365">
            <v>25</v>
          </cell>
          <cell r="C365">
            <v>1</v>
          </cell>
          <cell r="D365" t="str">
            <v>Nhaø Maùy Thuoác Laù Saøi Goøn</v>
          </cell>
          <cell r="F365" t="str">
            <v>Sôû Giao Dòch II CTVN</v>
          </cell>
          <cell r="G365" t="str">
            <v>Hoà Chí Minh</v>
          </cell>
          <cell r="H365" t="str">
            <v>Traû tieàn mua thuoác laù</v>
          </cell>
          <cell r="I365">
            <v>213025000</v>
          </cell>
        </row>
        <row r="366">
          <cell r="A366">
            <v>26</v>
          </cell>
          <cell r="C366">
            <v>8</v>
          </cell>
          <cell r="D366" t="str">
            <v>Cty Xi Maêng Haø Tieân II</v>
          </cell>
          <cell r="F366" t="str">
            <v>Coâng Thöông</v>
          </cell>
          <cell r="G366" t="str">
            <v>Kieân Giang</v>
          </cell>
          <cell r="H366" t="str">
            <v>Traû tieàn mua xi maêng 150taán</v>
          </cell>
          <cell r="I366">
            <v>120120000</v>
          </cell>
        </row>
        <row r="367">
          <cell r="A367">
            <v>26</v>
          </cell>
          <cell r="C367">
            <v>28</v>
          </cell>
          <cell r="D367" t="str">
            <v>Chi Nhaùnh Cty CP Söõa VN Taïi Caàn Thô</v>
          </cell>
          <cell r="F367" t="str">
            <v>Ñaàu Tö &amp; Phaùt Trieån</v>
          </cell>
          <cell r="G367" t="str">
            <v>Caàn Thô</v>
          </cell>
          <cell r="H367" t="str">
            <v>Traû tieàn mua söõa caùc loaïi</v>
          </cell>
          <cell r="I367">
            <v>332548586</v>
          </cell>
        </row>
        <row r="368">
          <cell r="A368">
            <v>27</v>
          </cell>
          <cell r="C368">
            <v>25</v>
          </cell>
          <cell r="D368" t="str">
            <v xml:space="preserve"> Thu Baûo Hieåm Xaõ Hoäi Tænh Baïc Lieâu</v>
          </cell>
          <cell r="F368" t="str">
            <v>NN &amp; P/T N/Thoân</v>
          </cell>
          <cell r="G368" t="str">
            <v>Baïc Lieâu</v>
          </cell>
          <cell r="H368" t="str">
            <v>Noäp BHXH,BHYT thaùng 9/2003</v>
          </cell>
          <cell r="I368">
            <v>24652545</v>
          </cell>
        </row>
        <row r="369">
          <cell r="A369">
            <v>27</v>
          </cell>
          <cell r="C369">
            <v>101</v>
          </cell>
          <cell r="D369" t="str">
            <v>Cty TMKT &amp; Ñaàu Tö PETEC</v>
          </cell>
          <cell r="F369" t="str">
            <v>Deutsche Bank</v>
          </cell>
          <cell r="G369" t="str">
            <v>Hoà Chí Minh</v>
          </cell>
          <cell r="H369" t="str">
            <v>Traû tieàn mua xaêng daàu (Maõ IBPS 50619012)</v>
          </cell>
          <cell r="I369">
            <v>2500000000</v>
          </cell>
        </row>
        <row r="370">
          <cell r="A370">
            <v>28</v>
          </cell>
          <cell r="C370">
            <v>31</v>
          </cell>
          <cell r="D370" t="str">
            <v>Cty Daàu Aên Golden Hope - Nhaø Beø</v>
          </cell>
          <cell r="F370" t="str">
            <v>Sôû Giao Dòch II CTVN</v>
          </cell>
          <cell r="G370" t="str">
            <v>Hoà Chí Minh</v>
          </cell>
          <cell r="H370" t="str">
            <v>Traû tieàn daàu aên  (TT.BL:7.938.150ñ; TT.CM: 29.403.000ñ)</v>
          </cell>
          <cell r="I370">
            <v>37341150</v>
          </cell>
        </row>
        <row r="371">
          <cell r="A371">
            <v>29</v>
          </cell>
          <cell r="C371">
            <v>90</v>
          </cell>
          <cell r="D371" t="str">
            <v>CN CTy. CP Ñöôøng Bieân Hoøa taïi Caàn Thô</v>
          </cell>
          <cell r="F371" t="str">
            <v>Coâng Thöông</v>
          </cell>
          <cell r="G371" t="str">
            <v>Caàn Thô</v>
          </cell>
          <cell r="H371" t="str">
            <v>Traû tieàn mua ñöôøng</v>
          </cell>
          <cell r="I371">
            <v>14280000</v>
          </cell>
        </row>
        <row r="372">
          <cell r="A372">
            <v>30</v>
          </cell>
          <cell r="C372">
            <v>31</v>
          </cell>
          <cell r="D372" t="str">
            <v>Cty Daàu Aên Golden Hope - Nhaø Beø</v>
          </cell>
          <cell r="F372" t="str">
            <v>Sôû Giao Dòch II CTVN</v>
          </cell>
          <cell r="G372" t="str">
            <v>Hoà Chí Minh</v>
          </cell>
          <cell r="H372" t="str">
            <v>Traû tieàn daàu aên  (TT.TN.CM)</v>
          </cell>
          <cell r="I372">
            <v>80203407</v>
          </cell>
        </row>
        <row r="373">
          <cell r="A373">
            <v>31</v>
          </cell>
          <cell r="C373">
            <v>6</v>
          </cell>
          <cell r="D373" t="str">
            <v>BP Petco Ltd</v>
          </cell>
          <cell r="F373" t="str">
            <v>Citibank</v>
          </cell>
          <cell r="G373" t="str">
            <v>Hoà Chí Minh</v>
          </cell>
          <cell r="H373" t="str">
            <v>Traû tieàn mua nhôùt (Maõ soá DS10450 CTTN Baïc Lieâu)</v>
          </cell>
          <cell r="I373">
            <v>33371000</v>
          </cell>
        </row>
        <row r="374">
          <cell r="A374">
            <v>32</v>
          </cell>
          <cell r="C374">
            <v>27</v>
          </cell>
          <cell r="D374" t="str">
            <v>Cty TNHH Quoác Teá Nagarjuna</v>
          </cell>
          <cell r="F374" t="str">
            <v>INDOVINA</v>
          </cell>
          <cell r="G374" t="str">
            <v>Hoà Chí Minh</v>
          </cell>
          <cell r="H374" t="str">
            <v>Traû tieàn mua ñöôøng</v>
          </cell>
          <cell r="I374">
            <v>28700000</v>
          </cell>
        </row>
        <row r="375">
          <cell r="A375">
            <v>33</v>
          </cell>
          <cell r="C375">
            <v>73</v>
          </cell>
          <cell r="D375" t="str">
            <v>Cty. TNHH SX.TM.HMP Myõ Haûo</v>
          </cell>
          <cell r="F375" t="str">
            <v>Ngoaïi Thöông</v>
          </cell>
          <cell r="G375" t="str">
            <v>Hoà Chí Minh</v>
          </cell>
          <cell r="H375" t="str">
            <v>Traû tieàn mua nöôùc röûa cheùn (TT.BL)</v>
          </cell>
          <cell r="I375">
            <v>72396067</v>
          </cell>
        </row>
        <row r="376">
          <cell r="A376">
            <v>28</v>
          </cell>
          <cell r="C376">
            <v>36</v>
          </cell>
          <cell r="D376" t="str">
            <v>XN Xaêng Daàu Daàu Khí Vuõng Taøu</v>
          </cell>
          <cell r="F376" t="str">
            <v>Coâng Thöông</v>
          </cell>
          <cell r="G376" t="str">
            <v>Baø Ròa-Vuõng Taøu</v>
          </cell>
          <cell r="H376" t="str">
            <v>Traû tieàn mua xaêng daàu</v>
          </cell>
          <cell r="I376">
            <v>4368000000</v>
          </cell>
        </row>
        <row r="377">
          <cell r="A377">
            <v>29</v>
          </cell>
          <cell r="C377">
            <v>8</v>
          </cell>
          <cell r="D377" t="str">
            <v>Cty Xi Maêng Haø Tieân II</v>
          </cell>
          <cell r="F377" t="str">
            <v>Coâng Thöông</v>
          </cell>
          <cell r="G377" t="str">
            <v>Kieân Giang</v>
          </cell>
          <cell r="H377" t="str">
            <v>Traû tieàn mua xi maêng 250taán</v>
          </cell>
          <cell r="I377">
            <v>200200000</v>
          </cell>
        </row>
        <row r="378">
          <cell r="A378">
            <v>30</v>
          </cell>
          <cell r="C378">
            <v>22</v>
          </cell>
          <cell r="D378" t="str">
            <v>Cty Deät Long An</v>
          </cell>
          <cell r="F378" t="str">
            <v>Coâng Thöông</v>
          </cell>
          <cell r="G378" t="str">
            <v>Long An</v>
          </cell>
          <cell r="H378" t="str">
            <v>Traû tieàn vaûi Long An</v>
          </cell>
          <cell r="I378">
            <v>18414190</v>
          </cell>
        </row>
        <row r="379">
          <cell r="A379">
            <v>31</v>
          </cell>
          <cell r="C379">
            <v>3</v>
          </cell>
          <cell r="D379" t="str">
            <v>Cty Coå Phaàn Boät Giaët Lix</v>
          </cell>
          <cell r="F379" t="str">
            <v>Coâng Thöông CN 14</v>
          </cell>
          <cell r="G379" t="str">
            <v>Hoà Chí Minh</v>
          </cell>
          <cell r="H379" t="str">
            <v>Traû tieàn mua boät giaët</v>
          </cell>
          <cell r="I379">
            <v>330000000</v>
          </cell>
        </row>
        <row r="380">
          <cell r="A380">
            <v>32</v>
          </cell>
          <cell r="C380">
            <v>41</v>
          </cell>
          <cell r="D380" t="str">
            <v>Cty Xi Maêng Nghi Sôn</v>
          </cell>
          <cell r="F380" t="str">
            <v>Coâng Thöông CN 9</v>
          </cell>
          <cell r="G380" t="str">
            <v>Hoà Chí Minh</v>
          </cell>
          <cell r="H380" t="str">
            <v>Traû tieàn mua  xi maêng</v>
          </cell>
          <cell r="I380">
            <v>369000000</v>
          </cell>
        </row>
        <row r="381">
          <cell r="A381">
            <v>33</v>
          </cell>
          <cell r="C381">
            <v>77</v>
          </cell>
          <cell r="D381" t="str">
            <v>Cty Ñieän &amp; Ñieän Töû SAMSUNG VINA</v>
          </cell>
          <cell r="F381" t="str">
            <v>Coâng Thöông CN 4</v>
          </cell>
          <cell r="G381" t="str">
            <v>Hoà Chí Minh</v>
          </cell>
          <cell r="H381" t="str">
            <v>Traû tieàn mua Ti vi</v>
          </cell>
          <cell r="I381">
            <v>34642864</v>
          </cell>
        </row>
        <row r="382">
          <cell r="A382">
            <v>34</v>
          </cell>
          <cell r="C382">
            <v>27</v>
          </cell>
          <cell r="D382" t="str">
            <v>Cty TNHH Quoác Teá Nagarjuna</v>
          </cell>
          <cell r="F382" t="str">
            <v>INDOVINA</v>
          </cell>
          <cell r="G382" t="str">
            <v>Hoà Chí Minh</v>
          </cell>
          <cell r="H382" t="str">
            <v>Traû tieàn mua ñöôøng</v>
          </cell>
          <cell r="I382">
            <v>28700000</v>
          </cell>
        </row>
        <row r="383">
          <cell r="A383">
            <v>35</v>
          </cell>
          <cell r="C383">
            <v>31</v>
          </cell>
          <cell r="D383" t="str">
            <v>Cty Daàu Aên Golden Hope - Nhaø Beø</v>
          </cell>
          <cell r="F383" t="str">
            <v>Sôû Giao Dòch II CTVN</v>
          </cell>
          <cell r="G383" t="str">
            <v>Hoà Chí Minh</v>
          </cell>
          <cell r="H383" t="str">
            <v>Traû tieàn daàu aên  (TT.CM : 81.784.032ñ;TT.BL: 146.035.469ñ)</v>
          </cell>
          <cell r="I383">
            <v>227819501</v>
          </cell>
        </row>
        <row r="384">
          <cell r="A384">
            <v>36</v>
          </cell>
          <cell r="C384">
            <v>28</v>
          </cell>
          <cell r="D384" t="str">
            <v>Chi Nhaùnh Cty CP Söõa VN Taïi Caàn Thô</v>
          </cell>
          <cell r="F384" t="str">
            <v>Ñaàu Tö &amp; Phaùt Trieån</v>
          </cell>
          <cell r="G384" t="str">
            <v>Caàn Thô</v>
          </cell>
          <cell r="H384" t="str">
            <v>Traû tieàn mua söõa caùc loaïi</v>
          </cell>
          <cell r="I384">
            <v>531742190</v>
          </cell>
        </row>
        <row r="385">
          <cell r="A385">
            <v>37</v>
          </cell>
          <cell r="C385">
            <v>76</v>
          </cell>
          <cell r="D385" t="str">
            <v>Cty Ñieän &amp; Ñieän Töû TCL Vieät Nam</v>
          </cell>
          <cell r="F385" t="str">
            <v>Ngoaïi Thöông</v>
          </cell>
          <cell r="G385" t="str">
            <v>Ñoàng Nai</v>
          </cell>
          <cell r="H385" t="str">
            <v>Traû tieàn mua Ti vi TCL</v>
          </cell>
          <cell r="I385">
            <v>29300000</v>
          </cell>
        </row>
        <row r="386">
          <cell r="A386">
            <v>38</v>
          </cell>
          <cell r="C386">
            <v>93</v>
          </cell>
          <cell r="D386" t="str">
            <v>Cty Coå Phaàn Giaáy Vieãn Ñoâng</v>
          </cell>
          <cell r="F386" t="str">
            <v>Coâng Thöông CN 12</v>
          </cell>
          <cell r="G386" t="str">
            <v>Hoà Chí Minh</v>
          </cell>
          <cell r="H386" t="str">
            <v>Traû tieàn mua giaáy vieãn ñoâng</v>
          </cell>
          <cell r="I386">
            <v>46744345</v>
          </cell>
        </row>
        <row r="387">
          <cell r="A387">
            <v>34</v>
          </cell>
          <cell r="C387">
            <v>3</v>
          </cell>
          <cell r="D387" t="str">
            <v>Cty Coå Phaàn Boät Giaët Lix</v>
          </cell>
          <cell r="F387" t="str">
            <v>Coâng Thöông CN 14</v>
          </cell>
          <cell r="G387" t="str">
            <v>Hoà Chí Minh</v>
          </cell>
          <cell r="H387" t="str">
            <v>Traû tieàn mua boät giaët</v>
          </cell>
          <cell r="I387">
            <v>200000000</v>
          </cell>
        </row>
        <row r="388">
          <cell r="A388">
            <v>35</v>
          </cell>
          <cell r="C388">
            <v>21</v>
          </cell>
          <cell r="D388" t="str">
            <v>Cty Coå Phaàn Vaät Tö  Haäu Giang</v>
          </cell>
          <cell r="F388" t="str">
            <v>Coâng Thöông</v>
          </cell>
          <cell r="G388" t="str">
            <v>Caàn Thô</v>
          </cell>
          <cell r="H388" t="str">
            <v>Traû tieàn mua gas</v>
          </cell>
          <cell r="I388">
            <v>54381003</v>
          </cell>
        </row>
        <row r="389">
          <cell r="A389">
            <v>36</v>
          </cell>
          <cell r="C389">
            <v>12</v>
          </cell>
          <cell r="D389" t="str">
            <v>Cty Miwon Vieät Nam</v>
          </cell>
          <cell r="F389" t="str">
            <v>Coâng Thöông</v>
          </cell>
          <cell r="G389" t="str">
            <v>Phuù Thoï</v>
          </cell>
          <cell r="H389" t="str">
            <v>Traû tieàn mua boät ngoït (Maõ soá 22 CT TN Baïc Lieâu)</v>
          </cell>
          <cell r="I389">
            <v>120232874</v>
          </cell>
        </row>
        <row r="390">
          <cell r="A390">
            <v>37</v>
          </cell>
          <cell r="C390">
            <v>93</v>
          </cell>
          <cell r="D390" t="str">
            <v>Cty Coå Phaàn Giaáy Vieãn Ñoâng</v>
          </cell>
          <cell r="F390" t="str">
            <v>Coâng Thöông CN 12</v>
          </cell>
          <cell r="G390" t="str">
            <v>Hoà Chí Minh</v>
          </cell>
          <cell r="H390" t="str">
            <v>Traû tieàn mua giaáy vieãn ñoâng</v>
          </cell>
          <cell r="I390">
            <v>21347964</v>
          </cell>
        </row>
        <row r="391">
          <cell r="A391">
            <v>38</v>
          </cell>
          <cell r="C391">
            <v>73</v>
          </cell>
          <cell r="D391" t="str">
            <v>Cty. TNHH SX.TM.HMP Myõ Haûo</v>
          </cell>
          <cell r="F391" t="str">
            <v>Ngoaïi Thöông</v>
          </cell>
          <cell r="G391" t="str">
            <v>Hoà Chí Minh</v>
          </cell>
          <cell r="H391" t="str">
            <v>Traû tieàn mua nöôùc röûa cheùn (TT.BL)</v>
          </cell>
          <cell r="I391">
            <v>46744345</v>
          </cell>
        </row>
        <row r="392">
          <cell r="A392">
            <v>1</v>
          </cell>
          <cell r="C392">
            <v>17</v>
          </cell>
          <cell r="D392" t="str">
            <v>Cty Daàu Khí -TP/HCM (Saøi Goøn Petro)</v>
          </cell>
          <cell r="F392" t="str">
            <v>Ngoaïi Thöông</v>
          </cell>
          <cell r="G392" t="str">
            <v>Hoà Chí Minh</v>
          </cell>
          <cell r="H392" t="str">
            <v>Traû tieàn mua xaêng daàu</v>
          </cell>
          <cell r="I392">
            <v>1550000000</v>
          </cell>
        </row>
        <row r="393">
          <cell r="A393">
            <v>2</v>
          </cell>
          <cell r="C393">
            <v>8</v>
          </cell>
          <cell r="D393" t="str">
            <v>Cty Xi Maêng Haø Tieân II</v>
          </cell>
          <cell r="F393" t="str">
            <v>Coâng Thöông</v>
          </cell>
          <cell r="G393" t="str">
            <v>Kieân Giang</v>
          </cell>
          <cell r="H393" t="str">
            <v>Traû tieàn mua xi maêng 250taán</v>
          </cell>
          <cell r="I393">
            <v>200200000</v>
          </cell>
        </row>
        <row r="394">
          <cell r="A394">
            <v>3</v>
          </cell>
          <cell r="C394">
            <v>98</v>
          </cell>
          <cell r="D394" t="str">
            <v>CTy Lieân Doanh Xi Maêng Haø Tieân II-Caàn Thô</v>
          </cell>
          <cell r="F394" t="str">
            <v>Coâng Thöông</v>
          </cell>
          <cell r="G394" t="str">
            <v>Caàn Thô</v>
          </cell>
          <cell r="H394" t="str">
            <v>Traû tieàn mua xi maêng 220taán</v>
          </cell>
          <cell r="I394">
            <v>176000000</v>
          </cell>
        </row>
        <row r="395">
          <cell r="A395">
            <v>4</v>
          </cell>
          <cell r="C395">
            <v>5</v>
          </cell>
          <cell r="D395" t="str">
            <v>Cty TNHH TMaïi Thaønh Long</v>
          </cell>
          <cell r="F395" t="str">
            <v>Coâng Thöong CN6</v>
          </cell>
          <cell r="G395" t="str">
            <v>Hoà Chí Minh</v>
          </cell>
          <cell r="H395" t="str">
            <v>Traû tieàn mua boät ngoït</v>
          </cell>
          <cell r="I395">
            <v>358458473</v>
          </cell>
        </row>
        <row r="396">
          <cell r="A396">
            <v>5</v>
          </cell>
          <cell r="C396">
            <v>36</v>
          </cell>
          <cell r="D396" t="str">
            <v>XN Xaêng Daàu Daàu Khí Vuõng Taøu</v>
          </cell>
          <cell r="F396" t="str">
            <v>Coâng Thöông</v>
          </cell>
          <cell r="G396" t="str">
            <v>Baø Ròa-Vuõng Taøu</v>
          </cell>
          <cell r="H396" t="str">
            <v>Traû tieàn mua xaêng daàu</v>
          </cell>
          <cell r="I396">
            <v>2300000000</v>
          </cell>
        </row>
        <row r="397">
          <cell r="A397">
            <v>1</v>
          </cell>
          <cell r="C397">
            <v>27</v>
          </cell>
          <cell r="D397" t="str">
            <v>Cty TNHH Quoác Teá Nagarjuna</v>
          </cell>
          <cell r="F397" t="str">
            <v>INDOVINA</v>
          </cell>
          <cell r="G397" t="str">
            <v>Hoà Chí Minh</v>
          </cell>
          <cell r="H397" t="str">
            <v>Traû tieàn mua ñöôøng</v>
          </cell>
          <cell r="I397">
            <v>28700000</v>
          </cell>
        </row>
        <row r="398">
          <cell r="A398">
            <v>6</v>
          </cell>
          <cell r="C398">
            <v>14</v>
          </cell>
          <cell r="D398" t="str">
            <v>Coâng Ty Theùp Mieàn Nam</v>
          </cell>
          <cell r="F398" t="str">
            <v>Coâng Thöông CN I</v>
          </cell>
          <cell r="G398" t="str">
            <v>Hoà Chí Minh</v>
          </cell>
          <cell r="H398" t="str">
            <v>Traû tieàn mua haøng cho CN Theùp Mieàn Nam taïi Caàn Thô</v>
          </cell>
          <cell r="I398">
            <v>215337990</v>
          </cell>
        </row>
        <row r="399">
          <cell r="A399">
            <v>2</v>
          </cell>
          <cell r="C399">
            <v>73</v>
          </cell>
          <cell r="D399" t="str">
            <v>Cty. TNHH SX.TM.HMP Myõ Haûo</v>
          </cell>
          <cell r="F399" t="str">
            <v>Ngoaïi Thöông</v>
          </cell>
          <cell r="G399" t="str">
            <v>Hoà Chí Minh</v>
          </cell>
          <cell r="H399" t="str">
            <v>Traû tieàn mua nöôùc röûa cheùn (TT.BL)</v>
          </cell>
          <cell r="I399">
            <v>59020049</v>
          </cell>
        </row>
        <row r="400">
          <cell r="A400">
            <v>3</v>
          </cell>
          <cell r="C400">
            <v>28</v>
          </cell>
          <cell r="D400" t="str">
            <v>Chi Nhaùnh Cty CP Söõa VN Taïi Caàn Thô</v>
          </cell>
          <cell r="F400" t="str">
            <v>Ñaàu Tö &amp; Phaùt Trieån</v>
          </cell>
          <cell r="G400" t="str">
            <v>Caàn Thô</v>
          </cell>
          <cell r="H400" t="str">
            <v>Traû tieàn mua söõa caùc loaïi</v>
          </cell>
          <cell r="I400">
            <v>368874563</v>
          </cell>
        </row>
        <row r="401">
          <cell r="A401">
            <v>4</v>
          </cell>
          <cell r="C401">
            <v>6</v>
          </cell>
          <cell r="D401" t="str">
            <v>BP Petco Ltd</v>
          </cell>
          <cell r="F401" t="str">
            <v>Citibank</v>
          </cell>
          <cell r="G401" t="str">
            <v>Hoà Chí Minh</v>
          </cell>
          <cell r="H401" t="str">
            <v>Traû tieàn mua nhôùt (Maõ soá DS10450 CTTN Baïc Lieâu)</v>
          </cell>
          <cell r="I401">
            <v>20350000</v>
          </cell>
        </row>
        <row r="402">
          <cell r="A402">
            <v>5</v>
          </cell>
          <cell r="C402">
            <v>31</v>
          </cell>
          <cell r="D402" t="str">
            <v>Cty Daàu Aên Golden Hope - Nhaø Beø</v>
          </cell>
          <cell r="F402" t="str">
            <v>Sôû Giao Dòch II CTVN</v>
          </cell>
          <cell r="G402" t="str">
            <v>Hoà Chí Minh</v>
          </cell>
          <cell r="H402" t="str">
            <v>Traû tieàn daàu aên  (TT.TN.CM)</v>
          </cell>
          <cell r="I402">
            <v>81155048</v>
          </cell>
        </row>
        <row r="403">
          <cell r="A403">
            <v>6</v>
          </cell>
          <cell r="C403">
            <v>27</v>
          </cell>
          <cell r="D403" t="str">
            <v>Cty TNHH Quoác Teá Nagarjuna</v>
          </cell>
          <cell r="F403" t="str">
            <v>INDOVINA</v>
          </cell>
          <cell r="G403" t="str">
            <v>Hoà Chí Minh</v>
          </cell>
          <cell r="H403" t="str">
            <v>Traû tieàn mua ñöôøng</v>
          </cell>
          <cell r="I403">
            <v>41250000</v>
          </cell>
        </row>
        <row r="404">
          <cell r="A404">
            <v>7</v>
          </cell>
          <cell r="C404">
            <v>66</v>
          </cell>
          <cell r="D404" t="str">
            <v>Cty UNI PRESIDENT</v>
          </cell>
          <cell r="F404" t="str">
            <v>ANZ</v>
          </cell>
          <cell r="G404" t="str">
            <v>Hoà Chí Minh</v>
          </cell>
          <cell r="H404" t="str">
            <v>Traû tieàn mua mì Unif</v>
          </cell>
          <cell r="I404">
            <v>52756839</v>
          </cell>
        </row>
        <row r="405">
          <cell r="A405">
            <v>8</v>
          </cell>
          <cell r="C405">
            <v>31</v>
          </cell>
          <cell r="D405" t="str">
            <v>Cty Daàu Aên Golden Hope - Nhaø Beø</v>
          </cell>
          <cell r="F405" t="str">
            <v>Sôû Giao Dòch II CTVN</v>
          </cell>
          <cell r="G405" t="str">
            <v>Hoà Chí Minh</v>
          </cell>
          <cell r="H405" t="str">
            <v>Traû tieàn daàu aên  (TT.TN.BL)</v>
          </cell>
          <cell r="I405">
            <v>76020956</v>
          </cell>
        </row>
        <row r="406">
          <cell r="A406">
            <v>9</v>
          </cell>
          <cell r="C406">
            <v>83</v>
          </cell>
          <cell r="D406" t="str">
            <v>CTy TNHH TM TH Thuaän Taân</v>
          </cell>
          <cell r="F406" t="str">
            <v>Ngoaïi Thöông</v>
          </cell>
          <cell r="G406" t="str">
            <v>Hoà Chí Minh</v>
          </cell>
          <cell r="H406" t="str">
            <v>Traû tieàn mua Tivi</v>
          </cell>
          <cell r="I406">
            <v>29909000</v>
          </cell>
        </row>
        <row r="407">
          <cell r="A407">
            <v>7</v>
          </cell>
          <cell r="C407">
            <v>1</v>
          </cell>
          <cell r="D407" t="str">
            <v>Nhaø Maùy Thuoác Laù Saøi Goøn</v>
          </cell>
          <cell r="F407" t="str">
            <v>Sôû Giao Dòch II CTVN</v>
          </cell>
          <cell r="G407" t="str">
            <v>Hoà Chí Minh</v>
          </cell>
          <cell r="H407" t="str">
            <v>Traû tieàn mua thuoác laù</v>
          </cell>
          <cell r="I407">
            <v>224025000</v>
          </cell>
        </row>
        <row r="408">
          <cell r="A408">
            <v>8</v>
          </cell>
          <cell r="C408">
            <v>8</v>
          </cell>
          <cell r="D408" t="str">
            <v>Cty Xi Maêng Haø Tieân II</v>
          </cell>
          <cell r="F408" t="str">
            <v>Coâng Thöông</v>
          </cell>
          <cell r="G408" t="str">
            <v>Kieân Giang</v>
          </cell>
          <cell r="H408" t="str">
            <v>Traû tieàn mua xi maêng 250taán</v>
          </cell>
          <cell r="I408">
            <v>200200000</v>
          </cell>
        </row>
        <row r="409">
          <cell r="A409">
            <v>10</v>
          </cell>
          <cell r="C409">
            <v>31</v>
          </cell>
          <cell r="D409" t="str">
            <v>Cty Daàu Aên Golden Hope - Nhaø Beø</v>
          </cell>
          <cell r="F409" t="str">
            <v>Sôû Giao Dòch II CTVN</v>
          </cell>
          <cell r="G409" t="str">
            <v>Hoà Chí Minh</v>
          </cell>
          <cell r="H409" t="str">
            <v>Traû tieàn daàu aên  (TT.TN.CM)</v>
          </cell>
          <cell r="I409">
            <v>77052026</v>
          </cell>
        </row>
        <row r="410">
          <cell r="A410">
            <v>11</v>
          </cell>
          <cell r="C410">
            <v>73</v>
          </cell>
          <cell r="D410" t="str">
            <v>Cty. TNHH SX.TM.HMP Myõ Haûo</v>
          </cell>
          <cell r="F410" t="str">
            <v>Ngoaïi Thöông</v>
          </cell>
          <cell r="G410" t="str">
            <v>Hoà Chí Minh</v>
          </cell>
          <cell r="H410" t="str">
            <v>Traû tieàn mua nöôùc röûa cheùn (TT.BL:52.765.252ñ; TT.CM:32.773.386ñ)</v>
          </cell>
          <cell r="I410">
            <v>85538638</v>
          </cell>
        </row>
        <row r="411">
          <cell r="A411">
            <v>9</v>
          </cell>
          <cell r="C411">
            <v>36</v>
          </cell>
          <cell r="D411" t="str">
            <v>XN Xaêng Daàu Daàu Khí Vuõng Taøu</v>
          </cell>
          <cell r="F411" t="str">
            <v>Coâng Thöông</v>
          </cell>
          <cell r="G411" t="str">
            <v>Baø Ròa-Vuõng Taøu</v>
          </cell>
          <cell r="H411" t="str">
            <v>Traû tieàn mua xaêng daàu</v>
          </cell>
          <cell r="I411">
            <v>3278000000</v>
          </cell>
        </row>
        <row r="412">
          <cell r="A412">
            <v>10</v>
          </cell>
          <cell r="C412">
            <v>101</v>
          </cell>
          <cell r="D412" t="str">
            <v>Cty TMKT &amp; Ñaàu Tö PETEC</v>
          </cell>
          <cell r="F412" t="str">
            <v>Deutsche Bank</v>
          </cell>
          <cell r="G412" t="str">
            <v>Hoà Chí Minh</v>
          </cell>
          <cell r="H412" t="str">
            <v>Traû tieàn mua xaêng daàu (Maõ IBPS 50619012)</v>
          </cell>
          <cell r="I412">
            <v>1000000000</v>
          </cell>
        </row>
        <row r="413">
          <cell r="A413">
            <v>12</v>
          </cell>
          <cell r="C413">
            <v>27</v>
          </cell>
          <cell r="D413" t="str">
            <v>Cty TNHH Quoác Teá Nagarjuna</v>
          </cell>
          <cell r="F413" t="str">
            <v>INDOVINA</v>
          </cell>
          <cell r="G413" t="str">
            <v>Hoà Chí Minh</v>
          </cell>
          <cell r="H413" t="str">
            <v>Traû tieàn mua ñöôøng</v>
          </cell>
          <cell r="I413">
            <v>58800000</v>
          </cell>
        </row>
        <row r="414">
          <cell r="A414">
            <v>12</v>
          </cell>
          <cell r="C414">
            <v>41</v>
          </cell>
          <cell r="D414" t="str">
            <v>Cty Xi Maêng Nghi Sôn</v>
          </cell>
          <cell r="F414" t="str">
            <v>Coâng Thöông CN 9</v>
          </cell>
          <cell r="G414" t="str">
            <v>Hoà Chí Minh</v>
          </cell>
          <cell r="H414" t="str">
            <v>Traû tieàn mua  xi maêng</v>
          </cell>
          <cell r="I414">
            <v>172000000</v>
          </cell>
        </row>
        <row r="415">
          <cell r="A415">
            <v>13</v>
          </cell>
          <cell r="C415">
            <v>5</v>
          </cell>
          <cell r="D415" t="str">
            <v>Cty TNHH TMaïi Thaønh Long</v>
          </cell>
          <cell r="F415" t="str">
            <v>Coâng Thöong CN6</v>
          </cell>
          <cell r="G415" t="str">
            <v>Hoà Chí Minh</v>
          </cell>
          <cell r="H415" t="str">
            <v>Traû tieàn mua boät ngoït</v>
          </cell>
          <cell r="I415">
            <v>344171453</v>
          </cell>
        </row>
        <row r="416">
          <cell r="A416">
            <v>14</v>
          </cell>
          <cell r="C416">
            <v>36</v>
          </cell>
          <cell r="D416" t="str">
            <v>XN Xaêng Daàu Daàu Khí Vuõng Taøu</v>
          </cell>
          <cell r="F416" t="str">
            <v>Coâng Thöông</v>
          </cell>
          <cell r="G416" t="str">
            <v>Baø Ròa-Vuõng Taøu</v>
          </cell>
          <cell r="H416" t="str">
            <v>Traû tieàn mua xaêng daàu</v>
          </cell>
          <cell r="I416">
            <v>2491000000</v>
          </cell>
        </row>
        <row r="417">
          <cell r="A417">
            <v>15</v>
          </cell>
          <cell r="C417">
            <v>14</v>
          </cell>
          <cell r="D417" t="str">
            <v>Coâng Ty Theùp Mieàn Nam</v>
          </cell>
          <cell r="F417" t="str">
            <v>Coâng Thöông CN I</v>
          </cell>
          <cell r="G417" t="str">
            <v>Hoà Chí Minh</v>
          </cell>
          <cell r="H417" t="str">
            <v>Traû tieàn mua haøng cho CN Theùp Mieàn Nam taïi Caàn Thô</v>
          </cell>
          <cell r="I417">
            <v>192375120</v>
          </cell>
        </row>
        <row r="418">
          <cell r="A418">
            <v>13</v>
          </cell>
          <cell r="C418">
            <v>28</v>
          </cell>
          <cell r="D418" t="str">
            <v>Chi Nhaùnh Cty CP Söõa VN Taïi Caàn Thô</v>
          </cell>
          <cell r="F418" t="str">
            <v>Ñaàu Tö &amp; Phaùt Trieån</v>
          </cell>
          <cell r="G418" t="str">
            <v>Caàn Thô</v>
          </cell>
          <cell r="H418" t="str">
            <v>Traû tieàn mua söõa caùc loaïi</v>
          </cell>
          <cell r="I418">
            <v>279370531</v>
          </cell>
        </row>
        <row r="419">
          <cell r="A419">
            <v>16</v>
          </cell>
          <cell r="C419">
            <v>73</v>
          </cell>
          <cell r="D419" t="str">
            <v>Cty. TNHH SX.TM.HMP Myõ Haûo</v>
          </cell>
          <cell r="F419" t="str">
            <v>Ngoaïi Thöông</v>
          </cell>
          <cell r="G419" t="str">
            <v>Hoà Chí Minh</v>
          </cell>
          <cell r="H419" t="str">
            <v>Traû tieàn mua nöôùc röûa cheùn (TT.BL)</v>
          </cell>
          <cell r="I419">
            <v>120000000</v>
          </cell>
        </row>
        <row r="420">
          <cell r="A420">
            <v>17</v>
          </cell>
          <cell r="C420">
            <v>31</v>
          </cell>
          <cell r="D420" t="str">
            <v>Cty Daàu Aên Golden Hope - Nhaø Beø</v>
          </cell>
          <cell r="F420" t="str">
            <v>Sôû Giao Dòch II CTVN</v>
          </cell>
          <cell r="G420" t="str">
            <v>Hoà Chí Minh</v>
          </cell>
          <cell r="H420" t="str">
            <v>Traû tieàn daàu aên  (TT.TN.CM)</v>
          </cell>
          <cell r="I420">
            <v>75822208</v>
          </cell>
        </row>
        <row r="421">
          <cell r="A421">
            <v>18</v>
          </cell>
          <cell r="C421">
            <v>44</v>
          </cell>
          <cell r="D421" t="str">
            <v>CTy Ñieän Baùo Ñieän Thoaïi Baïc Lieâu</v>
          </cell>
          <cell r="F421" t="str">
            <v xml:space="preserve">Coâng Thöông </v>
          </cell>
          <cell r="G421" t="str">
            <v>Baïc Lieâu</v>
          </cell>
          <cell r="H421" t="str">
            <v>Traû tieàn ñieän thoaïi thaùng 9/2003</v>
          </cell>
          <cell r="I421">
            <v>9637210</v>
          </cell>
        </row>
        <row r="422">
          <cell r="A422">
            <v>16</v>
          </cell>
          <cell r="C422">
            <v>8</v>
          </cell>
          <cell r="D422" t="str">
            <v>Cty Xi Maêng Haø Tieân II</v>
          </cell>
          <cell r="F422" t="str">
            <v>Coâng Thöông</v>
          </cell>
          <cell r="G422" t="str">
            <v>Kieân Giang</v>
          </cell>
          <cell r="H422" t="str">
            <v>Traû tieàn mua xi maêng 250taán</v>
          </cell>
          <cell r="I422">
            <v>200200000</v>
          </cell>
        </row>
        <row r="423">
          <cell r="A423">
            <v>19</v>
          </cell>
          <cell r="C423">
            <v>31</v>
          </cell>
          <cell r="D423" t="str">
            <v>Cty Daàu Aên Golden Hope - Nhaø Beø</v>
          </cell>
          <cell r="F423" t="str">
            <v>Sôû Giao Dòch II CTVN</v>
          </cell>
          <cell r="G423" t="str">
            <v>Hoà Chí Minh</v>
          </cell>
          <cell r="H423" t="str">
            <v>Traû tieàn daàu aên  (TT.TN.CM)</v>
          </cell>
          <cell r="I423">
            <v>80723808</v>
          </cell>
        </row>
        <row r="424">
          <cell r="A424">
            <v>20</v>
          </cell>
          <cell r="C424">
            <v>80</v>
          </cell>
          <cell r="D424" t="str">
            <v>Chi Nhaùnh Cty TNHH AÉC-QUY GS VN</v>
          </cell>
          <cell r="F424" t="str">
            <v>Ngoaïi Thöông</v>
          </cell>
          <cell r="G424" t="str">
            <v>Hoà Chí Minh</v>
          </cell>
          <cell r="H424" t="str">
            <v>Traû tieàn mua bình aéc qui</v>
          </cell>
          <cell r="I424">
            <v>18090000</v>
          </cell>
        </row>
        <row r="425">
          <cell r="A425">
            <v>21</v>
          </cell>
          <cell r="C425">
            <v>25</v>
          </cell>
          <cell r="D425" t="str">
            <v xml:space="preserve"> Thu Baûo Hieåm Xaõ Hoäi Tænh Baïc Lieâu</v>
          </cell>
          <cell r="F425" t="str">
            <v>NN &amp; P/T N/Thoân</v>
          </cell>
          <cell r="G425" t="str">
            <v>Baïc Lieâu</v>
          </cell>
          <cell r="H425" t="str">
            <v>Noäp BHXH,BHYT thaùng 10/2003</v>
          </cell>
          <cell r="I425">
            <v>24334161</v>
          </cell>
        </row>
        <row r="426">
          <cell r="A426">
            <v>17</v>
          </cell>
          <cell r="C426">
            <v>36</v>
          </cell>
          <cell r="D426" t="str">
            <v>XN Xaêng Daàu Daàu Khí Vuõng Taøu</v>
          </cell>
          <cell r="F426" t="str">
            <v>Coâng Thöông</v>
          </cell>
          <cell r="G426" t="str">
            <v>Baø Ròa-Vuõng Taøu</v>
          </cell>
          <cell r="H426" t="str">
            <v>Traû tieàn mua xaêng daàu</v>
          </cell>
          <cell r="I426">
            <v>2538000000</v>
          </cell>
        </row>
        <row r="427">
          <cell r="A427">
            <v>22</v>
          </cell>
          <cell r="C427">
            <v>73</v>
          </cell>
          <cell r="D427" t="str">
            <v>Cty. TNHH SX.TM.HMP Myõ Haûo</v>
          </cell>
          <cell r="F427" t="str">
            <v>Ngoaïi Thöông</v>
          </cell>
          <cell r="G427" t="str">
            <v>Hoà Chí Minh</v>
          </cell>
          <cell r="H427" t="str">
            <v>Traû tieàn mua nöôùc röûa cheùn (TT.CM)</v>
          </cell>
          <cell r="I427">
            <v>32071341</v>
          </cell>
        </row>
        <row r="428">
          <cell r="A428">
            <v>18</v>
          </cell>
          <cell r="C428">
            <v>5</v>
          </cell>
          <cell r="D428" t="str">
            <v>Cty TNHH TMaïi Thaønh Long</v>
          </cell>
          <cell r="F428" t="str">
            <v>Coâng Thöong CN6</v>
          </cell>
          <cell r="G428" t="str">
            <v>Hoà Chí Minh</v>
          </cell>
          <cell r="H428" t="str">
            <v>Traû tieàn mua boät ngoït</v>
          </cell>
          <cell r="I428">
            <v>213296429</v>
          </cell>
        </row>
        <row r="429">
          <cell r="A429">
            <v>19</v>
          </cell>
          <cell r="C429">
            <v>3</v>
          </cell>
          <cell r="D429" t="str">
            <v>Cty Coå Phaàn Boät Giaët Lix</v>
          </cell>
          <cell r="F429" t="str">
            <v>Coâng Thöông CN 14</v>
          </cell>
          <cell r="G429" t="str">
            <v>Hoà Chí Minh</v>
          </cell>
          <cell r="H429" t="str">
            <v>Traû tieàn mua boät giaët</v>
          </cell>
          <cell r="I429">
            <v>290000000</v>
          </cell>
        </row>
        <row r="430">
          <cell r="A430">
            <v>23</v>
          </cell>
          <cell r="C430">
            <v>28</v>
          </cell>
          <cell r="D430" t="str">
            <v>Chi Nhaùnh Cty CP Söõa VN Taïi Caàn Thô</v>
          </cell>
          <cell r="F430" t="str">
            <v>Ñaàu Tö &amp; Phaùt Trieån</v>
          </cell>
          <cell r="G430" t="str">
            <v>Caàn Thô</v>
          </cell>
          <cell r="H430" t="str">
            <v>Traû tieàn mua söõa caùc loaïi</v>
          </cell>
          <cell r="I430">
            <v>385955524</v>
          </cell>
        </row>
        <row r="431">
          <cell r="A431">
            <v>24</v>
          </cell>
          <cell r="C431">
            <v>73</v>
          </cell>
          <cell r="D431" t="str">
            <v>Cty. TNHH SX.TM.HMP Myõ Haûo</v>
          </cell>
          <cell r="F431" t="str">
            <v>Ngoaïi Thöông</v>
          </cell>
          <cell r="G431" t="str">
            <v>Hoà Chí Minh</v>
          </cell>
          <cell r="H431" t="str">
            <v>Traû tieàn mua nöôùc röûa cheùn (TT.CM)</v>
          </cell>
          <cell r="I431">
            <v>62534084</v>
          </cell>
        </row>
        <row r="432">
          <cell r="A432">
            <v>25</v>
          </cell>
          <cell r="C432">
            <v>22</v>
          </cell>
          <cell r="D432" t="str">
            <v>Cty Deät Long An</v>
          </cell>
          <cell r="F432" t="str">
            <v>Coâng Thöông</v>
          </cell>
          <cell r="G432" t="str">
            <v>Long An</v>
          </cell>
          <cell r="H432" t="str">
            <v>Traû tieàn mua vaûi Long An</v>
          </cell>
          <cell r="I432">
            <v>16369570</v>
          </cell>
        </row>
        <row r="433">
          <cell r="A433">
            <v>26</v>
          </cell>
          <cell r="C433">
            <v>31</v>
          </cell>
          <cell r="D433" t="str">
            <v>Cty Daàu Aên Golden Hope - Nhaø Beø</v>
          </cell>
          <cell r="F433" t="str">
            <v>Sôû Giao Dòch II CTVN</v>
          </cell>
          <cell r="G433" t="str">
            <v>Hoà Chí Minh</v>
          </cell>
          <cell r="H433" t="str">
            <v>Traû tieàn mua daàu xaù</v>
          </cell>
          <cell r="I433">
            <v>48639450</v>
          </cell>
        </row>
        <row r="434">
          <cell r="A434">
            <v>20</v>
          </cell>
          <cell r="C434">
            <v>8</v>
          </cell>
          <cell r="D434" t="str">
            <v>Cty Xi Maêng Haø Tieân II</v>
          </cell>
          <cell r="F434" t="str">
            <v>Coâng Thöông</v>
          </cell>
          <cell r="G434" t="str">
            <v>Kieân Giang</v>
          </cell>
          <cell r="H434" t="str">
            <v>Traû tieàn mua xi maêng 200taán</v>
          </cell>
          <cell r="I434">
            <v>160160000</v>
          </cell>
        </row>
        <row r="435">
          <cell r="A435">
            <v>27</v>
          </cell>
          <cell r="C435">
            <v>83</v>
          </cell>
          <cell r="D435" t="str">
            <v>CTy TNHH TM TH Thuaän Taân</v>
          </cell>
          <cell r="F435" t="str">
            <v>Ngoaïi Thöông</v>
          </cell>
          <cell r="G435" t="str">
            <v>Hoà Chí Minh</v>
          </cell>
          <cell r="H435" t="str">
            <v>Traû tieànhaøng ñieän maùy</v>
          </cell>
          <cell r="I435">
            <v>77777300</v>
          </cell>
        </row>
        <row r="436">
          <cell r="A436">
            <v>28</v>
          </cell>
          <cell r="C436">
            <v>31</v>
          </cell>
          <cell r="D436" t="str">
            <v>Cty Daàu Aên Golden Hope - Nhaø Beø</v>
          </cell>
          <cell r="F436" t="str">
            <v>Sôû Giao Dòch II CTVN</v>
          </cell>
          <cell r="G436" t="str">
            <v>Hoà Chí Minh</v>
          </cell>
          <cell r="H436" t="str">
            <v>Traû tieàn daàu aên  (TT.TN.BL)</v>
          </cell>
          <cell r="I436">
            <v>73394970</v>
          </cell>
        </row>
        <row r="437">
          <cell r="A437">
            <v>21</v>
          </cell>
          <cell r="C437">
            <v>36</v>
          </cell>
          <cell r="D437" t="str">
            <v>XN Xaêng Daàu Daàu Khí Vuõng Taøu</v>
          </cell>
          <cell r="F437" t="str">
            <v>Coâng Thöông</v>
          </cell>
          <cell r="G437" t="str">
            <v>Baø Ròa-Vuõng Taøu</v>
          </cell>
          <cell r="H437" t="str">
            <v>Traû tieàn mua xaêng daàu</v>
          </cell>
          <cell r="I437">
            <v>1927000000</v>
          </cell>
        </row>
        <row r="438">
          <cell r="A438">
            <v>22</v>
          </cell>
          <cell r="C438">
            <v>41</v>
          </cell>
          <cell r="D438" t="str">
            <v>Cty Xi Maêng Nghi Sôn</v>
          </cell>
          <cell r="F438" t="str">
            <v>Coâng Thöông CN 9</v>
          </cell>
          <cell r="G438" t="str">
            <v>Hoà Chí Minh</v>
          </cell>
          <cell r="H438" t="str">
            <v>Traû tieàn mua xi maêng 250taán</v>
          </cell>
          <cell r="I438">
            <v>215000000</v>
          </cell>
        </row>
        <row r="439">
          <cell r="A439">
            <v>23</v>
          </cell>
          <cell r="C439">
            <v>14</v>
          </cell>
          <cell r="D439" t="str">
            <v>Coâng Ty Theùp Mieàn Nam</v>
          </cell>
          <cell r="F439" t="str">
            <v>Coâng Thöông CN I</v>
          </cell>
          <cell r="G439" t="str">
            <v>Hoà Chí Minh</v>
          </cell>
          <cell r="H439" t="str">
            <v>Traû tieàn mua haøng cho CN Theùp Mieàn Nam taïi Caàn Thô</v>
          </cell>
          <cell r="I439">
            <v>221993415</v>
          </cell>
        </row>
        <row r="440">
          <cell r="A440">
            <v>29</v>
          </cell>
          <cell r="C440">
            <v>31</v>
          </cell>
          <cell r="D440" t="str">
            <v>Cty Daàu Aên Golden Hope - Nhaø Beø</v>
          </cell>
          <cell r="F440" t="str">
            <v>Sôû Giao Dòch II CTVN</v>
          </cell>
          <cell r="G440" t="str">
            <v>Hoà Chí Minh</v>
          </cell>
          <cell r="H440" t="str">
            <v>Traû tieàn daàu aên  (TT.BL : 79.910.006ñ;TT.CM: 24.994.992ñ)</v>
          </cell>
          <cell r="I440">
            <v>104904998</v>
          </cell>
        </row>
        <row r="441">
          <cell r="A441">
            <v>30</v>
          </cell>
          <cell r="C441">
            <v>73</v>
          </cell>
          <cell r="D441" t="str">
            <v>Cty. TNHH SX.TM.HMP Myõ Haûo</v>
          </cell>
          <cell r="F441" t="str">
            <v>Ngoaïi Thöông</v>
          </cell>
          <cell r="G441" t="str">
            <v>Hoà Chí Minh</v>
          </cell>
          <cell r="H441" t="str">
            <v>Traû tieàn mua nöôùc röûa cheùn (TT.BL)</v>
          </cell>
          <cell r="I441">
            <v>57798229</v>
          </cell>
        </row>
        <row r="442">
          <cell r="A442">
            <v>30</v>
          </cell>
          <cell r="C442">
            <v>73</v>
          </cell>
          <cell r="D442" t="str">
            <v>Cty. TNHH SX.TM.HMP Myõ Haûo</v>
          </cell>
          <cell r="F442" t="str">
            <v>Ngoaïi Thöông</v>
          </cell>
          <cell r="G442" t="str">
            <v>Hoà Chí Minh</v>
          </cell>
          <cell r="H442" t="str">
            <v>Traû tieàn mua nöôùc röûa cheùn (TT.BL)</v>
          </cell>
          <cell r="I442">
            <v>57798229</v>
          </cell>
        </row>
        <row r="443">
          <cell r="A443">
            <v>31</v>
          </cell>
          <cell r="C443">
            <v>27</v>
          </cell>
          <cell r="D443" t="str">
            <v>Cty TNHH Quoác Teá Nagarjuna</v>
          </cell>
          <cell r="F443" t="str">
            <v>INDOVINA</v>
          </cell>
          <cell r="G443" t="str">
            <v>Hoà Chí Minh</v>
          </cell>
          <cell r="H443" t="str">
            <v>Traû tieàn mua ñöôøng</v>
          </cell>
          <cell r="I443">
            <v>61600000</v>
          </cell>
        </row>
        <row r="444">
          <cell r="A444">
            <v>24</v>
          </cell>
          <cell r="C444">
            <v>1</v>
          </cell>
          <cell r="D444" t="str">
            <v>Nhaø Maùy Thuoác Laù Saøi Goøn</v>
          </cell>
          <cell r="F444" t="str">
            <v>Sôû Giao Dòch II CTVN</v>
          </cell>
          <cell r="G444" t="str">
            <v>Hoà Chí Minh</v>
          </cell>
          <cell r="H444" t="str">
            <v>Traû tieàn mua thuoác laù</v>
          </cell>
          <cell r="I444">
            <v>221275000</v>
          </cell>
        </row>
        <row r="445">
          <cell r="A445">
            <v>30</v>
          </cell>
          <cell r="C445">
            <v>73</v>
          </cell>
          <cell r="D445" t="str">
            <v>Cty. TNHH SX.TM.HMP Myõ Haûo</v>
          </cell>
          <cell r="F445" t="str">
            <v>Ngoaïi Thöông</v>
          </cell>
          <cell r="G445" t="str">
            <v>Hoà Chí Minh</v>
          </cell>
          <cell r="H445" t="str">
            <v>Traû tieàn mua nöôùc röûa cheùn (TT.BL)</v>
          </cell>
          <cell r="I445">
            <v>57798229</v>
          </cell>
        </row>
        <row r="446">
          <cell r="A446">
            <v>31</v>
          </cell>
          <cell r="C446">
            <v>27</v>
          </cell>
          <cell r="D446" t="str">
            <v>Cty TNHH Quoác Teá Nagarjuna</v>
          </cell>
          <cell r="F446" t="str">
            <v>INDOVINA</v>
          </cell>
          <cell r="G446" t="str">
            <v>Hoà Chí Minh</v>
          </cell>
          <cell r="H446" t="str">
            <v>Traû tieàn mua ñöôøng</v>
          </cell>
          <cell r="I446">
            <v>61600000</v>
          </cell>
        </row>
        <row r="447">
          <cell r="A447">
            <v>32</v>
          </cell>
          <cell r="C447">
            <v>28</v>
          </cell>
          <cell r="D447" t="str">
            <v>Chi Nhaùnh Cty CP Söõa VN Taïi Caàn Thô</v>
          </cell>
          <cell r="F447" t="str">
            <v>Ñaàu Tö &amp; Phaùt Trieån</v>
          </cell>
          <cell r="G447" t="str">
            <v>Caàn Thô</v>
          </cell>
          <cell r="H447" t="str">
            <v>Traû tieàn mua söõa caùc loaïi</v>
          </cell>
          <cell r="I447">
            <v>386314036</v>
          </cell>
        </row>
        <row r="448">
          <cell r="A448">
            <v>25</v>
          </cell>
          <cell r="C448">
            <v>5</v>
          </cell>
          <cell r="D448" t="str">
            <v>Cty TNHH TMaïi Thaønh Long</v>
          </cell>
          <cell r="F448" t="str">
            <v>Coâng Thöong CN6</v>
          </cell>
          <cell r="G448" t="str">
            <v>Hoà Chí Minh</v>
          </cell>
          <cell r="H448" t="str">
            <v>Traû tieàn mua boät ngoït</v>
          </cell>
          <cell r="I448">
            <v>426483031</v>
          </cell>
        </row>
        <row r="449">
          <cell r="A449">
            <v>33</v>
          </cell>
          <cell r="C449">
            <v>31</v>
          </cell>
          <cell r="D449" t="str">
            <v>Cty Daàu Aên Golden Hope - Nhaø Beø</v>
          </cell>
          <cell r="F449" t="str">
            <v>Sôû Giao Dòch II CTVN</v>
          </cell>
          <cell r="G449" t="str">
            <v>Hoà Chí Minh</v>
          </cell>
          <cell r="H449" t="str">
            <v>Traû tieàn mua daàu aên</v>
          </cell>
          <cell r="I449">
            <v>89692872</v>
          </cell>
        </row>
        <row r="450">
          <cell r="A450">
            <v>34</v>
          </cell>
          <cell r="C450">
            <v>77</v>
          </cell>
          <cell r="D450" t="str">
            <v>Cty Ñieän &amp; Ñieän Töû SAMSUNG VINA</v>
          </cell>
          <cell r="F450" t="str">
            <v>Coâng Thöông CN 4</v>
          </cell>
          <cell r="G450" t="str">
            <v>Hoà Chí Minh</v>
          </cell>
          <cell r="H450" t="str">
            <v>Traû tieàn mua haøng ñieän maùy</v>
          </cell>
          <cell r="I450">
            <v>9390000</v>
          </cell>
        </row>
        <row r="451">
          <cell r="A451">
            <v>26</v>
          </cell>
          <cell r="C451">
            <v>8</v>
          </cell>
          <cell r="D451" t="str">
            <v>Cty Xi Maêng Haø Tieân II</v>
          </cell>
          <cell r="F451" t="str">
            <v>Coâng Thöông</v>
          </cell>
          <cell r="G451" t="str">
            <v>Kieân Giang</v>
          </cell>
          <cell r="H451" t="str">
            <v>Traû tieàn mua xi maêng 45taán</v>
          </cell>
          <cell r="I451">
            <v>35318250</v>
          </cell>
        </row>
        <row r="452">
          <cell r="A452">
            <v>27</v>
          </cell>
          <cell r="C452">
            <v>46</v>
          </cell>
          <cell r="D452" t="str">
            <v>CTy MIWON VIETNAM</v>
          </cell>
          <cell r="F452" t="str">
            <v xml:space="preserve">Coâng Thöông </v>
          </cell>
          <cell r="G452" t="str">
            <v>Phuù Thoï</v>
          </cell>
          <cell r="H452" t="str">
            <v>Traû tieàn mua boät ngoït</v>
          </cell>
          <cell r="I452">
            <v>116866067</v>
          </cell>
        </row>
        <row r="453">
          <cell r="A453">
            <v>35</v>
          </cell>
          <cell r="C453">
            <v>73</v>
          </cell>
          <cell r="D453" t="str">
            <v>Cty. TNHH SX.TM.HMP Myõ Haûo</v>
          </cell>
          <cell r="F453" t="str">
            <v>Ngoaïi Thöông</v>
          </cell>
          <cell r="G453" t="str">
            <v>Hoà Chí Minh</v>
          </cell>
          <cell r="H453" t="str">
            <v>Traû tieàn mua nöôùc röûa cheùn (TT.BL:31.925.273ñ;TT.CM:86.219.686ñ)</v>
          </cell>
          <cell r="I453">
            <v>118145141</v>
          </cell>
        </row>
        <row r="454">
          <cell r="A454">
            <v>28</v>
          </cell>
          <cell r="C454">
            <v>101</v>
          </cell>
          <cell r="D454" t="str">
            <v>Cty TMKT &amp; Ñaàu Tö PETEC</v>
          </cell>
          <cell r="F454" t="str">
            <v>Deutsche Bank</v>
          </cell>
          <cell r="G454" t="str">
            <v>Hoà Chí Minh</v>
          </cell>
          <cell r="H454" t="str">
            <v>Traû tieàn mua xaêng daàu (Maõ IBPS 50619012)</v>
          </cell>
          <cell r="I454">
            <v>1958000000</v>
          </cell>
        </row>
        <row r="455">
          <cell r="A455">
            <v>29</v>
          </cell>
          <cell r="C455">
            <v>16</v>
          </cell>
          <cell r="D455" t="str">
            <v>Cty Daàu Khí Petechim</v>
          </cell>
          <cell r="F455" t="str">
            <v>Ngoaïi Thöông</v>
          </cell>
          <cell r="G455" t="str">
            <v>Hoà Chí Minh</v>
          </cell>
          <cell r="H455" t="str">
            <v>Traû tieàn mua xaêng daàu</v>
          </cell>
          <cell r="I455">
            <v>1736550000</v>
          </cell>
        </row>
        <row r="456">
          <cell r="A456">
            <v>1</v>
          </cell>
          <cell r="C456">
            <v>36</v>
          </cell>
          <cell r="D456" t="str">
            <v>XN Xaêng Daàu Daàu Khí Vuõng Taøu</v>
          </cell>
          <cell r="F456" t="str">
            <v>Coâng Thöông</v>
          </cell>
          <cell r="G456" t="str">
            <v>Baø Ròa-Vuõng Taøu</v>
          </cell>
          <cell r="H456" t="str">
            <v>Traû tieàn mua xaêng daàu</v>
          </cell>
          <cell r="I456">
            <v>1974000000</v>
          </cell>
        </row>
        <row r="457">
          <cell r="A457">
            <v>2</v>
          </cell>
          <cell r="C457">
            <v>8</v>
          </cell>
          <cell r="D457" t="str">
            <v>Cty Xi Maêng Haø Tieân II</v>
          </cell>
          <cell r="F457" t="str">
            <v>Coâng Thöông</v>
          </cell>
          <cell r="G457" t="str">
            <v>Kieân Giang</v>
          </cell>
          <cell r="H457" t="str">
            <v>Traû tieàn mua xi maêng 250taán</v>
          </cell>
          <cell r="I457">
            <v>200200000</v>
          </cell>
        </row>
        <row r="458">
          <cell r="A458">
            <v>3</v>
          </cell>
          <cell r="C458">
            <v>90</v>
          </cell>
          <cell r="D458" t="str">
            <v>CN CTy. CP Ñöôøng Bieân Hoøa taïi Caàn Thô</v>
          </cell>
          <cell r="F458" t="str">
            <v>Coâng Thöông</v>
          </cell>
          <cell r="G458" t="str">
            <v>Caàn Thô</v>
          </cell>
          <cell r="H458" t="str">
            <v>Traû tieàn mua ñöôøng</v>
          </cell>
          <cell r="I458">
            <v>25493761</v>
          </cell>
        </row>
        <row r="459">
          <cell r="A459">
            <v>1</v>
          </cell>
          <cell r="C459">
            <v>73</v>
          </cell>
          <cell r="D459" t="str">
            <v>Cty. TNHH SX.TM.HMP Myõ Haûo</v>
          </cell>
          <cell r="F459" t="str">
            <v>Ngoaïi Thöông</v>
          </cell>
          <cell r="G459" t="str">
            <v>Hoà Chí Minh</v>
          </cell>
          <cell r="H459" t="str">
            <v>Traû tieàn mua nöôùc röûa cheùn (TT.CM)</v>
          </cell>
          <cell r="I459">
            <v>21577336</v>
          </cell>
        </row>
        <row r="460">
          <cell r="A460">
            <v>4</v>
          </cell>
          <cell r="C460">
            <v>3</v>
          </cell>
          <cell r="D460" t="str">
            <v>Cty Coå Phaàn Boät Giaët Lix</v>
          </cell>
          <cell r="F460" t="str">
            <v>Coâng Thöông CN 14</v>
          </cell>
          <cell r="G460" t="str">
            <v>Hoà Chí Minh</v>
          </cell>
          <cell r="H460" t="str">
            <v>Traû tieàn mua boät giaët</v>
          </cell>
          <cell r="I460">
            <v>280000000</v>
          </cell>
        </row>
        <row r="461">
          <cell r="A461">
            <v>5</v>
          </cell>
          <cell r="C461">
            <v>17</v>
          </cell>
          <cell r="D461" t="str">
            <v>Cty Daàu Khí -TP/HCM (Saøi Goøn Petro)</v>
          </cell>
          <cell r="F461" t="str">
            <v>Ngoaïi Thöông</v>
          </cell>
          <cell r="G461" t="str">
            <v>Hoà Chí Minh</v>
          </cell>
          <cell r="H461" t="str">
            <v>Traû tieàn mua xaêng daàu</v>
          </cell>
          <cell r="I461">
            <v>732000000</v>
          </cell>
        </row>
        <row r="462">
          <cell r="A462">
            <v>2</v>
          </cell>
          <cell r="C462">
            <v>93</v>
          </cell>
          <cell r="D462" t="str">
            <v>Cty Coå Phaàn Giaáy Vieãn Ñoâng</v>
          </cell>
          <cell r="F462" t="str">
            <v>Coâng Thöông CN 12</v>
          </cell>
          <cell r="G462" t="str">
            <v>Hoà Chí Minh</v>
          </cell>
          <cell r="H462" t="str">
            <v>Traû tieàn mua giaáy Vieãn Ñoâng</v>
          </cell>
          <cell r="I462">
            <v>21348987</v>
          </cell>
        </row>
        <row r="463">
          <cell r="A463">
            <v>6</v>
          </cell>
          <cell r="C463">
            <v>8</v>
          </cell>
          <cell r="D463" t="str">
            <v>Cty Xi Maêng Haø Tieân II</v>
          </cell>
          <cell r="F463" t="str">
            <v>Coâng Thöông</v>
          </cell>
          <cell r="G463" t="str">
            <v>Kieân Giang</v>
          </cell>
          <cell r="H463" t="str">
            <v>Traû tieàn mua xi maêng 250taán</v>
          </cell>
          <cell r="I463">
            <v>200200000</v>
          </cell>
        </row>
        <row r="464">
          <cell r="A464">
            <v>3</v>
          </cell>
          <cell r="C464">
            <v>66</v>
          </cell>
          <cell r="D464" t="str">
            <v>Cty UNI PRESIDENT</v>
          </cell>
          <cell r="F464" t="str">
            <v>ANZ</v>
          </cell>
          <cell r="G464" t="str">
            <v>Hoà Chí Minh</v>
          </cell>
          <cell r="H464" t="str">
            <v>Traû tieàn mua mì Unif</v>
          </cell>
          <cell r="I464">
            <v>49930695</v>
          </cell>
        </row>
        <row r="465">
          <cell r="A465">
            <v>7</v>
          </cell>
          <cell r="C465">
            <v>41</v>
          </cell>
          <cell r="D465" t="str">
            <v>Cty Xi Maêng Nghi Sôn</v>
          </cell>
          <cell r="F465" t="str">
            <v>Coâng Thöông CN 9</v>
          </cell>
          <cell r="G465" t="str">
            <v>Hoà Chí Minh</v>
          </cell>
          <cell r="H465" t="str">
            <v>Traû tieàn mua xi maêng 250taán</v>
          </cell>
          <cell r="I465">
            <v>212500000</v>
          </cell>
        </row>
        <row r="466">
          <cell r="A466">
            <v>4</v>
          </cell>
          <cell r="C466">
            <v>31</v>
          </cell>
          <cell r="D466" t="str">
            <v>Cty Daàu Aên Golden Hope - Nhaø Beø</v>
          </cell>
          <cell r="F466" t="str">
            <v>Sôû Giao Dòch II CTVN</v>
          </cell>
          <cell r="G466" t="str">
            <v>Hoà Chí Minh</v>
          </cell>
          <cell r="H466" t="str">
            <v>Traû tieàn mua daàu xaù</v>
          </cell>
          <cell r="I466">
            <v>42116250</v>
          </cell>
        </row>
        <row r="467">
          <cell r="A467">
            <v>5</v>
          </cell>
          <cell r="C467">
            <v>73</v>
          </cell>
          <cell r="D467" t="str">
            <v>Cty. TNHH SX.TM.HMP Myõ Haûo</v>
          </cell>
          <cell r="F467" t="str">
            <v>Ngoaïi Thöông</v>
          </cell>
          <cell r="G467" t="str">
            <v>Hoà Chí Minh</v>
          </cell>
          <cell r="H467" t="str">
            <v>Traû tieàn mua nöôùc röûa cheùn (TT.BL)</v>
          </cell>
          <cell r="I467">
            <v>30779697</v>
          </cell>
        </row>
        <row r="468">
          <cell r="A468">
            <v>6</v>
          </cell>
          <cell r="C468">
            <v>73</v>
          </cell>
          <cell r="D468" t="str">
            <v>Cty. TNHH SX.TM.HMP Myõ Haûo</v>
          </cell>
          <cell r="F468" t="str">
            <v>Ngoaïi Thöông</v>
          </cell>
          <cell r="G468" t="str">
            <v>Hoà Chí Minh</v>
          </cell>
          <cell r="H468" t="str">
            <v>Traû tieàn mua nöôùc röûa cheùn (TT.BL)</v>
          </cell>
          <cell r="I468">
            <v>61835435</v>
          </cell>
        </row>
        <row r="469">
          <cell r="A469">
            <v>7</v>
          </cell>
          <cell r="C469">
            <v>31</v>
          </cell>
          <cell r="D469" t="str">
            <v>Cty Daàu Aên Golden Hope - Nhaø Beø</v>
          </cell>
          <cell r="F469" t="str">
            <v>Sôû Giao Dòch II CTVN</v>
          </cell>
          <cell r="G469" t="str">
            <v>Hoà Chí Minh</v>
          </cell>
          <cell r="H469" t="str">
            <v>Traû tieàn mua daàu xaù</v>
          </cell>
          <cell r="I469">
            <v>57529800</v>
          </cell>
        </row>
        <row r="470">
          <cell r="A470">
            <v>8</v>
          </cell>
          <cell r="C470">
            <v>77</v>
          </cell>
          <cell r="D470" t="str">
            <v>Cty Ñieän &amp; Ñieän Töû SAMSUNG VINA</v>
          </cell>
          <cell r="F470" t="str">
            <v>Coâng Thöông CN 4</v>
          </cell>
          <cell r="G470" t="str">
            <v>Hoà Chí Minh</v>
          </cell>
          <cell r="H470" t="str">
            <v>Traû tieàn mua tivi samsung</v>
          </cell>
          <cell r="I470">
            <v>18008951</v>
          </cell>
        </row>
        <row r="471">
          <cell r="A471">
            <v>9</v>
          </cell>
          <cell r="C471">
            <v>95</v>
          </cell>
          <cell r="D471" t="str">
            <v>Cty Deät May Thaønh Coâng - CN MieànTaây</v>
          </cell>
          <cell r="F471" t="str">
            <v>Ñaàu Tö &amp; Phaùt Trieån</v>
          </cell>
          <cell r="G471" t="str">
            <v>Caàn Thô</v>
          </cell>
          <cell r="H471" t="str">
            <v>Traû tieàn mua haøng may maëc saün</v>
          </cell>
          <cell r="I471">
            <v>8543265</v>
          </cell>
        </row>
        <row r="472">
          <cell r="A472">
            <v>8</v>
          </cell>
          <cell r="C472">
            <v>8</v>
          </cell>
          <cell r="D472" t="str">
            <v>Cty Xi Maêng Haø Tieân II</v>
          </cell>
          <cell r="F472" t="str">
            <v>Coâng Thöông</v>
          </cell>
          <cell r="G472" t="str">
            <v>Kieân Giang</v>
          </cell>
          <cell r="H472" t="str">
            <v>Traû tieàn mua xi maêng 300taán</v>
          </cell>
          <cell r="I472">
            <v>240240000</v>
          </cell>
        </row>
        <row r="473">
          <cell r="A473">
            <v>9</v>
          </cell>
          <cell r="C473">
            <v>21</v>
          </cell>
          <cell r="D473" t="str">
            <v>Cty Coå Phaàn Vaät Tö  Haäu Giang</v>
          </cell>
          <cell r="F473" t="str">
            <v>Coâng Thöông</v>
          </cell>
          <cell r="G473" t="str">
            <v>Caàn Thô</v>
          </cell>
          <cell r="H473" t="str">
            <v>Traû tieàn mua gaz</v>
          </cell>
          <cell r="I473">
            <v>55860000</v>
          </cell>
        </row>
        <row r="474">
          <cell r="A474">
            <v>10</v>
          </cell>
          <cell r="C474">
            <v>17</v>
          </cell>
          <cell r="D474" t="str">
            <v>Cty Daàu Khí -TP/HCM (Saøi Goøn Petro)</v>
          </cell>
          <cell r="F474" t="str">
            <v>Ngoaïi Thöông</v>
          </cell>
          <cell r="G474" t="str">
            <v>Hoà Chí Minh</v>
          </cell>
          <cell r="H474" t="str">
            <v>Traû tieàn mua xaêng daàu</v>
          </cell>
          <cell r="I474">
            <v>586000000</v>
          </cell>
        </row>
        <row r="475">
          <cell r="A475">
            <v>11</v>
          </cell>
          <cell r="C475">
            <v>4</v>
          </cell>
          <cell r="D475" t="str">
            <v>Cty TMKT &amp; Ñaàu Tö PETEC</v>
          </cell>
          <cell r="F475" t="str">
            <v>Sôû Giao Dòch II  CTVN</v>
          </cell>
          <cell r="G475" t="str">
            <v>Hoà Chí Minh</v>
          </cell>
          <cell r="H475" t="str">
            <v>Traû tieàn mua xaêng daàu</v>
          </cell>
          <cell r="I475">
            <v>2573000000</v>
          </cell>
        </row>
        <row r="476">
          <cell r="A476">
            <v>12</v>
          </cell>
          <cell r="C476">
            <v>4</v>
          </cell>
          <cell r="D476" t="str">
            <v>Cty TMKT &amp; Ñaàu Tö PETEC</v>
          </cell>
          <cell r="F476" t="str">
            <v>Sôû Giao Dòch II  CTVN</v>
          </cell>
          <cell r="G476" t="str">
            <v>Hoà Chí Minh</v>
          </cell>
          <cell r="H476" t="str">
            <v>Traû tieàn mua xaêng daàu</v>
          </cell>
          <cell r="I476">
            <v>996000000</v>
          </cell>
        </row>
        <row r="477">
          <cell r="A477">
            <v>13</v>
          </cell>
          <cell r="C477">
            <v>36</v>
          </cell>
          <cell r="D477" t="str">
            <v>XN Xaêng Daàu Daàu Khí Vuõng Taøu</v>
          </cell>
          <cell r="F477" t="str">
            <v>Coâng Thöông</v>
          </cell>
          <cell r="G477" t="str">
            <v>Baø Ròa-Vuõng Taøu</v>
          </cell>
          <cell r="H477" t="str">
            <v>Traû tieàn mua xaêng daàu</v>
          </cell>
          <cell r="I477">
            <v>5692000000</v>
          </cell>
        </row>
        <row r="478">
          <cell r="A478">
            <v>14</v>
          </cell>
          <cell r="C478">
            <v>10</v>
          </cell>
          <cell r="D478" t="str">
            <v>Cty TNHH Daàu Nhôùt vaø Hoùa Chaát VN</v>
          </cell>
          <cell r="F478" t="str">
            <v>Hoàng Kong&amp; Thöôïng Haûi</v>
          </cell>
          <cell r="G478" t="str">
            <v>Hoà Chí Minh</v>
          </cell>
          <cell r="H478" t="str">
            <v>Traû tieàn mua nhôùt</v>
          </cell>
          <cell r="I478">
            <v>490840000</v>
          </cell>
        </row>
        <row r="479">
          <cell r="A479">
            <v>15</v>
          </cell>
          <cell r="C479">
            <v>28</v>
          </cell>
          <cell r="D479" t="str">
            <v>Chi Nhaùnh Cty CP Söõa VN Taïi Caàn Thô</v>
          </cell>
          <cell r="F479" t="str">
            <v>Ñaàu Tö &amp; Phaùt Trieån</v>
          </cell>
          <cell r="G479" t="str">
            <v>Caàn Thô</v>
          </cell>
          <cell r="H479" t="str">
            <v>Traû tieân mua söõa hoäp caùc loaïi</v>
          </cell>
          <cell r="I479">
            <v>341238940</v>
          </cell>
        </row>
        <row r="480">
          <cell r="A480">
            <v>15</v>
          </cell>
          <cell r="C480">
            <v>1</v>
          </cell>
          <cell r="D480" t="str">
            <v>Nhaø Maùy Thuoác Laù Saøi Goøn</v>
          </cell>
          <cell r="F480" t="str">
            <v>Sôû Giao Dòch II CTVN</v>
          </cell>
          <cell r="G480" t="str">
            <v>Hoà Chí Minh</v>
          </cell>
          <cell r="H480" t="str">
            <v>Traû tieàn mua thuoác la'</v>
          </cell>
          <cell r="I480">
            <v>219300000</v>
          </cell>
        </row>
        <row r="481">
          <cell r="A481">
            <v>16</v>
          </cell>
          <cell r="C481">
            <v>8</v>
          </cell>
          <cell r="D481" t="str">
            <v>Cty Xi Maêng Haø Tieân II</v>
          </cell>
          <cell r="F481" t="str">
            <v>Coâng Thöông</v>
          </cell>
          <cell r="G481" t="str">
            <v>Kieân Giang</v>
          </cell>
          <cell r="H481" t="str">
            <v>Traû tieàn mua xi maêng 250taán</v>
          </cell>
          <cell r="I481">
            <v>200200000</v>
          </cell>
        </row>
        <row r="482">
          <cell r="A482">
            <v>17</v>
          </cell>
          <cell r="C482">
            <v>5</v>
          </cell>
          <cell r="D482" t="str">
            <v>Cty TNHH TMaïi Thaønh Long</v>
          </cell>
          <cell r="F482" t="str">
            <v>Coâng Thöong CN6</v>
          </cell>
          <cell r="G482" t="str">
            <v>Hoà Chí Minh</v>
          </cell>
          <cell r="H482" t="str">
            <v>Traû tieàn mua boät ngoït</v>
          </cell>
          <cell r="I482">
            <v>413286047</v>
          </cell>
        </row>
        <row r="483">
          <cell r="A483">
            <v>19</v>
          </cell>
          <cell r="C483">
            <v>98</v>
          </cell>
          <cell r="D483" t="str">
            <v>CTy Lieân Doanh Xi Maêng Haø Tieân II-Caàn Thô</v>
          </cell>
          <cell r="F483" t="str">
            <v>Coâng Thöông</v>
          </cell>
          <cell r="G483" t="str">
            <v>Caàn Thô</v>
          </cell>
          <cell r="H483" t="str">
            <v>Traû tieàn mua xi maêng</v>
          </cell>
          <cell r="I483">
            <v>169555000</v>
          </cell>
        </row>
        <row r="484">
          <cell r="A484">
            <v>11</v>
          </cell>
          <cell r="C484">
            <v>79</v>
          </cell>
          <cell r="D484" t="str">
            <v>Doanh Nghiệp Tư Nhaân Minh Nghi</v>
          </cell>
          <cell r="F484" t="str">
            <v>T.M.C.P SG Coâng Thöông CN Bình Chaùnh</v>
          </cell>
          <cell r="G484" t="str">
            <v>Hoà Chí Minh</v>
          </cell>
          <cell r="H484" t="str">
            <v>Traû tieàn mua boät ngoït</v>
          </cell>
          <cell r="I484">
            <v>9936679</v>
          </cell>
        </row>
        <row r="485">
          <cell r="A485">
            <v>20</v>
          </cell>
          <cell r="C485">
            <v>101</v>
          </cell>
          <cell r="D485" t="str">
            <v>Cty TMKT &amp; Ñaàu Tö PETEC</v>
          </cell>
          <cell r="F485" t="str">
            <v>Deutsche Bank</v>
          </cell>
          <cell r="G485" t="str">
            <v>Hoà Chí Minh</v>
          </cell>
          <cell r="H485" t="str">
            <v xml:space="preserve">Traû tieàn mua xaêng daàu </v>
          </cell>
          <cell r="I485">
            <v>5147000000</v>
          </cell>
        </row>
        <row r="486">
          <cell r="A486">
            <v>12</v>
          </cell>
          <cell r="C486">
            <v>83</v>
          </cell>
          <cell r="D486" t="str">
            <v>CTy TNHH TM TH Thuaän Taân</v>
          </cell>
          <cell r="F486" t="str">
            <v>Ngoaïi Thöông</v>
          </cell>
          <cell r="G486" t="str">
            <v>Hoà Chí Minh</v>
          </cell>
          <cell r="H486" t="str">
            <v>Traû tieàn mua haøng ñieän maùy</v>
          </cell>
          <cell r="I486">
            <v>25976500</v>
          </cell>
        </row>
        <row r="487">
          <cell r="A487">
            <v>20</v>
          </cell>
          <cell r="C487">
            <v>101</v>
          </cell>
          <cell r="D487" t="str">
            <v>Cty TMKT &amp; Ñaàu Tö PETEC</v>
          </cell>
          <cell r="F487" t="str">
            <v>Deutsche Bank</v>
          </cell>
          <cell r="G487" t="str">
            <v>Hoà Chí Minh</v>
          </cell>
          <cell r="H487" t="str">
            <v xml:space="preserve">Traû tieàn mua xaêng daàu </v>
          </cell>
          <cell r="I487">
            <v>5147000000</v>
          </cell>
        </row>
        <row r="488">
          <cell r="A488">
            <v>13</v>
          </cell>
          <cell r="C488">
            <v>28</v>
          </cell>
          <cell r="D488" t="str">
            <v>Chi Nhaùnh Cty CP Söõa VN Taïi Caàn Thô</v>
          </cell>
          <cell r="F488" t="str">
            <v>Ñaàu Tö &amp; Phaùt Trieån</v>
          </cell>
          <cell r="G488" t="str">
            <v>Caàn Thô</v>
          </cell>
          <cell r="H488" t="str">
            <v>Traû tieân mua söõa hoäp caùc loaïi</v>
          </cell>
          <cell r="I488">
            <v>449082873</v>
          </cell>
        </row>
        <row r="489">
          <cell r="A489">
            <v>21</v>
          </cell>
          <cell r="C489">
            <v>8</v>
          </cell>
          <cell r="D489" t="str">
            <v>Cty Xi Maêng Haø Tieân II</v>
          </cell>
          <cell r="F489" t="str">
            <v>Coâng Thöông</v>
          </cell>
          <cell r="G489" t="str">
            <v>Kieân Giang</v>
          </cell>
          <cell r="H489" t="str">
            <v>Traû tieàn mua xi maêng 200taán</v>
          </cell>
          <cell r="I489">
            <v>156970000</v>
          </cell>
        </row>
        <row r="490">
          <cell r="A490">
            <v>22</v>
          </cell>
          <cell r="C490">
            <v>14</v>
          </cell>
          <cell r="D490" t="str">
            <v>Coâng Ty Theùp Mieàn Nam</v>
          </cell>
          <cell r="F490" t="str">
            <v>Coâng Thöông CN I</v>
          </cell>
          <cell r="G490" t="str">
            <v>Hoà Chí Minh</v>
          </cell>
          <cell r="H490" t="str">
            <v>Traû tieàn mua haøng cho CN Theùp Mieàn Nam taïi Caàn Thô</v>
          </cell>
          <cell r="I490">
            <v>233748271</v>
          </cell>
        </row>
        <row r="491">
          <cell r="A491">
            <v>14</v>
          </cell>
          <cell r="C491">
            <v>73</v>
          </cell>
          <cell r="D491" t="str">
            <v>Cty. TNHH SX.TM.HMP Myõ Haûo</v>
          </cell>
          <cell r="F491" t="str">
            <v>Ngoaïi Thöông</v>
          </cell>
          <cell r="G491" t="str">
            <v>Hoà Chí Minh</v>
          </cell>
          <cell r="H491" t="str">
            <v>Traû tieàn mua nöôùc röûa cheùn (TT.BL)</v>
          </cell>
          <cell r="I491">
            <v>31204570</v>
          </cell>
        </row>
        <row r="492">
          <cell r="A492">
            <v>15</v>
          </cell>
          <cell r="C492">
            <v>31</v>
          </cell>
          <cell r="D492" t="str">
            <v>Cty Daàu Aên Golden Hope - Nhaø Beø</v>
          </cell>
          <cell r="F492" t="str">
            <v>Sôû Giao Dòch II CTVN</v>
          </cell>
          <cell r="G492" t="str">
            <v>Hoà Chí Minh</v>
          </cell>
          <cell r="H492" t="str">
            <v>Traû tieàn mua daàu(TT.TN.BL)</v>
          </cell>
          <cell r="I492">
            <v>155201556</v>
          </cell>
        </row>
        <row r="493">
          <cell r="A493">
            <v>16</v>
          </cell>
          <cell r="C493">
            <v>44</v>
          </cell>
          <cell r="D493" t="str">
            <v>CTy Ñieän Baùo Ñieän Thoaïi Baïc Lieâu</v>
          </cell>
          <cell r="F493" t="str">
            <v xml:space="preserve">Coâng Thöông </v>
          </cell>
          <cell r="G493" t="str">
            <v>Baïc Lieâu</v>
          </cell>
          <cell r="H493" t="str">
            <v>Traû tieàn ñieän thoaïi thaùng 10/2003</v>
          </cell>
          <cell r="I493">
            <v>8878411</v>
          </cell>
        </row>
        <row r="494">
          <cell r="A494">
            <v>23</v>
          </cell>
          <cell r="C494">
            <v>94</v>
          </cell>
          <cell r="D494" t="str">
            <v>CTy TNHH SX Taân AÙ Chaâu</v>
          </cell>
          <cell r="F494" t="str">
            <v>Coâng Thöông CN 9</v>
          </cell>
          <cell r="G494" t="str">
            <v>Hoà Chí Minh</v>
          </cell>
          <cell r="H494" t="str">
            <v>Traû tieàn mua chaùo Bình Tieân</v>
          </cell>
          <cell r="I494">
            <v>17808000</v>
          </cell>
        </row>
        <row r="495">
          <cell r="A495">
            <v>24</v>
          </cell>
          <cell r="C495">
            <v>98</v>
          </cell>
          <cell r="D495" t="str">
            <v>CTy Lieân Doanh Xi Maêng Haø Tieân II-Caàn Thô</v>
          </cell>
          <cell r="F495" t="str">
            <v>Coâng Thöông</v>
          </cell>
          <cell r="G495" t="str">
            <v>Caàn Thô</v>
          </cell>
          <cell r="H495" t="str">
            <v>Traû tieàn mua xi maêng</v>
          </cell>
          <cell r="I495">
            <v>160800000</v>
          </cell>
        </row>
        <row r="496">
          <cell r="A496">
            <v>17</v>
          </cell>
          <cell r="C496">
            <v>27</v>
          </cell>
          <cell r="D496" t="str">
            <v>Cty TNHH Quoác Teá Nagarjuna</v>
          </cell>
          <cell r="F496" t="str">
            <v>INDOVINA</v>
          </cell>
          <cell r="G496" t="str">
            <v>Hoà Chí Minh</v>
          </cell>
          <cell r="H496" t="str">
            <v>Traû tieàn mua ñöôøng</v>
          </cell>
          <cell r="I496">
            <v>63000000</v>
          </cell>
        </row>
        <row r="497">
          <cell r="A497">
            <v>18</v>
          </cell>
          <cell r="C497">
            <v>99</v>
          </cell>
          <cell r="D497" t="str">
            <v xml:space="preserve">Löu Thò Myõ Phöôïng (CTyTNHH Taân Thaùi Thònh) </v>
          </cell>
          <cell r="F497" t="str">
            <v>AÙ Chaâu</v>
          </cell>
          <cell r="G497" t="str">
            <v>Hoà Chí Minh</v>
          </cell>
          <cell r="H497" t="str">
            <v>Traû tieàn mua nöôùc ngoït</v>
          </cell>
          <cell r="I497">
            <v>92700791</v>
          </cell>
        </row>
        <row r="498">
          <cell r="A498">
            <v>25</v>
          </cell>
          <cell r="C498">
            <v>5</v>
          </cell>
          <cell r="D498" t="str">
            <v>Cty TNHH TMaïi Thaønh Long</v>
          </cell>
          <cell r="F498" t="str">
            <v>Coâng Thöong CN6</v>
          </cell>
          <cell r="G498" t="str">
            <v>Hoà Chí Minh</v>
          </cell>
          <cell r="H498" t="str">
            <v>Traû tieàn mua boät ngoït</v>
          </cell>
          <cell r="I498">
            <v>326578048</v>
          </cell>
        </row>
        <row r="499">
          <cell r="A499">
            <v>26</v>
          </cell>
          <cell r="C499">
            <v>8</v>
          </cell>
          <cell r="D499" t="str">
            <v>Cty Xi Maêng Haø Tieân II</v>
          </cell>
          <cell r="F499" t="str">
            <v>Coâng Thöông</v>
          </cell>
          <cell r="G499" t="str">
            <v>Kieân Giang</v>
          </cell>
          <cell r="H499" t="str">
            <v>Traû tieàn mua xi maêng 250taán</v>
          </cell>
          <cell r="I499">
            <v>196212500</v>
          </cell>
        </row>
        <row r="500">
          <cell r="A500">
            <v>19</v>
          </cell>
          <cell r="C500">
            <v>7</v>
          </cell>
          <cell r="D500" t="str">
            <v>Xí Nghieäp Colusa-Miliket</v>
          </cell>
          <cell r="F500" t="str">
            <v>Ñaàu Tö &amp; Phaùt Trieån CN Thuû Ñöùc</v>
          </cell>
          <cell r="G500" t="str">
            <v>Hoà Chí Minh</v>
          </cell>
          <cell r="H500" t="str">
            <v>Traû tieàn mua mì Colusa</v>
          </cell>
          <cell r="I500">
            <v>121061710</v>
          </cell>
        </row>
        <row r="501">
          <cell r="A501">
            <v>20</v>
          </cell>
          <cell r="C501">
            <v>101</v>
          </cell>
          <cell r="D501" t="str">
            <v>Cty TMKT &amp; Ñaàu Tö PETEC</v>
          </cell>
          <cell r="F501" t="str">
            <v>Deutsche Bank</v>
          </cell>
          <cell r="G501" t="str">
            <v>Hoà Chí Minh</v>
          </cell>
          <cell r="H501" t="str">
            <v xml:space="preserve">Traû tieàn mua xaêng daàu </v>
          </cell>
          <cell r="I501">
            <v>1600000000</v>
          </cell>
        </row>
        <row r="502">
          <cell r="A502">
            <v>21</v>
          </cell>
          <cell r="C502">
            <v>41</v>
          </cell>
          <cell r="D502" t="str">
            <v>Cty Xi Maêng Nghi Sôn</v>
          </cell>
          <cell r="F502" t="str">
            <v>Coâng Thöông CN 9</v>
          </cell>
          <cell r="G502" t="str">
            <v>Hoà Chí Minh</v>
          </cell>
          <cell r="H502" t="str">
            <v>Traû tieàn mua xi maêng 300taán</v>
          </cell>
          <cell r="I502">
            <v>255000000</v>
          </cell>
        </row>
        <row r="503">
          <cell r="A503">
            <v>22</v>
          </cell>
          <cell r="C503">
            <v>5</v>
          </cell>
          <cell r="D503" t="str">
            <v>Cty TNHH TMaïi Thaønh Long</v>
          </cell>
          <cell r="F503" t="str">
            <v>Coâng Thöong CN6</v>
          </cell>
          <cell r="G503" t="str">
            <v>Hoà Chí Minh</v>
          </cell>
          <cell r="H503" t="str">
            <v>Traû tieàn mua boät ngoït</v>
          </cell>
          <cell r="I503">
            <v>309858220</v>
          </cell>
        </row>
        <row r="504">
          <cell r="A504">
            <v>23</v>
          </cell>
          <cell r="C504">
            <v>9</v>
          </cell>
          <cell r="D504" t="str">
            <v>Castrol Vieät Nam Ltd</v>
          </cell>
          <cell r="F504" t="str">
            <v>Ngoaïi Thöông</v>
          </cell>
          <cell r="G504" t="str">
            <v>Hoà Chí Minh</v>
          </cell>
          <cell r="H504" t="str">
            <v>Traû tieàn mua nhôùt</v>
          </cell>
          <cell r="I504">
            <v>182341071</v>
          </cell>
        </row>
        <row r="505">
          <cell r="A505">
            <v>24</v>
          </cell>
          <cell r="C505">
            <v>22</v>
          </cell>
          <cell r="D505" t="str">
            <v>Cty Deät Long An</v>
          </cell>
          <cell r="F505" t="str">
            <v>Coâng Thöông</v>
          </cell>
          <cell r="G505" t="str">
            <v>Long An</v>
          </cell>
          <cell r="H505" t="str">
            <v>Traû tieàn mua haøng may maëc Long An</v>
          </cell>
          <cell r="I505">
            <v>18798780</v>
          </cell>
        </row>
        <row r="506">
          <cell r="A506">
            <v>25</v>
          </cell>
          <cell r="C506">
            <v>27</v>
          </cell>
          <cell r="D506" t="str">
            <v>Cty TNHH Quoác Teá Nagarjuna</v>
          </cell>
          <cell r="F506" t="str">
            <v>INDOVINA</v>
          </cell>
          <cell r="G506" t="str">
            <v>Hoà Chí Minh</v>
          </cell>
          <cell r="H506" t="str">
            <v>Traû tieàn mua ñöôøng</v>
          </cell>
          <cell r="I506">
            <v>63350000</v>
          </cell>
        </row>
        <row r="507">
          <cell r="A507">
            <v>26</v>
          </cell>
          <cell r="C507">
            <v>66</v>
          </cell>
          <cell r="D507" t="str">
            <v>Cty UNI PRESIDENT</v>
          </cell>
          <cell r="F507" t="str">
            <v>ANZ</v>
          </cell>
          <cell r="G507" t="str">
            <v>Hoà Chí Minh</v>
          </cell>
          <cell r="H507" t="str">
            <v>Traû tieàn mì Unif</v>
          </cell>
          <cell r="I507">
            <v>87952452</v>
          </cell>
        </row>
        <row r="508">
          <cell r="A508">
            <v>27</v>
          </cell>
          <cell r="C508">
            <v>28</v>
          </cell>
          <cell r="D508" t="str">
            <v>Chi Nhaùnh Cty CP Söõa VN Taïi Caàn Thô</v>
          </cell>
          <cell r="F508" t="str">
            <v>Ñaàu Tö &amp; Phaùt Trieån</v>
          </cell>
          <cell r="G508" t="str">
            <v>Caàn Thô</v>
          </cell>
          <cell r="H508" t="str">
            <v>Traû tieân mua söõa hoäp caùc loaïi</v>
          </cell>
          <cell r="I508">
            <v>430800412</v>
          </cell>
        </row>
        <row r="509">
          <cell r="A509">
            <v>28</v>
          </cell>
          <cell r="C509">
            <v>80</v>
          </cell>
          <cell r="D509" t="str">
            <v>Chi Nhaùnh Cty TNHH AÉC-QUY GS VN</v>
          </cell>
          <cell r="F509" t="str">
            <v>Ngoaïi Thöông</v>
          </cell>
          <cell r="G509" t="str">
            <v>Hoà Chí Minh</v>
          </cell>
          <cell r="H509" t="str">
            <v>Traû tieàn mua bình aéc quy</v>
          </cell>
          <cell r="I509">
            <v>26515500</v>
          </cell>
        </row>
        <row r="510">
          <cell r="A510">
            <v>27</v>
          </cell>
          <cell r="C510">
            <v>36</v>
          </cell>
          <cell r="D510" t="str">
            <v>XN Xaêng Daàu Daàu Khí Vuõng Taøu</v>
          </cell>
          <cell r="F510" t="str">
            <v>Coâng Thöông</v>
          </cell>
          <cell r="G510" t="str">
            <v>Baø Ròa-Vuõng Taøu</v>
          </cell>
          <cell r="H510" t="str">
            <v xml:space="preserve">Traû tieàn mua xaêng daàu </v>
          </cell>
          <cell r="I510">
            <v>1222000000</v>
          </cell>
        </row>
        <row r="511">
          <cell r="A511">
            <v>29</v>
          </cell>
          <cell r="C511">
            <v>73</v>
          </cell>
          <cell r="D511" t="str">
            <v>Cty. TNHH SX.TM.HMP Myõ Haûo</v>
          </cell>
          <cell r="F511" t="str">
            <v>Ngoaïi Thöông</v>
          </cell>
          <cell r="G511" t="str">
            <v>Hoà Chí Minh</v>
          </cell>
          <cell r="H511" t="str">
            <v>Traû tieàn mua nöôùc röûa cheùn (TT.BL)</v>
          </cell>
          <cell r="I511">
            <v>18557581</v>
          </cell>
        </row>
        <row r="512">
          <cell r="A512">
            <v>28</v>
          </cell>
          <cell r="C512">
            <v>8</v>
          </cell>
          <cell r="D512" t="str">
            <v>Cty Xi Maêng Haø Tieân II</v>
          </cell>
          <cell r="F512" t="str">
            <v>Coâng Thöông</v>
          </cell>
          <cell r="G512" t="str">
            <v>Kieân Giang</v>
          </cell>
          <cell r="H512" t="str">
            <v>Traû tieàn mua xi maêng 75taán</v>
          </cell>
          <cell r="I512">
            <v>58256200</v>
          </cell>
        </row>
        <row r="513">
          <cell r="A513">
            <v>30</v>
          </cell>
          <cell r="C513">
            <v>1</v>
          </cell>
          <cell r="D513" t="str">
            <v>Nhaø Maùy Thuoác Laù Saøi Goøn</v>
          </cell>
          <cell r="F513" t="str">
            <v>Sôû Giao Dòch II CTVN</v>
          </cell>
          <cell r="G513" t="str">
            <v>Hoà Chí Minh</v>
          </cell>
          <cell r="H513" t="str">
            <v>Traû tieàn mua thuoác laù</v>
          </cell>
          <cell r="I513">
            <v>214300000</v>
          </cell>
        </row>
        <row r="514">
          <cell r="A514">
            <v>29</v>
          </cell>
          <cell r="C514">
            <v>19</v>
          </cell>
          <cell r="D514" t="str">
            <v>Cty LD Khí Ñoát Saøi Goøn (Elf)</v>
          </cell>
          <cell r="F514" t="str">
            <v>Eximbank</v>
          </cell>
          <cell r="G514" t="str">
            <v>Hoà Chí Minh</v>
          </cell>
          <cell r="H514" t="str">
            <v>Traû tieàn mua gas</v>
          </cell>
          <cell r="I514">
            <v>33831916</v>
          </cell>
        </row>
        <row r="515">
          <cell r="A515">
            <v>30</v>
          </cell>
          <cell r="C515">
            <v>76</v>
          </cell>
          <cell r="D515" t="str">
            <v>Cty Ñieän &amp; Ñieän Töû TCL Vieät Nam</v>
          </cell>
          <cell r="F515" t="str">
            <v>Ngoaïi Thöông</v>
          </cell>
          <cell r="G515" t="str">
            <v>Ñoàng Nai</v>
          </cell>
          <cell r="H515" t="str">
            <v>Traû tieàn mua haøng ñieän maùy</v>
          </cell>
          <cell r="I515">
            <v>19700000</v>
          </cell>
        </row>
        <row r="516">
          <cell r="A516">
            <v>31</v>
          </cell>
          <cell r="C516">
            <v>28</v>
          </cell>
          <cell r="D516" t="str">
            <v>Chi Nhaùnh Cty CP Söõa VN Taïi Caàn Thô</v>
          </cell>
          <cell r="F516" t="str">
            <v>Ñaàu Tö &amp; Phaùt Trieån</v>
          </cell>
          <cell r="G516" t="str">
            <v>Caàn Thô</v>
          </cell>
          <cell r="H516" t="str">
            <v>Traû tieân mua söõa hoäp caùc loaïi</v>
          </cell>
          <cell r="I516">
            <v>239598612</v>
          </cell>
        </row>
        <row r="517">
          <cell r="A517">
            <v>32</v>
          </cell>
          <cell r="C517">
            <v>46</v>
          </cell>
          <cell r="D517" t="str">
            <v>CTy MIWON VIETNAM</v>
          </cell>
          <cell r="F517" t="str">
            <v xml:space="preserve">Coâng Thöông </v>
          </cell>
          <cell r="G517" t="str">
            <v>Phuù Thoï</v>
          </cell>
          <cell r="H517" t="str">
            <v>Traû tieân mua boät ngoït</v>
          </cell>
          <cell r="I517">
            <v>129784054</v>
          </cell>
        </row>
        <row r="518">
          <cell r="A518">
            <v>31</v>
          </cell>
          <cell r="C518">
            <v>3</v>
          </cell>
          <cell r="D518" t="str">
            <v>Cty Coå Phaàn Boät Giaët Lix</v>
          </cell>
          <cell r="F518" t="str">
            <v>Coâng Thöông CN 14</v>
          </cell>
          <cell r="G518" t="str">
            <v>Hoà Chí Minh</v>
          </cell>
          <cell r="H518" t="str">
            <v>Traû tieàn mua boät giaët</v>
          </cell>
          <cell r="I518">
            <v>400000000</v>
          </cell>
        </row>
        <row r="519">
          <cell r="A519">
            <v>32</v>
          </cell>
          <cell r="C519">
            <v>28</v>
          </cell>
          <cell r="D519" t="str">
            <v>Chi Nhaùnh Cty CP Söõa VN Taïi Caàn Thô</v>
          </cell>
          <cell r="F519" t="str">
            <v>Ñaàu Tö &amp; Phaùt Trieån</v>
          </cell>
          <cell r="G519" t="str">
            <v>Caàn Thô</v>
          </cell>
          <cell r="H519" t="str">
            <v>Traû tieân mua söõa hoäp caùc loaïi</v>
          </cell>
          <cell r="I519">
            <v>97671552</v>
          </cell>
        </row>
        <row r="520">
          <cell r="A520">
            <v>1</v>
          </cell>
          <cell r="C520">
            <v>95</v>
          </cell>
          <cell r="D520" t="str">
            <v>Cty Deät May Thaønh Coâng - CN MieànTaây</v>
          </cell>
          <cell r="F520" t="str">
            <v>Ñaàu Tö &amp; Phaùt Trieån</v>
          </cell>
          <cell r="G520" t="str">
            <v>Caàn Thô</v>
          </cell>
          <cell r="H520" t="str">
            <v>Traû tieàn mua haøng may maëc</v>
          </cell>
          <cell r="I520">
            <v>6730130</v>
          </cell>
        </row>
        <row r="521">
          <cell r="A521">
            <v>1</v>
          </cell>
          <cell r="C521">
            <v>8</v>
          </cell>
          <cell r="D521" t="str">
            <v>Cty Xi Maêng Haø Tieân II</v>
          </cell>
          <cell r="F521" t="str">
            <v>Coâng Thöông</v>
          </cell>
          <cell r="G521" t="str">
            <v>Kieân Giang</v>
          </cell>
          <cell r="H521" t="str">
            <v>Traû tieàn mua xi maêng 350taán</v>
          </cell>
          <cell r="I521">
            <v>280280000</v>
          </cell>
        </row>
        <row r="522">
          <cell r="A522">
            <v>2</v>
          </cell>
          <cell r="C522">
            <v>21</v>
          </cell>
          <cell r="D522" t="str">
            <v>Cty Coå Phaàn Vaät Tö  Haäu Giang</v>
          </cell>
          <cell r="F522" t="str">
            <v>Coâng Thöông</v>
          </cell>
          <cell r="G522" t="str">
            <v>Caàn Thô</v>
          </cell>
          <cell r="H522" t="str">
            <v>Traû tieàn mua gas</v>
          </cell>
          <cell r="I522">
            <v>96388000</v>
          </cell>
        </row>
        <row r="523">
          <cell r="A523">
            <v>3</v>
          </cell>
          <cell r="C523">
            <v>14</v>
          </cell>
          <cell r="D523" t="str">
            <v>Coâng Ty Theùp Mieàn Nam</v>
          </cell>
          <cell r="F523" t="str">
            <v>Coâng Thöông CN I</v>
          </cell>
          <cell r="G523" t="str">
            <v>Hoà Chí Minh</v>
          </cell>
          <cell r="H523" t="str">
            <v>Traû tieàn mua haøng cho CN Theùp Mieàn Nam taïi Caàn Thô</v>
          </cell>
          <cell r="I523">
            <v>564568431</v>
          </cell>
        </row>
        <row r="524">
          <cell r="A524">
            <v>4</v>
          </cell>
          <cell r="C524">
            <v>41</v>
          </cell>
          <cell r="D524" t="str">
            <v>Cty Xi Maêng Nghi Sôn</v>
          </cell>
          <cell r="F524" t="str">
            <v>Coâng Thöông CN 9</v>
          </cell>
          <cell r="G524" t="str">
            <v>Hoà Chí Minh</v>
          </cell>
          <cell r="H524" t="str">
            <v>Traû tieàn mua xi maêng 300taán</v>
          </cell>
          <cell r="I524">
            <v>255000000</v>
          </cell>
        </row>
        <row r="525">
          <cell r="A525">
            <v>5</v>
          </cell>
          <cell r="C525">
            <v>3</v>
          </cell>
          <cell r="D525" t="str">
            <v>Cty Coå Phaàn Boät Giaët Lix</v>
          </cell>
          <cell r="F525" t="str">
            <v>Coâng Thöông CN 14</v>
          </cell>
          <cell r="G525" t="str">
            <v>Hoà Chí Minh</v>
          </cell>
          <cell r="H525" t="str">
            <v>Traû tieàn mua boät giaët</v>
          </cell>
          <cell r="I525">
            <v>200000000</v>
          </cell>
        </row>
        <row r="526">
          <cell r="A526">
            <v>6</v>
          </cell>
          <cell r="C526">
            <v>8</v>
          </cell>
          <cell r="D526" t="str">
            <v>Cty Xi Maêng Haø Tieân II</v>
          </cell>
          <cell r="F526" t="str">
            <v>Coâng Thöông</v>
          </cell>
          <cell r="G526" t="str">
            <v>Kieân Giang</v>
          </cell>
          <cell r="H526" t="str">
            <v>Traû tieàn mua xi maêng 300taán</v>
          </cell>
          <cell r="I526">
            <v>240240000</v>
          </cell>
        </row>
        <row r="527">
          <cell r="A527">
            <v>7</v>
          </cell>
          <cell r="C527">
            <v>5</v>
          </cell>
          <cell r="D527" t="str">
            <v>Cty TNHH TMaïi Thaønh Long</v>
          </cell>
          <cell r="F527" t="str">
            <v>Coâng Thöong CN6</v>
          </cell>
          <cell r="G527" t="str">
            <v>Hoà Chí Minh</v>
          </cell>
          <cell r="H527" t="str">
            <v>Traû tieàn mua boät ngoït</v>
          </cell>
          <cell r="I527">
            <v>170709693</v>
          </cell>
        </row>
        <row r="528">
          <cell r="A528">
            <v>8</v>
          </cell>
          <cell r="C528">
            <v>93</v>
          </cell>
          <cell r="D528" t="str">
            <v>Cty Coå Phaàn Giaáy Vieãn Ñoâng</v>
          </cell>
          <cell r="F528" t="str">
            <v>Coâng Thöông CN 12</v>
          </cell>
          <cell r="G528" t="str">
            <v>Hoà Chí Minh</v>
          </cell>
          <cell r="H528" t="str">
            <v>Traû tieàn mua giaáy</v>
          </cell>
          <cell r="I528">
            <v>25767324</v>
          </cell>
        </row>
        <row r="529">
          <cell r="A529">
            <v>9</v>
          </cell>
          <cell r="C529">
            <v>85</v>
          </cell>
          <cell r="D529" t="str">
            <v>CTy TNHH TM Minh Tuøng</v>
          </cell>
          <cell r="F529" t="str">
            <v>Sôû Giao Dòch II CTVN</v>
          </cell>
          <cell r="G529" t="str">
            <v>Hoà Chí Minh</v>
          </cell>
          <cell r="H529" t="str">
            <v>Traû tieàn mua haøng ñieän maùy</v>
          </cell>
          <cell r="I529">
            <v>35883000</v>
          </cell>
        </row>
        <row r="530">
          <cell r="A530">
            <v>10</v>
          </cell>
          <cell r="C530">
            <v>101</v>
          </cell>
          <cell r="D530" t="str">
            <v>Cty TMKT &amp; Ñaàu Tö PETEC</v>
          </cell>
          <cell r="F530" t="str">
            <v>Deutsche Bank</v>
          </cell>
          <cell r="G530" t="str">
            <v>Hoà Chí Minh</v>
          </cell>
          <cell r="H530" t="str">
            <v xml:space="preserve">Traû tieàn mua xaêng daàu </v>
          </cell>
          <cell r="I530">
            <v>690000000</v>
          </cell>
        </row>
        <row r="531">
          <cell r="A531">
            <v>11</v>
          </cell>
          <cell r="C531">
            <v>8</v>
          </cell>
          <cell r="D531" t="str">
            <v>Cty Xi Maêng Haø Tieân II</v>
          </cell>
          <cell r="F531" t="str">
            <v>Coâng Thöông</v>
          </cell>
          <cell r="G531" t="str">
            <v>Kieân Giang</v>
          </cell>
          <cell r="H531" t="str">
            <v>Traû tieàn mua xi maêng 250taán</v>
          </cell>
          <cell r="I531">
            <v>200200000</v>
          </cell>
        </row>
        <row r="532">
          <cell r="A532">
            <v>12</v>
          </cell>
          <cell r="C532">
            <v>1</v>
          </cell>
          <cell r="D532" t="str">
            <v>Nhaø Maùy Thuoác Laù Saøi Goøn</v>
          </cell>
          <cell r="F532" t="str">
            <v>Sôû Giao Dòch II CTVN</v>
          </cell>
          <cell r="G532" t="str">
            <v>Hoà Chí Minh</v>
          </cell>
          <cell r="H532" t="str">
            <v>Traû tieàn mua thuoác laù</v>
          </cell>
          <cell r="I532">
            <v>277275000</v>
          </cell>
        </row>
        <row r="533">
          <cell r="A533">
            <v>2</v>
          </cell>
          <cell r="C533">
            <v>28</v>
          </cell>
          <cell r="D533" t="str">
            <v>Chi Nhaùnh Cty CP Söõa VN Taïi Caàn Thô</v>
          </cell>
          <cell r="F533" t="str">
            <v>Ñaàu Tö &amp; Phaùt Trieån</v>
          </cell>
          <cell r="G533" t="str">
            <v>Caàn Thô</v>
          </cell>
          <cell r="H533" t="str">
            <v>Traû tieân mua söõa hoäp caùc loaïi</v>
          </cell>
          <cell r="I533">
            <v>249208313</v>
          </cell>
        </row>
        <row r="534">
          <cell r="A534">
            <v>3</v>
          </cell>
          <cell r="C534">
            <v>27</v>
          </cell>
          <cell r="D534" t="str">
            <v>Cty TNHH Quoác Teá Nagarjuna</v>
          </cell>
          <cell r="F534" t="str">
            <v>INDOVINA</v>
          </cell>
          <cell r="G534" t="str">
            <v>Hoà Chí Minh</v>
          </cell>
          <cell r="H534" t="str">
            <v>Traû tieàn mua ñöôøng</v>
          </cell>
          <cell r="I534">
            <v>31500000</v>
          </cell>
        </row>
        <row r="535">
          <cell r="A535">
            <v>4</v>
          </cell>
          <cell r="C535">
            <v>73</v>
          </cell>
          <cell r="D535" t="str">
            <v>Cty. TNHH SX.TM.HMP Myõ Haûo</v>
          </cell>
          <cell r="F535" t="str">
            <v>Ngoaïi Thöông</v>
          </cell>
          <cell r="G535" t="str">
            <v>Hoà Chí Minh</v>
          </cell>
          <cell r="H535" t="str">
            <v>Traû tieàn mua nöôùc röûa cheùn (TT.BL)</v>
          </cell>
          <cell r="I535">
            <v>29677874</v>
          </cell>
        </row>
        <row r="536">
          <cell r="A536">
            <v>5</v>
          </cell>
          <cell r="C536">
            <v>44</v>
          </cell>
          <cell r="D536" t="str">
            <v>CTy Ñieän Baùo Ñieän Thoaïi Baïc Lieâu</v>
          </cell>
          <cell r="F536" t="str">
            <v xml:space="preserve">Coâng Thöông </v>
          </cell>
          <cell r="G536" t="str">
            <v>Baïc Lieâu</v>
          </cell>
          <cell r="H536" t="str">
            <v>Traû tieàn ñieän thoaïi thaùng 11/2003</v>
          </cell>
          <cell r="I536">
            <v>9058877</v>
          </cell>
        </row>
        <row r="537">
          <cell r="A537">
            <v>6</v>
          </cell>
          <cell r="C537">
            <v>31</v>
          </cell>
          <cell r="D537" t="str">
            <v>Cty Daàu Aên Golden Hope - Nhaø Beø</v>
          </cell>
          <cell r="F537" t="str">
            <v>Sôû Giao Dòch II CTVN</v>
          </cell>
          <cell r="G537" t="str">
            <v>Hoà Chí Minh</v>
          </cell>
          <cell r="H537" t="str">
            <v>Traû tieàn mua daàu(TT.TN.CM)</v>
          </cell>
          <cell r="I537">
            <v>83680766</v>
          </cell>
        </row>
        <row r="538">
          <cell r="A538">
            <v>13</v>
          </cell>
          <cell r="C538">
            <v>36</v>
          </cell>
          <cell r="D538" t="str">
            <v>XN Xaêng Daàu Daàu Khí Vuõng Taøu</v>
          </cell>
          <cell r="F538" t="str">
            <v>Coâng Thöông</v>
          </cell>
          <cell r="G538" t="str">
            <v>Baø Ròa-Vuõng Taøu</v>
          </cell>
          <cell r="H538" t="str">
            <v xml:space="preserve">Traû tieàn mua xaêng daàu </v>
          </cell>
          <cell r="I538">
            <v>1786000000</v>
          </cell>
        </row>
        <row r="539">
          <cell r="A539">
            <v>14</v>
          </cell>
          <cell r="C539">
            <v>10</v>
          </cell>
          <cell r="D539" t="str">
            <v>Cty TNHH Daàu Nhôùt vaø Hoùa Chaát VN</v>
          </cell>
          <cell r="F539" t="str">
            <v>Hoàng Kong&amp; Thöôïng Haûi</v>
          </cell>
          <cell r="G539" t="str">
            <v>Hoà Chí Minh</v>
          </cell>
          <cell r="H539" t="str">
            <v>Traû tieàn mua nhôùt</v>
          </cell>
          <cell r="I539">
            <v>320300000</v>
          </cell>
        </row>
        <row r="540">
          <cell r="A540">
            <v>7</v>
          </cell>
          <cell r="C540">
            <v>77</v>
          </cell>
          <cell r="D540" t="str">
            <v>Cty Ñieän &amp; Ñieän Töû SAMSUNG VINA</v>
          </cell>
          <cell r="F540" t="str">
            <v>Coâng Thöông CN 4</v>
          </cell>
          <cell r="G540" t="str">
            <v>Hoà Chí Minh</v>
          </cell>
          <cell r="H540" t="str">
            <v>Traû tieàn mua haøng ñieän maùy</v>
          </cell>
          <cell r="I540">
            <v>8273606</v>
          </cell>
        </row>
        <row r="541">
          <cell r="A541">
            <v>8</v>
          </cell>
          <cell r="C541">
            <v>73</v>
          </cell>
          <cell r="D541" t="str">
            <v>Cty. TNHH SX.TM.HMP Myõ Haûo</v>
          </cell>
          <cell r="F541" t="str">
            <v>Ngoaïi Thöông</v>
          </cell>
          <cell r="G541" t="str">
            <v>Hoà Chí Minh</v>
          </cell>
          <cell r="H541" t="str">
            <v>Traû tieàn mua nöôùc röûa cheùn (TT.BL:32.878.969ñ;TT.CM: 30.323.994ñ)</v>
          </cell>
          <cell r="I541">
            <v>63202963</v>
          </cell>
        </row>
        <row r="542">
          <cell r="A542">
            <v>9</v>
          </cell>
          <cell r="C542">
            <v>100</v>
          </cell>
          <cell r="D542" t="str">
            <v>CTy TNHH TM &amp; SX Vieät Tuøng</v>
          </cell>
          <cell r="F542" t="str">
            <v>Coâng Thöông CN 12</v>
          </cell>
          <cell r="G542" t="str">
            <v>Hoà Chí Minh</v>
          </cell>
          <cell r="H542" t="str">
            <v>Traû tieàn mua caù moøi</v>
          </cell>
          <cell r="I542">
            <v>7200750</v>
          </cell>
        </row>
        <row r="543">
          <cell r="A543">
            <v>12</v>
          </cell>
          <cell r="C543">
            <v>25</v>
          </cell>
          <cell r="D543" t="str">
            <v xml:space="preserve"> Thu Baûo Hieåm Xaõ Hoäi Tænh Baïc Lieâu</v>
          </cell>
          <cell r="F543" t="str">
            <v>NN &amp; P/T N/Thoân</v>
          </cell>
          <cell r="G543" t="str">
            <v>Baïc Lieâu</v>
          </cell>
          <cell r="H543" t="str">
            <v>Noäp BHXH,BHYT thaùng 12/2003</v>
          </cell>
          <cell r="I543">
            <v>24807063</v>
          </cell>
        </row>
        <row r="544">
          <cell r="A544">
            <v>13</v>
          </cell>
          <cell r="C544">
            <v>28</v>
          </cell>
          <cell r="D544" t="str">
            <v>Chi Nhaùnh Cty CP Söõa VN Taïi Caàn Thô</v>
          </cell>
          <cell r="F544" t="str">
            <v>Ñaàu Tö &amp; Phaùt Trieån</v>
          </cell>
          <cell r="G544" t="str">
            <v>Caàn Thô</v>
          </cell>
          <cell r="H544" t="str">
            <v>Traû tieân mua söõa hoäp caùc loaïi</v>
          </cell>
          <cell r="I544">
            <v>250798944</v>
          </cell>
        </row>
        <row r="545">
          <cell r="A545">
            <v>18</v>
          </cell>
          <cell r="C545">
            <v>98</v>
          </cell>
          <cell r="D545" t="str">
            <v>CTy Lieân Doanh Xi Maêng Haø Tieân II-Caàn Thô</v>
          </cell>
          <cell r="F545" t="str">
            <v>Coâng Thöông</v>
          </cell>
          <cell r="G545" t="str">
            <v>Caàn Thô</v>
          </cell>
          <cell r="H545" t="str">
            <v>Traû tieàn mua xi maêng 100taán</v>
          </cell>
          <cell r="I545">
            <v>80000000</v>
          </cell>
        </row>
        <row r="546">
          <cell r="A546">
            <v>19</v>
          </cell>
          <cell r="C546">
            <v>8</v>
          </cell>
          <cell r="D546" t="str">
            <v>Cty Xi Maêng Haø Tieân II</v>
          </cell>
          <cell r="F546" t="str">
            <v>Coâng Thöông</v>
          </cell>
          <cell r="G546" t="str">
            <v>Kieân Giang</v>
          </cell>
          <cell r="H546" t="str">
            <v>Traû tieàn mua xi maêng 250taán</v>
          </cell>
          <cell r="I546">
            <v>196212500</v>
          </cell>
        </row>
        <row r="547">
          <cell r="A547">
            <v>14</v>
          </cell>
          <cell r="C547">
            <v>31</v>
          </cell>
          <cell r="D547" t="str">
            <v>Cty Daàu Aên Golden Hope - Nhaø Beø</v>
          </cell>
          <cell r="F547" t="str">
            <v>Sôû Giao Dòch II CTVN</v>
          </cell>
          <cell r="G547" t="str">
            <v>Hoà Chí Minh</v>
          </cell>
          <cell r="H547" t="str">
            <v>Traû tieàn mua daàu(TT.TN.BL)</v>
          </cell>
          <cell r="I547">
            <v>79884202</v>
          </cell>
        </row>
        <row r="548">
          <cell r="A548">
            <v>20</v>
          </cell>
          <cell r="C548">
            <v>41</v>
          </cell>
          <cell r="D548" t="str">
            <v>Cty Xi Maêng Nghi Sôn</v>
          </cell>
          <cell r="F548" t="str">
            <v>Coâng Thöông CN 9</v>
          </cell>
          <cell r="G548" t="str">
            <v>Hoà Chí Minh</v>
          </cell>
          <cell r="H548" t="str">
            <v>Traû tieàn mua xi maêng 300taán</v>
          </cell>
          <cell r="I548">
            <v>255000000</v>
          </cell>
        </row>
        <row r="549">
          <cell r="A549">
            <v>21</v>
          </cell>
          <cell r="C549">
            <v>14</v>
          </cell>
          <cell r="D549" t="str">
            <v>Coâng Ty Theùp Mieàn Nam</v>
          </cell>
          <cell r="F549" t="str">
            <v>Coâng Thöông CN I</v>
          </cell>
          <cell r="G549" t="str">
            <v>Hoà Chí Minh</v>
          </cell>
          <cell r="H549" t="str">
            <v>Traû tieàn mua haøng cho CN Theùp Mieàn Nam taïi Caàn Thô</v>
          </cell>
          <cell r="I549">
            <v>300000000</v>
          </cell>
        </row>
        <row r="550">
          <cell r="A550">
            <v>22</v>
          </cell>
          <cell r="C550">
            <v>5</v>
          </cell>
          <cell r="D550" t="str">
            <v>Cty TNHH TMaïi Thaønh Long</v>
          </cell>
          <cell r="F550" t="str">
            <v>Coâng Thöong CN6</v>
          </cell>
          <cell r="G550" t="str">
            <v>Hoà Chí Minh</v>
          </cell>
          <cell r="H550" t="str">
            <v>Traû tieàn mua boät ngoït</v>
          </cell>
          <cell r="I550">
            <v>660935457</v>
          </cell>
        </row>
        <row r="551">
          <cell r="A551">
            <v>23</v>
          </cell>
          <cell r="C551">
            <v>101</v>
          </cell>
          <cell r="D551" t="str">
            <v>Cty TMKT &amp; Ñaàu Tö PETEC</v>
          </cell>
          <cell r="F551" t="str">
            <v>Deutsche Bank</v>
          </cell>
          <cell r="G551" t="str">
            <v>Hoà Chí Minh</v>
          </cell>
          <cell r="H551" t="str">
            <v>Traû tieàn mua xaêng daàu (Maõ IBPS 50619012)</v>
          </cell>
          <cell r="I551">
            <v>3164000000</v>
          </cell>
        </row>
        <row r="552">
          <cell r="A552">
            <v>15</v>
          </cell>
          <cell r="C552">
            <v>27</v>
          </cell>
          <cell r="D552" t="str">
            <v>Cty TNHH Quoác Teá Nagarjuna</v>
          </cell>
          <cell r="F552" t="str">
            <v>INDOVINA</v>
          </cell>
          <cell r="G552" t="str">
            <v>Hoà Chí Minh</v>
          </cell>
          <cell r="H552" t="str">
            <v>Traû tieàn mua ñöôøng</v>
          </cell>
          <cell r="I552">
            <v>31010000</v>
          </cell>
        </row>
        <row r="553">
          <cell r="A553">
            <v>16</v>
          </cell>
          <cell r="C553">
            <v>73</v>
          </cell>
          <cell r="D553" t="str">
            <v>Cty. TNHH SX.TM.HMP Myõ Haûo</v>
          </cell>
          <cell r="F553" t="str">
            <v>Ngoaïi Thöông</v>
          </cell>
          <cell r="G553" t="str">
            <v>Hoà Chí Minh</v>
          </cell>
          <cell r="H553" t="str">
            <v>Traû tieàn mua nöôùc röûa cheùn (TT.CM)</v>
          </cell>
          <cell r="I553">
            <v>100347108</v>
          </cell>
        </row>
        <row r="554">
          <cell r="A554">
            <v>24</v>
          </cell>
          <cell r="C554">
            <v>36</v>
          </cell>
          <cell r="D554" t="str">
            <v>XN Xaêng Daàu Daàu Khí Vuõng Taøu</v>
          </cell>
          <cell r="F554" t="str">
            <v>Coâng Thöông</v>
          </cell>
          <cell r="G554" t="str">
            <v>Baø Ròa-Vuõng Taøu</v>
          </cell>
          <cell r="H554" t="str">
            <v xml:space="preserve">Traû tieàn mua xaêng daàu </v>
          </cell>
          <cell r="I554">
            <v>1947000000</v>
          </cell>
        </row>
        <row r="555">
          <cell r="A555">
            <v>17</v>
          </cell>
          <cell r="C555">
            <v>99</v>
          </cell>
          <cell r="D555" t="str">
            <v xml:space="preserve">Löu Thò Myõ Phöôïng (CTyTNHH Taân Thaùi Thònh) </v>
          </cell>
          <cell r="F555" t="str">
            <v>AÙ Chaâu</v>
          </cell>
          <cell r="G555" t="str">
            <v>Hoà Chí Minh</v>
          </cell>
          <cell r="H555" t="str">
            <v>Traû tieàn mua nöôùc ngoït</v>
          </cell>
          <cell r="I555">
            <v>47897591</v>
          </cell>
        </row>
        <row r="556">
          <cell r="A556">
            <v>18</v>
          </cell>
          <cell r="C556">
            <v>93</v>
          </cell>
          <cell r="D556" t="str">
            <v>Cty Coå Phaàn Giaáy Vieãn Ñoâng</v>
          </cell>
          <cell r="F556" t="str">
            <v>Coâng Thöông CN 12</v>
          </cell>
          <cell r="G556" t="str">
            <v>Hoà Chí Minh</v>
          </cell>
          <cell r="H556" t="str">
            <v>Traû tieàn mua giaáy</v>
          </cell>
          <cell r="I556">
            <v>14115866</v>
          </cell>
        </row>
        <row r="557">
          <cell r="A557">
            <v>19</v>
          </cell>
          <cell r="C557">
            <v>73</v>
          </cell>
          <cell r="D557" t="str">
            <v>Cty. TNHH SX.TM.HMP Myõ Haûo</v>
          </cell>
          <cell r="F557" t="str">
            <v>Ngoaïi Thöông</v>
          </cell>
          <cell r="G557" t="str">
            <v>Hoà Chí Minh</v>
          </cell>
          <cell r="H557" t="str">
            <v>Traû tieàn mua nöôùc röûa cheùn (TT.BL)</v>
          </cell>
          <cell r="I557">
            <v>34622573</v>
          </cell>
        </row>
        <row r="558">
          <cell r="A558">
            <v>25</v>
          </cell>
          <cell r="C558">
            <v>7</v>
          </cell>
          <cell r="D558" t="str">
            <v>Xí Nghieäp Colusa-Miliket</v>
          </cell>
          <cell r="F558" t="str">
            <v>Ñaàu Tö &amp; Phaùt Trieån CN Thuû Ñöùc</v>
          </cell>
          <cell r="G558" t="str">
            <v>Hoà Chí Minh</v>
          </cell>
          <cell r="H558" t="str">
            <v>Traû tieàn mua mì Colusa</v>
          </cell>
          <cell r="I558">
            <v>151016158</v>
          </cell>
        </row>
        <row r="559">
          <cell r="A559">
            <v>26</v>
          </cell>
          <cell r="C559">
            <v>1</v>
          </cell>
          <cell r="D559" t="str">
            <v>Nhaø Maùy Thuoác Laù Saøi Goøn</v>
          </cell>
          <cell r="F559" t="str">
            <v>Sôû Giao Dòch II CTVN</v>
          </cell>
          <cell r="G559" t="str">
            <v>Hoà Chí Minh</v>
          </cell>
          <cell r="H559" t="str">
            <v>Traû tieàn mua thuoác la'</v>
          </cell>
          <cell r="I559">
            <v>214525000</v>
          </cell>
        </row>
        <row r="560">
          <cell r="A560">
            <v>25</v>
          </cell>
          <cell r="C560">
            <v>7</v>
          </cell>
          <cell r="D560" t="str">
            <v>Xí Nghieäp Colusa-Miliket</v>
          </cell>
          <cell r="F560" t="str">
            <v>Ñaàu Tö &amp; Phaùt Trieån CN Thuû Ñöùc</v>
          </cell>
          <cell r="G560" t="str">
            <v>Hoà Chí Minh</v>
          </cell>
          <cell r="H560" t="str">
            <v>Traû tieàn mua mì Colusa</v>
          </cell>
          <cell r="I560">
            <v>200594920</v>
          </cell>
        </row>
        <row r="561">
          <cell r="A561">
            <v>27</v>
          </cell>
          <cell r="C561">
            <v>8</v>
          </cell>
          <cell r="D561" t="str">
            <v>Cty Xi Maêng Haø Tieân II</v>
          </cell>
          <cell r="F561" t="str">
            <v>Coâng Thöông</v>
          </cell>
          <cell r="G561" t="str">
            <v>Kieân Giang</v>
          </cell>
          <cell r="H561" t="str">
            <v>Traû tieàn mua xi maêng 200taán</v>
          </cell>
          <cell r="I561">
            <v>160160000</v>
          </cell>
        </row>
        <row r="562">
          <cell r="A562">
            <v>28</v>
          </cell>
          <cell r="C562">
            <v>14</v>
          </cell>
          <cell r="D562" t="str">
            <v>Coâng Ty Theùp Mieàn Nam</v>
          </cell>
          <cell r="F562" t="str">
            <v>Coâng Thöông CN I</v>
          </cell>
          <cell r="G562" t="str">
            <v>Hoà Chí Minh</v>
          </cell>
          <cell r="H562" t="str">
            <v>Traû tieàn mua haøng cho CN Theùp Mieàn Nam taïi Caàn Thô</v>
          </cell>
          <cell r="I562">
            <v>177796028</v>
          </cell>
        </row>
        <row r="563">
          <cell r="A563">
            <v>29</v>
          </cell>
          <cell r="C563">
            <v>101</v>
          </cell>
          <cell r="D563" t="str">
            <v>Cty TMKT &amp; Ñaàu Tö PETEC</v>
          </cell>
          <cell r="F563" t="str">
            <v>Deutsche Bank</v>
          </cell>
          <cell r="G563" t="str">
            <v>Hoà Chí Minh</v>
          </cell>
          <cell r="H563" t="str">
            <v xml:space="preserve">Traû tieàn mua xaêng daàu </v>
          </cell>
          <cell r="I563">
            <v>500000000</v>
          </cell>
        </row>
        <row r="564">
          <cell r="A564">
            <v>20</v>
          </cell>
          <cell r="C564">
            <v>73</v>
          </cell>
          <cell r="D564" t="str">
            <v>Cty. TNHH SX.TM.HMP Myõ Haûo</v>
          </cell>
          <cell r="F564" t="str">
            <v>Ngoaïi Thöông</v>
          </cell>
          <cell r="G564" t="str">
            <v>Hoà Chí Minh</v>
          </cell>
          <cell r="H564" t="str">
            <v>Traû tieàn mua nöôùc röûa cheùn (TT.BL)</v>
          </cell>
          <cell r="I564">
            <v>34714439</v>
          </cell>
        </row>
        <row r="565">
          <cell r="A565">
            <v>21</v>
          </cell>
          <cell r="C565">
            <v>31</v>
          </cell>
          <cell r="D565" t="str">
            <v>Cty Daàu Aên Golden Hope - Nhaø Beø</v>
          </cell>
          <cell r="F565" t="str">
            <v>Sôû Giao Dòch II CTVN</v>
          </cell>
          <cell r="G565" t="str">
            <v>Hoà Chí Minh</v>
          </cell>
          <cell r="H565" t="str">
            <v>Traû tieàn mua daàu(TT.TN.BL)</v>
          </cell>
          <cell r="I565">
            <v>89176428</v>
          </cell>
        </row>
        <row r="566">
          <cell r="A566">
            <v>29</v>
          </cell>
          <cell r="C566">
            <v>101</v>
          </cell>
          <cell r="D566" t="str">
            <v>Cty TMKT &amp; Ñaàu Tö PETEC</v>
          </cell>
          <cell r="F566" t="str">
            <v>Deutsche Bank</v>
          </cell>
          <cell r="G566" t="str">
            <v>Hoà Chí Minh</v>
          </cell>
          <cell r="H566" t="str">
            <v xml:space="preserve">Traû tieàn mua xaêng daàu </v>
          </cell>
          <cell r="I566">
            <v>500000000</v>
          </cell>
        </row>
        <row r="567">
          <cell r="A567">
            <v>22</v>
          </cell>
          <cell r="C567">
            <v>31</v>
          </cell>
          <cell r="D567" t="str">
            <v>Cty Daàu Aên Golden Hope - Nhaø Beø</v>
          </cell>
          <cell r="F567" t="str">
            <v>Sôû Giao Dòch II CTVN</v>
          </cell>
          <cell r="G567" t="str">
            <v>Hoà Chí Minh</v>
          </cell>
          <cell r="H567" t="str">
            <v>Traû tieàn mua daàu(TT.TN.BL)</v>
          </cell>
          <cell r="I567">
            <v>87097142</v>
          </cell>
        </row>
        <row r="568">
          <cell r="A568">
            <v>23</v>
          </cell>
          <cell r="C568">
            <v>101</v>
          </cell>
          <cell r="D568" t="str">
            <v>Cty TMKT &amp; Ñaàu Tö PETEC</v>
          </cell>
          <cell r="F568" t="str">
            <v>Deutsche Bank</v>
          </cell>
          <cell r="G568" t="str">
            <v>Hoà Chí Minh</v>
          </cell>
          <cell r="H568" t="str">
            <v>Traû tieàn mua truï bôm  kyø 4</v>
          </cell>
          <cell r="I568">
            <v>50400000</v>
          </cell>
        </row>
        <row r="569">
          <cell r="A569">
            <v>24</v>
          </cell>
          <cell r="C569">
            <v>28</v>
          </cell>
          <cell r="D569" t="str">
            <v>Chi Nhaùnh Cty CP Söõa VN Taïi Caàn Thô</v>
          </cell>
          <cell r="F569" t="str">
            <v>Ñaàu Tö &amp; Phaùt Trieån</v>
          </cell>
          <cell r="G569" t="str">
            <v>Caàn Thô</v>
          </cell>
          <cell r="H569" t="str">
            <v>Traû tieân mua söõa hoäp caùc loaïi</v>
          </cell>
          <cell r="I569">
            <v>464386428</v>
          </cell>
        </row>
        <row r="570">
          <cell r="A570">
            <v>25</v>
          </cell>
          <cell r="C570">
            <v>31</v>
          </cell>
          <cell r="D570" t="str">
            <v>Cty Daàu Aên Golden Hope - Nhaø Beø</v>
          </cell>
          <cell r="F570" t="str">
            <v>Sôû Giao Dòch II CTVN</v>
          </cell>
          <cell r="G570" t="str">
            <v>Hoà Chí Minh</v>
          </cell>
          <cell r="H570" t="str">
            <v>Traû tieàn mua daàu xaù</v>
          </cell>
          <cell r="I570">
            <v>36323100</v>
          </cell>
        </row>
        <row r="571">
          <cell r="A571">
            <v>26</v>
          </cell>
          <cell r="C571">
            <v>37</v>
          </cell>
          <cell r="D571" t="str">
            <v>Cty LD Daàu Khí Mekong (Petromekong)</v>
          </cell>
          <cell r="F571" t="str">
            <v>Ngoïai Thöông</v>
          </cell>
          <cell r="G571" t="str">
            <v>Caàn Thô</v>
          </cell>
          <cell r="H571" t="str">
            <v>Traû tieàn mua xaêng daàu</v>
          </cell>
          <cell r="I571">
            <v>8582075</v>
          </cell>
        </row>
        <row r="572">
          <cell r="A572">
            <v>27</v>
          </cell>
          <cell r="C572">
            <v>99</v>
          </cell>
          <cell r="D572" t="str">
            <v xml:space="preserve">Löu Thò Myõ Phöôïng (CTyTNHH Taân Thaùi Thònh) </v>
          </cell>
          <cell r="F572" t="str">
            <v>AÙ Chaâu</v>
          </cell>
          <cell r="G572" t="str">
            <v>Hoà Chí Minh</v>
          </cell>
          <cell r="H572" t="str">
            <v>Traû tieàn mua nöôùc ngoït</v>
          </cell>
          <cell r="I572">
            <v>8732227</v>
          </cell>
        </row>
        <row r="573">
          <cell r="A573">
            <v>30</v>
          </cell>
          <cell r="C573">
            <v>36</v>
          </cell>
          <cell r="D573" t="str">
            <v>XN Xaêng Daàu Daàu Khí Vuõng Taøu</v>
          </cell>
          <cell r="F573" t="str">
            <v>Coâng Thöông</v>
          </cell>
          <cell r="G573" t="str">
            <v>Baø Ròa-Vuõng Taøu</v>
          </cell>
          <cell r="H573" t="str">
            <v>Traû tieàn mua xaêng daàu</v>
          </cell>
          <cell r="I573">
            <v>1995000000</v>
          </cell>
        </row>
        <row r="574">
          <cell r="A574">
            <v>28</v>
          </cell>
          <cell r="C574">
            <v>31</v>
          </cell>
          <cell r="D574" t="str">
            <v>Cty Daàu Aên Golden Hope - Nhaø Beø</v>
          </cell>
          <cell r="F574" t="str">
            <v>Sôû Giao Dòch II CTVN</v>
          </cell>
          <cell r="G574" t="str">
            <v>Hoà Chí Minh</v>
          </cell>
          <cell r="H574" t="str">
            <v>Traû tieàn mua daàu(TT.TN.CM)</v>
          </cell>
          <cell r="I574">
            <v>101452780</v>
          </cell>
        </row>
        <row r="575">
          <cell r="A575">
            <v>29</v>
          </cell>
          <cell r="C575">
            <v>73</v>
          </cell>
          <cell r="D575" t="str">
            <v>Cty. TNHH SX.TM.HMP Myõ Haûo</v>
          </cell>
          <cell r="F575" t="str">
            <v>Ngoaïi Thöông</v>
          </cell>
          <cell r="G575" t="str">
            <v>Hoà Chí Minh</v>
          </cell>
          <cell r="H575" t="str">
            <v>Traû tieàn mua nöôùc röûa cheùn (TT.CM)</v>
          </cell>
          <cell r="I575">
            <v>38577400</v>
          </cell>
        </row>
        <row r="576">
          <cell r="A576">
            <v>30</v>
          </cell>
          <cell r="C576">
            <v>94</v>
          </cell>
          <cell r="D576" t="str">
            <v>CTy TNHH SX Taân AÙ Chaâu</v>
          </cell>
          <cell r="F576" t="str">
            <v>Coâng Thöông CN 9</v>
          </cell>
          <cell r="G576" t="str">
            <v>Hoà Chí Minh</v>
          </cell>
          <cell r="H576" t="str">
            <v>Traû tieàn mua chaùo bình tieân</v>
          </cell>
          <cell r="I576">
            <v>5936000</v>
          </cell>
        </row>
        <row r="577">
          <cell r="A577">
            <v>31</v>
          </cell>
          <cell r="C577">
            <v>46</v>
          </cell>
          <cell r="D577" t="str">
            <v>CTy MIWON VIETNAM</v>
          </cell>
          <cell r="F577" t="str">
            <v xml:space="preserve">Coâng Thöông </v>
          </cell>
          <cell r="G577" t="str">
            <v>Phuù Thoï</v>
          </cell>
          <cell r="H577" t="str">
            <v>Traû tieàn mua boät ngoït</v>
          </cell>
          <cell r="I577">
            <v>130268864</v>
          </cell>
        </row>
        <row r="578">
          <cell r="A578">
            <v>32</v>
          </cell>
          <cell r="C578">
            <v>5</v>
          </cell>
          <cell r="D578" t="str">
            <v>Cty TNHH TMaïi Thaønh Long</v>
          </cell>
          <cell r="F578" t="str">
            <v>Coâng Thöong CN6</v>
          </cell>
          <cell r="G578" t="str">
            <v>Hoà Chí Minh</v>
          </cell>
          <cell r="H578" t="str">
            <v>Traû tieàn mua boät ngoït</v>
          </cell>
          <cell r="I578">
            <v>103043086</v>
          </cell>
        </row>
        <row r="579">
          <cell r="A579">
            <v>33</v>
          </cell>
          <cell r="C579">
            <v>21</v>
          </cell>
          <cell r="D579" t="str">
            <v>Cty Coå Phaàn Vaät Tö  Haäu Giang</v>
          </cell>
          <cell r="F579" t="str">
            <v>Coâng Thöông</v>
          </cell>
          <cell r="G579" t="str">
            <v>Caàn Thô</v>
          </cell>
          <cell r="H579" t="str">
            <v>Traû tieàn mua gas</v>
          </cell>
          <cell r="I579">
            <v>76973001</v>
          </cell>
        </row>
        <row r="580">
          <cell r="A580">
            <v>34</v>
          </cell>
          <cell r="C580">
            <v>3</v>
          </cell>
          <cell r="D580" t="str">
            <v>Cty Coå Phaàn Boät Giaët Lix</v>
          </cell>
          <cell r="F580" t="str">
            <v>Coâng Thöông CN 14</v>
          </cell>
          <cell r="G580" t="str">
            <v>Hoà Chí Minh</v>
          </cell>
          <cell r="H580" t="str">
            <v>Traû tieàn mua boät giaët</v>
          </cell>
          <cell r="I580">
            <v>300000000</v>
          </cell>
        </row>
        <row r="581">
          <cell r="A581">
            <v>35</v>
          </cell>
          <cell r="C581">
            <v>8</v>
          </cell>
          <cell r="D581" t="str">
            <v>Cty Xi Maêng Haø Tieân II</v>
          </cell>
          <cell r="F581" t="str">
            <v>Coâng Thöông</v>
          </cell>
          <cell r="G581" t="str">
            <v>Kieân Giang</v>
          </cell>
          <cell r="H581" t="str">
            <v>Traû tieàn mua xi maêng 100taán</v>
          </cell>
          <cell r="I581">
            <v>60859250</v>
          </cell>
        </row>
        <row r="582">
          <cell r="A582">
            <v>31</v>
          </cell>
          <cell r="C582">
            <v>28</v>
          </cell>
          <cell r="D582" t="str">
            <v>Chi Nhaùnh Cty CP Söõa VN Taïi Caàn Thô</v>
          </cell>
          <cell r="F582" t="str">
            <v>Ñaàu Tö &amp; Phaùt Trieån</v>
          </cell>
          <cell r="G582" t="str">
            <v>Caàn Thô</v>
          </cell>
          <cell r="H582" t="str">
            <v>Traû tieân mua söõa hoäp caùc loaïi</v>
          </cell>
          <cell r="I582">
            <v>431930374</v>
          </cell>
        </row>
        <row r="583">
          <cell r="A583">
            <v>32</v>
          </cell>
          <cell r="C583">
            <v>28</v>
          </cell>
          <cell r="D583" t="str">
            <v>Chi Nhaùnh Cty CP Söõa VN Taïi Caàn Thô</v>
          </cell>
          <cell r="F583" t="str">
            <v>Ñaàu Tö &amp; Phaùt Trieån</v>
          </cell>
          <cell r="G583" t="str">
            <v>Caàn Thô</v>
          </cell>
          <cell r="H583" t="str">
            <v>Traû tieân mua söõa hoäp caùc loaïi</v>
          </cell>
          <cell r="I583">
            <v>216322049</v>
          </cell>
        </row>
        <row r="584">
          <cell r="A584">
            <v>33</v>
          </cell>
          <cell r="C584">
            <v>73</v>
          </cell>
          <cell r="D584" t="str">
            <v>Cty. TNHH SX.TM.HMP Myõ Haûo</v>
          </cell>
          <cell r="F584" t="str">
            <v>Ngoaïi Thöông</v>
          </cell>
          <cell r="G584" t="str">
            <v>Hoà Chí Minh</v>
          </cell>
          <cell r="H584" t="str">
            <v>Traû tieàn mua nöôùc röûa cheùn (TT.CM: 76.747.153ñ; TT.BL : 58.819.004ñ)</v>
          </cell>
          <cell r="I584">
            <v>135566157</v>
          </cell>
        </row>
        <row r="585">
          <cell r="A585">
            <v>34</v>
          </cell>
          <cell r="C585">
            <v>27</v>
          </cell>
          <cell r="D585" t="str">
            <v>Cty TNHH Quoác Teá Nagarjuna</v>
          </cell>
          <cell r="F585" t="str">
            <v>INDOVINA</v>
          </cell>
          <cell r="G585" t="str">
            <v>Hoà Chí Minh</v>
          </cell>
          <cell r="H585" t="str">
            <v>Traû tieàn mua ñöôøng</v>
          </cell>
          <cell r="I585">
            <v>30625000</v>
          </cell>
        </row>
        <row r="586">
          <cell r="A586">
            <v>35</v>
          </cell>
          <cell r="C586">
            <v>6</v>
          </cell>
          <cell r="D586" t="str">
            <v>BP Petco Ltd</v>
          </cell>
          <cell r="F586" t="str">
            <v>Citibank</v>
          </cell>
          <cell r="G586" t="str">
            <v>Hoà Chí Minh</v>
          </cell>
          <cell r="H586" t="str">
            <v>Traû tieàn mua nhôùt</v>
          </cell>
          <cell r="I586">
            <v>18600000</v>
          </cell>
        </row>
        <row r="587">
          <cell r="A587">
            <v>36</v>
          </cell>
          <cell r="C587">
            <v>76</v>
          </cell>
          <cell r="D587" t="str">
            <v>Cty Ñieän &amp; Ñieän Töû TCL Vieät Nam</v>
          </cell>
          <cell r="F587" t="str">
            <v>Ngoaïi Thöông</v>
          </cell>
          <cell r="G587" t="str">
            <v>Ñoàng Nai</v>
          </cell>
          <cell r="H587" t="str">
            <v>Traû tieàn mua haøng ñieän maùy</v>
          </cell>
          <cell r="I587">
            <v>57600000</v>
          </cell>
        </row>
        <row r="588">
          <cell r="A588">
            <v>37</v>
          </cell>
          <cell r="C588">
            <v>95</v>
          </cell>
          <cell r="D588" t="str">
            <v>Cty Deät May Thaønh Coâng - CN MieànTaây</v>
          </cell>
          <cell r="F588" t="str">
            <v>Ñaàu Tö &amp; Phaùt Trieån</v>
          </cell>
          <cell r="G588" t="str">
            <v>Caàn Thô</v>
          </cell>
          <cell r="H588" t="str">
            <v>Traû tieàn mua haøng may maëc</v>
          </cell>
          <cell r="I588">
            <v>3420740</v>
          </cell>
        </row>
        <row r="589">
          <cell r="A589">
            <v>38</v>
          </cell>
          <cell r="C589">
            <v>31</v>
          </cell>
          <cell r="D589" t="str">
            <v>Cty Daàu Aên Golden Hope - Nhaø Beø</v>
          </cell>
          <cell r="F589" t="str">
            <v>Sôû Giao Dòch II CTVN</v>
          </cell>
          <cell r="G589" t="str">
            <v>Hoà Chí Minh</v>
          </cell>
          <cell r="H589" t="str">
            <v>Traû tieàn mua daàu(TT.TN.BL)</v>
          </cell>
          <cell r="I589">
            <v>81131854</v>
          </cell>
        </row>
        <row r="590">
          <cell r="A590">
            <v>36</v>
          </cell>
          <cell r="C590">
            <v>77</v>
          </cell>
          <cell r="D590" t="str">
            <v>Cty Ñieän &amp; Ñieän Töû SAMSUNG VINA</v>
          </cell>
          <cell r="F590" t="str">
            <v>Coâng Thöông CN 4</v>
          </cell>
          <cell r="G590" t="str">
            <v>Hoà Chí Minh</v>
          </cell>
          <cell r="H590" t="str">
            <v>Traû tieàn mua haøng ñieän maùy</v>
          </cell>
          <cell r="I590">
            <v>21838300</v>
          </cell>
        </row>
        <row r="591">
          <cell r="A591">
            <v>37</v>
          </cell>
          <cell r="C591">
            <v>22</v>
          </cell>
          <cell r="D591" t="str">
            <v>Cty Deät Long An</v>
          </cell>
          <cell r="F591" t="str">
            <v>Coâng Thöông</v>
          </cell>
          <cell r="G591" t="str">
            <v>Long An</v>
          </cell>
          <cell r="H591" t="str">
            <v>Traû tieàn mua haøng may maëc</v>
          </cell>
          <cell r="I591">
            <v>17092480</v>
          </cell>
        </row>
        <row r="592">
          <cell r="A592">
            <v>38</v>
          </cell>
          <cell r="C592">
            <v>3</v>
          </cell>
          <cell r="D592" t="str">
            <v>Cty Coå Phaàn Boät Giaët Lix</v>
          </cell>
          <cell r="F592" t="str">
            <v>Coâng Thöông CN 14</v>
          </cell>
          <cell r="G592" t="str">
            <v>Hoà Chí Minh</v>
          </cell>
          <cell r="H592" t="str">
            <v>Traû tieàn mua boät giaët Lix</v>
          </cell>
          <cell r="I592">
            <v>340000000</v>
          </cell>
        </row>
        <row r="593">
          <cell r="A593">
            <v>39</v>
          </cell>
          <cell r="C593">
            <v>85</v>
          </cell>
          <cell r="D593" t="str">
            <v>CTy TNHH TM Minh Tuøng</v>
          </cell>
          <cell r="F593" t="str">
            <v>Sôû Giao Dòch II CTVN</v>
          </cell>
          <cell r="G593" t="str">
            <v>Hoà Chí Minh</v>
          </cell>
          <cell r="H593" t="str">
            <v>Traû tieàn mua haøng ñieän maùy</v>
          </cell>
          <cell r="I593">
            <v>46186000</v>
          </cell>
        </row>
        <row r="594">
          <cell r="A594">
            <v>39</v>
          </cell>
          <cell r="C594">
            <v>73</v>
          </cell>
          <cell r="D594" t="str">
            <v>Cty. TNHH SX.TM.HMP Myõ Haûo</v>
          </cell>
          <cell r="F594" t="str">
            <v>Ngoaïi Thöông</v>
          </cell>
          <cell r="G594" t="str">
            <v>Hoà Chí Minh</v>
          </cell>
          <cell r="H594" t="str">
            <v>Traû tieàn mua nöôùc röûa cheùn (TT.BL)</v>
          </cell>
          <cell r="I594">
            <v>125802529</v>
          </cell>
        </row>
        <row r="595">
          <cell r="A595">
            <v>1</v>
          </cell>
          <cell r="C595">
            <v>8</v>
          </cell>
          <cell r="D595" t="str">
            <v>Cty Xi Maêng Haø Tieân II</v>
          </cell>
          <cell r="F595" t="str">
            <v>Coâng Thöông</v>
          </cell>
          <cell r="G595" t="str">
            <v>Kieân Giang</v>
          </cell>
          <cell r="H595" t="str">
            <v>Traû tieàn mua xi maêng 400taán</v>
          </cell>
          <cell r="I595">
            <v>320320000</v>
          </cell>
        </row>
        <row r="596">
          <cell r="A596">
            <v>1</v>
          </cell>
          <cell r="C596">
            <v>99</v>
          </cell>
          <cell r="D596" t="str">
            <v xml:space="preserve">Löu Thò Myõ Phöôïng (CTyTNHH Taân Thaùi Thònh) </v>
          </cell>
          <cell r="F596" t="str">
            <v>AÙ Chaâu</v>
          </cell>
          <cell r="G596" t="str">
            <v>Hoà Chí Minh</v>
          </cell>
          <cell r="H596" t="str">
            <v>Traû tieàn mua nöôùc ngoït</v>
          </cell>
          <cell r="I596">
            <v>8799091</v>
          </cell>
        </row>
        <row r="597">
          <cell r="A597">
            <v>2</v>
          </cell>
          <cell r="C597">
            <v>36</v>
          </cell>
          <cell r="D597" t="str">
            <v>XN Xaêng Daàu Daàu Khí Vuõng Taøu</v>
          </cell>
          <cell r="F597" t="str">
            <v>Coâng Thöông</v>
          </cell>
          <cell r="G597" t="str">
            <v>Baø Ròa-Vuõng Taøu</v>
          </cell>
          <cell r="H597" t="str">
            <v>Traû tieàn mua xaêng daàu</v>
          </cell>
          <cell r="I597">
            <v>3593000000</v>
          </cell>
        </row>
        <row r="598">
          <cell r="A598">
            <v>1</v>
          </cell>
          <cell r="C598">
            <v>99</v>
          </cell>
          <cell r="D598" t="str">
            <v xml:space="preserve">Löu Thò Myõ Phöôïng (CTyTNHH Taân Thaùi Thònh) </v>
          </cell>
          <cell r="F598" t="str">
            <v>AÙ Chaâu</v>
          </cell>
          <cell r="G598" t="str">
            <v>Hoà Chí Minh</v>
          </cell>
          <cell r="H598" t="str">
            <v>Traû tieàn mua nöôùc ngoït</v>
          </cell>
          <cell r="I598">
            <v>8799091</v>
          </cell>
        </row>
        <row r="599">
          <cell r="A599">
            <v>2</v>
          </cell>
          <cell r="C599">
            <v>73</v>
          </cell>
          <cell r="D599" t="str">
            <v>Cty. TNHH SX.TM.HMP Myõ Haûo</v>
          </cell>
          <cell r="F599" t="str">
            <v>Ngoaïi Thöông</v>
          </cell>
          <cell r="G599" t="str">
            <v>Hoà Chí Minh</v>
          </cell>
          <cell r="H599" t="str">
            <v>Traû tieàn mua nöôùc röûa cheùn (TT.CM)</v>
          </cell>
          <cell r="I599">
            <v>34971864</v>
          </cell>
        </row>
        <row r="600">
          <cell r="A600">
            <v>3</v>
          </cell>
          <cell r="C600">
            <v>27</v>
          </cell>
          <cell r="D600" t="str">
            <v>Cty TNHH Quoác Teá Nagarjuna</v>
          </cell>
          <cell r="F600" t="str">
            <v>INDOVINA</v>
          </cell>
          <cell r="G600" t="str">
            <v>Hoà Chí Minh</v>
          </cell>
          <cell r="H600" t="str">
            <v>Traû tieàn mua ñöôøng</v>
          </cell>
          <cell r="I600">
            <v>30625000</v>
          </cell>
        </row>
        <row r="601">
          <cell r="A601">
            <v>3</v>
          </cell>
          <cell r="C601">
            <v>5</v>
          </cell>
          <cell r="D601" t="str">
            <v>Cty TNHH TMaïi Thaønh Long</v>
          </cell>
          <cell r="F601" t="str">
            <v>Coâng Thöong CN6</v>
          </cell>
          <cell r="G601" t="str">
            <v>Hoà Chí Minh</v>
          </cell>
          <cell r="H601" t="str">
            <v>Traû tieàn mua boät ngoït</v>
          </cell>
          <cell r="I601">
            <v>202346974</v>
          </cell>
        </row>
        <row r="602">
          <cell r="A602">
            <v>4</v>
          </cell>
          <cell r="C602">
            <v>41</v>
          </cell>
          <cell r="D602" t="str">
            <v>Cty Xi Maêng Nghi Sôn</v>
          </cell>
          <cell r="F602" t="str">
            <v>Coâng Thöông CN 9</v>
          </cell>
          <cell r="G602" t="str">
            <v>Hoà Chí Minh</v>
          </cell>
          <cell r="H602" t="str">
            <v>Traû tieàn mua xi maêng 400taán</v>
          </cell>
          <cell r="I602">
            <v>340000000</v>
          </cell>
        </row>
        <row r="603">
          <cell r="A603">
            <v>5</v>
          </cell>
          <cell r="C603">
            <v>36</v>
          </cell>
          <cell r="D603" t="str">
            <v>XN Xaêng Daàu Daàu Khí Vuõng Taøu</v>
          </cell>
          <cell r="F603" t="str">
            <v>Coâng Thöông</v>
          </cell>
          <cell r="G603" t="str">
            <v>Baø Ròa-Vuõng Taøu</v>
          </cell>
          <cell r="H603" t="str">
            <v>Traû tieàn mua xaêng daàu</v>
          </cell>
          <cell r="I603">
            <v>3594000000</v>
          </cell>
        </row>
        <row r="604">
          <cell r="A604">
            <v>8</v>
          </cell>
          <cell r="C604">
            <v>8</v>
          </cell>
          <cell r="D604" t="str">
            <v>Cty Xi Maêng Haø Tieân II</v>
          </cell>
          <cell r="F604" t="str">
            <v>Coâng Thöông</v>
          </cell>
          <cell r="G604" t="str">
            <v>Kieân Giang</v>
          </cell>
          <cell r="H604" t="str">
            <v>Traû tieàn mua xi maêng 300taán</v>
          </cell>
          <cell r="I604">
            <v>240240000</v>
          </cell>
        </row>
        <row r="605">
          <cell r="A605">
            <v>9</v>
          </cell>
          <cell r="C605">
            <v>14</v>
          </cell>
          <cell r="D605" t="str">
            <v>Coâng Ty Theùp Mieàn Nam</v>
          </cell>
          <cell r="F605" t="str">
            <v>Coâng Thöông CN I</v>
          </cell>
          <cell r="G605" t="str">
            <v>Hoà Chí Minh</v>
          </cell>
          <cell r="H605" t="str">
            <v>Traû tieàn mua haøng cho CN Theùp Mieàn Nam taïi Caàn Thô</v>
          </cell>
          <cell r="I605">
            <v>280000000</v>
          </cell>
        </row>
        <row r="606">
          <cell r="A606">
            <v>4</v>
          </cell>
          <cell r="C606">
            <v>79</v>
          </cell>
          <cell r="D606" t="str">
            <v>Doanh Nghiệp Tư Nhaân Minh Nghi</v>
          </cell>
          <cell r="F606" t="str">
            <v>T.M.C.P SG Coâng Thöông CN Bình Chaùnh</v>
          </cell>
          <cell r="G606" t="str">
            <v>Hoà Chí Minh</v>
          </cell>
          <cell r="H606" t="str">
            <v>Traû tieàn mua nöôùc ngoït</v>
          </cell>
          <cell r="I606">
            <v>11368175</v>
          </cell>
        </row>
        <row r="607">
          <cell r="A607">
            <v>10</v>
          </cell>
          <cell r="C607">
            <v>100</v>
          </cell>
          <cell r="D607" t="str">
            <v>CTy TNHH TM &amp; SX Vieät Tuøng</v>
          </cell>
          <cell r="F607" t="str">
            <v>Coâng Thöông CN 12</v>
          </cell>
          <cell r="G607" t="str">
            <v>Hoà Chí Minh</v>
          </cell>
          <cell r="H607" t="str">
            <v>Traû tieàn mua caù moøi</v>
          </cell>
          <cell r="I607">
            <v>12800000</v>
          </cell>
        </row>
        <row r="608">
          <cell r="A608">
            <v>11</v>
          </cell>
          <cell r="C608">
            <v>79</v>
          </cell>
          <cell r="D608" t="str">
            <v>Doanh Nghiệp Tư Nhaân Minh Nghi</v>
          </cell>
          <cell r="F608" t="str">
            <v>T.M.C.P SG Coâng Thöông CN Bình Chaùnh</v>
          </cell>
          <cell r="G608" t="str">
            <v>Hoà Chí Minh</v>
          </cell>
          <cell r="H608" t="str">
            <v>Traû tieàn mua nöôùc ngoït</v>
          </cell>
          <cell r="I608">
            <v>11368175</v>
          </cell>
        </row>
        <row r="609">
          <cell r="A609">
            <v>4</v>
          </cell>
          <cell r="C609">
            <v>73</v>
          </cell>
          <cell r="D609" t="str">
            <v>Cty. TNHH SX.TM.HMP Myõ Haûo</v>
          </cell>
          <cell r="F609" t="str">
            <v>Ngoaïi Thöông</v>
          </cell>
          <cell r="G609" t="str">
            <v>Hoà Chí Minh</v>
          </cell>
          <cell r="H609" t="str">
            <v>Traû tieàn mua nöôùc röûa cheùn (TT.CM)</v>
          </cell>
          <cell r="I609">
            <v>42271354</v>
          </cell>
        </row>
        <row r="610">
          <cell r="A610">
            <v>5</v>
          </cell>
          <cell r="C610">
            <v>79</v>
          </cell>
          <cell r="D610" t="str">
            <v>Doanh Nghiệp Tư Nhaân Minh Nghi</v>
          </cell>
          <cell r="F610" t="str">
            <v>T.M.C.P SG Coâng Thöông CN Bình Chaùnh</v>
          </cell>
          <cell r="G610" t="str">
            <v>Hoà Chí Minh</v>
          </cell>
          <cell r="H610" t="str">
            <v>Traû tieàn mua nöôùc ngoït</v>
          </cell>
          <cell r="I610">
            <v>30000000</v>
          </cell>
        </row>
        <row r="611">
          <cell r="A611">
            <v>6</v>
          </cell>
          <cell r="C611">
            <v>27</v>
          </cell>
          <cell r="D611" t="str">
            <v>Cty TNHH Quoác Teá Nagarjuna</v>
          </cell>
          <cell r="F611" t="str">
            <v>INDOVINA</v>
          </cell>
          <cell r="G611" t="str">
            <v>Hoà Chí Minh</v>
          </cell>
          <cell r="H611" t="str">
            <v>Traû tieàn mua ñöôøng</v>
          </cell>
          <cell r="I611">
            <v>61600000</v>
          </cell>
        </row>
        <row r="612">
          <cell r="A612">
            <v>12</v>
          </cell>
          <cell r="C612">
            <v>1</v>
          </cell>
          <cell r="D612" t="str">
            <v>Nhaø Maùy Thuoác Laù Saøi Goøn</v>
          </cell>
          <cell r="F612" t="str">
            <v>Sôû Giao Dòch II CTVN</v>
          </cell>
          <cell r="G612" t="str">
            <v>Hoà Chí Minh</v>
          </cell>
          <cell r="H612" t="str">
            <v>Traû tieàn mua thuoác laù</v>
          </cell>
          <cell r="I612">
            <v>90750000</v>
          </cell>
        </row>
        <row r="613">
          <cell r="A613">
            <v>5</v>
          </cell>
          <cell r="C613">
            <v>99</v>
          </cell>
          <cell r="D613" t="str">
            <v xml:space="preserve">Löu Thò Myõ Phöôïng (CTyTNHH Taân Thaùi Thònh) </v>
          </cell>
          <cell r="F613" t="str">
            <v>AÙ Chaâu</v>
          </cell>
          <cell r="G613" t="str">
            <v>Hoà Chí Minh</v>
          </cell>
          <cell r="H613" t="str">
            <v>Traû tieàn mua nöôùc ngoït</v>
          </cell>
          <cell r="I613">
            <v>30000000</v>
          </cell>
        </row>
        <row r="614">
          <cell r="A614">
            <v>6</v>
          </cell>
          <cell r="C614">
            <v>85</v>
          </cell>
          <cell r="D614" t="str">
            <v>CTy TNHH TM Minh Tuøng</v>
          </cell>
          <cell r="F614" t="str">
            <v>Sôû Giao Dòch II CTVN</v>
          </cell>
          <cell r="G614" t="str">
            <v>Hoà Chí Minh</v>
          </cell>
          <cell r="H614" t="str">
            <v>Traû tieàn mua haøng ñieän töû</v>
          </cell>
          <cell r="I614">
            <v>60242000</v>
          </cell>
        </row>
        <row r="615">
          <cell r="A615">
            <v>13</v>
          </cell>
          <cell r="C615">
            <v>8</v>
          </cell>
          <cell r="D615" t="str">
            <v>Cty Xi Maêng Haø Tieân II</v>
          </cell>
          <cell r="F615" t="str">
            <v>Coâng Thöông</v>
          </cell>
          <cell r="G615" t="str">
            <v>Kieân Giang</v>
          </cell>
          <cell r="H615" t="str">
            <v>Traû tieàn mua xi maêng 80taán</v>
          </cell>
          <cell r="I615">
            <v>52873700</v>
          </cell>
        </row>
        <row r="616">
          <cell r="A616">
            <v>14</v>
          </cell>
          <cell r="C616">
            <v>36</v>
          </cell>
          <cell r="D616" t="str">
            <v>XN Xaêng Daàu Daàu Khí Vuõng Taøu</v>
          </cell>
          <cell r="F616" t="str">
            <v>Coâng Thöông</v>
          </cell>
          <cell r="G616" t="str">
            <v>Baø Ròa-Vuõng Taøu</v>
          </cell>
          <cell r="H616" t="str">
            <v>Traû tieàn mua xaêng daàu</v>
          </cell>
          <cell r="I616">
            <v>3785000000</v>
          </cell>
        </row>
        <row r="617">
          <cell r="A617">
            <v>15</v>
          </cell>
          <cell r="C617">
            <v>5</v>
          </cell>
          <cell r="D617" t="str">
            <v>Cty TNHH TMaïi Thaønh Long</v>
          </cell>
          <cell r="F617" t="str">
            <v>Coâng Thöong CN6</v>
          </cell>
          <cell r="G617" t="str">
            <v>Hoà Chí Minh</v>
          </cell>
          <cell r="H617" t="str">
            <v>Traû tieàn mua boät ngoït</v>
          </cell>
          <cell r="I617">
            <v>395408144</v>
          </cell>
        </row>
        <row r="618">
          <cell r="A618">
            <v>16</v>
          </cell>
          <cell r="C618">
            <v>31</v>
          </cell>
          <cell r="D618" t="str">
            <v>Cty Daàu Aên Golden Hope - Nhaø Beø</v>
          </cell>
          <cell r="F618" t="str">
            <v>Sôû Giao Dòch II CTVN</v>
          </cell>
          <cell r="G618" t="str">
            <v>Hoà Chí Minh</v>
          </cell>
          <cell r="H618" t="str">
            <v>Traû tieàn mua daàu aên TT.TN.BL</v>
          </cell>
          <cell r="I618">
            <v>86840305</v>
          </cell>
        </row>
        <row r="619">
          <cell r="A619">
            <v>17</v>
          </cell>
          <cell r="C619">
            <v>31</v>
          </cell>
          <cell r="D619" t="str">
            <v>Cty Daàu Aên Golden Hope - Nhaø Beø</v>
          </cell>
          <cell r="F619" t="str">
            <v>Sôû Giao Dòch II CTVN</v>
          </cell>
          <cell r="G619" t="str">
            <v>Hoà Chí Minh</v>
          </cell>
          <cell r="H619" t="str">
            <v>Traû tieàn mua daàu xaù</v>
          </cell>
          <cell r="I619">
            <v>12107700</v>
          </cell>
        </row>
        <row r="620">
          <cell r="A620">
            <v>7</v>
          </cell>
          <cell r="C620">
            <v>73</v>
          </cell>
          <cell r="D620" t="str">
            <v>Cty. TNHH SX.TM.HMP Myõ Haûo</v>
          </cell>
          <cell r="F620" t="str">
            <v>Ngoaïi Thöông</v>
          </cell>
          <cell r="G620" t="str">
            <v>Hoà Chí Minh</v>
          </cell>
          <cell r="H620" t="str">
            <v>Traû tieàn mua nöôùc röûa cheùn (TT.BL)</v>
          </cell>
          <cell r="I620">
            <v>54281639</v>
          </cell>
        </row>
        <row r="621">
          <cell r="A621">
            <v>8</v>
          </cell>
          <cell r="C621">
            <v>66</v>
          </cell>
          <cell r="D621" t="str">
            <v>Cty UNI PRESIDENT</v>
          </cell>
          <cell r="F621" t="str">
            <v>ANZ</v>
          </cell>
          <cell r="G621" t="str">
            <v>Hoà Chí Minh</v>
          </cell>
          <cell r="H621" t="str">
            <v>Traû tieàn mua mì Unif</v>
          </cell>
          <cell r="I621">
            <v>25149948</v>
          </cell>
        </row>
        <row r="622">
          <cell r="A622">
            <v>18</v>
          </cell>
          <cell r="C622">
            <v>10</v>
          </cell>
          <cell r="D622" t="str">
            <v>Cty TNHH Daàu Nhôùt vaø Hoùa Chaát VN</v>
          </cell>
          <cell r="F622" t="str">
            <v>Hoàng Kong&amp; Thöôïng Haûi</v>
          </cell>
          <cell r="G622" t="str">
            <v>Hoà Chí Minh</v>
          </cell>
          <cell r="H622" t="str">
            <v>Traû tieàn mua nhôùt</v>
          </cell>
          <cell r="I622">
            <v>147880000</v>
          </cell>
        </row>
        <row r="623">
          <cell r="A623">
            <v>19</v>
          </cell>
          <cell r="C623">
            <v>90</v>
          </cell>
          <cell r="D623" t="str">
            <v>CN CTy. CP Ñöôøng Bieân Hoøa taïi Caàn Thô</v>
          </cell>
          <cell r="F623" t="str">
            <v>Coâng Thöông</v>
          </cell>
          <cell r="G623" t="str">
            <v>Caàn Thô</v>
          </cell>
          <cell r="H623" t="str">
            <v>Traû tieàn mua ñöôøng</v>
          </cell>
          <cell r="I623">
            <v>21400000</v>
          </cell>
        </row>
        <row r="624">
          <cell r="A624">
            <v>9</v>
          </cell>
          <cell r="C624">
            <v>27</v>
          </cell>
          <cell r="D624" t="str">
            <v>Cty TNHH Quoác Teá Nagarjuna</v>
          </cell>
          <cell r="F624" t="str">
            <v>INDOVINA</v>
          </cell>
          <cell r="G624" t="str">
            <v>Hoà Chí Minh</v>
          </cell>
          <cell r="H624" t="str">
            <v>Traû tieàn mua ñöôøng</v>
          </cell>
          <cell r="I624">
            <v>39600000</v>
          </cell>
        </row>
        <row r="625">
          <cell r="A625">
            <v>10</v>
          </cell>
          <cell r="C625">
            <v>44</v>
          </cell>
          <cell r="D625" t="str">
            <v>CTy Ñieän Baùo Ñieän Thoaïi Baïc Lieâu</v>
          </cell>
          <cell r="F625" t="str">
            <v xml:space="preserve">Coâng Thöông </v>
          </cell>
          <cell r="G625" t="str">
            <v>Baïc Lieâu</v>
          </cell>
          <cell r="H625" t="str">
            <v>Traû tieàn ñieän thoaïi thaùng 12/2003</v>
          </cell>
          <cell r="I625">
            <v>10013205</v>
          </cell>
        </row>
        <row r="626">
          <cell r="A626">
            <v>11</v>
          </cell>
          <cell r="C626">
            <v>93</v>
          </cell>
          <cell r="D626" t="str">
            <v>Cty Coå Phaàn Giaáy Vieãn Ñoâng</v>
          </cell>
          <cell r="F626" t="str">
            <v>Coâng Thöông CN 12</v>
          </cell>
          <cell r="G626" t="str">
            <v>Hoà Chí Minh</v>
          </cell>
          <cell r="H626" t="str">
            <v>Traû tieàn mua giaáy Vieãn Ñoâng</v>
          </cell>
          <cell r="I626">
            <v>10091895</v>
          </cell>
        </row>
        <row r="627">
          <cell r="A627">
            <v>12</v>
          </cell>
          <cell r="C627">
            <v>59</v>
          </cell>
          <cell r="D627" t="str">
            <v>Baùo Ñaïi Ñoaøn Keát</v>
          </cell>
          <cell r="F627" t="str">
            <v>Kho Baïc Nhaø Nöôùc Q.3</v>
          </cell>
          <cell r="G627" t="str">
            <v>Hoà Chí Minh</v>
          </cell>
          <cell r="H627" t="str">
            <v>Quaûng caùo baùo xuaân naêm 2004</v>
          </cell>
          <cell r="I627">
            <v>3000000</v>
          </cell>
        </row>
        <row r="628">
          <cell r="A628">
            <v>13</v>
          </cell>
          <cell r="C628">
            <v>28</v>
          </cell>
          <cell r="D628" t="str">
            <v>Chi Nhaùnh Cty CP Söõa VN Taïi Caàn Thô</v>
          </cell>
          <cell r="F628" t="str">
            <v>Ñaàu Tö &amp; Phaùt Trieån</v>
          </cell>
          <cell r="G628" t="str">
            <v>Caàn Thô</v>
          </cell>
          <cell r="H628" t="str">
            <v>Traû tieân mua söõa hoäp caùc loaïi</v>
          </cell>
          <cell r="I628">
            <v>900000000</v>
          </cell>
        </row>
        <row r="629">
          <cell r="A629">
            <v>20</v>
          </cell>
          <cell r="C629">
            <v>36</v>
          </cell>
          <cell r="D629" t="str">
            <v>XN Xaêng Daàu Daàu Khí Vuõng Taøu</v>
          </cell>
          <cell r="F629" t="str">
            <v>Coâng Thöông</v>
          </cell>
          <cell r="G629" t="str">
            <v>Baø Ròa-Vuõng Taøu</v>
          </cell>
          <cell r="H629" t="str">
            <v>Traû tieàn mua xaêng daàu</v>
          </cell>
          <cell r="I629">
            <v>2011000000</v>
          </cell>
        </row>
        <row r="630">
          <cell r="A630">
            <v>21</v>
          </cell>
          <cell r="C630">
            <v>3</v>
          </cell>
          <cell r="D630" t="str">
            <v>Cty Coå Phaàn Boät Giaët Lix</v>
          </cell>
          <cell r="F630" t="str">
            <v>Coâng Thöông CN 14</v>
          </cell>
          <cell r="G630" t="str">
            <v>Hoà Chí Minh</v>
          </cell>
          <cell r="H630" t="str">
            <v>Traû tieàn mua boät giaët</v>
          </cell>
          <cell r="I630">
            <v>240000000</v>
          </cell>
        </row>
        <row r="631">
          <cell r="A631">
            <v>14</v>
          </cell>
          <cell r="C631">
            <v>80</v>
          </cell>
          <cell r="D631" t="str">
            <v>Chi Nhaùnh Cty TNHH AÉC-QUY GS VN</v>
          </cell>
          <cell r="F631" t="str">
            <v>Ngoaïi Thöông</v>
          </cell>
          <cell r="G631" t="str">
            <v>Hoà Chí Minh</v>
          </cell>
          <cell r="H631" t="str">
            <v>Traû tieàn mua bình aéc quy</v>
          </cell>
          <cell r="I631">
            <v>25806000</v>
          </cell>
        </row>
        <row r="632">
          <cell r="A632">
            <v>22</v>
          </cell>
          <cell r="C632">
            <v>14</v>
          </cell>
          <cell r="D632" t="str">
            <v>Coâng Ty Theùp Mieàn Nam</v>
          </cell>
          <cell r="F632" t="str">
            <v>Coâng Thöông CN I</v>
          </cell>
          <cell r="G632" t="str">
            <v>Hoà Chí Minh</v>
          </cell>
          <cell r="H632" t="str">
            <v>Traû tieàn mua haøng cho CN Theùp Mieàn Nam taïi Caàn Thô</v>
          </cell>
          <cell r="I632">
            <v>100000000</v>
          </cell>
        </row>
        <row r="633">
          <cell r="A633">
            <v>23</v>
          </cell>
          <cell r="C633">
            <v>36</v>
          </cell>
          <cell r="D633" t="str">
            <v>XN Xaêng Daàu Daàu Khí Vuõng Taøu</v>
          </cell>
          <cell r="F633" t="str">
            <v>Coâng Thöông</v>
          </cell>
          <cell r="G633" t="str">
            <v>Baø Ròa-Vuõng Taøu</v>
          </cell>
          <cell r="H633" t="str">
            <v>Traû tieàn mua xaêng daàu</v>
          </cell>
          <cell r="I633">
            <v>3610000000</v>
          </cell>
        </row>
        <row r="634">
          <cell r="A634">
            <v>24</v>
          </cell>
          <cell r="C634">
            <v>31</v>
          </cell>
          <cell r="D634" t="str">
            <v>Cty Daàu Aên Golden Hope - Nhaø Beø</v>
          </cell>
          <cell r="F634" t="str">
            <v>Sôû Giao Dòch II CTVN</v>
          </cell>
          <cell r="G634" t="str">
            <v>Hoà Chí Minh</v>
          </cell>
          <cell r="H634" t="str">
            <v>Traû tieàn mua daàu xaù</v>
          </cell>
          <cell r="I634">
            <v>36323100</v>
          </cell>
        </row>
        <row r="635">
          <cell r="A635">
            <v>25</v>
          </cell>
          <cell r="C635">
            <v>31</v>
          </cell>
          <cell r="D635" t="str">
            <v>Cty Daàu Aên Golden Hope - Nhaø Beø</v>
          </cell>
          <cell r="F635" t="str">
            <v>Sôû Giao Dòch II CTVN</v>
          </cell>
          <cell r="G635" t="str">
            <v>Hoà Chí Minh</v>
          </cell>
          <cell r="H635" t="str">
            <v>Traû tieàn mua daàu aên TT.TN.BL</v>
          </cell>
          <cell r="I635">
            <v>99751414</v>
          </cell>
        </row>
        <row r="636">
          <cell r="A636">
            <v>15</v>
          </cell>
          <cell r="C636">
            <v>28</v>
          </cell>
          <cell r="D636" t="str">
            <v>Chi Nhaùnh Cty CP Söõa VN Taïi Caàn Thô</v>
          </cell>
          <cell r="F636" t="str">
            <v>Ñaàu Tö &amp; Phaùt Trieån</v>
          </cell>
          <cell r="G636" t="str">
            <v>Caàn Thô</v>
          </cell>
          <cell r="H636" t="str">
            <v>Traû tieân mua söõa hoäp caùc loaïi</v>
          </cell>
          <cell r="I636">
            <v>200000000</v>
          </cell>
        </row>
        <row r="637">
          <cell r="A637">
            <v>16</v>
          </cell>
          <cell r="C637">
            <v>9</v>
          </cell>
          <cell r="D637" t="str">
            <v>Castrol Vieät Nam Ltd</v>
          </cell>
          <cell r="F637" t="str">
            <v>Ngoaïi Thöông</v>
          </cell>
          <cell r="G637" t="str">
            <v>Hoà Chí Minh</v>
          </cell>
          <cell r="H637" t="str">
            <v>Traû tieàn mua nhôùt</v>
          </cell>
          <cell r="I637">
            <v>9264528</v>
          </cell>
        </row>
        <row r="638">
          <cell r="A638">
            <v>17</v>
          </cell>
          <cell r="C638">
            <v>73</v>
          </cell>
          <cell r="D638" t="str">
            <v>Cty. TNHH SX.TM.HMP Myõ Haûo</v>
          </cell>
          <cell r="F638" t="str">
            <v>Ngoaïi Thöông</v>
          </cell>
          <cell r="G638" t="str">
            <v>Hoà Chí Minh</v>
          </cell>
          <cell r="H638" t="str">
            <v>Traû tieàn mua nöôùc röûa cheùn (TT.BL)</v>
          </cell>
          <cell r="I638">
            <v>44501465</v>
          </cell>
        </row>
        <row r="639">
          <cell r="A639">
            <v>18</v>
          </cell>
          <cell r="C639">
            <v>27</v>
          </cell>
          <cell r="D639" t="str">
            <v>Cty TNHH Quoác Teá Nagarjuna</v>
          </cell>
          <cell r="F639" t="str">
            <v>INDOVINA</v>
          </cell>
          <cell r="G639" t="str">
            <v>Hoà Chí Minh</v>
          </cell>
          <cell r="H639" t="str">
            <v>Traû tieàn mua ñöôøng</v>
          </cell>
          <cell r="I639">
            <v>39600000</v>
          </cell>
        </row>
        <row r="640">
          <cell r="A640">
            <v>19</v>
          </cell>
          <cell r="C640">
            <v>66</v>
          </cell>
          <cell r="D640" t="str">
            <v>Cty UNI PRESIDENT</v>
          </cell>
          <cell r="F640" t="str">
            <v>ANZ</v>
          </cell>
          <cell r="G640" t="str">
            <v>Hoà Chí Minh</v>
          </cell>
          <cell r="H640" t="str">
            <v>Traû tieàn mua mì Unif</v>
          </cell>
          <cell r="I640">
            <v>39072882</v>
          </cell>
        </row>
        <row r="641">
          <cell r="A641">
            <v>20</v>
          </cell>
          <cell r="C641">
            <v>94</v>
          </cell>
          <cell r="D641" t="str">
            <v>CTy TNHH SX Taân AÙ Chaâu</v>
          </cell>
          <cell r="F641" t="str">
            <v>Coâng Thöông CN 9</v>
          </cell>
          <cell r="G641" t="str">
            <v>Hoà Chí Minh</v>
          </cell>
          <cell r="H641" t="str">
            <v>Traû tieàn mua chaùo bình tieân</v>
          </cell>
          <cell r="I641">
            <v>5936000</v>
          </cell>
        </row>
        <row r="642">
          <cell r="A642">
            <v>17</v>
          </cell>
          <cell r="C642">
            <v>73</v>
          </cell>
          <cell r="D642" t="str">
            <v>Cty. TNHH SX.TM.HMP Myõ Haûo</v>
          </cell>
          <cell r="F642" t="str">
            <v>Ngoaïi Thöông</v>
          </cell>
          <cell r="G642" t="str">
            <v>Hoà Chí Minh</v>
          </cell>
          <cell r="H642" t="str">
            <v>Traû tieàn mua nöôùc röûa cheùn (TT.BL: 83.359.005ñ; TT.CM: 45.521.291ñ)</v>
          </cell>
          <cell r="I642">
            <v>128880296</v>
          </cell>
        </row>
        <row r="643">
          <cell r="A643">
            <v>22</v>
          </cell>
          <cell r="C643">
            <v>14</v>
          </cell>
          <cell r="D643" t="str">
            <v>Coâng Ty Theùp Mieàn Nam</v>
          </cell>
          <cell r="F643" t="str">
            <v>Coâng Thöông CN I</v>
          </cell>
          <cell r="G643" t="str">
            <v>Hoà Chí Minh</v>
          </cell>
          <cell r="H643" t="str">
            <v xml:space="preserve">Traû tieàn mua haøng cho CN Mieàn Taây C.Ty Theùp Mieàn Nam </v>
          </cell>
          <cell r="I643">
            <v>550000000</v>
          </cell>
        </row>
        <row r="644">
          <cell r="A644">
            <v>23</v>
          </cell>
          <cell r="C644">
            <v>8</v>
          </cell>
          <cell r="D644" t="str">
            <v>Cty Xi Maêng Haø Tieân II</v>
          </cell>
          <cell r="F644" t="str">
            <v>Coâng Thöông</v>
          </cell>
          <cell r="G644" t="str">
            <v>Kieân Giang</v>
          </cell>
          <cell r="H644" t="str">
            <v>Traû tieàn mua xi maêng 300taán</v>
          </cell>
          <cell r="I644">
            <v>234135000</v>
          </cell>
        </row>
        <row r="645">
          <cell r="A645">
            <v>18</v>
          </cell>
          <cell r="C645">
            <v>28</v>
          </cell>
          <cell r="D645" t="str">
            <v>Chi Nhaùnh Cty CP Söõa VN Taïi Caàn Thô</v>
          </cell>
          <cell r="F645" t="str">
            <v>Ñaàu Tö &amp; Phaùt Trieån</v>
          </cell>
          <cell r="G645" t="str">
            <v>Caàn Thô</v>
          </cell>
          <cell r="H645" t="str">
            <v>Traû tieân mua söõa hoäp caùc loaïi</v>
          </cell>
          <cell r="I645">
            <v>261590630</v>
          </cell>
        </row>
        <row r="646">
          <cell r="A646">
            <v>19</v>
          </cell>
          <cell r="C646">
            <v>31</v>
          </cell>
          <cell r="D646" t="str">
            <v>Cty Daàu Aên Golden Hope - Nhaø Beø</v>
          </cell>
          <cell r="F646" t="str">
            <v>Sôû Giao Dòch II CTVN</v>
          </cell>
          <cell r="G646" t="str">
            <v>Hoà Chí Minh</v>
          </cell>
          <cell r="H646" t="str">
            <v>Traû tieàn mua daàu aên TT.TN.Hoä Phoøng</v>
          </cell>
          <cell r="I646">
            <v>84856420</v>
          </cell>
        </row>
        <row r="647">
          <cell r="A647">
            <v>24</v>
          </cell>
          <cell r="C647">
            <v>36</v>
          </cell>
          <cell r="D647" t="str">
            <v>XN Xaêng Daàu Daàu Khí Vuõng Taøu</v>
          </cell>
          <cell r="F647" t="str">
            <v>Coâng Thöông</v>
          </cell>
          <cell r="G647" t="str">
            <v>Baø Ròa-Vuõng Taøu</v>
          </cell>
          <cell r="H647" t="str">
            <v>Traû tieàn mua xaêng daàu</v>
          </cell>
          <cell r="I647">
            <v>1930000000</v>
          </cell>
        </row>
        <row r="648">
          <cell r="A648">
            <v>25</v>
          </cell>
          <cell r="C648">
            <v>31</v>
          </cell>
          <cell r="D648" t="str">
            <v>Cty Daàu Aên Golden Hope - Nhaø Beø</v>
          </cell>
          <cell r="F648" t="str">
            <v>Sôû Giao Dòch II CTVN</v>
          </cell>
          <cell r="G648" t="str">
            <v>Hoà Chí Minh</v>
          </cell>
          <cell r="H648" t="str">
            <v>Traû tieàn mua daàu aên TT.TN.CM</v>
          </cell>
          <cell r="I648">
            <v>109604994</v>
          </cell>
        </row>
        <row r="649">
          <cell r="A649">
            <v>26</v>
          </cell>
          <cell r="C649">
            <v>7</v>
          </cell>
          <cell r="D649" t="str">
            <v>Xí Nghieäp Colusa-Miliket</v>
          </cell>
          <cell r="F649" t="str">
            <v>Ñaàu Tö &amp; Phaùt Trieån CN Thuû Ñöùc</v>
          </cell>
          <cell r="G649" t="str">
            <v>Hoà Chí Minh</v>
          </cell>
          <cell r="H649" t="str">
            <v>Traû tieàn mì Colusa</v>
          </cell>
          <cell r="I649">
            <v>188101605</v>
          </cell>
        </row>
        <row r="650">
          <cell r="A650">
            <v>27</v>
          </cell>
          <cell r="C650">
            <v>46</v>
          </cell>
          <cell r="D650" t="str">
            <v>CTy MIWON VIETNAM</v>
          </cell>
          <cell r="F650" t="str">
            <v xml:space="preserve">Coâng Thöông </v>
          </cell>
          <cell r="G650" t="str">
            <v>Phuù Thoï</v>
          </cell>
          <cell r="H650" t="str">
            <v>Traû tieàn mua boät ngoït</v>
          </cell>
          <cell r="I650">
            <v>49859539</v>
          </cell>
        </row>
        <row r="651">
          <cell r="A651">
            <v>28</v>
          </cell>
          <cell r="C651">
            <v>100</v>
          </cell>
          <cell r="D651" t="str">
            <v>CTy TNHH TM &amp; SX Vieät Tuøng</v>
          </cell>
          <cell r="F651" t="str">
            <v>Coâng Thöông CN 12</v>
          </cell>
          <cell r="G651" t="str">
            <v>Hoà Chí Minh</v>
          </cell>
          <cell r="H651" t="str">
            <v>Traû tieàn mua caù moøi</v>
          </cell>
          <cell r="I651">
            <v>7680000</v>
          </cell>
        </row>
        <row r="652">
          <cell r="A652">
            <v>20</v>
          </cell>
          <cell r="C652">
            <v>66</v>
          </cell>
          <cell r="D652" t="str">
            <v>Cty UNI PRESIDENT</v>
          </cell>
          <cell r="F652" t="str">
            <v>ANZ</v>
          </cell>
          <cell r="G652" t="str">
            <v>Hoà Chí Minh</v>
          </cell>
          <cell r="H652" t="str">
            <v>Traû tieàn mì Unif</v>
          </cell>
          <cell r="I652">
            <v>45436320</v>
          </cell>
        </row>
        <row r="653">
          <cell r="A653">
            <v>21</v>
          </cell>
          <cell r="C653">
            <v>73</v>
          </cell>
          <cell r="D653" t="str">
            <v>Cty. TNHH SX.TM.HMP Myõ Haûo</v>
          </cell>
          <cell r="F653" t="str">
            <v>Ngoaïi Thöông</v>
          </cell>
          <cell r="G653" t="str">
            <v>Hoà Chí Minh</v>
          </cell>
          <cell r="H653" t="str">
            <v>Traû tieàn mua nöôùc röûa cheùn  (TT.CM)</v>
          </cell>
          <cell r="I653">
            <v>105391542</v>
          </cell>
        </row>
        <row r="654">
          <cell r="A654">
            <v>22</v>
          </cell>
          <cell r="C654">
            <v>28</v>
          </cell>
          <cell r="D654" t="str">
            <v>Chi Nhaùnh Cty CP Söõa VN Taïi Caàn Thô</v>
          </cell>
          <cell r="F654" t="str">
            <v>Ñaàu Tö &amp; Phaùt Trieån</v>
          </cell>
          <cell r="G654" t="str">
            <v>Caàn Thô</v>
          </cell>
          <cell r="H654" t="str">
            <v>Traû tieân mua söõa hoäp caùc loaïi</v>
          </cell>
          <cell r="I654">
            <v>340205237</v>
          </cell>
        </row>
        <row r="655">
          <cell r="A655">
            <v>29</v>
          </cell>
          <cell r="C655">
            <v>8</v>
          </cell>
          <cell r="D655" t="str">
            <v>Cty Xi Maêng Haø Tieân II</v>
          </cell>
          <cell r="F655" t="str">
            <v>Coâng Thöông</v>
          </cell>
          <cell r="G655" t="str">
            <v>Kieân Giang</v>
          </cell>
          <cell r="H655" t="str">
            <v>Traû tieàn mua xi maêng 120taán</v>
          </cell>
          <cell r="I655">
            <v>97040550</v>
          </cell>
        </row>
        <row r="656">
          <cell r="A656">
            <v>30</v>
          </cell>
          <cell r="C656">
            <v>22</v>
          </cell>
          <cell r="D656" t="str">
            <v>Cty Deät Long An</v>
          </cell>
          <cell r="F656" t="str">
            <v>Coâng Thöông</v>
          </cell>
          <cell r="G656" t="str">
            <v>Long An</v>
          </cell>
          <cell r="H656" t="str">
            <v>Traû tieàn vaûi Long An</v>
          </cell>
          <cell r="I656">
            <v>6603510</v>
          </cell>
        </row>
        <row r="657">
          <cell r="A657">
            <v>31</v>
          </cell>
          <cell r="C657">
            <v>77</v>
          </cell>
          <cell r="D657" t="str">
            <v>Cty Ñieän &amp; Ñieän Töû SAMSUNG VINA</v>
          </cell>
          <cell r="F657" t="str">
            <v>Coâng Thöông CN 4</v>
          </cell>
          <cell r="G657" t="str">
            <v>Hoà Chí Minh</v>
          </cell>
          <cell r="H657" t="str">
            <v>Traû tieàn haøng ñieän maùy</v>
          </cell>
          <cell r="I657">
            <v>25488299</v>
          </cell>
        </row>
        <row r="658">
          <cell r="A658">
            <v>32</v>
          </cell>
          <cell r="C658">
            <v>36</v>
          </cell>
          <cell r="D658" t="str">
            <v>XN Xaêng Daàu Daàu Khí Vuõng Taøu</v>
          </cell>
          <cell r="F658" t="str">
            <v>Coâng Thöông</v>
          </cell>
          <cell r="G658" t="str">
            <v>Baø Ròa-Vuõng Taøu</v>
          </cell>
          <cell r="H658" t="str">
            <v>Traû tieàn mua xaêng daàu</v>
          </cell>
          <cell r="I658">
            <v>5590000000</v>
          </cell>
        </row>
        <row r="659">
          <cell r="A659">
            <v>33</v>
          </cell>
          <cell r="C659">
            <v>101</v>
          </cell>
          <cell r="D659" t="str">
            <v>Cty TMKT &amp; Ñaàu Tö PETEC</v>
          </cell>
          <cell r="F659" t="str">
            <v>Deutsche Bank</v>
          </cell>
          <cell r="G659" t="str">
            <v>Hoà Chí Minh</v>
          </cell>
          <cell r="H659" t="str">
            <v xml:space="preserve">Traû tieàn mua xaêng daàu </v>
          </cell>
          <cell r="I659">
            <v>6764000000</v>
          </cell>
        </row>
        <row r="660">
          <cell r="A660">
            <v>23</v>
          </cell>
          <cell r="C660">
            <v>103</v>
          </cell>
          <cell r="D660" t="str">
            <v>Baùo Nhaân Daân</v>
          </cell>
          <cell r="F660" t="str">
            <v>Ngoaïi Thöông Vieät Nam</v>
          </cell>
          <cell r="G660" t="str">
            <v>Haø Noäi</v>
          </cell>
          <cell r="H660" t="str">
            <v xml:space="preserve">Tieàn ñaët baùo 5 kyø </v>
          </cell>
          <cell r="I660">
            <v>5000000</v>
          </cell>
        </row>
        <row r="661">
          <cell r="A661">
            <v>34</v>
          </cell>
          <cell r="C661">
            <v>101</v>
          </cell>
          <cell r="D661" t="str">
            <v>Cty TMKT &amp; Ñaàu Tö PETEC</v>
          </cell>
          <cell r="F661" t="str">
            <v>Deutsche Bank</v>
          </cell>
          <cell r="G661" t="str">
            <v>Hoà Chí Minh</v>
          </cell>
          <cell r="H661" t="str">
            <v>Traû tieàn mua xaêng daàu (Maõ IBPS 50619012)</v>
          </cell>
          <cell r="I661">
            <v>3310000000</v>
          </cell>
        </row>
        <row r="662">
          <cell r="A662">
            <v>1</v>
          </cell>
          <cell r="C662">
            <v>86</v>
          </cell>
          <cell r="D662" t="str">
            <v xml:space="preserve"> Baûo Minh Baïc Lieâu</v>
          </cell>
          <cell r="F662" t="str">
            <v>Phöông Ñoâng</v>
          </cell>
          <cell r="G662" t="str">
            <v>Baïc Lieâu</v>
          </cell>
          <cell r="H662" t="str">
            <v>Mua boûa hieåm naêm 2004</v>
          </cell>
          <cell r="I662">
            <v>15500000</v>
          </cell>
        </row>
        <row r="663">
          <cell r="A663">
            <v>2</v>
          </cell>
          <cell r="C663">
            <v>95</v>
          </cell>
          <cell r="D663" t="str">
            <v>Cty Deät May Thaønh Coâng - CN MieànTaây</v>
          </cell>
          <cell r="F663" t="str">
            <v>Ñaàu Tö &amp; Phaùt Trieån</v>
          </cell>
          <cell r="G663" t="str">
            <v>Caàn Thô</v>
          </cell>
          <cell r="H663" t="str">
            <v>Traû tieàn haøng may saún</v>
          </cell>
          <cell r="I663">
            <v>7282630</v>
          </cell>
        </row>
        <row r="664">
          <cell r="A664">
            <v>1</v>
          </cell>
          <cell r="C664">
            <v>41</v>
          </cell>
          <cell r="D664" t="str">
            <v>Cty Xi Maêng Nghi Sôn</v>
          </cell>
          <cell r="F664" t="str">
            <v>Coâng Thöông CN 9</v>
          </cell>
          <cell r="G664" t="str">
            <v>Hoà Chí Minh</v>
          </cell>
          <cell r="H664" t="str">
            <v>Traû tieàn mua xi maêng 300 taán</v>
          </cell>
          <cell r="I664">
            <v>255000000</v>
          </cell>
        </row>
        <row r="665">
          <cell r="A665">
            <v>2</v>
          </cell>
          <cell r="C665">
            <v>3</v>
          </cell>
          <cell r="D665" t="str">
            <v>Cty Coå Phaàn Boät Giaët Lix</v>
          </cell>
          <cell r="F665" t="str">
            <v>Coâng Thöông CN 14</v>
          </cell>
          <cell r="G665" t="str">
            <v>Hoà Chí Minh</v>
          </cell>
          <cell r="H665" t="str">
            <v>Traû tieàn mua boät giaët</v>
          </cell>
          <cell r="I665">
            <v>500000000</v>
          </cell>
        </row>
        <row r="666">
          <cell r="A666">
            <v>3</v>
          </cell>
          <cell r="C666">
            <v>8</v>
          </cell>
          <cell r="D666" t="str">
            <v>Cty Xi Maêng Haø Tieân II</v>
          </cell>
          <cell r="F666" t="str">
            <v>Coâng Thöông</v>
          </cell>
          <cell r="G666" t="str">
            <v>Kieân Giang</v>
          </cell>
          <cell r="H666" t="str">
            <v>Traû tieàn mua xi maêng 400taán</v>
          </cell>
          <cell r="I666">
            <v>320320000</v>
          </cell>
        </row>
        <row r="667">
          <cell r="A667">
            <v>4</v>
          </cell>
          <cell r="C667">
            <v>5</v>
          </cell>
          <cell r="D667" t="str">
            <v>Cty TNHH TMaïi Thaønh Long</v>
          </cell>
          <cell r="F667" t="str">
            <v>Coâng Thöong CN6</v>
          </cell>
          <cell r="G667" t="str">
            <v>Hoà Chí Minh</v>
          </cell>
          <cell r="H667" t="str">
            <v>Traû tieàn mua boät ngoït</v>
          </cell>
          <cell r="I667">
            <v>472504555</v>
          </cell>
        </row>
        <row r="668">
          <cell r="A668">
            <v>5</v>
          </cell>
          <cell r="C668">
            <v>31</v>
          </cell>
          <cell r="D668" t="str">
            <v>Cty Daàu Aên Golden Hope - Nhaø Beø</v>
          </cell>
          <cell r="F668" t="str">
            <v>Sôû Giao Dòch II CTVN</v>
          </cell>
          <cell r="G668" t="str">
            <v>Hoà Chí Minh</v>
          </cell>
          <cell r="H668" t="str">
            <v>Traû tieàn mua daàu aên TT.TN.BL</v>
          </cell>
          <cell r="I668">
            <v>87899517</v>
          </cell>
        </row>
        <row r="669">
          <cell r="A669">
            <v>3</v>
          </cell>
          <cell r="C669">
            <v>66</v>
          </cell>
          <cell r="D669" t="str">
            <v>Cty UNI PRESIDENT</v>
          </cell>
          <cell r="F669" t="str">
            <v>ANZ</v>
          </cell>
          <cell r="G669" t="str">
            <v>Hoà Chí Minh</v>
          </cell>
          <cell r="H669" t="str">
            <v>Traû tieàn mì Unif</v>
          </cell>
          <cell r="I669">
            <v>84057192</v>
          </cell>
        </row>
        <row r="670">
          <cell r="A670">
            <v>4</v>
          </cell>
          <cell r="C670">
            <v>104</v>
          </cell>
          <cell r="D670" t="str">
            <v>Taïp Chí Thanh Tra</v>
          </cell>
          <cell r="F670" t="str">
            <v>Kho Baïc NN Ba Ñình</v>
          </cell>
          <cell r="G670" t="str">
            <v>Haø Noäi</v>
          </cell>
          <cell r="H670" t="str">
            <v>Quaûng caùo treân lòch Taïp Chí Thanh Tra naêm 2004</v>
          </cell>
          <cell r="I670">
            <v>3000000</v>
          </cell>
        </row>
        <row r="671">
          <cell r="A671">
            <v>5</v>
          </cell>
          <cell r="C671">
            <v>7</v>
          </cell>
          <cell r="D671" t="str">
            <v>Xí Nghieäp Colusa-Miliket</v>
          </cell>
          <cell r="F671" t="str">
            <v>Ñaàu Tö &amp; Phaùt Trieån CN Thuû Ñöùc</v>
          </cell>
          <cell r="G671" t="str">
            <v>Hoà Chí Minh</v>
          </cell>
          <cell r="H671" t="str">
            <v>Traû tieàn mì Colusa</v>
          </cell>
          <cell r="I671">
            <v>53291128</v>
          </cell>
        </row>
        <row r="672">
          <cell r="A672">
            <v>6</v>
          </cell>
          <cell r="C672">
            <v>73</v>
          </cell>
          <cell r="D672" t="str">
            <v>Cty. TNHH SX.TM.HMP Myõ Haûo</v>
          </cell>
          <cell r="F672" t="str">
            <v>Ngoaïi Thöông</v>
          </cell>
          <cell r="G672" t="str">
            <v>Hoà Chí Minh</v>
          </cell>
          <cell r="H672" t="str">
            <v>Traû tieàn mua nöôùc röûa cheùn  (TT.CM)</v>
          </cell>
          <cell r="I672">
            <v>48374205</v>
          </cell>
        </row>
        <row r="673">
          <cell r="A673">
            <v>6</v>
          </cell>
          <cell r="C673">
            <v>41</v>
          </cell>
          <cell r="D673" t="str">
            <v>Cty Xi Maêng Nghi Sôn</v>
          </cell>
          <cell r="F673" t="str">
            <v>Coâng Thöông CN 9</v>
          </cell>
          <cell r="G673" t="str">
            <v>Hoà Chí Minh</v>
          </cell>
          <cell r="H673" t="str">
            <v>Traû tieàn mua xi maêng 200 taán</v>
          </cell>
          <cell r="I673">
            <v>170000000</v>
          </cell>
        </row>
        <row r="674">
          <cell r="A674">
            <v>7</v>
          </cell>
          <cell r="C674">
            <v>98</v>
          </cell>
          <cell r="D674" t="str">
            <v>CTy Lieân Doanh Xi Maêng Haø Tieân II-Caàn Thô</v>
          </cell>
          <cell r="F674" t="str">
            <v>Coâng Thöông</v>
          </cell>
          <cell r="G674" t="str">
            <v>Caàn Thô</v>
          </cell>
          <cell r="H674" t="str">
            <v xml:space="preserve">Traû tieàn mua xi maêng </v>
          </cell>
          <cell r="I674">
            <v>443171000</v>
          </cell>
        </row>
        <row r="675">
          <cell r="A675">
            <v>7</v>
          </cell>
          <cell r="C675">
            <v>27</v>
          </cell>
          <cell r="D675" t="str">
            <v>Cty TNHH Quoác Teá Nagarjuna</v>
          </cell>
          <cell r="F675" t="str">
            <v>INDOVINA</v>
          </cell>
          <cell r="G675" t="str">
            <v>Hoà Chí Minh</v>
          </cell>
          <cell r="H675" t="str">
            <v>Traû tieàn mua ñöôøng</v>
          </cell>
          <cell r="I675">
            <v>30975000</v>
          </cell>
        </row>
        <row r="676">
          <cell r="A676">
            <v>8</v>
          </cell>
          <cell r="C676">
            <v>28</v>
          </cell>
          <cell r="D676" t="str">
            <v>Chi Nhaùnh Cty CP Söõa VN Taïi Caàn Thô</v>
          </cell>
          <cell r="F676" t="str">
            <v>Ñaàu Tö &amp; Phaùt Trieån</v>
          </cell>
          <cell r="G676" t="str">
            <v>Caàn Thô</v>
          </cell>
          <cell r="H676" t="str">
            <v>Traû tieân mua söõa hoäp caùc loaïi</v>
          </cell>
          <cell r="I676">
            <v>342822269</v>
          </cell>
        </row>
        <row r="677">
          <cell r="A677">
            <v>9</v>
          </cell>
          <cell r="C677">
            <v>28</v>
          </cell>
          <cell r="D677" t="str">
            <v>Chi Nhaùnh Cty CP Söõa VN Taïi Caàn Thô</v>
          </cell>
          <cell r="F677" t="str">
            <v>Ñaàu Tö &amp; Phaùt Trieån</v>
          </cell>
          <cell r="G677" t="str">
            <v>Caàn Thô</v>
          </cell>
          <cell r="H677" t="str">
            <v>Traû tieân mua söõa hoäp caùc loaïi</v>
          </cell>
          <cell r="I677">
            <v>357520601</v>
          </cell>
        </row>
        <row r="678">
          <cell r="A678">
            <v>8</v>
          </cell>
          <cell r="C678">
            <v>8</v>
          </cell>
          <cell r="D678" t="str">
            <v>Cty Xi Maêng Haø Tieân II</v>
          </cell>
          <cell r="F678" t="str">
            <v>Coâng Thöông</v>
          </cell>
          <cell r="G678" t="str">
            <v>Kieân Giang</v>
          </cell>
          <cell r="H678" t="str">
            <v>Traû tieàn mua xi maêng 250taán</v>
          </cell>
          <cell r="I678">
            <v>195112500</v>
          </cell>
        </row>
        <row r="679">
          <cell r="A679">
            <v>9</v>
          </cell>
          <cell r="C679">
            <v>31</v>
          </cell>
          <cell r="D679" t="str">
            <v>Cty Daàu Aên Golden Hope - Nhaø Beø</v>
          </cell>
          <cell r="F679" t="str">
            <v>Sôû Giao Dòch II CTVN</v>
          </cell>
          <cell r="G679" t="str">
            <v>Hoà Chí Minh</v>
          </cell>
          <cell r="H679" t="str">
            <v>Traû tieàn mua daàu aên TT.TN.BL</v>
          </cell>
          <cell r="I679">
            <v>156856491</v>
          </cell>
        </row>
        <row r="680">
          <cell r="A680">
            <v>10</v>
          </cell>
          <cell r="C680">
            <v>73</v>
          </cell>
          <cell r="D680" t="str">
            <v>Cty. TNHH SX.TM.HMP Myõ Haûo</v>
          </cell>
          <cell r="F680" t="str">
            <v>Ngoaïi Thöông</v>
          </cell>
          <cell r="G680" t="str">
            <v>Hoà Chí Minh</v>
          </cell>
          <cell r="H680" t="str">
            <v>Traû tieàn mua nöôùc röûa cheùn  (TT.BL)</v>
          </cell>
          <cell r="I680">
            <v>54458858</v>
          </cell>
        </row>
        <row r="681">
          <cell r="A681">
            <v>11</v>
          </cell>
          <cell r="C681">
            <v>1</v>
          </cell>
          <cell r="D681" t="str">
            <v>Nhaø Maùy Thuoác Laù Saøi Goøn</v>
          </cell>
          <cell r="F681" t="str">
            <v>Sôû Giao Dòch II CTVN</v>
          </cell>
          <cell r="G681" t="str">
            <v>Hoà Chí Minh</v>
          </cell>
          <cell r="H681" t="str">
            <v>Traû tieàn mua thuoác laù</v>
          </cell>
          <cell r="I681">
            <v>21735000</v>
          </cell>
        </row>
        <row r="682">
          <cell r="A682">
            <v>10</v>
          </cell>
          <cell r="C682">
            <v>31</v>
          </cell>
          <cell r="D682" t="str">
            <v>Cty Daàu Aên Golden Hope - Nhaø Beø</v>
          </cell>
          <cell r="F682" t="str">
            <v>Sôû Giao Dòch II CTVN</v>
          </cell>
          <cell r="G682" t="str">
            <v>Hoà Chí Minh</v>
          </cell>
          <cell r="H682" t="str">
            <v>Traû tieàn mua daàu aên TT.TN.CM</v>
          </cell>
          <cell r="I682">
            <v>92570456</v>
          </cell>
        </row>
        <row r="683">
          <cell r="A683">
            <v>11</v>
          </cell>
          <cell r="C683">
            <v>14</v>
          </cell>
          <cell r="D683" t="str">
            <v>Coâng Ty Theùp Mieàn Nam</v>
          </cell>
          <cell r="F683" t="str">
            <v>Coâng Thöông CN I</v>
          </cell>
          <cell r="G683" t="str">
            <v>Hoà Chí Minh</v>
          </cell>
          <cell r="H683" t="str">
            <v xml:space="preserve">Traû tieàn mua haøng cho CN Mieàn Taây C.Ty Theùp Mieàn Nam </v>
          </cell>
          <cell r="I683">
            <v>599025725</v>
          </cell>
        </row>
        <row r="684">
          <cell r="A684">
            <v>12</v>
          </cell>
          <cell r="C684">
            <v>73</v>
          </cell>
          <cell r="D684" t="str">
            <v>Cty. TNHH SX.TM.HMP Myõ Haûo</v>
          </cell>
          <cell r="F684" t="str">
            <v>Ngoaïi Thöông</v>
          </cell>
          <cell r="G684" t="str">
            <v>Hoà Chí Minh</v>
          </cell>
          <cell r="H684" t="str">
            <v>Traû tieàn mua nöôùc röûa cheùn  (TT.BL+Hoä Phoøng)</v>
          </cell>
          <cell r="I684">
            <v>76633181</v>
          </cell>
        </row>
        <row r="685">
          <cell r="A685">
            <v>13</v>
          </cell>
          <cell r="C685">
            <v>73</v>
          </cell>
          <cell r="D685" t="str">
            <v>Cty. TNHH SX.TM.HMP Myõ Haûo</v>
          </cell>
          <cell r="F685" t="str">
            <v>Ngoaïi Thöông</v>
          </cell>
          <cell r="G685" t="str">
            <v>Hoà Chí Minh</v>
          </cell>
          <cell r="H685" t="str">
            <v>Traû tieàn mua nöôùc röûa cheùn  (TT.BL:64.699.813ñ; TT.CM: 35.648.704ñ)</v>
          </cell>
          <cell r="I685">
            <v>100348517</v>
          </cell>
        </row>
        <row r="686">
          <cell r="A686">
            <v>14</v>
          </cell>
          <cell r="C686">
            <v>93</v>
          </cell>
          <cell r="D686" t="str">
            <v>Cty Coå Phaàn Giaáy Vieãn Ñoâng</v>
          </cell>
          <cell r="F686" t="str">
            <v>Coâng Thöông CN 12</v>
          </cell>
          <cell r="G686" t="str">
            <v>Hoà Chí Minh</v>
          </cell>
          <cell r="H686" t="str">
            <v>Traû tieàn mua giaáy Vieãn Ñoâng</v>
          </cell>
          <cell r="I686">
            <v>20232894</v>
          </cell>
        </row>
        <row r="687">
          <cell r="A687">
            <v>12</v>
          </cell>
          <cell r="C687">
            <v>8</v>
          </cell>
          <cell r="D687" t="str">
            <v>Cty Xi Maêng Haø Tieân II</v>
          </cell>
          <cell r="F687" t="str">
            <v>Coâng Thöông</v>
          </cell>
          <cell r="G687" t="str">
            <v>Kieân Giang</v>
          </cell>
          <cell r="H687" t="str">
            <v>Traû tieàn mua xi maêng 300taán</v>
          </cell>
          <cell r="I687">
            <v>234135000</v>
          </cell>
        </row>
        <row r="688">
          <cell r="A688">
            <v>13</v>
          </cell>
          <cell r="C688">
            <v>5</v>
          </cell>
          <cell r="D688" t="str">
            <v>Cty TNHH TMaïi Thaønh Long</v>
          </cell>
          <cell r="F688" t="str">
            <v>Coâng Thöong CN6</v>
          </cell>
          <cell r="G688" t="str">
            <v>Hoà Chí Minh</v>
          </cell>
          <cell r="H688" t="str">
            <v>Traû tieàn mua boät ngoït</v>
          </cell>
          <cell r="I688">
            <v>236036910</v>
          </cell>
        </row>
        <row r="689">
          <cell r="A689">
            <v>14</v>
          </cell>
          <cell r="C689">
            <v>1</v>
          </cell>
          <cell r="D689" t="str">
            <v>Nhaø Maùy Thuoác Laù Saøi Goøn</v>
          </cell>
          <cell r="F689" t="str">
            <v>Sôû Giao Dòch II CTVN</v>
          </cell>
          <cell r="G689" t="str">
            <v>Hoà Chí Minh</v>
          </cell>
          <cell r="H689" t="str">
            <v>Traû tieàn mua thuoác laù</v>
          </cell>
          <cell r="I689">
            <v>231165000</v>
          </cell>
        </row>
        <row r="690">
          <cell r="A690">
            <v>15</v>
          </cell>
          <cell r="C690">
            <v>31</v>
          </cell>
          <cell r="D690" t="str">
            <v>Cty Daàu Aên Golden Hope - Nhaø Beø</v>
          </cell>
          <cell r="F690" t="str">
            <v>Sôû Giao Dòch II CTVN</v>
          </cell>
          <cell r="G690" t="str">
            <v>Hoà Chí Minh</v>
          </cell>
          <cell r="H690" t="str">
            <v>Traû tieàn mua daàu aên TT.TN.BL</v>
          </cell>
          <cell r="I690">
            <v>87988309</v>
          </cell>
        </row>
        <row r="691">
          <cell r="A691">
            <v>13</v>
          </cell>
          <cell r="C691">
            <v>73</v>
          </cell>
          <cell r="D691" t="str">
            <v>Cty. TNHH SX.TM.HMP Myõ Haûo</v>
          </cell>
          <cell r="F691" t="str">
            <v>Ngoaïi Thöông</v>
          </cell>
          <cell r="G691" t="str">
            <v>Hoà Chí Minh</v>
          </cell>
          <cell r="H691" t="str">
            <v>Traû tieàn mua nöôùc röûa cheùn  (TT.BL)</v>
          </cell>
          <cell r="I691">
            <v>71688137</v>
          </cell>
        </row>
        <row r="692">
          <cell r="A692">
            <v>14</v>
          </cell>
          <cell r="C692">
            <v>28</v>
          </cell>
          <cell r="D692" t="str">
            <v>Chi Nhaùnh Cty CP Söõa VN Taïi Caàn Thô</v>
          </cell>
          <cell r="F692" t="str">
            <v>Ñaàu Tö &amp; Phaùt Trieån</v>
          </cell>
          <cell r="G692" t="str">
            <v>Caàn Thô</v>
          </cell>
          <cell r="H692" t="str">
            <v>Traû tieân mua söõa hoäp caùc loaïi</v>
          </cell>
          <cell r="I692">
            <v>296346336</v>
          </cell>
        </row>
        <row r="693">
          <cell r="A693">
            <v>16</v>
          </cell>
          <cell r="C693">
            <v>85</v>
          </cell>
          <cell r="D693" t="str">
            <v>CTy TNHH TM Minh Tuøng</v>
          </cell>
          <cell r="F693" t="str">
            <v>Sôû Giao Dòch II CTVN</v>
          </cell>
          <cell r="G693" t="str">
            <v>Hoà Chí Minh</v>
          </cell>
          <cell r="H693" t="str">
            <v>Traû tieàn mua haøng ñieän maùy</v>
          </cell>
          <cell r="I693">
            <v>49683000</v>
          </cell>
        </row>
        <row r="694">
          <cell r="A694">
            <v>17</v>
          </cell>
          <cell r="C694">
            <v>3</v>
          </cell>
          <cell r="D694" t="str">
            <v>Cty Coå Phaàn Boät Giaët Lix</v>
          </cell>
          <cell r="F694" t="str">
            <v>Coâng Thöông CN 14</v>
          </cell>
          <cell r="G694" t="str">
            <v>Hoà Chí Minh</v>
          </cell>
          <cell r="H694" t="str">
            <v>Traû tieàn mua boät giaët</v>
          </cell>
          <cell r="I694">
            <v>240000000</v>
          </cell>
        </row>
        <row r="695">
          <cell r="A695">
            <v>15</v>
          </cell>
          <cell r="C695">
            <v>53</v>
          </cell>
          <cell r="D695" t="str">
            <v>CTy CP Thöông Nghieäp Baïc Lieâu</v>
          </cell>
          <cell r="F695" t="str">
            <v xml:space="preserve">Coâng Thöông </v>
          </cell>
          <cell r="G695" t="str">
            <v>Baïc Lieâu</v>
          </cell>
          <cell r="H695" t="str">
            <v>Kyù quyõ baûo laõnh CTy Daàu AÊn Golden HOPE Nhaø Beø 200.000.000x5%</v>
          </cell>
          <cell r="I695">
            <v>10000000</v>
          </cell>
        </row>
        <row r="696">
          <cell r="A696">
            <v>18</v>
          </cell>
          <cell r="C696">
            <v>36</v>
          </cell>
          <cell r="D696" t="str">
            <v>XN Xaêng Daàu Daàu Khí Vuõng Taøu</v>
          </cell>
          <cell r="F696" t="str">
            <v>Coâng Thöông</v>
          </cell>
          <cell r="G696" t="str">
            <v>Baø Ròa-Vuõng Taøu</v>
          </cell>
          <cell r="H696" t="str">
            <v xml:space="preserve">Traû tieàn mua xaêng daàu </v>
          </cell>
          <cell r="I696">
            <v>2027000000</v>
          </cell>
        </row>
        <row r="697">
          <cell r="A697">
            <v>16</v>
          </cell>
          <cell r="C697">
            <v>25</v>
          </cell>
          <cell r="D697" t="str">
            <v xml:space="preserve"> Thu Baûo Hieåm Xaõ Hoäi Tænh Baïc Lieâu</v>
          </cell>
          <cell r="F697" t="str">
            <v>NN &amp; P/T N/Thoân</v>
          </cell>
          <cell r="G697" t="str">
            <v>Baïc Lieâu</v>
          </cell>
          <cell r="H697" t="str">
            <v xml:space="preserve">Noäp BHXH thaùng 01+02/2004 </v>
          </cell>
          <cell r="I697">
            <v>50097036</v>
          </cell>
        </row>
        <row r="698">
          <cell r="A698">
            <v>17</v>
          </cell>
          <cell r="C698">
            <v>44</v>
          </cell>
          <cell r="D698" t="str">
            <v>CTy Ñieän Baùo Ñieän Thoaïi Baïc Lieâu</v>
          </cell>
          <cell r="F698" t="str">
            <v xml:space="preserve">Coâng Thöông </v>
          </cell>
          <cell r="G698" t="str">
            <v>Baïc Lieâu</v>
          </cell>
          <cell r="H698" t="str">
            <v>Traû tieàn ñieän thoaïi thaùng 01/2004</v>
          </cell>
          <cell r="I698">
            <v>9159825</v>
          </cell>
        </row>
        <row r="699">
          <cell r="A699">
            <v>19</v>
          </cell>
          <cell r="C699">
            <v>10</v>
          </cell>
          <cell r="D699" t="str">
            <v>Cty TNHH Daàu Nhôùt vaø Hoùa Chaát VN</v>
          </cell>
          <cell r="F699" t="str">
            <v>Hoàng Kong&amp; Thöôïng Haûi</v>
          </cell>
          <cell r="G699" t="str">
            <v>Hoà Chí Minh</v>
          </cell>
          <cell r="H699" t="str">
            <v>Traû tieàn mua nhôùt</v>
          </cell>
          <cell r="I699">
            <v>681165000</v>
          </cell>
        </row>
        <row r="700">
          <cell r="A700">
            <v>18</v>
          </cell>
          <cell r="C700">
            <v>8</v>
          </cell>
          <cell r="D700" t="str">
            <v>Cty Xi Maêng Haø Tieân II</v>
          </cell>
          <cell r="F700" t="str">
            <v>Coâng Thöông</v>
          </cell>
          <cell r="G700" t="str">
            <v>Kieân Giang</v>
          </cell>
          <cell r="H700" t="str">
            <v>Traû tieàn mua xi maêng 250taán</v>
          </cell>
          <cell r="I700">
            <v>195038800</v>
          </cell>
        </row>
        <row r="701">
          <cell r="A701">
            <v>19</v>
          </cell>
          <cell r="C701">
            <v>27</v>
          </cell>
          <cell r="D701" t="str">
            <v>Cty TNHH Quoác Teá Nagarjuna</v>
          </cell>
          <cell r="F701" t="str">
            <v>INDOVINA</v>
          </cell>
          <cell r="G701" t="str">
            <v>Hoà Chí Minh</v>
          </cell>
          <cell r="H701" t="str">
            <v>Traû tieàn mua ñöôøng</v>
          </cell>
          <cell r="I701">
            <v>31010000</v>
          </cell>
        </row>
        <row r="702">
          <cell r="A702">
            <v>20</v>
          </cell>
          <cell r="C702">
            <v>73</v>
          </cell>
          <cell r="D702" t="str">
            <v>Cty. TNHH SX.TM.HMP Myõ Haûo</v>
          </cell>
          <cell r="F702" t="str">
            <v>Ngoaïi Thöông</v>
          </cell>
          <cell r="G702" t="str">
            <v>Hoà Chí Minh</v>
          </cell>
          <cell r="H702" t="str">
            <v>Traû tieàn mua nöôùc röûa cheùn  (TT.BL)</v>
          </cell>
          <cell r="I702">
            <v>47170862</v>
          </cell>
        </row>
        <row r="703">
          <cell r="A703">
            <v>18</v>
          </cell>
          <cell r="C703">
            <v>73</v>
          </cell>
          <cell r="D703" t="str">
            <v>Cty. TNHH SX.TM.HMP Myõ Haûo</v>
          </cell>
          <cell r="F703" t="str">
            <v>Ngoaïi Thöông</v>
          </cell>
          <cell r="G703" t="str">
            <v>Hoà Chí Minh</v>
          </cell>
          <cell r="H703" t="str">
            <v>Traû tieàn mua nöôùc röûa cheùn  (TT.BL+Hoä Phoøng)</v>
          </cell>
          <cell r="I703">
            <v>57135389</v>
          </cell>
        </row>
        <row r="704">
          <cell r="A704">
            <v>19</v>
          </cell>
          <cell r="C704">
            <v>99</v>
          </cell>
          <cell r="D704" t="str">
            <v xml:space="preserve">Löu Thò Myõ Phöôïng (CTyTNHH Taân Thaùi Thònh) </v>
          </cell>
          <cell r="F704" t="str">
            <v>AÙ Chaâu</v>
          </cell>
          <cell r="G704" t="str">
            <v>Hoà Chí Minh</v>
          </cell>
          <cell r="H704" t="str">
            <v>Traû tieàn mua nöôùc yeán,bí ñao, nöôùc ngoït</v>
          </cell>
          <cell r="I704">
            <v>26848320</v>
          </cell>
        </row>
        <row r="705">
          <cell r="A705">
            <v>21</v>
          </cell>
          <cell r="C705">
            <v>98</v>
          </cell>
          <cell r="D705" t="str">
            <v>CTy Lieân Doanh Xi Maêng Haø Tieân II-Caàn Thô</v>
          </cell>
          <cell r="F705" t="str">
            <v>Coâng Thöông</v>
          </cell>
          <cell r="G705" t="str">
            <v>Caàn Thô</v>
          </cell>
          <cell r="H705" t="str">
            <v>Traû tieàn mua xi maêng</v>
          </cell>
          <cell r="I705">
            <v>106150000</v>
          </cell>
        </row>
        <row r="706">
          <cell r="A706">
            <v>22</v>
          </cell>
          <cell r="C706">
            <v>5</v>
          </cell>
          <cell r="D706" t="str">
            <v>Cty TNHH TMaïi Thaønh Long</v>
          </cell>
          <cell r="F706" t="str">
            <v>Coâng Thöong CN6</v>
          </cell>
          <cell r="G706" t="str">
            <v>Hoà Chí Minh</v>
          </cell>
          <cell r="H706" t="str">
            <v>Traû tieàn mua boät ngoït</v>
          </cell>
          <cell r="I706">
            <v>269842538</v>
          </cell>
        </row>
        <row r="707">
          <cell r="A707">
            <v>23</v>
          </cell>
          <cell r="C707">
            <v>9</v>
          </cell>
          <cell r="D707" t="str">
            <v>Castrol Vieät Nam Ltd</v>
          </cell>
          <cell r="F707" t="str">
            <v>Ngoaïi Thöông</v>
          </cell>
          <cell r="G707" t="str">
            <v>Hoà Chí Minh</v>
          </cell>
          <cell r="H707" t="str">
            <v>Traû tieàn mua nhôùt</v>
          </cell>
          <cell r="I707">
            <v>101684015</v>
          </cell>
        </row>
        <row r="708">
          <cell r="A708">
            <v>19</v>
          </cell>
          <cell r="C708">
            <v>42</v>
          </cell>
          <cell r="D708" t="str">
            <v>Cty Baûo Hieåm Baïc Lieâu</v>
          </cell>
          <cell r="F708" t="str">
            <v>Coâng Thöông</v>
          </cell>
          <cell r="G708" t="str">
            <v>Baïc Lieâu</v>
          </cell>
          <cell r="H708" t="str">
            <v>Mua baûo hieåm hoûa hoaïn, taøu soâng, xe OÂ toâ  naêm 2004(ñôït 1)</v>
          </cell>
          <cell r="I708">
            <v>19600000</v>
          </cell>
        </row>
        <row r="709">
          <cell r="A709">
            <v>20</v>
          </cell>
          <cell r="C709">
            <v>28</v>
          </cell>
          <cell r="D709" t="str">
            <v>Chi Nhaùnh Cty CP Söõa VN Taïi Caàn Thô</v>
          </cell>
          <cell r="F709" t="str">
            <v>Ñaàu Tö &amp; Phaùt Trieån</v>
          </cell>
          <cell r="G709" t="str">
            <v>Caàn Thô</v>
          </cell>
          <cell r="H709" t="str">
            <v>Traû tieân mua söõa hoäp caùc loaïi</v>
          </cell>
          <cell r="I709">
            <v>254475408</v>
          </cell>
        </row>
        <row r="710">
          <cell r="A710">
            <v>24</v>
          </cell>
          <cell r="C710">
            <v>41</v>
          </cell>
          <cell r="D710" t="str">
            <v>Cty Xi Maêng Nghi Sôn</v>
          </cell>
          <cell r="F710" t="str">
            <v>Coâng Thöông CN 9</v>
          </cell>
          <cell r="G710" t="str">
            <v>Hoà Chí Minh</v>
          </cell>
          <cell r="H710" t="str">
            <v>Traû tieàn mua xi maêng 300taán</v>
          </cell>
          <cell r="I710">
            <v>258000000</v>
          </cell>
        </row>
        <row r="711">
          <cell r="A711">
            <v>25</v>
          </cell>
          <cell r="C711">
            <v>14</v>
          </cell>
          <cell r="D711" t="str">
            <v>Coâng Ty Theùp Mieàn Nam</v>
          </cell>
          <cell r="F711" t="str">
            <v>Coâng Thöông CN I</v>
          </cell>
          <cell r="G711" t="str">
            <v>Hoà Chí Minh</v>
          </cell>
          <cell r="H711" t="str">
            <v xml:space="preserve">Traû tieàn mua haøng cho CN Mieàn Taây C.Ty Theùp Mieàn Nam </v>
          </cell>
          <cell r="I711">
            <v>300000000</v>
          </cell>
        </row>
        <row r="712">
          <cell r="A712">
            <v>26</v>
          </cell>
          <cell r="C712">
            <v>8</v>
          </cell>
          <cell r="D712" t="str">
            <v>Cty Xi Maêng Haø Tieân II</v>
          </cell>
          <cell r="F712" t="str">
            <v>Coâng Thöông</v>
          </cell>
          <cell r="G712" t="str">
            <v>Kieân Giang</v>
          </cell>
          <cell r="H712" t="str">
            <v>Traû tieàn mua xi maêng 100taán</v>
          </cell>
          <cell r="I712">
            <v>78045000</v>
          </cell>
        </row>
        <row r="713">
          <cell r="A713">
            <v>21</v>
          </cell>
          <cell r="C713">
            <v>31</v>
          </cell>
          <cell r="D713" t="str">
            <v>Cty Daàu Aên Golden Hope - Nhaø Beø</v>
          </cell>
          <cell r="F713" t="str">
            <v>Sôû Giao Dòch II CTVN</v>
          </cell>
          <cell r="G713" t="str">
            <v>Hoà Chí Minh</v>
          </cell>
          <cell r="H713" t="str">
            <v>Traû tieàn mua daàu xaù</v>
          </cell>
          <cell r="I713">
            <v>12107700</v>
          </cell>
        </row>
        <row r="714">
          <cell r="A714">
            <v>22</v>
          </cell>
          <cell r="C714">
            <v>94</v>
          </cell>
          <cell r="D714" t="str">
            <v>CTy TNHH SX Taân AÙ Chaâu</v>
          </cell>
          <cell r="F714" t="str">
            <v>Coâng Thöông CN 9</v>
          </cell>
          <cell r="G714" t="str">
            <v>Hoà Chí Minh</v>
          </cell>
          <cell r="H714" t="str">
            <v>Traû tieàn mua chaùo Bình Tieân</v>
          </cell>
          <cell r="I714">
            <v>5935000</v>
          </cell>
        </row>
        <row r="715">
          <cell r="A715">
            <v>23</v>
          </cell>
          <cell r="C715">
            <v>100</v>
          </cell>
          <cell r="D715" t="str">
            <v>CTy TNHH TM &amp; SX Vieät Tuøng</v>
          </cell>
          <cell r="F715" t="str">
            <v>Coâng Thöông CN 12</v>
          </cell>
          <cell r="G715" t="str">
            <v>Hoà Chí Minh</v>
          </cell>
          <cell r="H715" t="str">
            <v>Traû tieàn mua caù hoäp</v>
          </cell>
          <cell r="I715">
            <v>13068800</v>
          </cell>
        </row>
        <row r="716">
          <cell r="A716">
            <v>24</v>
          </cell>
          <cell r="C716">
            <v>31</v>
          </cell>
          <cell r="D716" t="str">
            <v>Cty Daàu Aên Golden Hope - Nhaø Beø</v>
          </cell>
          <cell r="F716" t="str">
            <v>Sôû Giao Dòch II CTVN</v>
          </cell>
          <cell r="G716" t="str">
            <v>Hoà Chí Minh</v>
          </cell>
          <cell r="H716" t="str">
            <v>Traû tieàn mua daàu aên (TT.BL: 89.052.612ñ; TT.CM:94.493.564ñ)</v>
          </cell>
          <cell r="I716">
            <v>183546176</v>
          </cell>
        </row>
        <row r="717">
          <cell r="A717">
            <v>25</v>
          </cell>
          <cell r="C717">
            <v>28</v>
          </cell>
          <cell r="D717" t="str">
            <v>Chi Nhaùnh Cty CP Söõa VN Taïi Caàn Thô</v>
          </cell>
          <cell r="F717" t="str">
            <v>Ñaàu Tö &amp; Phaùt Trieån</v>
          </cell>
          <cell r="G717" t="str">
            <v>Caàn Thô</v>
          </cell>
          <cell r="H717" t="str">
            <v>Traû tieân mua söõa hoäp caùc loaïi</v>
          </cell>
          <cell r="I717">
            <v>406825320</v>
          </cell>
        </row>
        <row r="718">
          <cell r="A718">
            <v>27</v>
          </cell>
          <cell r="C718">
            <v>36</v>
          </cell>
          <cell r="D718" t="str">
            <v>XN Xaêng Daàu Daàu Khí Vuõng Taøu</v>
          </cell>
          <cell r="F718" t="str">
            <v>Coâng Thöông</v>
          </cell>
          <cell r="G718" t="str">
            <v>Baø Ròa-Vuõng Taøu</v>
          </cell>
          <cell r="H718" t="str">
            <v>Traû tieàn mua xaêng daàu</v>
          </cell>
          <cell r="I718">
            <v>2191000000</v>
          </cell>
        </row>
        <row r="719">
          <cell r="A719">
            <v>28</v>
          </cell>
          <cell r="C719">
            <v>14</v>
          </cell>
          <cell r="D719" t="str">
            <v>Coâng Ty Theùp Mieàn Nam</v>
          </cell>
          <cell r="F719" t="str">
            <v>Coâng Thöông CN I</v>
          </cell>
          <cell r="G719" t="str">
            <v>Hoà Chí Minh</v>
          </cell>
          <cell r="H719" t="str">
            <v xml:space="preserve">Traû tieàn mua haøng cho CN Mieàn Taây C.Ty Theùp Mieàn Nam </v>
          </cell>
          <cell r="I719">
            <v>435765540</v>
          </cell>
        </row>
        <row r="720">
          <cell r="A720">
            <v>29</v>
          </cell>
          <cell r="C720">
            <v>5</v>
          </cell>
          <cell r="D720" t="str">
            <v>Cty TNHH TMaïi Thaønh Long</v>
          </cell>
          <cell r="F720" t="str">
            <v>Coâng Thöong CN6</v>
          </cell>
          <cell r="G720" t="str">
            <v>Hoà Chí Minh</v>
          </cell>
          <cell r="H720" t="str">
            <v>Traû tieàn mua boät ngoït</v>
          </cell>
          <cell r="I720">
            <v>131540305</v>
          </cell>
        </row>
        <row r="721">
          <cell r="A721">
            <v>30</v>
          </cell>
          <cell r="C721">
            <v>8</v>
          </cell>
          <cell r="D721" t="str">
            <v>Cty Xi Maêng Haø Tieân II</v>
          </cell>
          <cell r="F721" t="str">
            <v>Coâng Thöông</v>
          </cell>
          <cell r="G721" t="str">
            <v>Kieân Giang</v>
          </cell>
          <cell r="H721" t="str">
            <v>Traû tieàn mua xi maêng 150taán</v>
          </cell>
          <cell r="I721">
            <v>120120000</v>
          </cell>
        </row>
        <row r="722">
          <cell r="A722">
            <v>31</v>
          </cell>
          <cell r="C722">
            <v>1</v>
          </cell>
          <cell r="D722" t="str">
            <v>Nhaø Maùy Thuoác Laù Saøi Goøn</v>
          </cell>
          <cell r="F722" t="str">
            <v>Sôû Giao Dòch II CTVN</v>
          </cell>
          <cell r="G722" t="str">
            <v>Hoà Chí Minh</v>
          </cell>
          <cell r="H722" t="str">
            <v>Traû tieàn mua thuoác laù</v>
          </cell>
          <cell r="I722">
            <v>208560000</v>
          </cell>
        </row>
        <row r="723">
          <cell r="A723">
            <v>26</v>
          </cell>
          <cell r="C723">
            <v>73</v>
          </cell>
          <cell r="D723" t="str">
            <v>Cty. TNHH SX.TM.HMP Myõ Haûo</v>
          </cell>
          <cell r="F723" t="str">
            <v>Ngoaïi Thöông</v>
          </cell>
          <cell r="G723" t="str">
            <v>Hoà Chí Minh</v>
          </cell>
          <cell r="H723" t="str">
            <v>Traû tieàn mua nöôùc röûa cheùn  (TT.BL)</v>
          </cell>
          <cell r="I723">
            <v>175590824</v>
          </cell>
        </row>
        <row r="724">
          <cell r="A724">
            <v>27</v>
          </cell>
          <cell r="C724">
            <v>66</v>
          </cell>
          <cell r="D724" t="str">
            <v>Cty UNI PRESIDENT</v>
          </cell>
          <cell r="F724" t="str">
            <v>ANZ</v>
          </cell>
          <cell r="G724" t="str">
            <v>Hoà Chí Minh</v>
          </cell>
          <cell r="H724" t="str">
            <v>Traû tieàn mua mì Unif</v>
          </cell>
          <cell r="I724">
            <v>39507450</v>
          </cell>
        </row>
        <row r="725">
          <cell r="A725">
            <v>1</v>
          </cell>
          <cell r="C725">
            <v>8</v>
          </cell>
          <cell r="D725" t="str">
            <v>Cty Xi Maêng Haø Tieân II</v>
          </cell>
          <cell r="F725" t="str">
            <v>Coâng Thöông</v>
          </cell>
          <cell r="G725" t="str">
            <v>Kieân Giang</v>
          </cell>
          <cell r="H725" t="str">
            <v>Traû tieàn mua xi maêng 300taán</v>
          </cell>
          <cell r="I725">
            <v>240240000</v>
          </cell>
        </row>
        <row r="726">
          <cell r="A726">
            <v>2</v>
          </cell>
          <cell r="C726">
            <v>3</v>
          </cell>
          <cell r="D726" t="str">
            <v>Cty Coå Phaàn Boät Giaët Lix</v>
          </cell>
          <cell r="F726" t="str">
            <v>Coâng Thöông CN 14</v>
          </cell>
          <cell r="G726" t="str">
            <v>Hoà Chí Minh</v>
          </cell>
          <cell r="H726" t="str">
            <v>Traû tieàn mua boät giaët</v>
          </cell>
          <cell r="I726">
            <v>220000000</v>
          </cell>
        </row>
        <row r="727">
          <cell r="A727">
            <v>1</v>
          </cell>
          <cell r="C727">
            <v>83</v>
          </cell>
          <cell r="D727" t="str">
            <v>CTy TNHH TM TH Thuaän Taân</v>
          </cell>
          <cell r="F727" t="str">
            <v>Ngoaïi Thöông</v>
          </cell>
          <cell r="G727" t="str">
            <v>Hoà Chí Minh</v>
          </cell>
          <cell r="H727" t="str">
            <v>Traû tieàn mua haøng ñieän maùy</v>
          </cell>
          <cell r="I727">
            <v>33463100</v>
          </cell>
        </row>
        <row r="728">
          <cell r="A728">
            <v>3</v>
          </cell>
          <cell r="C728">
            <v>5</v>
          </cell>
          <cell r="D728" t="str">
            <v>Cty TNHH TMaïi Thaønh Long</v>
          </cell>
          <cell r="F728" t="str">
            <v>Coâng Thöong CN6</v>
          </cell>
          <cell r="G728" t="str">
            <v>Hoà Chí Minh</v>
          </cell>
          <cell r="H728" t="str">
            <v>Traû tieàn mua boät ngoït</v>
          </cell>
          <cell r="I728">
            <v>134097615</v>
          </cell>
        </row>
        <row r="729">
          <cell r="A729">
            <v>4</v>
          </cell>
          <cell r="C729">
            <v>36</v>
          </cell>
          <cell r="D729" t="str">
            <v>XN Xaêng Daàu Daàu Khí Vuõng Taøu</v>
          </cell>
          <cell r="F729" t="str">
            <v>Coâng Thöông</v>
          </cell>
          <cell r="G729" t="str">
            <v>Baø Ròa-Vuõng Taøu</v>
          </cell>
          <cell r="H729" t="str">
            <v>Traû tieàn mua xaêng daàu</v>
          </cell>
          <cell r="I729">
            <v>2191000000</v>
          </cell>
        </row>
        <row r="730">
          <cell r="A730">
            <v>2</v>
          </cell>
          <cell r="C730">
            <v>28</v>
          </cell>
          <cell r="D730" t="str">
            <v>Chi Nhaùnh Cty CP Söõa VN Taïi Caàn Thô</v>
          </cell>
          <cell r="F730" t="str">
            <v>Ñaàu Tö &amp; Phaùt Trieån</v>
          </cell>
          <cell r="G730" t="str">
            <v>Caàn Thô</v>
          </cell>
          <cell r="H730" t="str">
            <v>Traû tieân mua söõa hoäp caùc loaïi</v>
          </cell>
          <cell r="I730">
            <v>260927357</v>
          </cell>
        </row>
        <row r="731">
          <cell r="A731">
            <v>3</v>
          </cell>
          <cell r="C731">
            <v>27</v>
          </cell>
          <cell r="D731" t="str">
            <v>Cty TNHH Quoác Teá Nagarjuna</v>
          </cell>
          <cell r="F731" t="str">
            <v>INDOVINA</v>
          </cell>
          <cell r="G731" t="str">
            <v>Hoà Chí Minh</v>
          </cell>
          <cell r="H731" t="str">
            <v>Traû tieàn mua ñöôøng</v>
          </cell>
          <cell r="I731">
            <v>31325000</v>
          </cell>
        </row>
        <row r="732">
          <cell r="A732">
            <v>4</v>
          </cell>
          <cell r="C732">
            <v>79</v>
          </cell>
          <cell r="D732" t="str">
            <v>Doanh Nghiệp Tư Nhaân Minh Nghi</v>
          </cell>
          <cell r="F732" t="str">
            <v>T.M.C.P SG Coâng Thöông CN Bình Chaùnh</v>
          </cell>
          <cell r="G732" t="str">
            <v>Hoà Chí Minh</v>
          </cell>
          <cell r="H732" t="str">
            <v>Traû tieàn mua nöôùc ngoït</v>
          </cell>
          <cell r="I732">
            <v>12500400</v>
          </cell>
        </row>
        <row r="733">
          <cell r="A733">
            <v>5</v>
          </cell>
          <cell r="C733">
            <v>95</v>
          </cell>
          <cell r="D733" t="str">
            <v>Cty Deät May Thaønh Coâng - CN MieànTaây</v>
          </cell>
          <cell r="F733" t="str">
            <v>Ñaàu Tö &amp; Phaùt Trieån</v>
          </cell>
          <cell r="G733" t="str">
            <v>Caàn Thô</v>
          </cell>
          <cell r="H733" t="str">
            <v>Traû tieàn haøng may maëc Thaønh Coâng</v>
          </cell>
          <cell r="I733">
            <v>3865460</v>
          </cell>
        </row>
        <row r="734">
          <cell r="A734">
            <v>6</v>
          </cell>
          <cell r="C734">
            <v>99</v>
          </cell>
          <cell r="D734" t="str">
            <v xml:space="preserve">Löu Thò Myõ Phöôïng (CTyTNHH Taân Thaùi Thònh) </v>
          </cell>
          <cell r="F734" t="str">
            <v>AÙ Chaâu</v>
          </cell>
          <cell r="G734" t="str">
            <v>Hoà Chí Minh</v>
          </cell>
          <cell r="H734" t="str">
            <v>Traû tieàn mua nöôùc yeán</v>
          </cell>
          <cell r="I734">
            <v>35146036</v>
          </cell>
        </row>
        <row r="735">
          <cell r="A735">
            <v>5</v>
          </cell>
          <cell r="C735">
            <v>36</v>
          </cell>
          <cell r="D735" t="str">
            <v>XN Xaêng Daàu Daàu Khí Vuõng Taøu</v>
          </cell>
          <cell r="F735" t="str">
            <v>Coâng Thöông</v>
          </cell>
          <cell r="G735" t="str">
            <v>Baø Ròa-Vuõng Taøu</v>
          </cell>
          <cell r="H735" t="str">
            <v>Traû tieàn mua xaêng daàu</v>
          </cell>
          <cell r="I735">
            <v>1843800000</v>
          </cell>
        </row>
        <row r="736">
          <cell r="A736">
            <v>6</v>
          </cell>
          <cell r="C736">
            <v>6</v>
          </cell>
          <cell r="D736" t="str">
            <v>BP Petco Ltd</v>
          </cell>
          <cell r="F736" t="str">
            <v>Citibank</v>
          </cell>
          <cell r="G736" t="str">
            <v>Hoà Chí Minh</v>
          </cell>
          <cell r="H736" t="str">
            <v>Traû tieàn mua gaz</v>
          </cell>
          <cell r="I736">
            <v>187292003</v>
          </cell>
        </row>
        <row r="737">
          <cell r="A737">
            <v>7</v>
          </cell>
          <cell r="C737">
            <v>77</v>
          </cell>
          <cell r="D737" t="str">
            <v>Cty Ñieän &amp; Ñieän Töû SAMSUNG VINA</v>
          </cell>
          <cell r="F737" t="str">
            <v>Coâng Thöông CN 4</v>
          </cell>
          <cell r="G737" t="str">
            <v>Hoà Chí Minh</v>
          </cell>
          <cell r="H737" t="str">
            <v>Traû tieàn mua haøng ñieän maùy</v>
          </cell>
          <cell r="I737">
            <v>26040042</v>
          </cell>
        </row>
        <row r="738">
          <cell r="A738">
            <v>8</v>
          </cell>
          <cell r="C738">
            <v>27</v>
          </cell>
          <cell r="D738" t="str">
            <v>Cty TNHH Quoác Teá Nagarjuna</v>
          </cell>
          <cell r="F738" t="str">
            <v>INDOVINA</v>
          </cell>
          <cell r="G738" t="str">
            <v>Hoà Chí Minh</v>
          </cell>
          <cell r="H738" t="str">
            <v>Traû tieàn mua ñöôøng</v>
          </cell>
          <cell r="I738">
            <v>62650000</v>
          </cell>
        </row>
        <row r="739">
          <cell r="A739">
            <v>9</v>
          </cell>
          <cell r="C739">
            <v>73</v>
          </cell>
          <cell r="D739" t="str">
            <v>Cty. TNHH SX.TM.HMP Myõ Haûo</v>
          </cell>
          <cell r="F739" t="str">
            <v>Ngoaïi Thöông</v>
          </cell>
          <cell r="G739" t="str">
            <v>Hoà Chí Minh</v>
          </cell>
          <cell r="H739" t="str">
            <v>Traû tieàn mua nöôùc röûa cheùn  (TT.BL,Hoä Phoøng)</v>
          </cell>
          <cell r="I739">
            <v>104071335</v>
          </cell>
        </row>
        <row r="740">
          <cell r="A740">
            <v>10</v>
          </cell>
          <cell r="C740">
            <v>19</v>
          </cell>
          <cell r="D740" t="str">
            <v>Cty LD Khí Ñoát Saøi Goøn (Elf)</v>
          </cell>
          <cell r="F740" t="str">
            <v>Eximbank</v>
          </cell>
          <cell r="G740" t="str">
            <v>Hoà Chí Minh</v>
          </cell>
          <cell r="H740" t="str">
            <v>Traû tieàn mua gaz</v>
          </cell>
          <cell r="I740">
            <v>29947500</v>
          </cell>
        </row>
        <row r="741">
          <cell r="A741">
            <v>7</v>
          </cell>
          <cell r="C741">
            <v>8</v>
          </cell>
          <cell r="D741" t="str">
            <v>Cty Xi Maêng Haø Tieân II</v>
          </cell>
          <cell r="F741" t="str">
            <v>Coâng Thöông</v>
          </cell>
          <cell r="G741" t="str">
            <v>Kieân Giang</v>
          </cell>
          <cell r="H741" t="str">
            <v>Traû tieàn mua xi maêng 250taán</v>
          </cell>
          <cell r="I741">
            <v>195112500</v>
          </cell>
        </row>
        <row r="742">
          <cell r="A742">
            <v>8</v>
          </cell>
          <cell r="C742">
            <v>101</v>
          </cell>
          <cell r="D742" t="str">
            <v>Cty TMKT &amp; Ñaàu Tö PETEC</v>
          </cell>
          <cell r="F742" t="str">
            <v>Deutsche Bank</v>
          </cell>
          <cell r="G742" t="str">
            <v>Hoà Chí Minh</v>
          </cell>
          <cell r="H742" t="str">
            <v>Traû tieàn mua xaêng daàu (Maõ IBPS 50619012)</v>
          </cell>
          <cell r="I742">
            <v>959000000</v>
          </cell>
        </row>
        <row r="743">
          <cell r="A743">
            <v>9</v>
          </cell>
          <cell r="C743">
            <v>1</v>
          </cell>
          <cell r="D743" t="str">
            <v>Nhaø Maùy Thuoác Laù Saøi Goøn</v>
          </cell>
          <cell r="F743" t="str">
            <v>Sôû Giao Dòch II CTVN</v>
          </cell>
          <cell r="G743" t="str">
            <v>Hoà Chí Minh</v>
          </cell>
          <cell r="H743" t="str">
            <v>Traû tieàn mua thuoác laù</v>
          </cell>
          <cell r="I743">
            <v>231000000</v>
          </cell>
        </row>
        <row r="744">
          <cell r="A744">
            <v>10</v>
          </cell>
          <cell r="C744">
            <v>36</v>
          </cell>
          <cell r="D744" t="str">
            <v>XN Xaêng Daàu Daàu Khí Vuõng Taøu</v>
          </cell>
          <cell r="F744" t="str">
            <v>Coâng Thöông</v>
          </cell>
          <cell r="G744" t="str">
            <v>Baø Ròa-Vuõng Taøu</v>
          </cell>
          <cell r="H744" t="str">
            <v>Traû tieàn mua xaêng daàu</v>
          </cell>
          <cell r="I744">
            <v>3875000000</v>
          </cell>
        </row>
        <row r="745">
          <cell r="A745">
            <v>11</v>
          </cell>
          <cell r="C745">
            <v>8</v>
          </cell>
          <cell r="D745" t="str">
            <v>Cty Xi Maêng Haø Tieân II</v>
          </cell>
          <cell r="F745" t="str">
            <v>Coâng Thöông</v>
          </cell>
          <cell r="G745" t="str">
            <v>Kieân Giang</v>
          </cell>
          <cell r="H745" t="str">
            <v>Traû tieàn mua xi maêng 350taán</v>
          </cell>
          <cell r="I745">
            <v>273157500</v>
          </cell>
        </row>
        <row r="746">
          <cell r="A746">
            <v>12</v>
          </cell>
          <cell r="C746">
            <v>41</v>
          </cell>
          <cell r="D746" t="str">
            <v>Cty Xi Maêng Nghi Sôn</v>
          </cell>
          <cell r="F746" t="str">
            <v>Coâng Thöông CN 9</v>
          </cell>
          <cell r="G746" t="str">
            <v>Hoà Chí Minh</v>
          </cell>
          <cell r="H746" t="str">
            <v>Traû tieàn mua xi maêng 400taán</v>
          </cell>
          <cell r="I746">
            <v>340000000</v>
          </cell>
        </row>
        <row r="747">
          <cell r="A747">
            <v>11</v>
          </cell>
          <cell r="C747">
            <v>73</v>
          </cell>
          <cell r="D747" t="str">
            <v>Cty. TNHH SX.TM.HMP Myõ Haûo</v>
          </cell>
          <cell r="F747" t="str">
            <v>Ngoaïi Thöông</v>
          </cell>
          <cell r="G747" t="str">
            <v>Hoà Chí Minh</v>
          </cell>
          <cell r="H747" t="str">
            <v>Traû tieàn mua nöôùc röûa cheùn  (TT.BL)</v>
          </cell>
          <cell r="I747">
            <v>30895737</v>
          </cell>
        </row>
        <row r="748">
          <cell r="A748">
            <v>13</v>
          </cell>
          <cell r="C748">
            <v>5</v>
          </cell>
          <cell r="D748" t="str">
            <v>Cty TNHH TMaïi Thaønh Long</v>
          </cell>
          <cell r="F748" t="str">
            <v>Coâng Thöong CN6</v>
          </cell>
          <cell r="G748" t="str">
            <v>Hoà Chí Minh</v>
          </cell>
          <cell r="H748" t="str">
            <v>Traû tieàn mua boät ngoït</v>
          </cell>
          <cell r="I748">
            <v>437206103</v>
          </cell>
        </row>
        <row r="749">
          <cell r="A749">
            <v>14</v>
          </cell>
          <cell r="C749">
            <v>14</v>
          </cell>
          <cell r="D749" t="str">
            <v>Coâng Ty Theùp Mieàn Nam</v>
          </cell>
          <cell r="F749" t="str">
            <v>Coâng Thöông CN I</v>
          </cell>
          <cell r="G749" t="str">
            <v>Hoà Chí Minh</v>
          </cell>
          <cell r="H749" t="str">
            <v xml:space="preserve">Traû tieàn mua haøng cho CN Mieàn Taây C.Ty Theùp Mieàn Nam </v>
          </cell>
          <cell r="I749">
            <v>300000000</v>
          </cell>
        </row>
        <row r="750">
          <cell r="A750">
            <v>12</v>
          </cell>
          <cell r="C750">
            <v>28</v>
          </cell>
          <cell r="D750" t="str">
            <v>Chi Nhaùnh Cty CP Söõa VN Taïi Caàn Thô</v>
          </cell>
          <cell r="F750" t="str">
            <v>Ñaàu Tö &amp; Phaùt Trieån</v>
          </cell>
          <cell r="G750" t="str">
            <v>Caàn Thô</v>
          </cell>
          <cell r="H750" t="str">
            <v>Traû tieân mua söõa hoäp caùc loaïi</v>
          </cell>
          <cell r="I750">
            <v>385778155</v>
          </cell>
        </row>
        <row r="751">
          <cell r="A751">
            <v>13</v>
          </cell>
          <cell r="C751">
            <v>73</v>
          </cell>
          <cell r="D751" t="str">
            <v>Cty. TNHH SX.TM.HMP Myõ Haûo</v>
          </cell>
          <cell r="F751" t="str">
            <v>Ngoaïi Thöông</v>
          </cell>
          <cell r="G751" t="str">
            <v>Hoà Chí Minh</v>
          </cell>
          <cell r="H751" t="str">
            <v>Traû tieàn mua nöôùc röûa cheùn  (TT.CM)</v>
          </cell>
          <cell r="I751">
            <v>53499317</v>
          </cell>
        </row>
        <row r="752">
          <cell r="A752">
            <v>14</v>
          </cell>
          <cell r="C752">
            <v>66</v>
          </cell>
          <cell r="D752" t="str">
            <v>Cty UNI PRESIDENT</v>
          </cell>
          <cell r="F752" t="str">
            <v>ANZ</v>
          </cell>
          <cell r="G752" t="str">
            <v>Hoà Chí Minh</v>
          </cell>
          <cell r="H752" t="str">
            <v>Traû tieàn mua mì Unif</v>
          </cell>
          <cell r="I752">
            <v>38418540</v>
          </cell>
        </row>
        <row r="753">
          <cell r="A753">
            <v>15</v>
          </cell>
          <cell r="C753">
            <v>93</v>
          </cell>
          <cell r="D753" t="str">
            <v>Cty Coå Phaàn Giaáy Vieãn Ñoâng</v>
          </cell>
          <cell r="F753" t="str">
            <v>Coâng Thöông CN 12</v>
          </cell>
          <cell r="G753" t="str">
            <v>Hoà Chí Minh</v>
          </cell>
          <cell r="H753" t="str">
            <v>Traû tieàn mua giaáy Vieãn Ñoâng</v>
          </cell>
          <cell r="I753">
            <v>21766371</v>
          </cell>
        </row>
        <row r="754">
          <cell r="A754">
            <v>15</v>
          </cell>
          <cell r="C754">
            <v>8</v>
          </cell>
          <cell r="D754" t="str">
            <v>Cty Xi Maêng Haø Tieân II</v>
          </cell>
          <cell r="F754" t="str">
            <v>Coâng Thöông</v>
          </cell>
          <cell r="G754" t="str">
            <v>Kieân Giang</v>
          </cell>
          <cell r="H754" t="str">
            <v>Traû tieàn mua xi maêng 150taán</v>
          </cell>
          <cell r="I754">
            <v>118296350</v>
          </cell>
        </row>
        <row r="755">
          <cell r="A755">
            <v>16</v>
          </cell>
          <cell r="C755">
            <v>98</v>
          </cell>
          <cell r="D755" t="str">
            <v>CTy Lieân Doanh Xi Maêng Haø Tieân II-Caàn Thô</v>
          </cell>
          <cell r="F755" t="str">
            <v>Coâng Thöông</v>
          </cell>
          <cell r="G755" t="str">
            <v>Caàn Thô</v>
          </cell>
          <cell r="H755" t="str">
            <v xml:space="preserve">Traû tieàn mua xi maêng </v>
          </cell>
          <cell r="I755">
            <v>347560000</v>
          </cell>
        </row>
        <row r="756">
          <cell r="A756">
            <v>16</v>
          </cell>
          <cell r="C756">
            <v>28</v>
          </cell>
          <cell r="D756" t="str">
            <v>Chi Nhaùnh Cty CP Söõa VN Taïi Caàn Thô</v>
          </cell>
          <cell r="F756" t="str">
            <v>Ñaàu Tö &amp; Phaùt Trieån</v>
          </cell>
          <cell r="G756" t="str">
            <v>Caàn Thô</v>
          </cell>
          <cell r="H756" t="str">
            <v>Traû tieân mua söõa hoäp caùc loaïi</v>
          </cell>
          <cell r="I756">
            <v>350000000</v>
          </cell>
        </row>
        <row r="757">
          <cell r="A757">
            <v>17</v>
          </cell>
          <cell r="C757">
            <v>31</v>
          </cell>
          <cell r="D757" t="str">
            <v>Cty Daàu Aên Golden Hope - Nhaø Beø</v>
          </cell>
          <cell r="F757" t="str">
            <v>Sôû Giao Dòch II CTVN</v>
          </cell>
          <cell r="G757" t="str">
            <v>Hoà Chí Minh</v>
          </cell>
          <cell r="H757" t="str">
            <v>Traû tieàn mua daàu xa: 36.323.100ñù+daàu chai(TT.BL: 82.425.839ñ)</v>
          </cell>
          <cell r="I757">
            <v>118748939</v>
          </cell>
        </row>
        <row r="758">
          <cell r="A758">
            <v>18</v>
          </cell>
          <cell r="C758">
            <v>25</v>
          </cell>
          <cell r="D758" t="str">
            <v xml:space="preserve"> Thu Baûo Hieåm Xaõ Hoäi Tænh Baïc Lieâu</v>
          </cell>
          <cell r="F758" t="str">
            <v>NN &amp; P/T N/Thoân</v>
          </cell>
          <cell r="G758" t="str">
            <v>Baïc Lieâu</v>
          </cell>
          <cell r="H758" t="str">
            <v xml:space="preserve">Noäp BHXH thaùng 3/2004 </v>
          </cell>
          <cell r="I758">
            <v>24446884</v>
          </cell>
        </row>
        <row r="759">
          <cell r="A759">
            <v>17</v>
          </cell>
          <cell r="C759">
            <v>36</v>
          </cell>
          <cell r="D759" t="str">
            <v>XN Xaêng Daàu Daàu Khí Vuõng Taøu</v>
          </cell>
          <cell r="F759" t="str">
            <v>Coâng Thöông</v>
          </cell>
          <cell r="G759" t="str">
            <v>Baø Ròa-Vuõng Taøu</v>
          </cell>
          <cell r="H759" t="str">
            <v>Traû tieàn mua xaêng daàu</v>
          </cell>
          <cell r="I759">
            <v>2245000000</v>
          </cell>
        </row>
        <row r="760">
          <cell r="A760">
            <v>18</v>
          </cell>
          <cell r="C760">
            <v>8</v>
          </cell>
          <cell r="D760" t="str">
            <v>Cty Xi Maêng Haø Tieân II</v>
          </cell>
          <cell r="F760" t="str">
            <v>Coâng Thöông</v>
          </cell>
          <cell r="G760" t="str">
            <v>Kieân Giang</v>
          </cell>
          <cell r="H760" t="str">
            <v>Traû tieàn mua xi maêng 150taán</v>
          </cell>
          <cell r="I760">
            <v>117067500</v>
          </cell>
        </row>
        <row r="761">
          <cell r="A761">
            <v>19</v>
          </cell>
          <cell r="C761">
            <v>73</v>
          </cell>
          <cell r="D761" t="str">
            <v>Cty. TNHH SX.TM.HMP Myõ Haûo</v>
          </cell>
          <cell r="F761" t="str">
            <v>Ngoaïi Thöông</v>
          </cell>
          <cell r="G761" t="str">
            <v>Hoà Chí Minh</v>
          </cell>
          <cell r="H761" t="str">
            <v>Traû tieàn mua nöôùc röûa cheùn  (TT.BL)</v>
          </cell>
          <cell r="I761">
            <v>47398375</v>
          </cell>
        </row>
        <row r="762">
          <cell r="A762">
            <v>20</v>
          </cell>
          <cell r="C762">
            <v>27</v>
          </cell>
          <cell r="D762" t="str">
            <v>Cty TNHH Quoác Teá Nagarjuna</v>
          </cell>
          <cell r="F762" t="str">
            <v>INDOVINA</v>
          </cell>
          <cell r="G762" t="str">
            <v>Hoà Chí Minh</v>
          </cell>
          <cell r="H762" t="str">
            <v>Traû tieàn mua ñöôøng</v>
          </cell>
          <cell r="I762">
            <v>102375000</v>
          </cell>
        </row>
        <row r="763">
          <cell r="A763">
            <v>21</v>
          </cell>
          <cell r="C763">
            <v>31</v>
          </cell>
          <cell r="D763" t="str">
            <v>Cty Daàu Aên Golden Hope - Nhaø Beø</v>
          </cell>
          <cell r="F763" t="str">
            <v>Sôû Giao Dòch II CTVN</v>
          </cell>
          <cell r="G763" t="str">
            <v>Hoà Chí Minh</v>
          </cell>
          <cell r="H763" t="str">
            <v>Traû tieàn mua daàu Marvela(TT.BL)</v>
          </cell>
          <cell r="I763">
            <v>65206944</v>
          </cell>
        </row>
        <row r="764">
          <cell r="A764">
            <v>22</v>
          </cell>
          <cell r="C764">
            <v>44</v>
          </cell>
          <cell r="D764" t="str">
            <v>CTy Ñieän Baùo Ñieän Thoaïi Baïc Lieâu</v>
          </cell>
          <cell r="F764" t="str">
            <v xml:space="preserve">Coâng Thöông </v>
          </cell>
          <cell r="G764" t="str">
            <v>Baïc Lieâu</v>
          </cell>
          <cell r="H764" t="str">
            <v>Traû tieàn ñieän thoaïi thaùng 02/2004</v>
          </cell>
          <cell r="I764">
            <v>10499291</v>
          </cell>
        </row>
        <row r="765">
          <cell r="A765">
            <v>19</v>
          </cell>
          <cell r="C765">
            <v>5</v>
          </cell>
          <cell r="D765" t="str">
            <v>Cty TNHH TMaïi Thaønh Long</v>
          </cell>
          <cell r="F765" t="str">
            <v>Coâng Thöong CN6</v>
          </cell>
          <cell r="G765" t="str">
            <v>Hoà Chí Minh</v>
          </cell>
          <cell r="H765" t="str">
            <v>Traû tieàn mua boät ngoït</v>
          </cell>
          <cell r="I765">
            <v>149977234</v>
          </cell>
        </row>
        <row r="766">
          <cell r="A766">
            <v>20</v>
          </cell>
          <cell r="C766">
            <v>9</v>
          </cell>
          <cell r="D766" t="str">
            <v>Castrol Vieät Nam Ltd</v>
          </cell>
          <cell r="F766" t="str">
            <v>Ngoaïi Thöông</v>
          </cell>
          <cell r="G766" t="str">
            <v>Hoà Chí Minh</v>
          </cell>
          <cell r="H766" t="str">
            <v>Traû tieàn mua nhôùt</v>
          </cell>
          <cell r="I766">
            <v>129500229</v>
          </cell>
        </row>
        <row r="767">
          <cell r="A767">
            <v>21</v>
          </cell>
          <cell r="C767">
            <v>36</v>
          </cell>
          <cell r="D767" t="str">
            <v>XN Xaêng Daàu Daàu Khí Vuõng Taøu</v>
          </cell>
          <cell r="F767" t="str">
            <v>Coâng Thöông</v>
          </cell>
          <cell r="G767" t="str">
            <v>Baø Ròa-Vuõng Taøu</v>
          </cell>
          <cell r="H767" t="str">
            <v>Traû tieàn mua xaêng daàu</v>
          </cell>
          <cell r="I767">
            <v>3875000000</v>
          </cell>
        </row>
        <row r="768">
          <cell r="A768">
            <v>22</v>
          </cell>
          <cell r="C768">
            <v>28</v>
          </cell>
          <cell r="D768" t="str">
            <v>Chi Nhaùnh Cty CP Söõa VN Taïi Caàn Thô</v>
          </cell>
          <cell r="F768" t="str">
            <v>Ñaàu Tö &amp; Phaùt Trieån</v>
          </cell>
          <cell r="G768" t="str">
            <v>Caàn Thô</v>
          </cell>
          <cell r="H768" t="str">
            <v>Traû tieân mua söõa hoäp caùc loaïi</v>
          </cell>
          <cell r="I768">
            <v>210000000</v>
          </cell>
        </row>
        <row r="769">
          <cell r="A769">
            <v>23</v>
          </cell>
          <cell r="C769">
            <v>99</v>
          </cell>
          <cell r="D769" t="str">
            <v xml:space="preserve">Löu Thò Myõ Phöôïng (CTyTNHH Taân Thaùi Thònh) </v>
          </cell>
          <cell r="F769" t="str">
            <v>AÙ Chaâu</v>
          </cell>
          <cell r="G769" t="str">
            <v>Hoà Chí Minh</v>
          </cell>
          <cell r="H769" t="str">
            <v>Traû tieàn mua nöôùc bí ñao</v>
          </cell>
          <cell r="I769">
            <v>17096541</v>
          </cell>
        </row>
        <row r="770">
          <cell r="A770">
            <v>22</v>
          </cell>
          <cell r="C770">
            <v>8</v>
          </cell>
          <cell r="D770" t="str">
            <v>Cty Xi Maêng Haø Tieân II</v>
          </cell>
          <cell r="F770" t="str">
            <v>Coâng Thöông</v>
          </cell>
          <cell r="G770" t="str">
            <v>Kieân Giang</v>
          </cell>
          <cell r="H770" t="str">
            <v>Traû tieàn mua xi maêng 150taán</v>
          </cell>
          <cell r="I770">
            <v>118068200</v>
          </cell>
        </row>
        <row r="771">
          <cell r="A771">
            <v>23</v>
          </cell>
          <cell r="C771">
            <v>8</v>
          </cell>
          <cell r="D771" t="str">
            <v>Cty Xi Maêng Haø Tieân II</v>
          </cell>
          <cell r="F771" t="str">
            <v>Coâng Thöông</v>
          </cell>
          <cell r="G771" t="str">
            <v>Kieân Giang</v>
          </cell>
          <cell r="H771" t="str">
            <v>Traû tieàn mua xi maêng 150taán</v>
          </cell>
          <cell r="I771">
            <v>118552500</v>
          </cell>
        </row>
        <row r="772">
          <cell r="A772">
            <v>24</v>
          </cell>
          <cell r="C772">
            <v>3</v>
          </cell>
          <cell r="D772" t="str">
            <v>Cty Coå Phaàn Boät Giaët Lix</v>
          </cell>
          <cell r="F772" t="str">
            <v>Coâng Thöông CN 14</v>
          </cell>
          <cell r="G772" t="str">
            <v>Hoà Chí Minh</v>
          </cell>
          <cell r="H772" t="str">
            <v>Traû tieàn boät giaët</v>
          </cell>
          <cell r="I772">
            <v>210000000</v>
          </cell>
        </row>
        <row r="773">
          <cell r="A773">
            <v>24</v>
          </cell>
          <cell r="C773">
            <v>28</v>
          </cell>
          <cell r="D773" t="str">
            <v>Chi Nhaùnh Cty CP Söõa VN Taïi Caàn Thô</v>
          </cell>
          <cell r="F773" t="str">
            <v>Ñaàu Tö &amp; Phaùt Trieån</v>
          </cell>
          <cell r="G773" t="str">
            <v>Caàn Thô</v>
          </cell>
          <cell r="H773" t="str">
            <v>Traû tieân mua söõa hoäp caùc loaïi</v>
          </cell>
          <cell r="I773">
            <v>310000000</v>
          </cell>
        </row>
        <row r="774">
          <cell r="A774">
            <v>25</v>
          </cell>
          <cell r="C774">
            <v>99</v>
          </cell>
          <cell r="D774" t="str">
            <v xml:space="preserve">Löu Thò Myõ Phöôïng (CTyTNHH Taân Thaùi Thònh) </v>
          </cell>
          <cell r="F774" t="str">
            <v>AÙ Chaâu</v>
          </cell>
          <cell r="G774" t="str">
            <v>Hoà Chí Minh</v>
          </cell>
          <cell r="H774" t="str">
            <v>Traû tieàn mua nöôùc bí ñao</v>
          </cell>
          <cell r="I774">
            <v>7071818</v>
          </cell>
        </row>
        <row r="775">
          <cell r="A775">
            <v>26</v>
          </cell>
          <cell r="C775">
            <v>31</v>
          </cell>
          <cell r="D775" t="str">
            <v>Cty Daàu Aên Golden Hope - Nhaø Beø</v>
          </cell>
          <cell r="F775" t="str">
            <v>Sôû Giao Dòch II CTVN</v>
          </cell>
          <cell r="G775" t="str">
            <v>Hoà Chí Minh</v>
          </cell>
          <cell r="H775" t="str">
            <v>Traû tieàn mua daàu Marvela(TT.CM)</v>
          </cell>
          <cell r="I775">
            <v>82978588</v>
          </cell>
        </row>
        <row r="776">
          <cell r="A776">
            <v>27</v>
          </cell>
          <cell r="C776">
            <v>73</v>
          </cell>
          <cell r="D776" t="str">
            <v>Cty. TNHH SX.TM.HMP Myõ Haûo</v>
          </cell>
          <cell r="F776" t="str">
            <v>Ngoaïi Thöông</v>
          </cell>
          <cell r="G776" t="str">
            <v>Hoà Chí Minh</v>
          </cell>
          <cell r="H776" t="str">
            <v>Traû tieàn mua nöôùc röûa cheùn  (TT.CM)</v>
          </cell>
          <cell r="I776">
            <v>56169418</v>
          </cell>
        </row>
        <row r="777">
          <cell r="A777">
            <v>25</v>
          </cell>
          <cell r="C777">
            <v>36</v>
          </cell>
          <cell r="D777" t="str">
            <v>XN Xaêng Daàu Daàu Khí Vuõng Taøu</v>
          </cell>
          <cell r="F777" t="str">
            <v>Coâng Thöông</v>
          </cell>
          <cell r="G777" t="str">
            <v>Baø Ròa-Vuõng Taøu</v>
          </cell>
          <cell r="H777" t="str">
            <v>Traû tieàn mua xaêng daàu</v>
          </cell>
          <cell r="I777">
            <v>3992000000</v>
          </cell>
        </row>
        <row r="778">
          <cell r="A778">
            <v>24</v>
          </cell>
          <cell r="C778">
            <v>3</v>
          </cell>
          <cell r="D778" t="str">
            <v>Cty Coå Phaàn Boät Giaët Lix</v>
          </cell>
          <cell r="F778" t="str">
            <v>Coâng Thöông CN 14</v>
          </cell>
          <cell r="G778" t="str">
            <v>Hoà Chí Minh</v>
          </cell>
          <cell r="H778" t="str">
            <v>Traû tieàn boät giaët</v>
          </cell>
          <cell r="I778">
            <v>210000000</v>
          </cell>
        </row>
        <row r="779">
          <cell r="A779">
            <v>26</v>
          </cell>
          <cell r="C779">
            <v>1</v>
          </cell>
          <cell r="D779" t="str">
            <v>Nhaø Maùy Thuoác Laù Saøi Goøn</v>
          </cell>
          <cell r="F779" t="str">
            <v>Sôû Giao Dòch II CTVN</v>
          </cell>
          <cell r="G779" t="str">
            <v>Hoà Chí Minh</v>
          </cell>
          <cell r="H779" t="str">
            <v>Traû tieàn mua thuoác laù</v>
          </cell>
          <cell r="I779">
            <v>253682000</v>
          </cell>
        </row>
        <row r="780">
          <cell r="A780">
            <v>27</v>
          </cell>
          <cell r="C780">
            <v>14</v>
          </cell>
          <cell r="D780" t="str">
            <v>Coâng Ty Theùp Mieàn Nam</v>
          </cell>
          <cell r="F780" t="str">
            <v>Coâng Thöông CN I</v>
          </cell>
          <cell r="G780" t="str">
            <v>Hoà Chí Minh</v>
          </cell>
          <cell r="H780" t="str">
            <v xml:space="preserve">Traû tieàn mua haøng cho CN Mieàn Taây C.Ty Theùp Mieàn Nam </v>
          </cell>
          <cell r="I780">
            <v>300000000</v>
          </cell>
        </row>
        <row r="781">
          <cell r="A781">
            <v>28</v>
          </cell>
          <cell r="C781">
            <v>5</v>
          </cell>
          <cell r="D781" t="str">
            <v>Cty TNHH TMaïi Thaønh Long</v>
          </cell>
          <cell r="F781" t="str">
            <v>Coâng Thöong CN6</v>
          </cell>
          <cell r="G781" t="str">
            <v>Hoà Chí Minh</v>
          </cell>
          <cell r="H781" t="str">
            <v>Traû tieàn mua boät ngoït</v>
          </cell>
          <cell r="I781">
            <v>100467263</v>
          </cell>
        </row>
        <row r="782">
          <cell r="A782">
            <v>29</v>
          </cell>
          <cell r="C782">
            <v>105</v>
          </cell>
          <cell r="D782" t="str">
            <v>XN Kinh Doanh Thöông Maïi-CTy Kho Vaän Mieàn Nam</v>
          </cell>
          <cell r="F782" t="str">
            <v>Coâng Thöông CN 4</v>
          </cell>
          <cell r="G782" t="str">
            <v>Hoà Chí Minh</v>
          </cell>
          <cell r="H782" t="str">
            <v xml:space="preserve">Traû tieàn mua nhôùt </v>
          </cell>
          <cell r="I782">
            <v>92700000</v>
          </cell>
        </row>
        <row r="783">
          <cell r="A783">
            <v>28</v>
          </cell>
          <cell r="C783">
            <v>5</v>
          </cell>
          <cell r="D783" t="str">
            <v>Cty TNHH TMaïi Thaønh Long</v>
          </cell>
          <cell r="F783" t="str">
            <v>Coâng Thöong CN6</v>
          </cell>
          <cell r="G783" t="str">
            <v>Hoà Chí Minh</v>
          </cell>
          <cell r="H783" t="str">
            <v>Traû tieàn mua boät ngoït</v>
          </cell>
          <cell r="I783">
            <v>100467263</v>
          </cell>
        </row>
        <row r="784">
          <cell r="A784">
            <v>28</v>
          </cell>
          <cell r="C784">
            <v>106</v>
          </cell>
          <cell r="D784" t="str">
            <v>CTy Phaàn meàm vaø Truyeàn thoâng  VASC</v>
          </cell>
          <cell r="F784" t="str">
            <v>Sôû Giao Dòch I CTVN</v>
          </cell>
          <cell r="G784" t="str">
            <v>Haø Noäi</v>
          </cell>
          <cell r="H784" t="str">
            <v>Traûtieàn phí dòch vuï Vietlaw-teân truy caäp baotranquan</v>
          </cell>
          <cell r="I784">
            <v>376200</v>
          </cell>
        </row>
        <row r="785">
          <cell r="A785">
            <v>29</v>
          </cell>
          <cell r="C785">
            <v>28</v>
          </cell>
          <cell r="D785" t="str">
            <v>Chi Nhaùnh Cty CP Söõa VN Taïi Caàn Thô</v>
          </cell>
          <cell r="F785" t="str">
            <v>Ñaàu Tö &amp; Phaùt Trieån</v>
          </cell>
          <cell r="G785" t="str">
            <v>Caàn Thô</v>
          </cell>
          <cell r="H785" t="str">
            <v>Traû tieân mua söõa hoäp caùc loaïi</v>
          </cell>
          <cell r="I785">
            <v>650000000</v>
          </cell>
        </row>
        <row r="786">
          <cell r="A786">
            <v>30</v>
          </cell>
          <cell r="C786">
            <v>9</v>
          </cell>
          <cell r="D786" t="str">
            <v>Castrol Vieät Nam Ltd</v>
          </cell>
          <cell r="F786" t="str">
            <v>Ngoaïi Thöông</v>
          </cell>
          <cell r="G786" t="str">
            <v>Hoà Chí Minh</v>
          </cell>
          <cell r="H786" t="str">
            <v>Traû tieàn mua nhôùt Castrol</v>
          </cell>
          <cell r="I786">
            <v>197835059</v>
          </cell>
        </row>
        <row r="787">
          <cell r="A787">
            <v>30</v>
          </cell>
          <cell r="C787">
            <v>21</v>
          </cell>
          <cell r="D787" t="str">
            <v>Cty Coå Phaàn Vaät Tö  Haäu Giang</v>
          </cell>
          <cell r="F787" t="str">
            <v>Coâng Thöông</v>
          </cell>
          <cell r="G787" t="str">
            <v>Caàn Thô</v>
          </cell>
          <cell r="H787" t="str">
            <v>Traû tieàn mua gaz</v>
          </cell>
          <cell r="I787">
            <v>49423001</v>
          </cell>
        </row>
        <row r="788">
          <cell r="A788">
            <v>31</v>
          </cell>
          <cell r="C788">
            <v>73</v>
          </cell>
          <cell r="D788" t="str">
            <v>Cty. TNHH SX.TM.HMP Myõ Haûo</v>
          </cell>
          <cell r="F788" t="str">
            <v>Ngoaïi Thöông</v>
          </cell>
          <cell r="G788" t="str">
            <v>Hoà Chí Minh</v>
          </cell>
          <cell r="H788" t="str">
            <v>Traû tieàn mua nöôùc röûa cheùn  (TT.BL)</v>
          </cell>
          <cell r="I788">
            <v>40821017</v>
          </cell>
        </row>
        <row r="789">
          <cell r="A789">
            <v>32</v>
          </cell>
          <cell r="C789">
            <v>66</v>
          </cell>
          <cell r="D789" t="str">
            <v>Cty UNI PRESIDENT</v>
          </cell>
          <cell r="F789" t="str">
            <v>ANZ</v>
          </cell>
          <cell r="G789" t="str">
            <v>Hoà Chí Minh</v>
          </cell>
          <cell r="H789" t="str">
            <v>Traû tieàn mua mì Unif</v>
          </cell>
          <cell r="I789">
            <v>38418513</v>
          </cell>
        </row>
        <row r="790">
          <cell r="A790">
            <v>31</v>
          </cell>
          <cell r="C790">
            <v>5</v>
          </cell>
          <cell r="D790" t="str">
            <v>Cty TNHH TMaïi Thaønh Long</v>
          </cell>
          <cell r="F790" t="str">
            <v>Coâng Thöong CN6</v>
          </cell>
          <cell r="G790" t="str">
            <v>Hoà Chí Minh</v>
          </cell>
          <cell r="H790" t="str">
            <v>Traû tieàn mua boät ngoït</v>
          </cell>
          <cell r="I790">
            <v>188894906</v>
          </cell>
        </row>
        <row r="791">
          <cell r="A791">
            <v>32</v>
          </cell>
          <cell r="C791">
            <v>22</v>
          </cell>
          <cell r="D791" t="str">
            <v>Cty Deät Long An</v>
          </cell>
          <cell r="F791" t="str">
            <v>Coâng Thöông</v>
          </cell>
          <cell r="G791" t="str">
            <v>Long An</v>
          </cell>
          <cell r="H791" t="str">
            <v>Haøng deät Long An</v>
          </cell>
          <cell r="I791">
            <v>9413270</v>
          </cell>
        </row>
        <row r="792">
          <cell r="A792">
            <v>33</v>
          </cell>
          <cell r="C792">
            <v>8</v>
          </cell>
          <cell r="D792" t="str">
            <v>Cty Xi Maêng Haø Tieân II</v>
          </cell>
          <cell r="F792" t="str">
            <v>Coâng Thöông</v>
          </cell>
          <cell r="G792" t="str">
            <v>Kieân Giang</v>
          </cell>
          <cell r="H792" t="str">
            <v>Traû tieàn mua xi maêng 150taán</v>
          </cell>
          <cell r="I792">
            <v>118552500</v>
          </cell>
        </row>
        <row r="793">
          <cell r="A793">
            <v>34</v>
          </cell>
          <cell r="C793">
            <v>8</v>
          </cell>
          <cell r="D793" t="str">
            <v>Cty Xi Maêng Haø Tieân II</v>
          </cell>
          <cell r="F793" t="str">
            <v>Coâng Thöông</v>
          </cell>
          <cell r="G793" t="str">
            <v>Kieân Giang</v>
          </cell>
          <cell r="H793" t="str">
            <v>Traû tieàn mua xi maêng 150taán</v>
          </cell>
          <cell r="I793">
            <v>112269700</v>
          </cell>
        </row>
        <row r="794">
          <cell r="A794">
            <v>35</v>
          </cell>
          <cell r="C794">
            <v>7</v>
          </cell>
          <cell r="D794" t="str">
            <v>Xí Nghieäp Colusa-Miliket</v>
          </cell>
          <cell r="F794" t="str">
            <v>Ñaàu Tö &amp; Phaùt Trieån CN Thuû Ñöùc</v>
          </cell>
          <cell r="G794" t="str">
            <v>Hoà Chí Minh</v>
          </cell>
          <cell r="H794" t="str">
            <v>Traû tieàn mì Colusa</v>
          </cell>
          <cell r="I794">
            <v>113554883</v>
          </cell>
        </row>
        <row r="795">
          <cell r="A795">
            <v>35</v>
          </cell>
          <cell r="C795">
            <v>93</v>
          </cell>
          <cell r="D795" t="str">
            <v>Cty Coå Phaàn Giaáy Vieãn Ñoâng</v>
          </cell>
          <cell r="F795" t="str">
            <v>Coâng Thöông CN 12</v>
          </cell>
          <cell r="G795" t="str">
            <v>Hoà Chí Minh</v>
          </cell>
          <cell r="H795" t="str">
            <v>Traû tieàn mua giaáy Vieãn Ñoâng</v>
          </cell>
          <cell r="I795">
            <v>22631120</v>
          </cell>
        </row>
        <row r="796">
          <cell r="A796">
            <v>32</v>
          </cell>
          <cell r="C796">
            <v>31</v>
          </cell>
          <cell r="D796" t="str">
            <v>Cty Daàu Aên Golden Hope - Nhaø Beø</v>
          </cell>
          <cell r="F796" t="str">
            <v>Sôû Giao Dòch II CTVN</v>
          </cell>
          <cell r="G796" t="str">
            <v>Hoà Chí Minh</v>
          </cell>
          <cell r="H796" t="str">
            <v>Traû tieàn mua daàu Marvela(TT.CM)</v>
          </cell>
          <cell r="I796">
            <v>93013844</v>
          </cell>
        </row>
        <row r="797">
          <cell r="A797">
            <v>33</v>
          </cell>
          <cell r="C797">
            <v>28</v>
          </cell>
          <cell r="D797" t="str">
            <v>Chi Nhaùnh Cty CP Söõa VN Taïi Caàn Thô</v>
          </cell>
          <cell r="F797" t="str">
            <v>Ñaàu Tö &amp; Phaùt Trieån</v>
          </cell>
          <cell r="G797" t="str">
            <v>Caàn Thô</v>
          </cell>
          <cell r="H797" t="str">
            <v>Traû tieân mua söõa hoäp caùc loaïi</v>
          </cell>
          <cell r="I797">
            <v>220000000</v>
          </cell>
        </row>
        <row r="798">
          <cell r="A798">
            <v>34</v>
          </cell>
          <cell r="C798">
            <v>90</v>
          </cell>
          <cell r="D798" t="str">
            <v>CN CTy. CP Ñöôøng Bieân Hoøa taïi Caàn Thô</v>
          </cell>
          <cell r="F798" t="str">
            <v>Coâng Thöông</v>
          </cell>
          <cell r="G798" t="str">
            <v>Caàn Thô</v>
          </cell>
          <cell r="H798" t="str">
            <v>Traû tieàn mua ñöôøng BH</v>
          </cell>
          <cell r="I798">
            <v>35674931</v>
          </cell>
        </row>
        <row r="799">
          <cell r="A799">
            <v>35</v>
          </cell>
          <cell r="C799">
            <v>27</v>
          </cell>
          <cell r="D799" t="str">
            <v>Cty TNHH Quoác Teá Nagarjuna</v>
          </cell>
          <cell r="F799" t="str">
            <v>INDOVINA</v>
          </cell>
          <cell r="G799" t="str">
            <v>Hoà Chí Minh</v>
          </cell>
          <cell r="H799" t="str">
            <v>Traû tieàn mua ñöôøng</v>
          </cell>
          <cell r="I799">
            <v>37450000</v>
          </cell>
        </row>
        <row r="800">
          <cell r="A800">
            <v>36</v>
          </cell>
          <cell r="C800">
            <v>36</v>
          </cell>
          <cell r="D800" t="str">
            <v>XN Xaêng Daàu Daàu Khí Vuõng Taøu</v>
          </cell>
          <cell r="F800" t="str">
            <v>Coâng Thöông</v>
          </cell>
          <cell r="G800" t="str">
            <v>Baø Ròa-Vuõng Taøu</v>
          </cell>
          <cell r="H800" t="str">
            <v>Traû tieàn mua xaêng daàu</v>
          </cell>
          <cell r="I800">
            <v>5543000000</v>
          </cell>
        </row>
        <row r="801">
          <cell r="A801">
            <v>37</v>
          </cell>
          <cell r="C801">
            <v>41</v>
          </cell>
          <cell r="D801" t="str">
            <v>Cty Xi Maêng Nghi Sôn</v>
          </cell>
          <cell r="F801" t="str">
            <v>Coâng Thöông CN 9</v>
          </cell>
          <cell r="G801" t="str">
            <v>Hoà Chí Minh</v>
          </cell>
          <cell r="H801" t="str">
            <v>Traû tieàn mua xi maêng 400taán</v>
          </cell>
          <cell r="I801">
            <v>340000000</v>
          </cell>
        </row>
        <row r="802">
          <cell r="A802">
            <v>38</v>
          </cell>
          <cell r="C802">
            <v>14</v>
          </cell>
          <cell r="D802" t="str">
            <v>Coâng Ty Theùp Mieàn Nam</v>
          </cell>
          <cell r="F802" t="str">
            <v>Coâng Thöông CN I</v>
          </cell>
          <cell r="G802" t="str">
            <v>Hoà Chí Minh</v>
          </cell>
          <cell r="H802" t="str">
            <v xml:space="preserve">Traû tieàn mua haøng cho CN Mieàn Taây C.Ty Theùp Mieàn Nam </v>
          </cell>
          <cell r="I802">
            <v>220000000</v>
          </cell>
        </row>
        <row r="803">
          <cell r="A803">
            <v>36</v>
          </cell>
          <cell r="C803">
            <v>19</v>
          </cell>
          <cell r="D803" t="str">
            <v>Cty LD Khí Ñoát Saøi Goøn (Elf)</v>
          </cell>
          <cell r="F803" t="str">
            <v>Eximbank</v>
          </cell>
          <cell r="G803" t="str">
            <v>Hoà Chí Minh</v>
          </cell>
          <cell r="H803" t="str">
            <v>Traû tieàn mua gaz</v>
          </cell>
          <cell r="I803">
            <v>28850000</v>
          </cell>
        </row>
        <row r="804">
          <cell r="A804">
            <v>39</v>
          </cell>
          <cell r="C804">
            <v>98</v>
          </cell>
          <cell r="D804" t="str">
            <v>CTy Lieân Doanh Xi Maêng Haø Tieân II-Caàn Thô</v>
          </cell>
          <cell r="F804" t="str">
            <v>Coâng Thöông</v>
          </cell>
          <cell r="G804" t="str">
            <v>Caàn Thô</v>
          </cell>
          <cell r="H804" t="str">
            <v xml:space="preserve">Traû tieàn mua xi maêng </v>
          </cell>
          <cell r="I804">
            <v>200000000</v>
          </cell>
        </row>
        <row r="805">
          <cell r="A805">
            <v>40</v>
          </cell>
          <cell r="C805">
            <v>3</v>
          </cell>
          <cell r="D805" t="str">
            <v>Cty Coå Phaàn Boät Giaët Lix</v>
          </cell>
          <cell r="F805" t="str">
            <v>Coâng Thöông CN 14</v>
          </cell>
          <cell r="G805" t="str">
            <v>Hoà Chí Minh</v>
          </cell>
          <cell r="H805" t="str">
            <v>Traû tieàn mua boät giaët</v>
          </cell>
          <cell r="I805">
            <v>265000000</v>
          </cell>
        </row>
        <row r="806">
          <cell r="A806">
            <v>1</v>
          </cell>
          <cell r="C806">
            <v>8</v>
          </cell>
          <cell r="D806" t="str">
            <v>Cty Xi Maêng Haø Tieân II</v>
          </cell>
          <cell r="F806" t="str">
            <v>Coâng Thöông</v>
          </cell>
          <cell r="G806" t="str">
            <v>Kieân Giang</v>
          </cell>
          <cell r="H806" t="str">
            <v>Traû tieàn mua xi maêng 300taán</v>
          </cell>
          <cell r="I806">
            <v>243210000</v>
          </cell>
        </row>
        <row r="807">
          <cell r="A807">
            <v>2</v>
          </cell>
          <cell r="C807">
            <v>36</v>
          </cell>
          <cell r="D807" t="str">
            <v>XN Xaêng Daàu Daàu Khí Vuõng Taøu</v>
          </cell>
          <cell r="F807" t="str">
            <v>Coâng Thöông</v>
          </cell>
          <cell r="G807" t="str">
            <v>Baø Ròa-Vuõng Taøu</v>
          </cell>
          <cell r="H807" t="str">
            <v>Traû tieàn mua xaêng daàu</v>
          </cell>
          <cell r="I807">
            <v>4035000000</v>
          </cell>
        </row>
        <row r="808">
          <cell r="A808">
            <v>3</v>
          </cell>
          <cell r="C808">
            <v>5</v>
          </cell>
          <cell r="D808" t="str">
            <v>Cty TNHH TMaïi Thaønh Long</v>
          </cell>
          <cell r="F808" t="str">
            <v>Coâng Thöong CN6</v>
          </cell>
          <cell r="G808" t="str">
            <v>Hoà Chí Minh</v>
          </cell>
          <cell r="H808" t="str">
            <v>Traû tieàn mua boät ngoït</v>
          </cell>
          <cell r="I808">
            <v>348733961</v>
          </cell>
        </row>
        <row r="809">
          <cell r="A809">
            <v>1</v>
          </cell>
          <cell r="C809">
            <v>86</v>
          </cell>
          <cell r="D809" t="str">
            <v xml:space="preserve"> Baûo Minh Baïc Lieâu</v>
          </cell>
          <cell r="F809" t="str">
            <v>Phöông Ñoâng</v>
          </cell>
          <cell r="G809" t="str">
            <v>Baïc Lieâu</v>
          </cell>
          <cell r="H809" t="str">
            <v>Traû tieàn mua Baûo Hieåm  Baûo Minh ñôït 2</v>
          </cell>
          <cell r="I809">
            <v>15635200</v>
          </cell>
        </row>
        <row r="810">
          <cell r="A810">
            <v>2</v>
          </cell>
          <cell r="C810">
            <v>51</v>
          </cell>
          <cell r="D810" t="str">
            <v xml:space="preserve">Trung Taâm Thoâng Tin Thöông Maïi </v>
          </cell>
          <cell r="F810" t="str">
            <v xml:space="preserve">Ngoaïi Thöông </v>
          </cell>
          <cell r="G810" t="str">
            <v>Haø Noâi</v>
          </cell>
          <cell r="H810" t="str">
            <v>Traû tieàn giôùi thieäu thoâng tin treân baùo TT.Thoâng Tin.TMaïi</v>
          </cell>
          <cell r="I810">
            <v>2500000</v>
          </cell>
        </row>
        <row r="811">
          <cell r="A811">
            <v>4</v>
          </cell>
          <cell r="C811">
            <v>17</v>
          </cell>
          <cell r="D811" t="str">
            <v>Cty Daàu Khí -TP/HCM (Saøi Goøn Petro)</v>
          </cell>
          <cell r="F811" t="str">
            <v>Ngoaïi Thöông</v>
          </cell>
          <cell r="G811" t="str">
            <v>Hoà Chí Minh</v>
          </cell>
          <cell r="H811" t="str">
            <v>Traû tieàn mua xaêng daàu</v>
          </cell>
          <cell r="I811">
            <v>565000000</v>
          </cell>
        </row>
        <row r="812">
          <cell r="A812">
            <v>3</v>
          </cell>
          <cell r="C812">
            <v>28</v>
          </cell>
          <cell r="D812" t="str">
            <v>Chi Nhaùnh Cty CP Söõa VN Taïi Caàn Thô</v>
          </cell>
          <cell r="F812" t="str">
            <v>Ñaàu Tö &amp; Phaùt Trieån</v>
          </cell>
          <cell r="G812" t="str">
            <v>Caàn Thô</v>
          </cell>
          <cell r="H812" t="str">
            <v>Traû tieân mua söõa hoäp caùc loaïi</v>
          </cell>
          <cell r="I812">
            <v>300000000</v>
          </cell>
        </row>
        <row r="813">
          <cell r="A813">
            <v>5</v>
          </cell>
          <cell r="C813">
            <v>98</v>
          </cell>
          <cell r="D813" t="str">
            <v>CTy Lieân Doanh Xi Maêng Haø Tieân II-Caàn Thô</v>
          </cell>
          <cell r="F813" t="str">
            <v>Coâng Thöông</v>
          </cell>
          <cell r="G813" t="str">
            <v>Caàn Thô</v>
          </cell>
          <cell r="H813" t="str">
            <v xml:space="preserve">Traû tieàn mua xi maêng </v>
          </cell>
          <cell r="I813">
            <v>240000000</v>
          </cell>
        </row>
        <row r="814">
          <cell r="A814">
            <v>6</v>
          </cell>
          <cell r="C814">
            <v>1</v>
          </cell>
          <cell r="D814" t="str">
            <v>Nhaø Maùy Thuoác Laù Saøi Goøn</v>
          </cell>
          <cell r="F814" t="str">
            <v>Sôû Giao Dòch II CTVN</v>
          </cell>
          <cell r="G814" t="str">
            <v>Hoà Chí Minh</v>
          </cell>
          <cell r="H814" t="str">
            <v>Traû tieàn mua thuoác laù</v>
          </cell>
          <cell r="I814">
            <v>182820000</v>
          </cell>
        </row>
        <row r="815">
          <cell r="A815">
            <v>7</v>
          </cell>
          <cell r="C815">
            <v>100</v>
          </cell>
          <cell r="D815" t="str">
            <v>CTy TNHH TM &amp; SX Vieät Tuøng</v>
          </cell>
          <cell r="F815" t="str">
            <v>Coâng Thöông CN 12</v>
          </cell>
          <cell r="G815" t="str">
            <v>Hoà Chí Minh</v>
          </cell>
          <cell r="H815" t="str">
            <v>Traû tieàn mua caù moøi</v>
          </cell>
          <cell r="I815">
            <v>32000000</v>
          </cell>
        </row>
        <row r="816">
          <cell r="A816">
            <v>8</v>
          </cell>
          <cell r="C816">
            <v>8</v>
          </cell>
          <cell r="D816" t="str">
            <v>Cty Xi Maêng Haø Tieân II</v>
          </cell>
          <cell r="F816" t="str">
            <v>Coâng Thöông</v>
          </cell>
          <cell r="G816" t="str">
            <v>Kieân Giang</v>
          </cell>
          <cell r="H816" t="str">
            <v>Traû tieàn mua xi maêng 150taán</v>
          </cell>
          <cell r="I816">
            <v>121605000</v>
          </cell>
        </row>
        <row r="817">
          <cell r="A817">
            <v>9</v>
          </cell>
          <cell r="C817">
            <v>27</v>
          </cell>
          <cell r="D817" t="str">
            <v>Cty TNHH Quoác Teá Nagarjuna</v>
          </cell>
          <cell r="F817" t="str">
            <v>INDOVINA</v>
          </cell>
          <cell r="G817" t="str">
            <v>Hoà Chí Minh</v>
          </cell>
          <cell r="H817" t="str">
            <v>Traû tieàn mua ñöôøng</v>
          </cell>
          <cell r="I817">
            <v>76300000</v>
          </cell>
        </row>
        <row r="818">
          <cell r="A818">
            <v>4</v>
          </cell>
          <cell r="C818">
            <v>47</v>
          </cell>
          <cell r="D818" t="str">
            <v>CTy Baûo Hieåm Baïc Lieâu</v>
          </cell>
          <cell r="F818" t="str">
            <v>NN&amp;PTNT</v>
          </cell>
          <cell r="G818" t="str">
            <v>Baïc Lieâu</v>
          </cell>
          <cell r="H818" t="str">
            <v>Mua Baûo hieåm tai naïn cho  CB-CNC naêm 2004</v>
          </cell>
          <cell r="I818">
            <v>4564000</v>
          </cell>
        </row>
        <row r="819">
          <cell r="A819">
            <v>5</v>
          </cell>
          <cell r="C819">
            <v>99</v>
          </cell>
          <cell r="D819" t="str">
            <v xml:space="preserve">Löu Thò Myõ Phöôïng (CTyTNHH Taân Thaùi Thònh) </v>
          </cell>
          <cell r="F819" t="str">
            <v>AÙ Chaâu</v>
          </cell>
          <cell r="G819" t="str">
            <v>Hoà Chí Minh</v>
          </cell>
          <cell r="H819" t="str">
            <v>Traû tieàn mua nöôùc yeán</v>
          </cell>
          <cell r="I819">
            <v>25428355</v>
          </cell>
        </row>
        <row r="820">
          <cell r="A820">
            <v>6</v>
          </cell>
          <cell r="C820">
            <v>44</v>
          </cell>
          <cell r="D820" t="str">
            <v>CTy Ñieän Baùo Ñieän Thoaïi Baïc Lieâu</v>
          </cell>
          <cell r="F820" t="str">
            <v xml:space="preserve">Coâng Thöông </v>
          </cell>
          <cell r="G820" t="str">
            <v>Baïc Lieâu</v>
          </cell>
          <cell r="H820" t="str">
            <v>Traû tieàn ñieän thoaïi thaùng 03/2004</v>
          </cell>
          <cell r="I820">
            <v>10070130</v>
          </cell>
        </row>
        <row r="821">
          <cell r="A821">
            <v>7</v>
          </cell>
          <cell r="C821">
            <v>31</v>
          </cell>
          <cell r="D821" t="str">
            <v>Cty Daàu Aên Golden Hope - Nhaø Beø</v>
          </cell>
          <cell r="F821" t="str">
            <v>Sôû Giao Dòch II CTVN</v>
          </cell>
          <cell r="G821" t="str">
            <v>Hoà Chí Minh</v>
          </cell>
          <cell r="H821" t="str">
            <v>Traû tieàn mua daàu Marvela</v>
          </cell>
          <cell r="I821">
            <v>78868398</v>
          </cell>
        </row>
        <row r="822">
          <cell r="A822">
            <v>8</v>
          </cell>
          <cell r="C822">
            <v>31</v>
          </cell>
          <cell r="D822" t="str">
            <v>Cty Daàu Aên Golden Hope - Nhaø Beø</v>
          </cell>
          <cell r="F822" t="str">
            <v>Sôû Giao Dòch II CTVN</v>
          </cell>
          <cell r="G822" t="str">
            <v>Hoà Chí Minh</v>
          </cell>
          <cell r="H822" t="str">
            <v>Traû tieàn mua daàu Marvela(TT.TN.Hoä Phoøng )</v>
          </cell>
          <cell r="I822">
            <v>93376096</v>
          </cell>
        </row>
        <row r="823">
          <cell r="A823">
            <v>10</v>
          </cell>
          <cell r="C823">
            <v>8</v>
          </cell>
          <cell r="D823" t="str">
            <v>Cty Xi Maêng Haø Tieân II</v>
          </cell>
          <cell r="F823" t="str">
            <v>Coâng Thöông</v>
          </cell>
          <cell r="G823" t="str">
            <v>Kieân Giang</v>
          </cell>
          <cell r="H823" t="str">
            <v>Traû tieàn mua xi maêng 100taán</v>
          </cell>
          <cell r="I823">
            <v>81070000</v>
          </cell>
        </row>
        <row r="824">
          <cell r="A824">
            <v>11</v>
          </cell>
          <cell r="C824">
            <v>36</v>
          </cell>
          <cell r="D824" t="str">
            <v>XN Xaêng Daàu Daàu Khí Vuõng Taøu</v>
          </cell>
          <cell r="F824" t="str">
            <v>Coâng Thöông</v>
          </cell>
          <cell r="G824" t="str">
            <v>Baø Ròa-Vuõng Taøu</v>
          </cell>
          <cell r="H824" t="str">
            <v>Traû tieàn mua xaêng daàu</v>
          </cell>
          <cell r="I824">
            <v>5543000000</v>
          </cell>
        </row>
        <row r="825">
          <cell r="A825">
            <v>12</v>
          </cell>
          <cell r="C825">
            <v>14</v>
          </cell>
          <cell r="D825" t="str">
            <v>Coâng Ty Theùp Mieàn Nam</v>
          </cell>
          <cell r="F825" t="str">
            <v>Coâng Thöông CN I</v>
          </cell>
          <cell r="G825" t="str">
            <v>Hoà Chí Minh</v>
          </cell>
          <cell r="H825" t="str">
            <v xml:space="preserve">Traû tieàn mua haøng cho CN Mieàn Taây C.Ty Theùp Mieàn Nam </v>
          </cell>
          <cell r="I825">
            <v>300000000</v>
          </cell>
        </row>
        <row r="826">
          <cell r="A826">
            <v>13</v>
          </cell>
          <cell r="C826">
            <v>10</v>
          </cell>
          <cell r="D826" t="str">
            <v>Cty TNHH Daàu Nhôùt vaø Hoùa Chaát VN</v>
          </cell>
          <cell r="F826" t="str">
            <v>Hoàng Kong&amp; Thöôïng Haûi</v>
          </cell>
          <cell r="G826" t="str">
            <v>Hoà Chí Minh</v>
          </cell>
          <cell r="H826" t="str">
            <v>Traû tieàn mua nhôùt</v>
          </cell>
          <cell r="I826">
            <v>340000000</v>
          </cell>
        </row>
        <row r="827">
          <cell r="A827">
            <v>9</v>
          </cell>
          <cell r="C827">
            <v>31</v>
          </cell>
          <cell r="D827" t="str">
            <v>Cty Daàu Aên Golden Hope - Nhaø Beø</v>
          </cell>
          <cell r="F827" t="str">
            <v>Sôû Giao Dòch II CTVN</v>
          </cell>
          <cell r="G827" t="str">
            <v>Hoà Chí Minh</v>
          </cell>
          <cell r="H827" t="str">
            <v>Traû tieàn mua daàu Marvela(TT.TN.BL )</v>
          </cell>
          <cell r="I827">
            <v>90753819</v>
          </cell>
        </row>
        <row r="828">
          <cell r="A828">
            <v>10</v>
          </cell>
          <cell r="C828">
            <v>73</v>
          </cell>
          <cell r="D828" t="str">
            <v>Cty. TNHH SX.TM.HMP Myõ Haûo</v>
          </cell>
          <cell r="F828" t="str">
            <v>Ngoaïi Thöông</v>
          </cell>
          <cell r="G828" t="str">
            <v>Hoà Chí Minh</v>
          </cell>
          <cell r="H828" t="str">
            <v>Traû tieàn mua nöôùc röûa cheùn  (TT.BL:73.233.006ñ; TT.CM: 41.210.941ñ)</v>
          </cell>
          <cell r="I828">
            <v>114443947</v>
          </cell>
        </row>
        <row r="829">
          <cell r="A829">
            <v>11</v>
          </cell>
          <cell r="C829">
            <v>28</v>
          </cell>
          <cell r="D829" t="str">
            <v>Chi Nhaùnh Cty CP Söõa VN Taïi Caàn Thô</v>
          </cell>
          <cell r="F829" t="str">
            <v>Ñaàu Tö &amp; Phaùt Trieån</v>
          </cell>
          <cell r="G829" t="str">
            <v>Caàn Thô</v>
          </cell>
          <cell r="H829" t="str">
            <v>Traû tieân mua söõa hoäp caùc loaïi</v>
          </cell>
          <cell r="I829">
            <v>220000000</v>
          </cell>
        </row>
        <row r="830">
          <cell r="A830">
            <v>12</v>
          </cell>
          <cell r="C830">
            <v>85</v>
          </cell>
          <cell r="D830" t="str">
            <v>CTy TNHH TM Minh Tuøng</v>
          </cell>
          <cell r="F830" t="str">
            <v>Sôû Giao Dòch II CTVN</v>
          </cell>
          <cell r="G830" t="str">
            <v>Hoà Chí Minh</v>
          </cell>
          <cell r="H830" t="str">
            <v>Haøng ñieän maùy</v>
          </cell>
          <cell r="I830">
            <v>23545000</v>
          </cell>
        </row>
        <row r="831">
          <cell r="A831">
            <v>12</v>
          </cell>
          <cell r="C831">
            <v>95</v>
          </cell>
          <cell r="D831" t="str">
            <v>Cty Deät May Thaønh Coâng - CN MieànTaây</v>
          </cell>
          <cell r="F831" t="str">
            <v>Ñaàu Tö &amp; Phaùt Trieån</v>
          </cell>
          <cell r="G831" t="str">
            <v>Caàn Thô</v>
          </cell>
          <cell r="H831" t="str">
            <v>Haøng may maëc Thaønh Coâng</v>
          </cell>
          <cell r="I831">
            <v>4845765</v>
          </cell>
        </row>
        <row r="832">
          <cell r="A832">
            <v>13</v>
          </cell>
          <cell r="C832">
            <v>85</v>
          </cell>
          <cell r="D832" t="str">
            <v>CTy TNHH TM Minh Tuøng</v>
          </cell>
          <cell r="F832" t="str">
            <v>Sôû Giao Dòch II CTVN</v>
          </cell>
          <cell r="G832" t="str">
            <v>Hoà Chí Minh</v>
          </cell>
          <cell r="H832" t="str">
            <v>Haøng ñieän maùy</v>
          </cell>
          <cell r="I832">
            <v>23545000</v>
          </cell>
        </row>
        <row r="833">
          <cell r="A833">
            <v>14</v>
          </cell>
          <cell r="C833">
            <v>105</v>
          </cell>
          <cell r="D833" t="str">
            <v>XN Kinh Doanh Thöông Maïi-CTy Kho Vaän Mieàn Nam</v>
          </cell>
          <cell r="F833" t="str">
            <v>Coâng Thöông CN 4</v>
          </cell>
          <cell r="G833" t="str">
            <v>Hoà Chí Minh</v>
          </cell>
          <cell r="H833" t="str">
            <v>Traû tieàn mua nhôùt</v>
          </cell>
          <cell r="I833">
            <v>156540000</v>
          </cell>
        </row>
        <row r="834">
          <cell r="A834">
            <v>15</v>
          </cell>
          <cell r="C834">
            <v>8</v>
          </cell>
          <cell r="D834" t="str">
            <v>Cty Xi Maêng Haø Tieân II</v>
          </cell>
          <cell r="F834" t="str">
            <v>Coâng Thöông</v>
          </cell>
          <cell r="G834" t="str">
            <v>Kieân Giang</v>
          </cell>
          <cell r="H834" t="str">
            <v>Traû tieàn mua xi maêng 250taán</v>
          </cell>
          <cell r="I834">
            <v>202675000</v>
          </cell>
        </row>
        <row r="835">
          <cell r="A835">
            <v>16</v>
          </cell>
          <cell r="C835">
            <v>5</v>
          </cell>
          <cell r="D835" t="str">
            <v>Cty TNHH TMaïi Thaønh Long</v>
          </cell>
          <cell r="F835" t="str">
            <v>Coâng Thöong CN6</v>
          </cell>
          <cell r="G835" t="str">
            <v>Hoà Chí Minh</v>
          </cell>
          <cell r="H835" t="str">
            <v>Traû tieàn mua boät ngoït</v>
          </cell>
          <cell r="I835">
            <v>268891496</v>
          </cell>
        </row>
        <row r="836">
          <cell r="A836">
            <v>17</v>
          </cell>
          <cell r="C836">
            <v>1</v>
          </cell>
          <cell r="D836" t="str">
            <v>Nhaø Maùy Thuoác Laù Saøi Goøn</v>
          </cell>
          <cell r="F836" t="str">
            <v>Sôû Giao Dòch II CTVN</v>
          </cell>
          <cell r="G836" t="str">
            <v>Hoà Chí Minh</v>
          </cell>
          <cell r="H836" t="str">
            <v>Traû tieàn mua thuoáv laù</v>
          </cell>
          <cell r="I836">
            <v>144760000</v>
          </cell>
        </row>
        <row r="837">
          <cell r="A837">
            <v>18</v>
          </cell>
          <cell r="C837">
            <v>14</v>
          </cell>
          <cell r="D837" t="str">
            <v>Coâng Ty Theùp Mieàn Nam</v>
          </cell>
          <cell r="F837" t="str">
            <v>Coâng Thöông CN I</v>
          </cell>
          <cell r="G837" t="str">
            <v>Hoà Chí Minh</v>
          </cell>
          <cell r="H837" t="str">
            <v xml:space="preserve">Traû tieàn mua haøng cho CN Mieàn Taây C.Ty Theùp Mieàn Nam </v>
          </cell>
          <cell r="I837">
            <v>300000000</v>
          </cell>
        </row>
        <row r="838">
          <cell r="A838">
            <v>13</v>
          </cell>
          <cell r="C838">
            <v>28</v>
          </cell>
          <cell r="D838" t="str">
            <v>Chi Nhaùnh Cty CP Söõa VN Taïi Caàn Thô</v>
          </cell>
          <cell r="F838" t="str">
            <v>Ñaàu Tö &amp; Phaùt Trieån</v>
          </cell>
          <cell r="G838" t="str">
            <v>Caàn Thô</v>
          </cell>
          <cell r="H838" t="str">
            <v>Traû tieân mua söõa hoäp caùc loaïi</v>
          </cell>
          <cell r="I838">
            <v>305000000</v>
          </cell>
        </row>
        <row r="839">
          <cell r="A839">
            <v>14</v>
          </cell>
          <cell r="C839">
            <v>73</v>
          </cell>
          <cell r="D839" t="str">
            <v>Cty. TNHH SX.TM.HMP Myõ Haûo</v>
          </cell>
          <cell r="F839" t="str">
            <v>Ngoaïi Thöông</v>
          </cell>
          <cell r="G839" t="str">
            <v>Hoà Chí Minh</v>
          </cell>
          <cell r="H839" t="str">
            <v>Traû tieàn mua nöôùc röûa cheùn  (TT.BL)</v>
          </cell>
          <cell r="I839">
            <v>47949200</v>
          </cell>
        </row>
        <row r="840">
          <cell r="A840">
            <v>19</v>
          </cell>
          <cell r="C840">
            <v>36</v>
          </cell>
          <cell r="D840" t="str">
            <v>XN Xaêng Daàu Daàu Khí Vuõng Taøu</v>
          </cell>
          <cell r="F840" t="str">
            <v>Coâng Thöông</v>
          </cell>
          <cell r="G840" t="str">
            <v>Baø Ròa-Vuõng Taøu</v>
          </cell>
          <cell r="H840" t="str">
            <v>Traû tieàn mua xaêng daàu</v>
          </cell>
          <cell r="I840">
            <v>2031000000</v>
          </cell>
        </row>
        <row r="841">
          <cell r="A841">
            <v>15</v>
          </cell>
          <cell r="C841">
            <v>66</v>
          </cell>
          <cell r="D841" t="str">
            <v>Cty UNI PRESIDENT</v>
          </cell>
          <cell r="F841" t="str">
            <v>ANZ</v>
          </cell>
          <cell r="G841" t="str">
            <v>Hoà Chí Minh</v>
          </cell>
          <cell r="H841" t="str">
            <v>Traû tieàn mua mì Unif</v>
          </cell>
          <cell r="I841">
            <v>38682450</v>
          </cell>
        </row>
        <row r="842">
          <cell r="A842">
            <v>16</v>
          </cell>
          <cell r="C842">
            <v>73</v>
          </cell>
          <cell r="D842" t="str">
            <v>Cty. TNHH SX.TM.HMP Myõ Haûo</v>
          </cell>
          <cell r="F842" t="str">
            <v>Ngoaïi Thöông</v>
          </cell>
          <cell r="G842" t="str">
            <v>Hoà Chí Minh</v>
          </cell>
          <cell r="H842" t="str">
            <v>Traû tieàn mua nöôùc röûa cheùn  (TT.BL)</v>
          </cell>
          <cell r="I842">
            <v>40323938</v>
          </cell>
        </row>
        <row r="843">
          <cell r="A843">
            <v>17</v>
          </cell>
          <cell r="C843">
            <v>8</v>
          </cell>
          <cell r="D843" t="str">
            <v>Cty Xi Maêng Haø Tieân II</v>
          </cell>
          <cell r="F843" t="str">
            <v>Coâng Thöông</v>
          </cell>
          <cell r="G843" t="str">
            <v>Kieân Giang</v>
          </cell>
          <cell r="H843" t="str">
            <v>Traû tieàn mua xi maêng 100taán</v>
          </cell>
          <cell r="I843">
            <v>81070000</v>
          </cell>
        </row>
        <row r="844">
          <cell r="A844">
            <v>18</v>
          </cell>
          <cell r="C844">
            <v>28</v>
          </cell>
          <cell r="D844" t="str">
            <v>Chi Nhaùnh Cty CP Söõa VN Taïi Caàn Thô</v>
          </cell>
          <cell r="F844" t="str">
            <v>Ñaàu Tö &amp; Phaùt Trieån</v>
          </cell>
          <cell r="G844" t="str">
            <v>Caàn Thô</v>
          </cell>
          <cell r="H844" t="str">
            <v>Traû tieân mua söõa hoäp caùc loaïi</v>
          </cell>
          <cell r="I844">
            <v>240000000</v>
          </cell>
        </row>
        <row r="845">
          <cell r="A845">
            <v>19</v>
          </cell>
          <cell r="C845">
            <v>27</v>
          </cell>
          <cell r="D845" t="str">
            <v>Cty TNHH Quoác Teá Nagarjuna</v>
          </cell>
          <cell r="F845" t="str">
            <v>INDOVINA</v>
          </cell>
          <cell r="G845" t="str">
            <v>Hoà Chí Minh</v>
          </cell>
          <cell r="H845" t="str">
            <v>Traû tieàn mua ñöôøng</v>
          </cell>
          <cell r="I845">
            <v>38150000</v>
          </cell>
        </row>
        <row r="846">
          <cell r="A846">
            <v>20</v>
          </cell>
          <cell r="C846">
            <v>3</v>
          </cell>
          <cell r="D846" t="str">
            <v>Cty Coå Phaàn Boät Giaët Lix</v>
          </cell>
          <cell r="F846" t="str">
            <v>Coâng Thöông CN 14</v>
          </cell>
          <cell r="G846" t="str">
            <v>Hoà Chí Minh</v>
          </cell>
          <cell r="H846" t="str">
            <v>Traû tieàn mua boät giaët</v>
          </cell>
          <cell r="I846">
            <v>200000000</v>
          </cell>
        </row>
        <row r="847">
          <cell r="A847">
            <v>21</v>
          </cell>
          <cell r="C847">
            <v>14</v>
          </cell>
          <cell r="D847" t="str">
            <v>Coâng Ty Theùp Mieàn Nam</v>
          </cell>
          <cell r="F847" t="str">
            <v>Coâng Thöông CN I</v>
          </cell>
          <cell r="G847" t="str">
            <v>Hoà Chí Minh</v>
          </cell>
          <cell r="H847" t="str">
            <v xml:space="preserve">Traû tieàn mua haøng cho CN Mieàn Taây C.Ty Theùp Mieàn Nam </v>
          </cell>
          <cell r="I847">
            <v>220000000</v>
          </cell>
        </row>
        <row r="848">
          <cell r="A848">
            <v>20</v>
          </cell>
          <cell r="C848">
            <v>31</v>
          </cell>
          <cell r="D848" t="str">
            <v>Cty Daàu Aên Golden Hope - Nhaø Beø</v>
          </cell>
          <cell r="F848" t="str">
            <v>Sôû Giao Dòch II CTVN</v>
          </cell>
          <cell r="G848" t="str">
            <v>Hoà Chí Minh</v>
          </cell>
          <cell r="H848" t="str">
            <v>Traû tieàn mua daàu aên (TT.TN.BL: 94.795.228ñ, TT.TN.CM: 73.654.240ñ)</v>
          </cell>
          <cell r="I848">
            <v>168449468</v>
          </cell>
        </row>
        <row r="849">
          <cell r="A849">
            <v>21</v>
          </cell>
          <cell r="C849">
            <v>73</v>
          </cell>
          <cell r="D849" t="str">
            <v>Cty. TNHH SX.TM.HMP Myõ Haûo</v>
          </cell>
          <cell r="F849" t="str">
            <v>Ngoaïi Thöông</v>
          </cell>
          <cell r="G849" t="str">
            <v>Hoà Chí Minh</v>
          </cell>
          <cell r="H849" t="str">
            <v>Traû tieàn mua nöôùc röûa cheùn  (TT.BL)</v>
          </cell>
          <cell r="I849">
            <v>29415573</v>
          </cell>
        </row>
        <row r="850">
          <cell r="A850">
            <v>22</v>
          </cell>
          <cell r="C850">
            <v>36</v>
          </cell>
          <cell r="D850" t="str">
            <v>XN Xaêng Daàu Daàu Khí Vuõng Taøu</v>
          </cell>
          <cell r="F850" t="str">
            <v>Coâng Thöông</v>
          </cell>
          <cell r="G850" t="str">
            <v>Baø Ròa-Vuõng Taøu</v>
          </cell>
          <cell r="H850" t="str">
            <v>Traû tieàn mua xaêng daàu</v>
          </cell>
          <cell r="I850">
            <v>2191500000</v>
          </cell>
        </row>
        <row r="851">
          <cell r="A851">
            <v>23</v>
          </cell>
          <cell r="C851">
            <v>41</v>
          </cell>
          <cell r="D851" t="str">
            <v>Cty Xi Maêng Nghi Sôn</v>
          </cell>
          <cell r="F851" t="str">
            <v>Coâng Thöông CN 9</v>
          </cell>
          <cell r="G851" t="str">
            <v>Hoà Chí Minh</v>
          </cell>
          <cell r="H851" t="str">
            <v>Traû tieàn mua xi maêng 400taán</v>
          </cell>
          <cell r="I851">
            <v>340000000</v>
          </cell>
        </row>
        <row r="852">
          <cell r="A852">
            <v>25</v>
          </cell>
          <cell r="C852">
            <v>36</v>
          </cell>
          <cell r="D852" t="str">
            <v>XN Xaêng Daàu Daàu Khí Vuõng Taøu</v>
          </cell>
          <cell r="F852" t="str">
            <v>Coâng Thöông</v>
          </cell>
          <cell r="G852" t="str">
            <v>Baø Ròa-Vuõng Taøu</v>
          </cell>
          <cell r="H852" t="str">
            <v>Traû tieàn mua xaêng daàu</v>
          </cell>
          <cell r="I852">
            <v>2191000000</v>
          </cell>
        </row>
        <row r="853">
          <cell r="A853">
            <v>26</v>
          </cell>
          <cell r="C853">
            <v>17</v>
          </cell>
          <cell r="D853" t="str">
            <v>Cty Daàu Khí -TP/HCM (Saøi Goøn Petro)</v>
          </cell>
          <cell r="F853" t="str">
            <v>Ngoaïi Thöông</v>
          </cell>
          <cell r="G853" t="str">
            <v>Hoà Chí Minh</v>
          </cell>
          <cell r="H853" t="str">
            <v>Traû tieàn mua xaêng daàu</v>
          </cell>
          <cell r="I853">
            <v>4000000000</v>
          </cell>
        </row>
        <row r="854">
          <cell r="A854">
            <v>22</v>
          </cell>
          <cell r="C854">
            <v>28</v>
          </cell>
          <cell r="D854" t="str">
            <v>Chi Nhaùnh Cty CP Söõa VN Taïi Caàn Thô</v>
          </cell>
          <cell r="F854" t="str">
            <v>Ñaàu Tö &amp; Phaùt Trieån</v>
          </cell>
          <cell r="G854" t="str">
            <v>Caàn Thô</v>
          </cell>
          <cell r="H854" t="str">
            <v>Traû tieân mua söõa hoäp caùc loaïi</v>
          </cell>
          <cell r="I854">
            <v>340000000</v>
          </cell>
        </row>
        <row r="855">
          <cell r="A855">
            <v>23</v>
          </cell>
          <cell r="C855">
            <v>73</v>
          </cell>
          <cell r="D855" t="str">
            <v>Cty. TNHH SX.TM.HMP Myõ Haûo</v>
          </cell>
          <cell r="F855" t="str">
            <v>Ngoaïi Thöông</v>
          </cell>
          <cell r="G855" t="str">
            <v>Hoà Chí Minh</v>
          </cell>
          <cell r="H855" t="str">
            <v>Traû tieàn mua nöôùc röûa cheùn  (TT.BL)</v>
          </cell>
          <cell r="I855">
            <v>32978579</v>
          </cell>
        </row>
        <row r="856">
          <cell r="A856">
            <v>27</v>
          </cell>
          <cell r="C856">
            <v>1</v>
          </cell>
          <cell r="D856" t="str">
            <v>Nhaø Maùy Thuoác Laù Saøi Goøn</v>
          </cell>
          <cell r="F856" t="str">
            <v>Sôû Giao Dòch II CTVN</v>
          </cell>
          <cell r="G856" t="str">
            <v>Hoà Chí Minh</v>
          </cell>
          <cell r="H856" t="str">
            <v>Traû tieàn mua thuoác laù</v>
          </cell>
          <cell r="I856">
            <v>98428000</v>
          </cell>
        </row>
        <row r="857">
          <cell r="A857">
            <v>28</v>
          </cell>
          <cell r="C857">
            <v>5</v>
          </cell>
          <cell r="D857" t="str">
            <v>Cty TNHH TMaïi Thaønh Long</v>
          </cell>
          <cell r="F857" t="str">
            <v>Coâng Thöong CN6</v>
          </cell>
          <cell r="G857" t="str">
            <v>Hoà Chí Minh</v>
          </cell>
          <cell r="H857" t="str">
            <v>Traû tieàn mua boät ngoït</v>
          </cell>
          <cell r="I857">
            <v>202921017</v>
          </cell>
        </row>
        <row r="858">
          <cell r="A858">
            <v>29</v>
          </cell>
          <cell r="C858">
            <v>41</v>
          </cell>
          <cell r="D858" t="str">
            <v>Cty Xi Maêng Nghi Sôn</v>
          </cell>
          <cell r="F858" t="str">
            <v>Coâng Thöông CN 9</v>
          </cell>
          <cell r="G858" t="str">
            <v>Hoà Chí Minh</v>
          </cell>
          <cell r="H858" t="str">
            <v>Traû tieàn mua xi maêng 300taán</v>
          </cell>
          <cell r="I858">
            <v>255000000</v>
          </cell>
        </row>
        <row r="859">
          <cell r="A859">
            <v>30</v>
          </cell>
          <cell r="C859">
            <v>105</v>
          </cell>
          <cell r="D859" t="str">
            <v>XN Kinh Doanh Thöông Maïi-CTy Kho Vaän Mieàn Nam</v>
          </cell>
          <cell r="F859" t="str">
            <v>Coâng Thöông CN 4</v>
          </cell>
          <cell r="G859" t="str">
            <v>Hoà Chí Minh</v>
          </cell>
          <cell r="H859" t="str">
            <v>Traû tieàn mua nhôùt</v>
          </cell>
          <cell r="I859">
            <v>200000000</v>
          </cell>
        </row>
        <row r="860">
          <cell r="A860">
            <v>31</v>
          </cell>
          <cell r="C860">
            <v>10</v>
          </cell>
          <cell r="D860" t="str">
            <v>Cty TNHH Daàu Nhôùt vaø Hoùa Chaát VN</v>
          </cell>
          <cell r="F860" t="str">
            <v>Hoàng Kong&amp; Thöôïng Haûi</v>
          </cell>
          <cell r="G860" t="str">
            <v>Hoà Chí Minh</v>
          </cell>
          <cell r="H860" t="str">
            <v>Traû tieàn mua nhôùtVilube</v>
          </cell>
          <cell r="I860">
            <v>207800000</v>
          </cell>
        </row>
        <row r="861">
          <cell r="A861">
            <v>24</v>
          </cell>
          <cell r="C861">
            <v>28</v>
          </cell>
          <cell r="D861" t="str">
            <v>Chi Nhaùnh Cty CP Söõa VN Taïi Caàn Thô</v>
          </cell>
          <cell r="F861" t="str">
            <v>Ñaàu Tö &amp; Phaùt Trieån</v>
          </cell>
          <cell r="G861" t="str">
            <v>Caàn Thô</v>
          </cell>
          <cell r="H861" t="str">
            <v>Traû tieân mua söõa hoäp caùc loaïi</v>
          </cell>
          <cell r="I861">
            <v>350195472</v>
          </cell>
        </row>
        <row r="862">
          <cell r="A862">
            <v>32</v>
          </cell>
          <cell r="C862">
            <v>22</v>
          </cell>
          <cell r="D862" t="str">
            <v>Cty Deät Long An</v>
          </cell>
          <cell r="F862" t="str">
            <v>Coâng Thöông</v>
          </cell>
          <cell r="G862" t="str">
            <v>Long An</v>
          </cell>
          <cell r="H862" t="str">
            <v>Traû tieàn mua vaûi Long An</v>
          </cell>
          <cell r="I862">
            <v>8689232</v>
          </cell>
        </row>
        <row r="863">
          <cell r="A863">
            <v>33</v>
          </cell>
          <cell r="C863">
            <v>94</v>
          </cell>
          <cell r="D863" t="str">
            <v>CTy TNHH SX Taân AÙ Chaâu</v>
          </cell>
          <cell r="F863" t="str">
            <v>Coâng Thöông CN 9</v>
          </cell>
          <cell r="G863" t="str">
            <v>Hoà Chí Minh</v>
          </cell>
          <cell r="H863" t="str">
            <v>Traû tieàn mua chaùo Bình Tieân</v>
          </cell>
          <cell r="I863">
            <v>5936000</v>
          </cell>
        </row>
        <row r="864">
          <cell r="A864">
            <v>32</v>
          </cell>
          <cell r="C864">
            <v>22</v>
          </cell>
          <cell r="D864" t="str">
            <v>Cty Deät Long An</v>
          </cell>
          <cell r="F864" t="str">
            <v>Coâng Thöông</v>
          </cell>
          <cell r="G864" t="str">
            <v>Long An</v>
          </cell>
          <cell r="H864" t="str">
            <v>Traû tieàn mua vaûi Long An</v>
          </cell>
          <cell r="I864">
            <v>8689232</v>
          </cell>
        </row>
        <row r="865">
          <cell r="A865">
            <v>25</v>
          </cell>
          <cell r="C865">
            <v>99</v>
          </cell>
          <cell r="D865" t="str">
            <v xml:space="preserve">Löu Thò Myõ Phöôïng (CTyTNHH Taân Thaùi Thònh) </v>
          </cell>
          <cell r="F865" t="str">
            <v>AÙ Chaâu</v>
          </cell>
          <cell r="G865" t="str">
            <v>Hoà Chí Minh</v>
          </cell>
          <cell r="H865" t="str">
            <v>Traû tieàn mua nöôùc yeán</v>
          </cell>
          <cell r="I865">
            <v>40196401</v>
          </cell>
        </row>
        <row r="866">
          <cell r="A866">
            <v>26</v>
          </cell>
          <cell r="C866">
            <v>31</v>
          </cell>
          <cell r="D866" t="str">
            <v>Cty Daàu Aên Golden Hope - Nhaø Beø</v>
          </cell>
          <cell r="F866" t="str">
            <v>Sôû Giao Dòch II CTVN</v>
          </cell>
          <cell r="G866" t="str">
            <v>Hoà Chí Minh</v>
          </cell>
          <cell r="H866" t="str">
            <v>Traû tieàn mua daàu chai TT.BL:71.309.348ñ; TT.CM:93.156.725ñ; daàu xaù: 38.804.760ñ</v>
          </cell>
          <cell r="I866">
            <v>203270833</v>
          </cell>
        </row>
        <row r="867">
          <cell r="A867">
            <v>27</v>
          </cell>
          <cell r="C867">
            <v>25</v>
          </cell>
          <cell r="D867" t="str">
            <v xml:space="preserve"> Thu Baûo Hieåm Xaõ Hoäi Tænh Baïc Lieâu</v>
          </cell>
          <cell r="F867" t="str">
            <v>NN &amp; P/T N/Thoân</v>
          </cell>
          <cell r="G867" t="str">
            <v>Baïc Lieâu</v>
          </cell>
          <cell r="H867" t="str">
            <v xml:space="preserve">Noäp BHXH,BHYT thaùng 4/2004 </v>
          </cell>
          <cell r="I867">
            <v>24375520</v>
          </cell>
        </row>
        <row r="868">
          <cell r="A868">
            <v>28</v>
          </cell>
          <cell r="C868">
            <v>66</v>
          </cell>
          <cell r="D868" t="str">
            <v>Cty UNI PRESIDENT</v>
          </cell>
          <cell r="F868" t="str">
            <v>ANZ</v>
          </cell>
          <cell r="G868" t="str">
            <v>Hoà Chí Minh</v>
          </cell>
          <cell r="H868" t="str">
            <v>Traû tieàn mua mì Unif</v>
          </cell>
          <cell r="I868">
            <v>39490887</v>
          </cell>
        </row>
        <row r="869">
          <cell r="A869">
            <v>29</v>
          </cell>
          <cell r="C869">
            <v>31</v>
          </cell>
          <cell r="D869" t="str">
            <v>Cty Daàu Aên Golden Hope - Nhaø Beø</v>
          </cell>
          <cell r="F869" t="str">
            <v>Sôû Giao Dòch II CTVN</v>
          </cell>
          <cell r="G869" t="str">
            <v>Hoà Chí Minh</v>
          </cell>
          <cell r="H869" t="str">
            <v xml:space="preserve">Traû tieàn mua daàu aên TT.TN.BL </v>
          </cell>
          <cell r="I869">
            <v>75860100</v>
          </cell>
        </row>
        <row r="870">
          <cell r="A870">
            <v>34</v>
          </cell>
          <cell r="C870">
            <v>21</v>
          </cell>
          <cell r="D870" t="str">
            <v>Cty Coå Phaàn Vaät Tö  Haäu Giang</v>
          </cell>
          <cell r="F870" t="str">
            <v>Coâng Thöông</v>
          </cell>
          <cell r="G870" t="str">
            <v>Caàn Thô</v>
          </cell>
          <cell r="H870" t="str">
            <v>Traû tieàn mua gas</v>
          </cell>
          <cell r="I870">
            <v>70812000</v>
          </cell>
        </row>
        <row r="871">
          <cell r="A871">
            <v>35</v>
          </cell>
          <cell r="C871">
            <v>46</v>
          </cell>
          <cell r="D871" t="str">
            <v>CTy MIWON VIETNAM</v>
          </cell>
          <cell r="F871" t="str">
            <v xml:space="preserve">Coâng Thöông </v>
          </cell>
          <cell r="G871" t="str">
            <v>Phuù Thoï</v>
          </cell>
          <cell r="H871" t="str">
            <v>Traû tieàn mua boät ngoït</v>
          </cell>
          <cell r="I871">
            <v>96285688</v>
          </cell>
        </row>
        <row r="872">
          <cell r="A872">
            <v>9</v>
          </cell>
          <cell r="C872">
            <v>8</v>
          </cell>
          <cell r="D872" t="str">
            <v>Cty Xi Maêng Haø Tieân II</v>
          </cell>
          <cell r="F872" t="str">
            <v>Coâng Thöông</v>
          </cell>
          <cell r="G872" t="str">
            <v>Kieân Giang</v>
          </cell>
          <cell r="H872" t="str">
            <v>Traû tieàn mua xi maêng 200taán</v>
          </cell>
          <cell r="I872">
            <v>162360000</v>
          </cell>
        </row>
        <row r="873">
          <cell r="A873">
            <v>10</v>
          </cell>
          <cell r="C873">
            <v>5</v>
          </cell>
          <cell r="D873" t="str">
            <v>Cty TNHH TMaïi Thaønh Long</v>
          </cell>
          <cell r="F873" t="str">
            <v>Coâng Thöong CN6</v>
          </cell>
          <cell r="G873" t="str">
            <v>Hoà Chí Minh</v>
          </cell>
          <cell r="H873" t="str">
            <v>Traû tieàn mua boät ngoït</v>
          </cell>
          <cell r="I873">
            <v>203918174</v>
          </cell>
        </row>
        <row r="874">
          <cell r="A874">
            <v>11</v>
          </cell>
          <cell r="C874">
            <v>14</v>
          </cell>
          <cell r="D874" t="str">
            <v>Coâng Ty Theùp Mieàn Nam</v>
          </cell>
          <cell r="F874" t="str">
            <v>Coâng Thöông CN I</v>
          </cell>
          <cell r="G874" t="str">
            <v>Hoà Chí Minh</v>
          </cell>
          <cell r="H874" t="str">
            <v xml:space="preserve">Traû tieàn mua haøng cho CN Mieàn Taây C.Ty Theùp Mieàn Nam </v>
          </cell>
          <cell r="I874">
            <v>200000000</v>
          </cell>
        </row>
        <row r="875">
          <cell r="A875">
            <v>12</v>
          </cell>
          <cell r="C875">
            <v>3</v>
          </cell>
          <cell r="D875" t="str">
            <v>Cty Coå Phaàn Boät Giaët Lix</v>
          </cell>
          <cell r="F875" t="str">
            <v>Coâng Thöông CN 14</v>
          </cell>
          <cell r="G875" t="str">
            <v>Hoà Chí Minh</v>
          </cell>
          <cell r="H875" t="str">
            <v>Traû tieàn mua boät giaët</v>
          </cell>
          <cell r="I875">
            <v>200000000</v>
          </cell>
        </row>
        <row r="876">
          <cell r="A876">
            <v>13</v>
          </cell>
          <cell r="C876">
            <v>36</v>
          </cell>
          <cell r="D876" t="str">
            <v>XN Xaêng Daàu Daàu Khí Vuõng Taøu</v>
          </cell>
          <cell r="F876" t="str">
            <v>Coâng Thöông</v>
          </cell>
          <cell r="G876" t="str">
            <v>Baø Ròa-Vuõng Taøu</v>
          </cell>
          <cell r="H876" t="str">
            <v>Traû tieàn mua xaêng daàu</v>
          </cell>
          <cell r="I876">
            <v>2031100000</v>
          </cell>
        </row>
        <row r="877">
          <cell r="A877">
            <v>14</v>
          </cell>
          <cell r="C877">
            <v>98</v>
          </cell>
          <cell r="D877" t="str">
            <v>CTy Lieân Doanh Xi Maêng Haø Tieân II-Caàn Thô</v>
          </cell>
          <cell r="F877" t="str">
            <v>Coâng Thöông</v>
          </cell>
          <cell r="G877" t="str">
            <v>Caàn Thô</v>
          </cell>
          <cell r="H877" t="str">
            <v>Traû tieàn mua xi maêng 192taán</v>
          </cell>
          <cell r="I877">
            <v>158610000</v>
          </cell>
        </row>
        <row r="878">
          <cell r="A878">
            <v>5</v>
          </cell>
          <cell r="C878">
            <v>28</v>
          </cell>
          <cell r="D878" t="str">
            <v>Chi Nhaùnh Cty CP Söõa VN Taïi Caàn Thô</v>
          </cell>
          <cell r="F878" t="str">
            <v>Ñaàu Tö &amp; Phaùt Trieån</v>
          </cell>
          <cell r="G878" t="str">
            <v>Caàn Thô</v>
          </cell>
          <cell r="H878" t="str">
            <v>Traû tieân mua söõa hoäp caùc loaïi</v>
          </cell>
          <cell r="I878">
            <v>350000000</v>
          </cell>
        </row>
        <row r="879">
          <cell r="A879">
            <v>6</v>
          </cell>
          <cell r="C879">
            <v>44</v>
          </cell>
          <cell r="D879" t="str">
            <v>CTy Ñieän Baùo Ñieän Thoaïi Baïc Lieâu</v>
          </cell>
          <cell r="F879" t="str">
            <v xml:space="preserve">Coâng Thöông </v>
          </cell>
          <cell r="G879" t="str">
            <v>Baïc Lieâu</v>
          </cell>
          <cell r="H879" t="str">
            <v>Traû tieàn ñieän thoaïi thaùng 04/2004</v>
          </cell>
          <cell r="I879">
            <v>8122320</v>
          </cell>
        </row>
        <row r="880">
          <cell r="A880">
            <v>15</v>
          </cell>
          <cell r="C880">
            <v>41</v>
          </cell>
          <cell r="D880" t="str">
            <v>Cty Xi Maêng Nghi Sôn</v>
          </cell>
          <cell r="F880" t="str">
            <v>Coâng Thöông CN 9</v>
          </cell>
          <cell r="G880" t="str">
            <v>Hoà Chí Minh</v>
          </cell>
          <cell r="H880" t="str">
            <v>Traû tieàn mua xi maêng 450taán</v>
          </cell>
          <cell r="I880">
            <v>382500000</v>
          </cell>
        </row>
        <row r="881">
          <cell r="A881">
            <v>16</v>
          </cell>
          <cell r="C881">
            <v>98</v>
          </cell>
          <cell r="D881" t="str">
            <v>CTy Lieân Doanh Xi Maêng Haø Tieân II-Caàn Thô</v>
          </cell>
          <cell r="F881" t="str">
            <v>Coâng Thöông</v>
          </cell>
          <cell r="G881" t="str">
            <v>Caàn Thô</v>
          </cell>
          <cell r="H881" t="str">
            <v>Traû tieàn mua xi maêng 170taán</v>
          </cell>
          <cell r="I881">
            <v>134460000</v>
          </cell>
        </row>
        <row r="882">
          <cell r="A882">
            <v>17</v>
          </cell>
          <cell r="C882">
            <v>27</v>
          </cell>
          <cell r="D882" t="str">
            <v>Cty TNHH Quoác Teá Nagarjuna</v>
          </cell>
          <cell r="F882" t="str">
            <v>INDOVINA</v>
          </cell>
          <cell r="G882" t="str">
            <v>Hoà Chí Minh</v>
          </cell>
          <cell r="H882" t="str">
            <v>Traû tieàn mua ñöôøng</v>
          </cell>
          <cell r="I882">
            <v>79450000</v>
          </cell>
        </row>
        <row r="883">
          <cell r="A883">
            <v>18</v>
          </cell>
          <cell r="C883">
            <v>93</v>
          </cell>
          <cell r="D883" t="str">
            <v>Cty Coå Phaàn Giaáy Vieãn Ñoâng</v>
          </cell>
          <cell r="F883" t="str">
            <v>Coâng Thöông CN 12</v>
          </cell>
          <cell r="G883" t="str">
            <v>Hoà Chí Minh</v>
          </cell>
          <cell r="H883" t="str">
            <v>Traû tieàn mua giaáy Vieãn Ñoâng</v>
          </cell>
          <cell r="I883">
            <v>20744906</v>
          </cell>
        </row>
        <row r="884">
          <cell r="A884">
            <v>19</v>
          </cell>
          <cell r="C884">
            <v>8</v>
          </cell>
          <cell r="D884" t="str">
            <v>Cty Xi Maêng Haø Tieân II</v>
          </cell>
          <cell r="F884" t="str">
            <v>Coâng Thöông</v>
          </cell>
          <cell r="G884" t="str">
            <v>Kieân Giang</v>
          </cell>
          <cell r="H884" t="str">
            <v>Traû tieàn mua xi maêng 200taán</v>
          </cell>
          <cell r="I884">
            <v>158070000</v>
          </cell>
        </row>
        <row r="885">
          <cell r="A885">
            <v>7</v>
          </cell>
          <cell r="C885">
            <v>1</v>
          </cell>
          <cell r="D885" t="str">
            <v>Nhaø Maùy Thuoác Laù Saøi Goøn</v>
          </cell>
          <cell r="F885" t="str">
            <v>Sôû Giao Dòch II CTVN</v>
          </cell>
          <cell r="G885" t="str">
            <v>Hoà Chí Minh</v>
          </cell>
          <cell r="H885" t="str">
            <v>Traû tieàn mua thuoác laù</v>
          </cell>
          <cell r="I885">
            <v>175230000</v>
          </cell>
        </row>
        <row r="886">
          <cell r="A886">
            <v>20</v>
          </cell>
          <cell r="C886">
            <v>14</v>
          </cell>
          <cell r="D886" t="str">
            <v>Coâng Ty Theùp Mieàn Nam</v>
          </cell>
          <cell r="F886" t="str">
            <v>Coâng Thöông CN I</v>
          </cell>
          <cell r="G886" t="str">
            <v>Hoà Chí Minh</v>
          </cell>
          <cell r="H886" t="str">
            <v xml:space="preserve">Traû tieàn mua haøng cho CN Mieàn Taây C.Ty Theùp Mieàn Nam </v>
          </cell>
          <cell r="I886">
            <v>200000000</v>
          </cell>
        </row>
        <row r="887">
          <cell r="A887">
            <v>21</v>
          </cell>
          <cell r="C887">
            <v>41</v>
          </cell>
          <cell r="D887" t="str">
            <v>Cty Xi Maêng Nghi Sôn</v>
          </cell>
          <cell r="F887" t="str">
            <v>Coâng Thöông CN 9</v>
          </cell>
          <cell r="G887" t="str">
            <v>Hoà Chí Minh</v>
          </cell>
          <cell r="H887" t="str">
            <v>Traû tieàn mua xi maêng 300taán</v>
          </cell>
          <cell r="I887">
            <v>255000000</v>
          </cell>
        </row>
        <row r="888">
          <cell r="A888">
            <v>22</v>
          </cell>
          <cell r="C888">
            <v>5</v>
          </cell>
          <cell r="D888" t="str">
            <v>Cty TNHH TMaïi Thaønh Long</v>
          </cell>
          <cell r="F888" t="str">
            <v>Coâng Thöong CN6</v>
          </cell>
          <cell r="G888" t="str">
            <v>Hoà Chí Minh</v>
          </cell>
          <cell r="H888" t="str">
            <v>Traû tieàn mua boät ngoït</v>
          </cell>
          <cell r="I888">
            <v>419573135</v>
          </cell>
        </row>
        <row r="889">
          <cell r="A889">
            <v>23</v>
          </cell>
          <cell r="C889">
            <v>8</v>
          </cell>
          <cell r="D889" t="str">
            <v>Cty Xi Maêng Haø Tieân II</v>
          </cell>
          <cell r="F889" t="str">
            <v>Coâng Thöông</v>
          </cell>
          <cell r="G889" t="str">
            <v>Kieân Giang</v>
          </cell>
          <cell r="H889" t="str">
            <v>Traû tieàn mua xi maêng 200taán</v>
          </cell>
          <cell r="I889">
            <v>158070000</v>
          </cell>
        </row>
        <row r="890">
          <cell r="A890">
            <v>24</v>
          </cell>
          <cell r="C890">
            <v>77</v>
          </cell>
          <cell r="D890" t="str">
            <v>Cty Ñieän &amp; Ñieän Töû SAMSUNG VINA</v>
          </cell>
          <cell r="F890" t="str">
            <v>Coâng Thöông CN 4</v>
          </cell>
          <cell r="G890" t="str">
            <v>Hoà Chí Minh</v>
          </cell>
          <cell r="H890" t="str">
            <v>Haøng ñieän maùy</v>
          </cell>
          <cell r="I890">
            <v>39822322</v>
          </cell>
        </row>
        <row r="891">
          <cell r="A891">
            <v>8</v>
          </cell>
          <cell r="C891">
            <v>31</v>
          </cell>
          <cell r="D891" t="str">
            <v>Cty Daàu Aên Golden Hope - Nhaø Beø</v>
          </cell>
          <cell r="F891" t="str">
            <v>Sôû Giao Dòch II CTVN</v>
          </cell>
          <cell r="G891" t="str">
            <v>Hoà Chí Minh</v>
          </cell>
          <cell r="H891" t="str">
            <v xml:space="preserve">Traû tieàn mua daàu aên TT.TN.CM </v>
          </cell>
          <cell r="I891">
            <v>97254961</v>
          </cell>
        </row>
        <row r="892">
          <cell r="A892">
            <v>13</v>
          </cell>
          <cell r="C892">
            <v>28</v>
          </cell>
          <cell r="D892" t="str">
            <v>Chi Nhaùnh Cty CP Söõa VN Taïi Caàn Thô</v>
          </cell>
          <cell r="F892" t="str">
            <v>Ñaàu Tö &amp; Phaùt Trieån</v>
          </cell>
          <cell r="G892" t="str">
            <v>Caàn Thô</v>
          </cell>
          <cell r="H892" t="str">
            <v>Traû tieân mua söõa hoäp caùc loaïi</v>
          </cell>
          <cell r="I892">
            <v>104000000</v>
          </cell>
        </row>
        <row r="893">
          <cell r="A893">
            <v>14</v>
          </cell>
          <cell r="C893">
            <v>9</v>
          </cell>
          <cell r="D893" t="str">
            <v>Castrol Vieät Nam Ltd</v>
          </cell>
          <cell r="F893" t="str">
            <v>Ngoaïi Thöông</v>
          </cell>
          <cell r="G893" t="str">
            <v>Hoà Chí Minh</v>
          </cell>
          <cell r="H893" t="str">
            <v>Traû tieàn mua nhôùt Castrol</v>
          </cell>
          <cell r="I893">
            <v>111937764</v>
          </cell>
        </row>
        <row r="894">
          <cell r="A894">
            <v>13</v>
          </cell>
          <cell r="C894">
            <v>28</v>
          </cell>
          <cell r="D894" t="str">
            <v>Chi Nhaùnh Cty CP Söõa VN Taïi Caàn Thô</v>
          </cell>
          <cell r="F894" t="str">
            <v>Ñaàu Tö &amp; Phaùt Trieån</v>
          </cell>
          <cell r="G894" t="str">
            <v>Caàn Thô</v>
          </cell>
          <cell r="H894" t="str">
            <v>Traû tieân mua söõa hoäp caùc loaïi</v>
          </cell>
          <cell r="I894">
            <v>104000000</v>
          </cell>
        </row>
        <row r="895">
          <cell r="A895">
            <v>32</v>
          </cell>
          <cell r="C895">
            <v>8</v>
          </cell>
          <cell r="D895" t="str">
            <v>Cty Xi Maêng Haø Tieân II</v>
          </cell>
          <cell r="F895" t="str">
            <v>Coâng Thöông</v>
          </cell>
          <cell r="G895" t="str">
            <v>Kieân Giang</v>
          </cell>
          <cell r="H895" t="str">
            <v>Traû tieàn mua xi maêng 205taán</v>
          </cell>
          <cell r="I895">
            <v>160649500</v>
          </cell>
        </row>
        <row r="896">
          <cell r="A896">
            <v>33</v>
          </cell>
          <cell r="C896">
            <v>105</v>
          </cell>
          <cell r="D896" t="str">
            <v>XN Kinh Doanh Thöông Maïi-CTy Kho Vaän Mieàn Nam</v>
          </cell>
          <cell r="F896" t="str">
            <v>Coâng Thöông CN 4</v>
          </cell>
          <cell r="G896" t="str">
            <v>Hoà Chí Minh</v>
          </cell>
          <cell r="H896" t="str">
            <v>Traû tieàn mua nhôùt</v>
          </cell>
          <cell r="I896">
            <v>304875000</v>
          </cell>
        </row>
        <row r="897">
          <cell r="A897">
            <v>15</v>
          </cell>
          <cell r="C897">
            <v>28</v>
          </cell>
          <cell r="D897" t="str">
            <v>Chi Nhaùnh Cty CP Söõa VN Taïi Caàn Thô</v>
          </cell>
          <cell r="F897" t="str">
            <v>Ñaàu Tö &amp; Phaùt Trieån</v>
          </cell>
          <cell r="G897" t="str">
            <v>Caàn Thô</v>
          </cell>
          <cell r="H897" t="str">
            <v>Traû tieân mua söõa hoäp caùc loaïi</v>
          </cell>
          <cell r="I897">
            <v>150000000</v>
          </cell>
        </row>
        <row r="898">
          <cell r="A898">
            <v>34</v>
          </cell>
          <cell r="C898">
            <v>5</v>
          </cell>
          <cell r="D898" t="str">
            <v>Cty TNHH TMaïi Thaønh Long</v>
          </cell>
          <cell r="F898" t="str">
            <v>Coâng Thöong CN6</v>
          </cell>
          <cell r="G898" t="str">
            <v>Hoà Chí Minh</v>
          </cell>
          <cell r="H898" t="str">
            <v>Traû tieàn mua boät ngoït</v>
          </cell>
          <cell r="I898">
            <v>274663778</v>
          </cell>
        </row>
        <row r="899">
          <cell r="A899">
            <v>35</v>
          </cell>
          <cell r="C899">
            <v>1</v>
          </cell>
          <cell r="D899" t="str">
            <v>Nhaø Maùy Thuoác Laù Saøi Goøn</v>
          </cell>
          <cell r="F899" t="str">
            <v>Sôû Giao Dòch II CTVN</v>
          </cell>
          <cell r="G899" t="str">
            <v>Hoà Chí Minh</v>
          </cell>
          <cell r="H899" t="str">
            <v>Traû tieàn mua thuoác laù</v>
          </cell>
          <cell r="I899">
            <v>132000000</v>
          </cell>
        </row>
        <row r="900">
          <cell r="A900">
            <v>16</v>
          </cell>
          <cell r="C900">
            <v>9</v>
          </cell>
          <cell r="D900" t="str">
            <v>Castrol Vieät Nam Ltd</v>
          </cell>
          <cell r="F900" t="str">
            <v>Ngoaïi Thöông</v>
          </cell>
          <cell r="G900" t="str">
            <v>Hoà Chí Minh</v>
          </cell>
          <cell r="H900" t="str">
            <v>Traû tieàn mua nhôùt Castrol</v>
          </cell>
          <cell r="I900">
            <v>50551776</v>
          </cell>
        </row>
        <row r="901">
          <cell r="A901">
            <v>37</v>
          </cell>
          <cell r="C901">
            <v>4</v>
          </cell>
          <cell r="D901" t="str">
            <v>Cty TMKT &amp; Ñaàu Tö PETEC</v>
          </cell>
          <cell r="F901" t="str">
            <v>Sôû Giao Dòch II  CTVN</v>
          </cell>
          <cell r="G901" t="str">
            <v>Hoà Chí Minh</v>
          </cell>
          <cell r="H901" t="str">
            <v>Traû tieàn mua xaêng daàu</v>
          </cell>
          <cell r="I901">
            <v>2087700000</v>
          </cell>
        </row>
        <row r="902">
          <cell r="A902">
            <v>38</v>
          </cell>
          <cell r="C902">
            <v>31</v>
          </cell>
          <cell r="D902" t="str">
            <v>Cty Daàu Aên Golden Hope - Nhaø Beø</v>
          </cell>
          <cell r="F902" t="str">
            <v>Sôû Giao Dòch II CTVN</v>
          </cell>
          <cell r="G902" t="str">
            <v>Hoà Chí Minh</v>
          </cell>
          <cell r="H902" t="str">
            <v xml:space="preserve">Traû tieàn mua daàu aên TT.TN.CM </v>
          </cell>
          <cell r="I902">
            <v>161255684</v>
          </cell>
        </row>
        <row r="903">
          <cell r="A903">
            <v>37</v>
          </cell>
          <cell r="C903">
            <v>36</v>
          </cell>
          <cell r="D903" t="str">
            <v>XN Xaêng Daàu Daàu Khí Vuõng Taøu</v>
          </cell>
          <cell r="F903" t="str">
            <v>Coâng Thöông</v>
          </cell>
          <cell r="G903" t="str">
            <v>Baø Ròa-Vuõng Taøu</v>
          </cell>
          <cell r="H903" t="str">
            <v>Traû tieàn mua xaêng daàu</v>
          </cell>
          <cell r="I903">
            <v>2087700000</v>
          </cell>
        </row>
        <row r="904">
          <cell r="A904">
            <v>17</v>
          </cell>
          <cell r="C904">
            <v>28</v>
          </cell>
          <cell r="D904" t="str">
            <v>Chi Nhaùnh Cty CP Söõa VN Taïi Caàn Thô</v>
          </cell>
          <cell r="F904" t="str">
            <v>Ñaàu Tö &amp; Phaùt Trieån</v>
          </cell>
          <cell r="G904" t="str">
            <v>Caàn Thô</v>
          </cell>
          <cell r="H904" t="str">
            <v>Traû tieân mua söõa hoäp caùc loaïi</v>
          </cell>
          <cell r="I904">
            <v>100000000</v>
          </cell>
        </row>
        <row r="905">
          <cell r="A905">
            <v>38</v>
          </cell>
          <cell r="C905">
            <v>17</v>
          </cell>
          <cell r="D905" t="str">
            <v>Cty Daàu Khí -TP/HCM (Saøi Goøn Petro)</v>
          </cell>
          <cell r="F905" t="str">
            <v>Ngoaïi Thöông</v>
          </cell>
          <cell r="G905" t="str">
            <v>Hoà Chí Minh</v>
          </cell>
          <cell r="H905" t="str">
            <v>Traû tieàn mua xaêng daàu</v>
          </cell>
          <cell r="I905">
            <v>648245000</v>
          </cell>
        </row>
        <row r="906">
          <cell r="A906">
            <v>18</v>
          </cell>
          <cell r="C906">
            <v>28</v>
          </cell>
          <cell r="D906" t="str">
            <v>Chi Nhaùnh Cty CP Söõa VN Taïi Caàn Thô</v>
          </cell>
          <cell r="F906" t="str">
            <v>Ñaàu Tö &amp; Phaùt Trieån</v>
          </cell>
          <cell r="G906" t="str">
            <v>Caàn Thô</v>
          </cell>
          <cell r="H906" t="str">
            <v>Traû tieân mua söõa hoäp caùc loaïi</v>
          </cell>
          <cell r="I906">
            <v>250000000</v>
          </cell>
        </row>
        <row r="907">
          <cell r="A907">
            <v>39</v>
          </cell>
          <cell r="C907">
            <v>14</v>
          </cell>
          <cell r="D907" t="str">
            <v>Coâng Ty Theùp Mieàn Nam</v>
          </cell>
          <cell r="F907" t="str">
            <v>Coâng Thöông CN I</v>
          </cell>
          <cell r="G907" t="str">
            <v>Hoà Chí Minh</v>
          </cell>
          <cell r="H907" t="str">
            <v xml:space="preserve">Traû tieàn mua haøng cho CN Mieàn Taây C.Ty Theùp Mieàn Nam </v>
          </cell>
          <cell r="I907">
            <v>150000000</v>
          </cell>
        </row>
        <row r="908">
          <cell r="A908">
            <v>19</v>
          </cell>
          <cell r="C908">
            <v>28</v>
          </cell>
          <cell r="D908" t="str">
            <v>Chi Nhaùnh Cty CP Söõa VN Taïi Caàn Thô</v>
          </cell>
          <cell r="F908" t="str">
            <v>Ñaàu Tö &amp; Phaùt Trieån</v>
          </cell>
          <cell r="G908" t="str">
            <v>Caàn Thô</v>
          </cell>
          <cell r="H908" t="str">
            <v>Traû tieân mua söõa hoäp caùc loaïi</v>
          </cell>
          <cell r="I908">
            <v>130000000</v>
          </cell>
        </row>
        <row r="909">
          <cell r="A909">
            <v>40</v>
          </cell>
          <cell r="C909">
            <v>4</v>
          </cell>
          <cell r="D909" t="str">
            <v>Cty TMKT &amp; Ñaàu Tö PETEC</v>
          </cell>
          <cell r="F909" t="str">
            <v>Sôû Giao Dòch II  CTVN</v>
          </cell>
          <cell r="G909" t="str">
            <v>Hoà Chí Minh</v>
          </cell>
          <cell r="H909" t="str">
            <v>Traû tieàn mua xaêng daàu</v>
          </cell>
          <cell r="I909">
            <v>2202500000</v>
          </cell>
        </row>
        <row r="910">
          <cell r="A910">
            <v>20</v>
          </cell>
          <cell r="C910">
            <v>28</v>
          </cell>
          <cell r="D910" t="str">
            <v>Chi Nhaùnh Cty CP Söõa VN Taïi Caàn Thô</v>
          </cell>
          <cell r="F910" t="str">
            <v>Ñaàu Tö &amp; Phaùt Trieån</v>
          </cell>
          <cell r="G910" t="str">
            <v>Caàn Thô</v>
          </cell>
          <cell r="H910" t="str">
            <v>Traû tieân mua söõa hoäp caùc loaïi</v>
          </cell>
          <cell r="I910">
            <v>100000000</v>
          </cell>
        </row>
        <row r="911">
          <cell r="A911">
            <v>21</v>
          </cell>
          <cell r="C911">
            <v>28</v>
          </cell>
          <cell r="D911" t="str">
            <v>Chi Nhaùnh Cty CP Söõa VN Taïi Caàn Thô</v>
          </cell>
          <cell r="F911" t="str">
            <v>Ñaàu Tö &amp; Phaùt Trieån</v>
          </cell>
          <cell r="G911" t="str">
            <v>Caàn Thô</v>
          </cell>
          <cell r="H911" t="str">
            <v>Traû tieân mua söõa hoäp caùc loaïi</v>
          </cell>
          <cell r="I911">
            <v>140000000</v>
          </cell>
        </row>
        <row r="912">
          <cell r="A912">
            <v>22</v>
          </cell>
          <cell r="C912">
            <v>25</v>
          </cell>
          <cell r="D912" t="str">
            <v xml:space="preserve"> Thu Baûo Hieåm Xaõ Hoäi Tænh Baïc Lieâu</v>
          </cell>
          <cell r="F912" t="str">
            <v>NN &amp; P/T N/Thoân</v>
          </cell>
          <cell r="G912" t="str">
            <v>Baïc Lieâu</v>
          </cell>
          <cell r="H912" t="str">
            <v>Noäp BHXH,BHYT thaùng 01/05</v>
          </cell>
          <cell r="I912">
            <v>16742367</v>
          </cell>
        </row>
        <row r="913">
          <cell r="A913">
            <v>41</v>
          </cell>
          <cell r="C913">
            <v>5</v>
          </cell>
          <cell r="D913" t="str">
            <v>Cty TNHH TMaïi Thaønh Long</v>
          </cell>
          <cell r="F913" t="str">
            <v>Coâng Thöong CN6</v>
          </cell>
          <cell r="G913" t="str">
            <v>Hoà Chí Minh</v>
          </cell>
          <cell r="H913" t="str">
            <v>Traû tieàn mua boät ngoït</v>
          </cell>
          <cell r="I913">
            <v>337619744</v>
          </cell>
        </row>
        <row r="914">
          <cell r="A914">
            <v>42</v>
          </cell>
          <cell r="C914">
            <v>3</v>
          </cell>
          <cell r="D914" t="str">
            <v>Cty Coå Phaàn Boät Giaët Lix</v>
          </cell>
          <cell r="F914" t="str">
            <v>Coâng Thöông CN 14</v>
          </cell>
          <cell r="G914" t="str">
            <v>Hoà Chí Minh</v>
          </cell>
          <cell r="H914" t="str">
            <v>Traû tieàn mua boät giaët</v>
          </cell>
          <cell r="I914">
            <v>400000000</v>
          </cell>
        </row>
        <row r="915">
          <cell r="A915">
            <v>43</v>
          </cell>
          <cell r="C915">
            <v>8</v>
          </cell>
          <cell r="D915" t="str">
            <v>Cty Xi Maêng Haø Tieân II</v>
          </cell>
          <cell r="F915" t="str">
            <v>Coâng Thöông</v>
          </cell>
          <cell r="G915" t="str">
            <v>Kieân Giang</v>
          </cell>
          <cell r="H915" t="str">
            <v>Traû tieàn mua xi maêng 120taán</v>
          </cell>
          <cell r="I915">
            <v>96228000</v>
          </cell>
        </row>
        <row r="916">
          <cell r="A916">
            <v>44</v>
          </cell>
          <cell r="C916">
            <v>4</v>
          </cell>
          <cell r="D916" t="str">
            <v>Cty TMKT &amp; Ñaàu Tö PETEC</v>
          </cell>
          <cell r="F916" t="str">
            <v>Sôû Giao Dòch II  CTVN</v>
          </cell>
          <cell r="G916" t="str">
            <v>Hoà Chí Minh</v>
          </cell>
          <cell r="H916" t="str">
            <v>Traû tieàn mua xaêng daàu</v>
          </cell>
          <cell r="I916">
            <v>1924500000</v>
          </cell>
        </row>
        <row r="917">
          <cell r="A917">
            <v>23</v>
          </cell>
          <cell r="C917">
            <v>28</v>
          </cell>
          <cell r="D917" t="str">
            <v>Chi Nhaùnh Cty CP Söõa VN Taïi Caàn Thô</v>
          </cell>
          <cell r="F917" t="str">
            <v>Ñaàu Tö &amp; Phaùt Trieån</v>
          </cell>
          <cell r="G917" t="str">
            <v>Caàn Thô</v>
          </cell>
          <cell r="H917" t="str">
            <v>Traû tieân mua söõa hoäp caùc loaïi</v>
          </cell>
          <cell r="I917">
            <v>110000000</v>
          </cell>
        </row>
        <row r="918">
          <cell r="A918">
            <v>45</v>
          </cell>
          <cell r="C918">
            <v>4</v>
          </cell>
          <cell r="D918" t="str">
            <v>Cty TMKT &amp; Ñaàu Tö PETEC</v>
          </cell>
          <cell r="F918" t="str">
            <v>Sôû Giao Dòch II  CTVN</v>
          </cell>
          <cell r="G918" t="str">
            <v>Hoà Chí Minh</v>
          </cell>
          <cell r="H918" t="str">
            <v>Traû tieàn mua xaêng daàu</v>
          </cell>
          <cell r="I918">
            <v>535600000</v>
          </cell>
        </row>
        <row r="919">
          <cell r="A919">
            <v>46</v>
          </cell>
          <cell r="C919">
            <v>31</v>
          </cell>
          <cell r="D919" t="str">
            <v>Cty Daàu Aên Golden Hope - Nhaø Beø</v>
          </cell>
          <cell r="F919" t="str">
            <v>Sôû Giao Dòch II CTVN</v>
          </cell>
          <cell r="G919" t="str">
            <v>Hoà Chí Minh</v>
          </cell>
          <cell r="H919" t="str">
            <v xml:space="preserve">Traû tieàn mua daàu aên TT.TN.CM </v>
          </cell>
          <cell r="I919">
            <v>70641780</v>
          </cell>
        </row>
        <row r="920">
          <cell r="A920">
            <v>47</v>
          </cell>
          <cell r="C920">
            <v>10</v>
          </cell>
          <cell r="D920" t="str">
            <v>Cty TNHH Daàu Nhôùt vaø Hoùa Chaát VN</v>
          </cell>
          <cell r="F920" t="str">
            <v>Hoàng Kong&amp; Thöôïng Haûi</v>
          </cell>
          <cell r="G920" t="str">
            <v>Hoà Chí Minh</v>
          </cell>
          <cell r="H920" t="str">
            <v>Traû tieàn mua nhôùt</v>
          </cell>
          <cell r="I920">
            <v>212542493</v>
          </cell>
        </row>
        <row r="921">
          <cell r="A921">
            <v>24</v>
          </cell>
          <cell r="C921">
            <v>28</v>
          </cell>
          <cell r="D921" t="str">
            <v>Chi Nhaùnh Cty CP Söõa VN Taïi Caàn Thô</v>
          </cell>
          <cell r="F921" t="str">
            <v>Ñaàu Tö &amp; Phaùt Trieån</v>
          </cell>
          <cell r="G921" t="str">
            <v>Caàn Thô</v>
          </cell>
          <cell r="H921" t="str">
            <v>Traû tieân mua söõa hoäp caùc loaïi</v>
          </cell>
          <cell r="I921">
            <v>100000000</v>
          </cell>
        </row>
        <row r="922">
          <cell r="A922">
            <v>25</v>
          </cell>
          <cell r="C922">
            <v>27</v>
          </cell>
          <cell r="D922" t="str">
            <v>Cty TNHH Quoác Teá Nagarjuna</v>
          </cell>
          <cell r="F922" t="str">
            <v>INDOVINA</v>
          </cell>
          <cell r="G922" t="str">
            <v>Hoà Chí Minh</v>
          </cell>
          <cell r="H922" t="str">
            <v>Traû tieàn mua ñöôøng</v>
          </cell>
          <cell r="I922">
            <v>29750000</v>
          </cell>
        </row>
        <row r="923">
          <cell r="A923">
            <v>48</v>
          </cell>
          <cell r="C923">
            <v>1</v>
          </cell>
          <cell r="D923" t="str">
            <v>Nhaø Maùy Thuoác Laù Saøi Goøn</v>
          </cell>
          <cell r="F923" t="str">
            <v>Sôû Giao Dòch II CTVN</v>
          </cell>
          <cell r="G923" t="str">
            <v>Hoà Chí Minh</v>
          </cell>
          <cell r="H923" t="str">
            <v>Traû tieàn mua thuoác laù</v>
          </cell>
          <cell r="I923">
            <v>110275000</v>
          </cell>
        </row>
        <row r="924">
          <cell r="A924">
            <v>49</v>
          </cell>
          <cell r="C924">
            <v>8</v>
          </cell>
          <cell r="D924" t="str">
            <v>Cty Xi Maêng Haø Tieân II</v>
          </cell>
          <cell r="F924" t="str">
            <v>Coâng Thöông</v>
          </cell>
          <cell r="G924" t="str">
            <v>Kieân Giang</v>
          </cell>
          <cell r="H924" t="str">
            <v>Traû tieàn mua xi maêng 100taán</v>
          </cell>
          <cell r="I924">
            <v>80190000</v>
          </cell>
        </row>
        <row r="925">
          <cell r="A925">
            <v>50</v>
          </cell>
          <cell r="C925">
            <v>36</v>
          </cell>
          <cell r="D925" t="str">
            <v>XN Xaêng Daàu Daàu Khí Vuõng Taøu</v>
          </cell>
          <cell r="F925" t="str">
            <v>Coâng Thöông</v>
          </cell>
          <cell r="G925" t="str">
            <v>Baø Ròa-Vuõng Taøu</v>
          </cell>
          <cell r="H925" t="str">
            <v>Traû tieàn mua xaêng daàu</v>
          </cell>
          <cell r="I925">
            <v>2726500000</v>
          </cell>
        </row>
        <row r="926">
          <cell r="A926">
            <v>26</v>
          </cell>
          <cell r="C926">
            <v>83</v>
          </cell>
          <cell r="D926" t="str">
            <v>CTy TNHH TM TH Thuaän Taân</v>
          </cell>
          <cell r="F926" t="str">
            <v>Ngoaïi Thöông</v>
          </cell>
          <cell r="G926" t="str">
            <v>Hoà Chí Minh</v>
          </cell>
          <cell r="H926" t="str">
            <v>Traû tieàn mua Tivi</v>
          </cell>
          <cell r="I926">
            <v>21040250</v>
          </cell>
        </row>
        <row r="927">
          <cell r="A927">
            <v>51</v>
          </cell>
          <cell r="C927">
            <v>4</v>
          </cell>
          <cell r="D927" t="str">
            <v>Cty TMKT &amp; Ñaàu Tö PETEC</v>
          </cell>
          <cell r="F927" t="str">
            <v>Sôû Giao Dòch II  CTVN</v>
          </cell>
          <cell r="G927" t="str">
            <v>Hoà Chí Minh</v>
          </cell>
          <cell r="H927" t="str">
            <v>Traû tieàn mua xaêng daàu</v>
          </cell>
          <cell r="I927">
            <v>1748000000</v>
          </cell>
        </row>
        <row r="928">
          <cell r="A928">
            <v>27</v>
          </cell>
          <cell r="C928">
            <v>28</v>
          </cell>
          <cell r="D928" t="str">
            <v>Chi Nhaùnh Cty CP Söõa VN Taïi Caàn Thô</v>
          </cell>
          <cell r="F928" t="str">
            <v>Ñaàu Tö &amp; Phaùt Trieån</v>
          </cell>
          <cell r="G928" t="str">
            <v>Caàn Thô</v>
          </cell>
          <cell r="H928" t="str">
            <v>Traû tieân mua söõa hoäp caùc loaïi</v>
          </cell>
          <cell r="I928">
            <v>170000000</v>
          </cell>
        </row>
        <row r="929">
          <cell r="A929">
            <v>28</v>
          </cell>
          <cell r="C929">
            <v>27</v>
          </cell>
          <cell r="D929" t="str">
            <v>Cty TNHH Quoác Teá Nagarjuna</v>
          </cell>
          <cell r="F929" t="str">
            <v>INDOVINA</v>
          </cell>
          <cell r="G929" t="str">
            <v>Hoà Chí Minh</v>
          </cell>
          <cell r="H929" t="str">
            <v>Traû tieàn mua ñöôøng</v>
          </cell>
          <cell r="I929">
            <v>41650000</v>
          </cell>
        </row>
        <row r="930">
          <cell r="A930">
            <v>52</v>
          </cell>
          <cell r="C930">
            <v>21</v>
          </cell>
          <cell r="D930" t="str">
            <v>Cty Coå Phaàn Vaät Tö  Haäu Giang</v>
          </cell>
          <cell r="F930" t="str">
            <v>Coâng Thöông</v>
          </cell>
          <cell r="G930" t="str">
            <v>Caàn Thô</v>
          </cell>
          <cell r="H930" t="str">
            <v>Traû tieàn mua gas</v>
          </cell>
          <cell r="I930">
            <v>69315004</v>
          </cell>
        </row>
        <row r="931">
          <cell r="A931">
            <v>53</v>
          </cell>
          <cell r="C931">
            <v>8</v>
          </cell>
          <cell r="D931" t="str">
            <v>Cty Xi Maêng Haø Tieân II</v>
          </cell>
          <cell r="F931" t="str">
            <v>Coâng Thöông</v>
          </cell>
          <cell r="G931" t="str">
            <v>Kieân Giang</v>
          </cell>
          <cell r="H931" t="str">
            <v>Traû tieàn mua xi maêng 120taán</v>
          </cell>
          <cell r="I931">
            <v>96228000</v>
          </cell>
        </row>
        <row r="932">
          <cell r="A932">
            <v>54</v>
          </cell>
          <cell r="C932">
            <v>14</v>
          </cell>
          <cell r="D932" t="str">
            <v>Coâng Ty Theùp Mieàn Nam</v>
          </cell>
          <cell r="F932" t="str">
            <v>Coâng Thöông CN I</v>
          </cell>
          <cell r="G932" t="str">
            <v>Hoà Chí Minh</v>
          </cell>
          <cell r="H932" t="str">
            <v xml:space="preserve">Traû tieàn mua haøng cho CN Mieàn Taây C.Ty Theùp Mieàn Nam </v>
          </cell>
          <cell r="I932">
            <v>50000000</v>
          </cell>
        </row>
        <row r="933">
          <cell r="A933">
            <v>29</v>
          </cell>
          <cell r="C933">
            <v>28</v>
          </cell>
          <cell r="D933" t="str">
            <v>Chi Nhaùnh Cty CP Söõa VN Taïi Caàn Thô</v>
          </cell>
          <cell r="F933" t="str">
            <v>Ñaàu Tö &amp; Phaùt Trieån</v>
          </cell>
          <cell r="G933" t="str">
            <v>Caàn Thô</v>
          </cell>
          <cell r="H933" t="str">
            <v>Traû tieân mua söõa hoäp caùc loaïi</v>
          </cell>
          <cell r="I933">
            <v>180000000</v>
          </cell>
        </row>
        <row r="934">
          <cell r="A934">
            <v>30</v>
          </cell>
          <cell r="C934">
            <v>7</v>
          </cell>
          <cell r="D934" t="str">
            <v>Xí Nghieäp Colusa-Miliket</v>
          </cell>
          <cell r="F934" t="str">
            <v>Ñaàu Tö &amp; Phaùt Trieån CN Thuû Ñöùc</v>
          </cell>
          <cell r="G934" t="str">
            <v>Hoà Chí Minh</v>
          </cell>
          <cell r="H934" t="str">
            <v>Traû tieàn mua mì Colusa</v>
          </cell>
          <cell r="I934">
            <v>128613111</v>
          </cell>
        </row>
        <row r="935">
          <cell r="A935">
            <v>55</v>
          </cell>
          <cell r="C935">
            <v>36</v>
          </cell>
          <cell r="D935" t="str">
            <v>XN Xaêng Daàu Daàu Khí Vuõng Taøu</v>
          </cell>
          <cell r="F935" t="str">
            <v>Coâng Thöông</v>
          </cell>
          <cell r="G935" t="str">
            <v>Baø Ròa-Vuõng Taøu</v>
          </cell>
          <cell r="H935" t="str">
            <v>Traû tieàn mua xaêng daàu</v>
          </cell>
          <cell r="I935">
            <v>2819000000</v>
          </cell>
        </row>
        <row r="936">
          <cell r="A936">
            <v>56</v>
          </cell>
          <cell r="C936">
            <v>14</v>
          </cell>
          <cell r="D936" t="str">
            <v>Coâng Ty Theùp Mieàn Nam</v>
          </cell>
          <cell r="F936" t="str">
            <v>Coâng Thöông CN I</v>
          </cell>
          <cell r="G936" t="str">
            <v>Hoà Chí Minh</v>
          </cell>
          <cell r="H936" t="str">
            <v xml:space="preserve">Traû tieàn mua haøng cho CN Mieàn Taây C.Ty Theùp Mieàn Nam </v>
          </cell>
          <cell r="I936">
            <v>120000000</v>
          </cell>
        </row>
        <row r="937">
          <cell r="A937">
            <v>57</v>
          </cell>
          <cell r="C937">
            <v>46</v>
          </cell>
          <cell r="D937" t="str">
            <v>CTy MIWON VIETNAM</v>
          </cell>
          <cell r="F937" t="str">
            <v xml:space="preserve">Coâng Thöông </v>
          </cell>
          <cell r="G937" t="str">
            <v>Phuù Thoï</v>
          </cell>
          <cell r="H937" t="str">
            <v>Traû tieàn mua boät ngoït</v>
          </cell>
          <cell r="I937">
            <v>94920889</v>
          </cell>
        </row>
        <row r="938">
          <cell r="A938">
            <v>31</v>
          </cell>
          <cell r="C938">
            <v>28</v>
          </cell>
          <cell r="D938" t="str">
            <v>Chi Nhaùnh Cty CP Söõa VN Taïi Caàn Thô</v>
          </cell>
          <cell r="F938" t="str">
            <v>Ñaàu Tö &amp; Phaùt Trieån</v>
          </cell>
          <cell r="G938" t="str">
            <v>Caàn Thô</v>
          </cell>
          <cell r="H938" t="str">
            <v>Traû tieân mua söõa hoäp caùc loaïi</v>
          </cell>
          <cell r="I938">
            <v>309000000</v>
          </cell>
        </row>
        <row r="939">
          <cell r="A939">
            <v>1</v>
          </cell>
          <cell r="C939">
            <v>5</v>
          </cell>
          <cell r="D939" t="str">
            <v>Cty TNHH TMaïi Thaønh Long</v>
          </cell>
          <cell r="F939" t="str">
            <v>Coâng Thöong CN6</v>
          </cell>
          <cell r="G939" t="str">
            <v>Hoà Chí Minh</v>
          </cell>
          <cell r="H939" t="str">
            <v>Traû tieàn mua boät ngoït</v>
          </cell>
          <cell r="I939">
            <v>412614162</v>
          </cell>
        </row>
        <row r="940">
          <cell r="A940">
            <v>2</v>
          </cell>
          <cell r="C940">
            <v>4</v>
          </cell>
          <cell r="D940" t="str">
            <v>Cty TMKT &amp; Ñaàu Tö PETEC</v>
          </cell>
          <cell r="F940" t="str">
            <v>Sôû Giao Dòch II  CTVN</v>
          </cell>
          <cell r="G940" t="str">
            <v>Hoà Chí Minh</v>
          </cell>
          <cell r="H940" t="str">
            <v>Traû tieàn mua xaêng daàu</v>
          </cell>
          <cell r="I940">
            <v>1932000000</v>
          </cell>
        </row>
        <row r="941">
          <cell r="A941">
            <v>3</v>
          </cell>
          <cell r="C941">
            <v>17</v>
          </cell>
          <cell r="D941" t="str">
            <v>Cty Daàu Khí -TP/HCM (Saøi Goøn Petro)</v>
          </cell>
          <cell r="F941" t="str">
            <v>Ngoaïi Thöông</v>
          </cell>
          <cell r="G941" t="str">
            <v>Hoà Chí Minh</v>
          </cell>
          <cell r="H941" t="str">
            <v>Traû tieàn mua xaêng daàu</v>
          </cell>
          <cell r="I941">
            <v>781560000</v>
          </cell>
        </row>
        <row r="942">
          <cell r="A942">
            <v>4</v>
          </cell>
          <cell r="C942">
            <v>1</v>
          </cell>
          <cell r="D942" t="str">
            <v>Nhaø Maùy Thuoác Laù Saøi Goøn</v>
          </cell>
          <cell r="F942" t="str">
            <v>Sôû Giao Dòch II CTVN</v>
          </cell>
          <cell r="G942" t="str">
            <v>Hoà Chí Minh</v>
          </cell>
          <cell r="H942" t="str">
            <v>Traû tieàn mua thuoác laù</v>
          </cell>
          <cell r="I942">
            <v>162525000</v>
          </cell>
        </row>
        <row r="943">
          <cell r="A943">
            <v>5</v>
          </cell>
          <cell r="C943">
            <v>27</v>
          </cell>
          <cell r="D943" t="str">
            <v>Cty TNHH Quoác Teá Nagarjuna</v>
          </cell>
          <cell r="F943" t="str">
            <v>INDOVINA</v>
          </cell>
          <cell r="G943" t="str">
            <v>Hoà Chí Minh</v>
          </cell>
          <cell r="H943" t="str">
            <v>Traû tieàn mua ñöôøng</v>
          </cell>
          <cell r="I943">
            <v>42000000</v>
          </cell>
        </row>
        <row r="944">
          <cell r="A944">
            <v>6</v>
          </cell>
          <cell r="C944">
            <v>4</v>
          </cell>
          <cell r="D944" t="str">
            <v>Cty TMKT &amp; Ñaàu Tö PETEC</v>
          </cell>
          <cell r="F944" t="str">
            <v>Sôû Giao Dòch II  CTVN</v>
          </cell>
          <cell r="G944" t="str">
            <v>Hoà Chí Minh</v>
          </cell>
          <cell r="H944" t="str">
            <v>Traû tieàn mua xaêng daàu</v>
          </cell>
          <cell r="I944">
            <v>3583500000</v>
          </cell>
        </row>
        <row r="945">
          <cell r="A945">
            <v>1</v>
          </cell>
          <cell r="C945">
            <v>9</v>
          </cell>
          <cell r="D945" t="str">
            <v>Castrol Vieät Nam Ltd</v>
          </cell>
          <cell r="F945" t="str">
            <v>Ngoaïi Thöông</v>
          </cell>
          <cell r="G945" t="str">
            <v>Hoà Chí Minh</v>
          </cell>
          <cell r="H945" t="str">
            <v>Traû tieàn mua nhôùt</v>
          </cell>
          <cell r="I945">
            <v>59889548</v>
          </cell>
        </row>
        <row r="946">
          <cell r="A946">
            <v>2</v>
          </cell>
          <cell r="C946">
            <v>83</v>
          </cell>
          <cell r="D946" t="str">
            <v>CTy TNHH TM TH Thuaän Taân</v>
          </cell>
          <cell r="F946" t="str">
            <v>Ngoaïi Thöông</v>
          </cell>
          <cell r="G946" t="str">
            <v>Hoà Chí Minh</v>
          </cell>
          <cell r="H946" t="str">
            <v>Traû tieàn mua Tivi</v>
          </cell>
          <cell r="I946">
            <v>28648950</v>
          </cell>
        </row>
        <row r="947">
          <cell r="A947">
            <v>7</v>
          </cell>
          <cell r="C947">
            <v>14</v>
          </cell>
          <cell r="D947" t="str">
            <v>Coâng Ty Theùp Mieàn Nam</v>
          </cell>
          <cell r="F947" t="str">
            <v>Coâng Thöông CN I</v>
          </cell>
          <cell r="G947" t="str">
            <v>Hoà Chí Minh</v>
          </cell>
          <cell r="H947" t="str">
            <v xml:space="preserve">Traû tieàn mua haøng cho CN Mieàn Taây C.Ty Theùp Mieàn Nam </v>
          </cell>
          <cell r="I947">
            <v>200000000</v>
          </cell>
        </row>
        <row r="948">
          <cell r="A948">
            <v>8</v>
          </cell>
          <cell r="C948">
            <v>41</v>
          </cell>
          <cell r="D948" t="str">
            <v>Cty Xi Maêng Nghi Sôn</v>
          </cell>
          <cell r="F948" t="str">
            <v>Coâng Thöông CN 9</v>
          </cell>
          <cell r="G948" t="str">
            <v>Hoà Chí Minh</v>
          </cell>
          <cell r="H948" t="str">
            <v xml:space="preserve">Traû tieàn mua xi maêng </v>
          </cell>
          <cell r="I948">
            <v>33291275</v>
          </cell>
        </row>
        <row r="949">
          <cell r="A949">
            <v>9</v>
          </cell>
          <cell r="C949">
            <v>98</v>
          </cell>
          <cell r="D949" t="str">
            <v>CTy Lieân Doanh Xi Maêng Haø Tieân II-Caàn Thô</v>
          </cell>
          <cell r="F949" t="str">
            <v>Coâng Thöông</v>
          </cell>
          <cell r="G949" t="str">
            <v>Caàn Thô</v>
          </cell>
          <cell r="H949" t="str">
            <v xml:space="preserve">Traû tieàn mua xi maêng </v>
          </cell>
          <cell r="I949">
            <v>396410000</v>
          </cell>
        </row>
        <row r="950">
          <cell r="A950">
            <v>10</v>
          </cell>
          <cell r="C950">
            <v>85</v>
          </cell>
          <cell r="D950" t="str">
            <v>CTy TNHH TM Minh Tuøng</v>
          </cell>
          <cell r="F950" t="str">
            <v>Sôû Giao Dòch II CTVN</v>
          </cell>
          <cell r="G950" t="str">
            <v>Hoà Chí Minh</v>
          </cell>
          <cell r="H950" t="str">
            <v>Traû tieàn mua tuû laïnh</v>
          </cell>
          <cell r="I950">
            <v>11295000</v>
          </cell>
        </row>
        <row r="951">
          <cell r="A951">
            <v>11</v>
          </cell>
          <cell r="C951">
            <v>85</v>
          </cell>
          <cell r="D951" t="str">
            <v>CTy TNHH TM Minh Tuøng</v>
          </cell>
          <cell r="F951" t="str">
            <v>Sôû Giao Dòch II CTVN</v>
          </cell>
          <cell r="G951" t="str">
            <v>Hoà Chí Minh</v>
          </cell>
          <cell r="H951" t="str">
            <v>Traû tieàn mua tuû laïnh</v>
          </cell>
          <cell r="I951">
            <v>10503000</v>
          </cell>
        </row>
        <row r="952">
          <cell r="A952">
            <v>12</v>
          </cell>
          <cell r="C952">
            <v>77</v>
          </cell>
          <cell r="D952" t="str">
            <v>Cty Ñieän &amp; Ñieän Töû SAMSUNG VINA</v>
          </cell>
          <cell r="F952" t="str">
            <v>Coâng Thöông CN 4</v>
          </cell>
          <cell r="G952" t="str">
            <v>Hoà Chí Minh</v>
          </cell>
          <cell r="H952" t="str">
            <v>Traû tieàn mua tivi</v>
          </cell>
          <cell r="I952">
            <v>31150701</v>
          </cell>
        </row>
        <row r="953">
          <cell r="A953">
            <v>13</v>
          </cell>
          <cell r="C953">
            <v>14</v>
          </cell>
          <cell r="D953" t="str">
            <v>Coâng Ty Theùp Mieàn Nam</v>
          </cell>
          <cell r="F953" t="str">
            <v>Coâng Thöông CN I</v>
          </cell>
          <cell r="G953" t="str">
            <v>Hoà Chí Minh</v>
          </cell>
          <cell r="H953" t="str">
            <v xml:space="preserve">Traû tieàn mua haøng cho CN Mieàn Taây C.Ty Theùp Mieàn Nam </v>
          </cell>
          <cell r="I953">
            <v>120000000</v>
          </cell>
        </row>
        <row r="954">
          <cell r="A954">
            <v>14</v>
          </cell>
          <cell r="C954">
            <v>31</v>
          </cell>
          <cell r="D954" t="str">
            <v>Cty Daàu Aên Golden Hope - Nhaø Beø</v>
          </cell>
          <cell r="F954" t="str">
            <v>Sôû Giao Dòch II CTVN</v>
          </cell>
          <cell r="G954" t="str">
            <v>Hoà Chí Minh</v>
          </cell>
          <cell r="H954" t="str">
            <v xml:space="preserve">Traû tieàn mua daàu aên TT.TN.CM </v>
          </cell>
          <cell r="I954">
            <v>48860873</v>
          </cell>
        </row>
        <row r="955">
          <cell r="A955">
            <v>3</v>
          </cell>
          <cell r="C955">
            <v>28</v>
          </cell>
          <cell r="D955" t="str">
            <v>Chi Nhaùnh Cty CP Söõa VN Taïi Caàn Thô</v>
          </cell>
          <cell r="F955" t="str">
            <v>Ñaàu Tö &amp; Phaùt Trieån</v>
          </cell>
          <cell r="G955" t="str">
            <v>Caàn Thô</v>
          </cell>
          <cell r="H955" t="str">
            <v>Traû tieân mua söõa hoäp caùc loaïi</v>
          </cell>
          <cell r="I955">
            <v>86446632</v>
          </cell>
        </row>
        <row r="956">
          <cell r="A956">
            <v>4</v>
          </cell>
          <cell r="C956">
            <v>53</v>
          </cell>
          <cell r="D956" t="str">
            <v>CTy CP Thöông Nghieäp Baïc Lieâu</v>
          </cell>
          <cell r="F956" t="str">
            <v xml:space="preserve">Coâng Thöông </v>
          </cell>
          <cell r="G956" t="str">
            <v>Baïc Lieâu</v>
          </cell>
          <cell r="H956" t="str">
            <v>Kyù quyõ baûo laõnh Vinamilk 600.000.000x5%</v>
          </cell>
          <cell r="I956">
            <v>30000000</v>
          </cell>
        </row>
        <row r="957">
          <cell r="A957">
            <v>5</v>
          </cell>
          <cell r="C957">
            <v>86</v>
          </cell>
          <cell r="D957" t="str">
            <v xml:space="preserve"> Baûo Minh Baïc Lieâu</v>
          </cell>
          <cell r="F957" t="str">
            <v>Phöông Ñoâng</v>
          </cell>
          <cell r="G957" t="str">
            <v>Baïc Lieâu</v>
          </cell>
          <cell r="H957" t="str">
            <v>Mua BH Baûo Minh Tsaûn+taøu+xe naêm 2005(chuyeån 50%)</v>
          </cell>
          <cell r="I957">
            <v>17808000</v>
          </cell>
        </row>
        <row r="958">
          <cell r="A958">
            <v>15</v>
          </cell>
          <cell r="C958">
            <v>4</v>
          </cell>
          <cell r="D958" t="str">
            <v>Cty TMKT &amp; Ñaàu Tö PETEC</v>
          </cell>
          <cell r="F958" t="str">
            <v>Sôû Giao Dòch II  CTVN</v>
          </cell>
          <cell r="G958" t="str">
            <v>Hoà Chí Minh</v>
          </cell>
          <cell r="H958" t="str">
            <v>Traû tieàn mua xaêng daàu</v>
          </cell>
          <cell r="I958">
            <v>2162000000</v>
          </cell>
        </row>
        <row r="959">
          <cell r="A959">
            <v>16</v>
          </cell>
          <cell r="C959">
            <v>36</v>
          </cell>
          <cell r="D959" t="str">
            <v>XN Xaêng Daàu Daàu Khí Vuõng Taøu</v>
          </cell>
          <cell r="F959" t="str">
            <v>Coâng Thöông</v>
          </cell>
          <cell r="G959" t="str">
            <v>Baø Ròa-Vuõng Taøu</v>
          </cell>
          <cell r="H959" t="str">
            <v>Traû tieàn mua xaêng daàu</v>
          </cell>
          <cell r="I959">
            <v>2764500000</v>
          </cell>
        </row>
        <row r="960">
          <cell r="A960">
            <v>17</v>
          </cell>
          <cell r="C960">
            <v>8</v>
          </cell>
          <cell r="D960" t="str">
            <v>Cty Xi Maêng Haø Tieân II</v>
          </cell>
          <cell r="F960" t="str">
            <v>Coâng Thöông</v>
          </cell>
          <cell r="G960" t="str">
            <v>Kieân Giang</v>
          </cell>
          <cell r="H960" t="str">
            <v>Traû tieàn mua xi maêng 215taán</v>
          </cell>
          <cell r="I960">
            <v>174300500</v>
          </cell>
        </row>
        <row r="961">
          <cell r="A961">
            <v>18</v>
          </cell>
          <cell r="C961">
            <v>105</v>
          </cell>
          <cell r="D961" t="str">
            <v>XN Kinh Doanh Thöông Maïi-CTy Kho Vaän Mieàn Nam</v>
          </cell>
          <cell r="F961" t="str">
            <v>Coâng Thöông CN 4</v>
          </cell>
          <cell r="G961" t="str">
            <v>Hoà Chí Minh</v>
          </cell>
          <cell r="H961" t="str">
            <v>Traû tieàn mua nhôùt</v>
          </cell>
          <cell r="I961">
            <v>83500000</v>
          </cell>
        </row>
        <row r="962">
          <cell r="A962">
            <v>6</v>
          </cell>
          <cell r="C962">
            <v>10</v>
          </cell>
          <cell r="D962" t="str">
            <v>Cty TNHH Daàu Nhôùt vaø Hoùa Chaát VN</v>
          </cell>
          <cell r="F962" t="str">
            <v>Hoàng Kong&amp; Thöôïng Haûi</v>
          </cell>
          <cell r="G962" t="str">
            <v>Hoà Chí Minh</v>
          </cell>
          <cell r="H962" t="str">
            <v>Traû tieàn mua nhôùt</v>
          </cell>
          <cell r="I962">
            <v>58787982</v>
          </cell>
        </row>
        <row r="963">
          <cell r="A963">
            <v>5</v>
          </cell>
          <cell r="C963">
            <v>86</v>
          </cell>
          <cell r="D963" t="str">
            <v xml:space="preserve"> Baûo Minh Baïc Lieâu</v>
          </cell>
          <cell r="F963" t="str">
            <v>Phöông Ñoâng</v>
          </cell>
          <cell r="G963" t="str">
            <v>Baïc Lieâu</v>
          </cell>
          <cell r="H963" t="str">
            <v>Mua BH Baûo Minh Tsaûn+taøu+xe naêm 2005(chuyeån 50%)</v>
          </cell>
          <cell r="I963">
            <v>17808000</v>
          </cell>
        </row>
        <row r="964">
          <cell r="A964">
            <v>19</v>
          </cell>
          <cell r="C964">
            <v>31</v>
          </cell>
          <cell r="D964" t="str">
            <v>Cty Daàu Aên Golden Hope - Nhaø Beø</v>
          </cell>
          <cell r="F964" t="str">
            <v>Sôû Giao Dòch II CTVN</v>
          </cell>
          <cell r="G964" t="str">
            <v>Hoà Chí Minh</v>
          </cell>
          <cell r="H964" t="str">
            <v xml:space="preserve">Traû tieàn mua daàu aên </v>
          </cell>
          <cell r="I964">
            <v>320000000</v>
          </cell>
        </row>
        <row r="965">
          <cell r="A965">
            <v>20</v>
          </cell>
          <cell r="C965">
            <v>36</v>
          </cell>
          <cell r="D965" t="str">
            <v>XN Xaêng Daàu Daàu Khí Vuõng Taøu</v>
          </cell>
          <cell r="F965" t="str">
            <v>Coâng Thöông</v>
          </cell>
          <cell r="G965" t="str">
            <v>Baø Ròa-Vuõng Taøu</v>
          </cell>
          <cell r="H965" t="str">
            <v>Traû tieàn mua xaêng daàu</v>
          </cell>
          <cell r="I965">
            <v>1301100000</v>
          </cell>
        </row>
        <row r="966">
          <cell r="A966">
            <v>7</v>
          </cell>
          <cell r="C966">
            <v>28</v>
          </cell>
          <cell r="D966" t="str">
            <v>Chi Nhaùnh Cty CP Söõa VN Taïi Caàn Thô</v>
          </cell>
          <cell r="F966" t="str">
            <v>Ñaàu Tö &amp; Phaùt Trieån</v>
          </cell>
          <cell r="G966" t="str">
            <v>Caàn Thô</v>
          </cell>
          <cell r="H966" t="str">
            <v>Traû tieân mua söõa hoäp caùc loaïi</v>
          </cell>
          <cell r="I966">
            <v>130000000</v>
          </cell>
        </row>
        <row r="967">
          <cell r="A967">
            <v>21</v>
          </cell>
          <cell r="C967">
            <v>1</v>
          </cell>
          <cell r="D967" t="str">
            <v>Nhaø Maùy Thuoác Laù Saøi Goøn</v>
          </cell>
          <cell r="F967" t="str">
            <v>Sôû Giao Dòch II CTVN</v>
          </cell>
          <cell r="G967" t="str">
            <v>Hoà Chí Minh</v>
          </cell>
          <cell r="H967" t="str">
            <v>Traû tieàn mua thuoác laù</v>
          </cell>
          <cell r="I967">
            <v>132000000</v>
          </cell>
        </row>
        <row r="968">
          <cell r="A968">
            <v>8</v>
          </cell>
          <cell r="C968">
            <v>28</v>
          </cell>
          <cell r="D968" t="str">
            <v>Chi Nhaùnh Cty CP Söõa VN Taïi Caàn Thô</v>
          </cell>
          <cell r="F968" t="str">
            <v>Ñaàu Tö &amp; Phaùt Trieån</v>
          </cell>
          <cell r="G968" t="str">
            <v>Caàn Thô</v>
          </cell>
          <cell r="H968" t="str">
            <v>Traû tieân mua söõa hoäp caùc loaïi</v>
          </cell>
          <cell r="I968">
            <v>200000000</v>
          </cell>
        </row>
        <row r="969">
          <cell r="A969">
            <v>22</v>
          </cell>
          <cell r="C969">
            <v>36</v>
          </cell>
          <cell r="D969" t="str">
            <v>XN Xaêng Daàu Daàu Khí Vuõng Taøu</v>
          </cell>
          <cell r="F969" t="str">
            <v>Coâng Thöông</v>
          </cell>
          <cell r="G969" t="str">
            <v>Baø Ròa-Vuõng Taøu</v>
          </cell>
          <cell r="H969" t="str">
            <v>Traû tieàn mua xaêng daàu</v>
          </cell>
          <cell r="I969">
            <v>2527000000</v>
          </cell>
        </row>
        <row r="970">
          <cell r="A970">
            <v>23</v>
          </cell>
          <cell r="C970">
            <v>4</v>
          </cell>
          <cell r="D970" t="str">
            <v>Cty TMKT &amp; Ñaàu Tö PETEC</v>
          </cell>
          <cell r="F970" t="str">
            <v>Sôû Giao Dòch II  CTVN</v>
          </cell>
          <cell r="G970" t="str">
            <v>Hoà Chí Minh</v>
          </cell>
          <cell r="H970" t="str">
            <v>Traû tieàn mua xaêng daàu</v>
          </cell>
          <cell r="I970">
            <v>1739000000</v>
          </cell>
        </row>
        <row r="971">
          <cell r="A971">
            <v>9</v>
          </cell>
          <cell r="C971">
            <v>44</v>
          </cell>
          <cell r="D971" t="str">
            <v>CTy Ñieän Baùo Ñieän Thoaïi Baïc Lieâu</v>
          </cell>
          <cell r="F971" t="str">
            <v xml:space="preserve">Coâng Thöông </v>
          </cell>
          <cell r="G971" t="str">
            <v>Baïc Lieâu</v>
          </cell>
          <cell r="H971" t="str">
            <v>Traû tieàn ñieän thoaïi thaùng 01/2004</v>
          </cell>
          <cell r="I971">
            <v>7338559</v>
          </cell>
        </row>
        <row r="972">
          <cell r="A972">
            <v>24</v>
          </cell>
          <cell r="C972">
            <v>8</v>
          </cell>
          <cell r="D972" t="str">
            <v>Cty Xi Maêng Haø Tieân II</v>
          </cell>
          <cell r="F972" t="str">
            <v>Coâng Thöông</v>
          </cell>
          <cell r="G972" t="str">
            <v>Kieân Giang</v>
          </cell>
          <cell r="H972" t="str">
            <v>Traû tieàn mua xi maêng 205taán</v>
          </cell>
          <cell r="I972">
            <v>166193500</v>
          </cell>
        </row>
        <row r="973">
          <cell r="A973">
            <v>10</v>
          </cell>
          <cell r="C973">
            <v>28</v>
          </cell>
          <cell r="D973" t="str">
            <v>Chi Nhaùnh Cty CP Söõa VN Taïi Caàn Thô</v>
          </cell>
          <cell r="F973" t="str">
            <v>Ñaàu Tö &amp; Phaùt Trieån</v>
          </cell>
          <cell r="G973" t="str">
            <v>Caàn Thô</v>
          </cell>
          <cell r="H973" t="str">
            <v>Traû tieân mua söõa hoäp caùc loaïi</v>
          </cell>
          <cell r="I973">
            <v>200000000</v>
          </cell>
        </row>
        <row r="974">
          <cell r="A974">
            <v>11</v>
          </cell>
          <cell r="C974">
            <v>25</v>
          </cell>
          <cell r="D974" t="str">
            <v xml:space="preserve"> Thu Baûo Hieåm Xaõ Hoäi Tænh Baïc Lieâu</v>
          </cell>
          <cell r="F974" t="str">
            <v>NN &amp; P/T N/Thoân</v>
          </cell>
          <cell r="G974" t="str">
            <v>Baïc Lieâu</v>
          </cell>
          <cell r="H974" t="str">
            <v>Noäp BHXH,BHYT thaùng 02/05</v>
          </cell>
          <cell r="I974">
            <v>16677668</v>
          </cell>
        </row>
        <row r="975">
          <cell r="A975">
            <v>25</v>
          </cell>
          <cell r="C975">
            <v>3</v>
          </cell>
          <cell r="D975" t="str">
            <v>Cty Coå Phaàn Boät Giaët Lix</v>
          </cell>
          <cell r="F975" t="str">
            <v>Coâng Thöông CN 14</v>
          </cell>
          <cell r="G975" t="str">
            <v>Hoà Chí Minh</v>
          </cell>
          <cell r="H975" t="str">
            <v>Traû tieàn mua boät giaët</v>
          </cell>
          <cell r="I975">
            <v>300000000</v>
          </cell>
        </row>
        <row r="976">
          <cell r="A976">
            <v>26</v>
          </cell>
          <cell r="C976">
            <v>105</v>
          </cell>
          <cell r="D976" t="str">
            <v>XN Kinh Doanh Thöông Maïi-CTy Kho Vaän Mieàn Nam</v>
          </cell>
          <cell r="F976" t="str">
            <v>Coâng Thöông CN 4</v>
          </cell>
          <cell r="G976" t="str">
            <v>Hoà Chí Minh</v>
          </cell>
          <cell r="H976" t="str">
            <v>Traû tieàn mua nhôùt</v>
          </cell>
          <cell r="I976">
            <v>115950000</v>
          </cell>
        </row>
        <row r="977">
          <cell r="A977">
            <v>27</v>
          </cell>
          <cell r="C977">
            <v>4</v>
          </cell>
          <cell r="D977" t="str">
            <v>Cty TMKT &amp; Ñaàu Tö PETEC</v>
          </cell>
          <cell r="F977" t="str">
            <v>Sôû Giao Dòch II  CTVN</v>
          </cell>
          <cell r="G977" t="str">
            <v>Hoà Chí Minh</v>
          </cell>
          <cell r="H977" t="str">
            <v>Traû tieàn mua xaêng daàu</v>
          </cell>
          <cell r="I977">
            <v>1886000000</v>
          </cell>
        </row>
        <row r="978">
          <cell r="A978">
            <v>28</v>
          </cell>
          <cell r="C978">
            <v>5</v>
          </cell>
          <cell r="D978" t="str">
            <v>Cty TNHH TMaïi Thaønh Long</v>
          </cell>
          <cell r="F978" t="str">
            <v>Coâng Thöong CN6</v>
          </cell>
          <cell r="G978" t="str">
            <v>Hoà Chí Minh</v>
          </cell>
          <cell r="H978" t="str">
            <v>Traû tieàn mua boät ngoït</v>
          </cell>
          <cell r="I978">
            <v>315523951</v>
          </cell>
        </row>
        <row r="979">
          <cell r="A979">
            <v>29</v>
          </cell>
          <cell r="C979">
            <v>28</v>
          </cell>
          <cell r="D979" t="str">
            <v>Chi Nhaùnh Cty CP Söõa VN Taïi Caàn Thô</v>
          </cell>
          <cell r="F979" t="str">
            <v>Ñaàu Tö &amp; Phaùt Trieån</v>
          </cell>
          <cell r="G979" t="str">
            <v>Caàn Thô</v>
          </cell>
          <cell r="H979" t="str">
            <v>Traû tieân mua söõa hoäp caùc loaïi</v>
          </cell>
          <cell r="I979">
            <v>200000000</v>
          </cell>
        </row>
        <row r="980">
          <cell r="A980">
            <v>30</v>
          </cell>
          <cell r="C980">
            <v>14</v>
          </cell>
          <cell r="D980" t="str">
            <v>Coâng Ty Theùp Mieàn Nam</v>
          </cell>
          <cell r="F980" t="str">
            <v>Coâng Thöông CN I</v>
          </cell>
          <cell r="G980" t="str">
            <v>Hoà Chí Minh</v>
          </cell>
          <cell r="H980" t="str">
            <v xml:space="preserve">Traû tieàn mua haøng cho CN Mieàn Taây C.Ty Theùp Mieàn Nam </v>
          </cell>
          <cell r="I980">
            <v>120000000</v>
          </cell>
        </row>
        <row r="981">
          <cell r="A981">
            <v>12</v>
          </cell>
          <cell r="C981">
            <v>19</v>
          </cell>
          <cell r="D981" t="str">
            <v>Cty LD Khí Ñoát Saøi Goøn (Elf)</v>
          </cell>
          <cell r="F981" t="str">
            <v>Eximbank</v>
          </cell>
          <cell r="G981" t="str">
            <v>Hoà Chí Minh</v>
          </cell>
          <cell r="H981" t="str">
            <v>Traû tieàn mua gas</v>
          </cell>
          <cell r="I981">
            <v>72333250</v>
          </cell>
        </row>
        <row r="982">
          <cell r="A982">
            <v>31</v>
          </cell>
          <cell r="C982">
            <v>41</v>
          </cell>
          <cell r="D982" t="str">
            <v>Cty Xi Maêng Nghi Sôn</v>
          </cell>
          <cell r="F982" t="str">
            <v>Coâng Thöông CN 9</v>
          </cell>
          <cell r="G982" t="str">
            <v>Hoà Chí Minh</v>
          </cell>
          <cell r="H982" t="str">
            <v xml:space="preserve">Traû tieàn mua xi maêng </v>
          </cell>
          <cell r="I982">
            <v>83600000</v>
          </cell>
        </row>
        <row r="983">
          <cell r="A983">
            <v>32</v>
          </cell>
          <cell r="C983">
            <v>14</v>
          </cell>
          <cell r="D983" t="str">
            <v>Coâng Ty Theùp Mieàn Nam</v>
          </cell>
          <cell r="F983" t="str">
            <v>Coâng Thöông CN I</v>
          </cell>
          <cell r="G983" t="str">
            <v>Hoà Chí Minh</v>
          </cell>
          <cell r="H983" t="str">
            <v xml:space="preserve">Traû tieàn mua haøng cho CN Mieàn Taây C.Ty Theùp Mieàn Nam </v>
          </cell>
          <cell r="I983">
            <v>300000000</v>
          </cell>
        </row>
        <row r="984">
          <cell r="A984">
            <v>13</v>
          </cell>
          <cell r="C984">
            <v>10</v>
          </cell>
          <cell r="D984" t="str">
            <v>Cty TNHH Daàu Nhôùt vaø Hoùa Chaát VN</v>
          </cell>
          <cell r="F984" t="str">
            <v>Hoàng Kong&amp; Thöôïng Haûi</v>
          </cell>
          <cell r="G984" t="str">
            <v>Hoà Chí Minh</v>
          </cell>
          <cell r="H984" t="str">
            <v>Traû tieàn mua nhôùt</v>
          </cell>
          <cell r="I984">
            <v>226712151</v>
          </cell>
        </row>
        <row r="985">
          <cell r="A985">
            <v>14</v>
          </cell>
          <cell r="C985">
            <v>28</v>
          </cell>
          <cell r="D985" t="str">
            <v>Chi Nhaùnh Cty CP Söõa VN Taïi Caàn Thô</v>
          </cell>
          <cell r="F985" t="str">
            <v>Ñaàu Tö &amp; Phaùt Trieån</v>
          </cell>
          <cell r="G985" t="str">
            <v>Caàn Thô</v>
          </cell>
          <cell r="H985" t="str">
            <v>Traû tieân mua söõa hoäp caùc loaïi</v>
          </cell>
          <cell r="I985">
            <v>256000000</v>
          </cell>
        </row>
        <row r="986">
          <cell r="A986">
            <v>33</v>
          </cell>
          <cell r="C986">
            <v>8</v>
          </cell>
          <cell r="D986" t="str">
            <v>Cty Xi Maêng Haø Tieân II</v>
          </cell>
          <cell r="F986" t="str">
            <v>Coâng Thöông</v>
          </cell>
          <cell r="G986" t="str">
            <v>Kieân Giang</v>
          </cell>
          <cell r="H986" t="str">
            <v>Traû tieàn mua xi maêng 135taán</v>
          </cell>
          <cell r="I986">
            <v>109444500</v>
          </cell>
        </row>
        <row r="987">
          <cell r="A987">
            <v>15</v>
          </cell>
          <cell r="C987">
            <v>28</v>
          </cell>
          <cell r="D987" t="str">
            <v>Chi Nhaùnh Cty CP Söõa VN Taïi Caàn Thô</v>
          </cell>
          <cell r="F987" t="str">
            <v>Ñaàu Tö &amp; Phaùt Trieån</v>
          </cell>
          <cell r="G987" t="str">
            <v>Caàn Thô</v>
          </cell>
          <cell r="H987" t="str">
            <v>Traû tieân mua söõa hoäp caùc loaïi</v>
          </cell>
          <cell r="I987">
            <v>640000000</v>
          </cell>
        </row>
        <row r="988">
          <cell r="A988">
            <v>16</v>
          </cell>
          <cell r="C988">
            <v>27</v>
          </cell>
          <cell r="D988" t="str">
            <v>Cty TNHH Quoác Teá Nagarjuna</v>
          </cell>
          <cell r="F988" t="str">
            <v>INDOVINA</v>
          </cell>
          <cell r="G988" t="str">
            <v>Hoà Chí Minh</v>
          </cell>
          <cell r="H988" t="str">
            <v>Traû tieàn mua ñöôøng</v>
          </cell>
          <cell r="I988">
            <v>140175000</v>
          </cell>
        </row>
        <row r="989">
          <cell r="A989">
            <v>34</v>
          </cell>
          <cell r="C989">
            <v>4</v>
          </cell>
          <cell r="D989" t="str">
            <v>Cty TMKT &amp; Ñaàu Tö PETEC</v>
          </cell>
          <cell r="F989" t="str">
            <v>Sôû Giao Dòch II  CTVN</v>
          </cell>
          <cell r="G989" t="str">
            <v>Hoà Chí Minh</v>
          </cell>
          <cell r="H989" t="str">
            <v>Traû tieàn mua xaêng daàu</v>
          </cell>
          <cell r="I989">
            <v>1932000000</v>
          </cell>
        </row>
        <row r="990">
          <cell r="A990">
            <v>35</v>
          </cell>
          <cell r="C990">
            <v>17</v>
          </cell>
          <cell r="D990" t="str">
            <v>Cty Daàu Khí -TP/HCM (Saøi Goøn Petro)</v>
          </cell>
          <cell r="F990" t="str">
            <v>Ngoaïi Thöông</v>
          </cell>
          <cell r="G990" t="str">
            <v>Hoà Chí Minh</v>
          </cell>
          <cell r="H990" t="str">
            <v>Traû tieàn mua xaêng daàu</v>
          </cell>
          <cell r="I990">
            <v>649000000</v>
          </cell>
        </row>
        <row r="991">
          <cell r="A991">
            <v>36</v>
          </cell>
          <cell r="C991">
            <v>14</v>
          </cell>
          <cell r="D991" t="str">
            <v>Coâng Ty Theùp Mieàn Nam</v>
          </cell>
          <cell r="F991" t="str">
            <v>Coâng Thöông CN I</v>
          </cell>
          <cell r="G991" t="str">
            <v>Hoà Chí Minh</v>
          </cell>
          <cell r="H991" t="str">
            <v xml:space="preserve">Traû tieàn mua haøng cho CN Mieàn Taây C.Ty Theùp Mieàn Nam </v>
          </cell>
          <cell r="I991">
            <v>300000000</v>
          </cell>
        </row>
        <row r="992">
          <cell r="A992">
            <v>37</v>
          </cell>
          <cell r="C992">
            <v>8</v>
          </cell>
          <cell r="D992" t="str">
            <v>Cty Xi Maêng Haø Tieân II</v>
          </cell>
          <cell r="F992" t="str">
            <v>Coâng Thöông</v>
          </cell>
          <cell r="G992" t="str">
            <v>Kieân Giang</v>
          </cell>
          <cell r="H992" t="str">
            <v>Traû tieàn mua xi maêng 150taán</v>
          </cell>
          <cell r="I992">
            <v>119278500</v>
          </cell>
        </row>
        <row r="993">
          <cell r="A993">
            <v>38</v>
          </cell>
          <cell r="C993">
            <v>21</v>
          </cell>
          <cell r="D993" t="str">
            <v>Cty Coå Phaàn Vaät Tö  Haäu Giang</v>
          </cell>
          <cell r="F993" t="str">
            <v>Coâng Thöông</v>
          </cell>
          <cell r="G993" t="str">
            <v>Caàn Thô</v>
          </cell>
          <cell r="H993" t="str">
            <v>Traû tieàn mua gas</v>
          </cell>
          <cell r="I993">
            <v>80036500</v>
          </cell>
        </row>
        <row r="994">
          <cell r="A994">
            <v>39</v>
          </cell>
          <cell r="C994">
            <v>105</v>
          </cell>
          <cell r="D994" t="str">
            <v>XN Kinh Doanh Thöông Maïi-CTy Kho Vaän Mieàn Nam</v>
          </cell>
          <cell r="F994" t="str">
            <v>Coâng Thöông CN 4</v>
          </cell>
          <cell r="G994" t="str">
            <v>Hoà Chí Minh</v>
          </cell>
          <cell r="H994" t="str">
            <v>Traû tieàn mua nhôùt</v>
          </cell>
          <cell r="I994">
            <v>92250000</v>
          </cell>
        </row>
        <row r="995">
          <cell r="A995">
            <v>40</v>
          </cell>
          <cell r="C995">
            <v>8</v>
          </cell>
          <cell r="D995" t="str">
            <v>Cty Xi Maêng Haø Tieân II</v>
          </cell>
          <cell r="F995" t="str">
            <v>Coâng Thöông</v>
          </cell>
          <cell r="G995" t="str">
            <v>Kieân Giang</v>
          </cell>
          <cell r="H995" t="str">
            <v>Traû tieàn mua xi maêng 70taán</v>
          </cell>
          <cell r="I995">
            <v>56749000</v>
          </cell>
        </row>
        <row r="996">
          <cell r="A996">
            <v>41</v>
          </cell>
          <cell r="C996">
            <v>14</v>
          </cell>
          <cell r="D996" t="str">
            <v>Coâng Ty Theùp Mieàn Nam</v>
          </cell>
          <cell r="F996" t="str">
            <v>Coâng Thöông CN I</v>
          </cell>
          <cell r="G996" t="str">
            <v>Hoà Chí Minh</v>
          </cell>
          <cell r="H996" t="str">
            <v xml:space="preserve">Traû tieàn mua haøng cho CN Mieàn Taây C.Ty Theùp Mieàn Nam </v>
          </cell>
          <cell r="I996">
            <v>300000000</v>
          </cell>
        </row>
        <row r="997">
          <cell r="A997">
            <v>42</v>
          </cell>
          <cell r="C997">
            <v>5</v>
          </cell>
          <cell r="D997" t="str">
            <v>Cty TNHH TMaïi Thaønh Long</v>
          </cell>
          <cell r="F997" t="str">
            <v>Coâng Thöong CN6</v>
          </cell>
          <cell r="G997" t="str">
            <v>Hoà Chí Minh</v>
          </cell>
          <cell r="H997" t="str">
            <v>Traû tieàn mua boät ngoït</v>
          </cell>
          <cell r="I997">
            <v>165810260</v>
          </cell>
        </row>
        <row r="998">
          <cell r="A998">
            <v>43</v>
          </cell>
          <cell r="C998">
            <v>41</v>
          </cell>
          <cell r="D998" t="str">
            <v>Cty Xi Maêng Nghi Sôn</v>
          </cell>
          <cell r="F998" t="str">
            <v>Coâng Thöông CN 9</v>
          </cell>
          <cell r="G998" t="str">
            <v>Hoà Chí Minh</v>
          </cell>
          <cell r="H998" t="str">
            <v xml:space="preserve">Traû tieàn mua xi maêng </v>
          </cell>
          <cell r="I998">
            <v>167200000</v>
          </cell>
        </row>
        <row r="999">
          <cell r="A999">
            <v>44</v>
          </cell>
          <cell r="C999">
            <v>36</v>
          </cell>
          <cell r="D999" t="str">
            <v>XN Xaêng Daàu Daàu Khí Vuõng Taøu</v>
          </cell>
          <cell r="F999" t="str">
            <v>Coâng Thöông</v>
          </cell>
          <cell r="G999" t="str">
            <v>Baø Ròa-Vuõng Taøu</v>
          </cell>
          <cell r="H999" t="str">
            <v>Traû tieàn mua xaêng daàu</v>
          </cell>
          <cell r="I999">
            <v>5090000000</v>
          </cell>
        </row>
        <row r="1000">
          <cell r="A1000">
            <v>17</v>
          </cell>
          <cell r="C1000">
            <v>28</v>
          </cell>
          <cell r="D1000" t="str">
            <v>Chi Nhaùnh Cty CP Söõa VN Taïi Caàn Thô</v>
          </cell>
          <cell r="F1000" t="str">
            <v>Ñaàu Tö &amp; Phaùt Trieån</v>
          </cell>
          <cell r="G1000" t="str">
            <v>Caàn Thô</v>
          </cell>
          <cell r="H1000" t="str">
            <v>Traû tieân mua söõa hoäp caùc loaïi</v>
          </cell>
          <cell r="I1000">
            <v>1058000000</v>
          </cell>
        </row>
        <row r="1001">
          <cell r="A1001">
            <v>18</v>
          </cell>
          <cell r="C1001">
            <v>7</v>
          </cell>
          <cell r="D1001" t="str">
            <v>Xí Nghieäp Colusa-Miliket</v>
          </cell>
          <cell r="F1001" t="str">
            <v>Ñaàu Tö &amp; Phaùt Trieån CN Thuû Ñöùc</v>
          </cell>
          <cell r="G1001" t="str">
            <v>Hoà Chí Minh</v>
          </cell>
          <cell r="H1001" t="str">
            <v>Traû tieàn mua mì Colusa</v>
          </cell>
          <cell r="I1001">
            <v>33729300</v>
          </cell>
        </row>
        <row r="1002">
          <cell r="A1002">
            <v>45</v>
          </cell>
          <cell r="C1002">
            <v>4</v>
          </cell>
          <cell r="D1002" t="str">
            <v>Cty TMKT &amp; Ñaàu Tö PETEC</v>
          </cell>
          <cell r="F1002" t="str">
            <v>Sôû Giao Dòch II  CTVN</v>
          </cell>
          <cell r="G1002" t="str">
            <v>Hoà Chí Minh</v>
          </cell>
          <cell r="H1002" t="str">
            <v>Traû tieàn mua xaêng daàu</v>
          </cell>
          <cell r="I1002">
            <v>4132000000</v>
          </cell>
        </row>
        <row r="1003">
          <cell r="A1003">
            <v>46</v>
          </cell>
          <cell r="C1003">
            <v>1</v>
          </cell>
          <cell r="D1003" t="str">
            <v>Nhaø Maùy Thuoác Laù Saøi Goøn</v>
          </cell>
          <cell r="F1003" t="str">
            <v>Sôû Giao Dòch II CTVN</v>
          </cell>
          <cell r="G1003" t="str">
            <v>Hoà Chí Minh</v>
          </cell>
          <cell r="H1003" t="str">
            <v>Traû tieàn mua thuoác laù</v>
          </cell>
          <cell r="I1003">
            <v>142175000</v>
          </cell>
        </row>
        <row r="1004">
          <cell r="A1004">
            <v>47</v>
          </cell>
          <cell r="C1004">
            <v>12</v>
          </cell>
          <cell r="D1004" t="str">
            <v>Cty Miwon Vieät Nam</v>
          </cell>
          <cell r="F1004" t="str">
            <v>Coâng Thöông</v>
          </cell>
          <cell r="G1004" t="str">
            <v>Phuù Thoï</v>
          </cell>
          <cell r="H1004" t="str">
            <v>Traû tieàn mua boät ngoït</v>
          </cell>
          <cell r="I1004">
            <v>134513117</v>
          </cell>
        </row>
        <row r="1005">
          <cell r="A1005">
            <v>48</v>
          </cell>
          <cell r="C1005">
            <v>31</v>
          </cell>
          <cell r="D1005" t="str">
            <v>Cty Daàu Aên Golden Hope - Nhaø Beø</v>
          </cell>
          <cell r="F1005" t="str">
            <v>Sôû Giao Dòch II CTVN</v>
          </cell>
          <cell r="G1005" t="str">
            <v>Hoà Chí Minh</v>
          </cell>
          <cell r="H1005" t="str">
            <v>Traû tieàn mua daàu xaù (Traïm Caàn Thô)</v>
          </cell>
          <cell r="I1005">
            <v>50782875</v>
          </cell>
        </row>
        <row r="1006">
          <cell r="A1006">
            <v>1</v>
          </cell>
          <cell r="C1006">
            <v>8</v>
          </cell>
          <cell r="D1006" t="str">
            <v>Cty Xi Maêng Haø Tieân II</v>
          </cell>
          <cell r="F1006" t="str">
            <v>Coâng Thöông</v>
          </cell>
          <cell r="G1006" t="str">
            <v>Kieân Giang</v>
          </cell>
          <cell r="H1006" t="str">
            <v>Traû tieàn mua xi maêng 117taán</v>
          </cell>
          <cell r="I1006">
            <v>94851900</v>
          </cell>
        </row>
        <row r="1007">
          <cell r="A1007">
            <v>2</v>
          </cell>
          <cell r="C1007">
            <v>4</v>
          </cell>
          <cell r="D1007" t="str">
            <v>Cty TMKT &amp; Ñaàu Tö PETEC</v>
          </cell>
          <cell r="F1007" t="str">
            <v>Sôû Giao Dòch II  CTVN</v>
          </cell>
          <cell r="G1007" t="str">
            <v>Hoà Chí Minh</v>
          </cell>
          <cell r="H1007" t="str">
            <v>Traû tieàn mua xaêng daàu</v>
          </cell>
          <cell r="I1007">
            <v>538000000</v>
          </cell>
        </row>
        <row r="1008">
          <cell r="A1008">
            <v>3</v>
          </cell>
          <cell r="C1008">
            <v>4</v>
          </cell>
          <cell r="D1008" t="str">
            <v>Cty TMKT &amp; Ñaàu Tö PETEC</v>
          </cell>
          <cell r="F1008" t="str">
            <v>Sôû Giao Dòch II  CTVN</v>
          </cell>
          <cell r="G1008" t="str">
            <v>Hoà Chí Minh</v>
          </cell>
          <cell r="H1008" t="str">
            <v>Traû tieàn mua xaêng daàu</v>
          </cell>
          <cell r="I1008">
            <v>1881000000</v>
          </cell>
        </row>
        <row r="1009">
          <cell r="A1009">
            <v>4</v>
          </cell>
          <cell r="C1009">
            <v>14</v>
          </cell>
          <cell r="D1009" t="str">
            <v>Coâng Ty Theùp Mieàn Nam</v>
          </cell>
          <cell r="F1009" t="str">
            <v>Coâng Thöông CN I</v>
          </cell>
          <cell r="G1009" t="str">
            <v>Hoà Chí Minh</v>
          </cell>
          <cell r="H1009" t="str">
            <v xml:space="preserve">Traû tieàn mua haøng cho CN Mieàn Taây C.Ty Theùp Mieàn Nam </v>
          </cell>
          <cell r="I1009">
            <v>120000000</v>
          </cell>
        </row>
        <row r="1010">
          <cell r="A1010">
            <v>5</v>
          </cell>
          <cell r="C1010">
            <v>3</v>
          </cell>
          <cell r="D1010" t="str">
            <v>Cty Coå Phaàn Boät Giaët Lix</v>
          </cell>
          <cell r="F1010" t="str">
            <v>Coâng Thöông CN 14</v>
          </cell>
          <cell r="G1010" t="str">
            <v>Hoà Chí Minh</v>
          </cell>
          <cell r="H1010" t="str">
            <v>Traû tieàn mua boät giaët</v>
          </cell>
          <cell r="I1010">
            <v>320000000</v>
          </cell>
        </row>
        <row r="1011">
          <cell r="A1011">
            <v>6</v>
          </cell>
          <cell r="C1011">
            <v>3</v>
          </cell>
          <cell r="D1011" t="str">
            <v>Cty Coå Phaàn Boät Giaët Lix</v>
          </cell>
          <cell r="F1011" t="str">
            <v>Coâng Thöông CN 14</v>
          </cell>
          <cell r="G1011" t="str">
            <v>Hoà Chí Minh</v>
          </cell>
          <cell r="H1011" t="str">
            <v>Traû tieàn mua boät giaët</v>
          </cell>
          <cell r="I1011">
            <v>150000000</v>
          </cell>
        </row>
        <row r="1012">
          <cell r="A1012">
            <v>7</v>
          </cell>
          <cell r="C1012">
            <v>8</v>
          </cell>
          <cell r="D1012" t="str">
            <v>Cty Xi Maêng Haø Tieân II</v>
          </cell>
          <cell r="F1012" t="str">
            <v>Coâng Thöông</v>
          </cell>
          <cell r="G1012" t="str">
            <v>Kieân Giang</v>
          </cell>
          <cell r="H1012" t="str">
            <v>Traû tieàn mua xi maêng 120taán</v>
          </cell>
          <cell r="I1012">
            <v>97053000</v>
          </cell>
        </row>
        <row r="1013">
          <cell r="A1013">
            <v>8</v>
          </cell>
          <cell r="C1013">
            <v>31</v>
          </cell>
          <cell r="D1013" t="str">
            <v>Cty Daàu Aên Golden Hope - Nhaø Beø</v>
          </cell>
          <cell r="F1013" t="str">
            <v>Sôû Giao Dòch II CTVN</v>
          </cell>
          <cell r="G1013" t="str">
            <v>Hoà Chí Minh</v>
          </cell>
          <cell r="H1013" t="str">
            <v>Traû tieàn mua daàu aên</v>
          </cell>
          <cell r="I1013">
            <v>95705602</v>
          </cell>
        </row>
        <row r="1014">
          <cell r="A1014">
            <v>9</v>
          </cell>
          <cell r="C1014">
            <v>36</v>
          </cell>
          <cell r="D1014" t="str">
            <v>XN Xaêng Daàu Daàu Khí Vuõng Taøu</v>
          </cell>
          <cell r="F1014" t="str">
            <v>Coâng Thöông</v>
          </cell>
          <cell r="G1014" t="str">
            <v>Baø Ròa-Vuõng Taøu</v>
          </cell>
          <cell r="H1014" t="str">
            <v>Traû tieàn mua xaêng daàu</v>
          </cell>
          <cell r="I1014">
            <v>2831600000</v>
          </cell>
        </row>
        <row r="1015">
          <cell r="A1015">
            <v>10</v>
          </cell>
          <cell r="C1015">
            <v>5</v>
          </cell>
          <cell r="D1015" t="str">
            <v>Cty TNHH TMaïi Thaønh Long</v>
          </cell>
          <cell r="F1015" t="str">
            <v>Coâng Thöong CN6</v>
          </cell>
          <cell r="G1015" t="str">
            <v>Hoà Chí Minh</v>
          </cell>
          <cell r="H1015" t="str">
            <v>Traû tieàn mua boät ngoït</v>
          </cell>
          <cell r="I1015">
            <v>422521818</v>
          </cell>
        </row>
        <row r="1016">
          <cell r="A1016">
            <v>1</v>
          </cell>
          <cell r="C1016">
            <v>53</v>
          </cell>
          <cell r="D1016" t="str">
            <v>CTy CP Thöông Nghieäp Baïc Lieâu</v>
          </cell>
          <cell r="F1016" t="str">
            <v xml:space="preserve">Coâng Thöông </v>
          </cell>
          <cell r="G1016" t="str">
            <v>Baïc Lieâu</v>
          </cell>
          <cell r="H1016" t="str">
            <v>Kyù quyõ baûo laõnh Vinamilk 390.000.000x5%</v>
          </cell>
          <cell r="I1016">
            <v>19500000</v>
          </cell>
        </row>
        <row r="1017">
          <cell r="A1017">
            <v>11</v>
          </cell>
          <cell r="C1017">
            <v>4</v>
          </cell>
          <cell r="D1017" t="str">
            <v>Cty TMKT &amp; Ñaàu Tö PETEC</v>
          </cell>
          <cell r="F1017" t="str">
            <v>Sôû Giao Dòch II  CTVN</v>
          </cell>
          <cell r="G1017" t="str">
            <v>Hoà Chí Minh</v>
          </cell>
          <cell r="H1017" t="str">
            <v>Traû tieàn mua xaêng daàu</v>
          </cell>
          <cell r="I1017">
            <v>1932000000</v>
          </cell>
        </row>
        <row r="1018">
          <cell r="A1018">
            <v>12</v>
          </cell>
          <cell r="C1018">
            <v>8</v>
          </cell>
          <cell r="D1018" t="str">
            <v>Cty Xi Maêng Haø Tieân II</v>
          </cell>
          <cell r="F1018" t="str">
            <v>Coâng Thöông</v>
          </cell>
          <cell r="G1018" t="str">
            <v>Kieân Giang</v>
          </cell>
          <cell r="H1018" t="str">
            <v>Traû tieàn mua xi maêng 265taán</v>
          </cell>
          <cell r="I1018">
            <v>214835500</v>
          </cell>
        </row>
        <row r="1019">
          <cell r="A1019">
            <v>13</v>
          </cell>
          <cell r="C1019">
            <v>98</v>
          </cell>
          <cell r="D1019" t="str">
            <v>CTy Lieân Doanh Xi Maêng Haø Tieân II-Caàn Thô</v>
          </cell>
          <cell r="F1019" t="str">
            <v>Coâng Thöông</v>
          </cell>
          <cell r="G1019" t="str">
            <v>Caàn Thô</v>
          </cell>
          <cell r="H1019" t="str">
            <v xml:space="preserve">Traû tieàn mua xi maêng </v>
          </cell>
          <cell r="I1019">
            <v>419060000</v>
          </cell>
        </row>
        <row r="1020">
          <cell r="A1020">
            <v>14</v>
          </cell>
          <cell r="C1020">
            <v>31</v>
          </cell>
          <cell r="D1020" t="str">
            <v>Cty Daàu Aên Golden Hope - Nhaø Beø</v>
          </cell>
          <cell r="F1020" t="str">
            <v>Sôû Giao Dòch II CTVN</v>
          </cell>
          <cell r="G1020" t="str">
            <v>Hoà Chí Minh</v>
          </cell>
          <cell r="H1020" t="str">
            <v>Traû tieàn mua daàu aên</v>
          </cell>
          <cell r="I1020">
            <v>71356711</v>
          </cell>
        </row>
        <row r="1021">
          <cell r="A1021">
            <v>15</v>
          </cell>
          <cell r="C1021">
            <v>36</v>
          </cell>
          <cell r="D1021" t="str">
            <v>XN Xaêng Daàu Daàu Khí Vuõng Taøu</v>
          </cell>
          <cell r="F1021" t="str">
            <v>Coâng Thöông</v>
          </cell>
          <cell r="G1021" t="str">
            <v>Baø Ròa-Vuõng Taøu</v>
          </cell>
          <cell r="H1021" t="str">
            <v>Traû tieàn mua xaêng daàu</v>
          </cell>
          <cell r="I1021">
            <v>2776800000</v>
          </cell>
        </row>
        <row r="1022">
          <cell r="A1022">
            <v>16</v>
          </cell>
          <cell r="C1022">
            <v>14</v>
          </cell>
          <cell r="D1022" t="str">
            <v>Coâng Ty Theùp Mieàn Nam</v>
          </cell>
          <cell r="F1022" t="str">
            <v>Coâng Thöông CN I</v>
          </cell>
          <cell r="G1022" t="str">
            <v>Hoà Chí Minh</v>
          </cell>
          <cell r="H1022" t="str">
            <v xml:space="preserve">Traû tieàn mua haøng cho CN Mieàn Taây C.Ty Theùp Mieàn Nam </v>
          </cell>
          <cell r="I1022">
            <v>120000000</v>
          </cell>
        </row>
        <row r="1023">
          <cell r="A1023">
            <v>17</v>
          </cell>
          <cell r="C1023">
            <v>41</v>
          </cell>
          <cell r="D1023" t="str">
            <v>Cty Xi Maêng Nghi Sôn</v>
          </cell>
          <cell r="F1023" t="str">
            <v>Coâng Thöông CN 9</v>
          </cell>
          <cell r="G1023" t="str">
            <v>Hoà Chí Minh</v>
          </cell>
          <cell r="H1023" t="str">
            <v xml:space="preserve">Traû tieàn mua xi maêng </v>
          </cell>
          <cell r="I1023">
            <v>352000000</v>
          </cell>
        </row>
        <row r="1024">
          <cell r="A1024">
            <v>2</v>
          </cell>
          <cell r="C1024">
            <v>10</v>
          </cell>
          <cell r="D1024" t="str">
            <v>Cty TNHH Daàu Nhôùt vaø Hoùa Chaát VN</v>
          </cell>
          <cell r="F1024" t="str">
            <v>Hoàng Kong&amp; Thöôïng Haûi</v>
          </cell>
          <cell r="G1024" t="str">
            <v>Hoà Chí Minh</v>
          </cell>
          <cell r="H1024" t="str">
            <v>Traû tieàn mua nhôùt</v>
          </cell>
          <cell r="I1024">
            <v>123825090</v>
          </cell>
        </row>
        <row r="1025">
          <cell r="A1025">
            <v>3</v>
          </cell>
          <cell r="C1025">
            <v>53</v>
          </cell>
          <cell r="D1025" t="str">
            <v>CTy CP Thöông Nghieäp Baïc Lieâu</v>
          </cell>
          <cell r="F1025" t="str">
            <v xml:space="preserve">Coâng Thöông </v>
          </cell>
          <cell r="G1025" t="str">
            <v>Baïc Lieâu</v>
          </cell>
          <cell r="H1025" t="str">
            <v>Kyù quyõ baûo laõnh Vinamilk 990.000.000x5%</v>
          </cell>
          <cell r="I1025">
            <v>49500000</v>
          </cell>
        </row>
        <row r="1026">
          <cell r="A1026">
            <v>4</v>
          </cell>
          <cell r="C1026">
            <v>44</v>
          </cell>
          <cell r="D1026" t="str">
            <v>CTy Ñieän Baùo Ñieän Thoaïi Baïc Lieâu</v>
          </cell>
          <cell r="F1026" t="str">
            <v xml:space="preserve">Coâng Thöông </v>
          </cell>
          <cell r="G1026" t="str">
            <v>Baïc Lieâu</v>
          </cell>
          <cell r="H1026" t="str">
            <v>Traû tieàn ñieän thoaïi thaùng 02/2005</v>
          </cell>
          <cell r="I1026">
            <v>5970730</v>
          </cell>
        </row>
        <row r="1027">
          <cell r="A1027">
            <v>18</v>
          </cell>
          <cell r="C1027">
            <v>17</v>
          </cell>
          <cell r="D1027" t="str">
            <v>Cty Daàu Khí -TP/HCM (Saøi Goøn Petro)</v>
          </cell>
          <cell r="F1027" t="str">
            <v>Ngoaïi Thöông</v>
          </cell>
          <cell r="G1027" t="str">
            <v>Hoà Chí Minh</v>
          </cell>
          <cell r="H1027" t="str">
            <v>Traû tieàn mua xaêng daàu</v>
          </cell>
          <cell r="I1027">
            <v>652000000</v>
          </cell>
        </row>
        <row r="1028">
          <cell r="A1028">
            <v>19</v>
          </cell>
          <cell r="C1028">
            <v>8</v>
          </cell>
          <cell r="D1028" t="str">
            <v>Cty Xi Maêng Haø Tieân II</v>
          </cell>
          <cell r="F1028" t="str">
            <v>Coâng Thöông</v>
          </cell>
          <cell r="G1028" t="str">
            <v>Kieân Giang</v>
          </cell>
          <cell r="H1028" t="str">
            <v>Traû tieàn mua xi maêng 50taán</v>
          </cell>
          <cell r="I1028">
            <v>40535000</v>
          </cell>
        </row>
        <row r="1029">
          <cell r="A1029">
            <v>20</v>
          </cell>
          <cell r="C1029">
            <v>5</v>
          </cell>
          <cell r="D1029" t="str">
            <v>Cty TNHH TMaïi Thaønh Long</v>
          </cell>
          <cell r="F1029" t="str">
            <v>Coâng Thöong CN6</v>
          </cell>
          <cell r="G1029" t="str">
            <v>Hoà Chí Minh</v>
          </cell>
          <cell r="H1029" t="str">
            <v>Traû tieàn mua boät ngoït</v>
          </cell>
          <cell r="I1029">
            <v>164468480</v>
          </cell>
        </row>
        <row r="1030">
          <cell r="A1030">
            <v>21</v>
          </cell>
          <cell r="C1030">
            <v>4</v>
          </cell>
          <cell r="D1030" t="str">
            <v>Cty TMKT &amp; Ñaàu Tö PETEC</v>
          </cell>
          <cell r="F1030" t="str">
            <v>Sôû Giao Dòch II  CTVN</v>
          </cell>
          <cell r="G1030" t="str">
            <v>Hoà Chí Minh</v>
          </cell>
          <cell r="H1030" t="str">
            <v>Traû tieàn mua xaêng daàu</v>
          </cell>
          <cell r="I1030">
            <v>1886000000</v>
          </cell>
        </row>
        <row r="1031">
          <cell r="A1031">
            <v>22</v>
          </cell>
          <cell r="C1031">
            <v>93</v>
          </cell>
          <cell r="D1031" t="str">
            <v>Cty Coå Phaàn Giaáy Vieãn Ñoâng</v>
          </cell>
          <cell r="F1031" t="str">
            <v>Coâng Thöông CN 12</v>
          </cell>
          <cell r="G1031" t="str">
            <v>Hoà Chí Minh</v>
          </cell>
          <cell r="H1031" t="str">
            <v>Traû tieàn mua giaáy Vieãn Ñoâng</v>
          </cell>
          <cell r="I1031">
            <v>15023778</v>
          </cell>
        </row>
        <row r="1032">
          <cell r="A1032">
            <v>23</v>
          </cell>
          <cell r="C1032">
            <v>1</v>
          </cell>
          <cell r="D1032" t="str">
            <v>Nhaø Maùy Thuoác Laù Saøi Goøn</v>
          </cell>
          <cell r="F1032" t="str">
            <v>Sôû Giao Dòch II CTVN</v>
          </cell>
          <cell r="G1032" t="str">
            <v>Hoà Chí Minh</v>
          </cell>
          <cell r="H1032" t="str">
            <v>Traû tieàn mua thuoác laù</v>
          </cell>
          <cell r="I1032">
            <v>152350000</v>
          </cell>
        </row>
        <row r="1033">
          <cell r="A1033">
            <v>24</v>
          </cell>
          <cell r="C1033">
            <v>8</v>
          </cell>
          <cell r="D1033" t="str">
            <v>Cty Xi Maêng Haø Tieân II</v>
          </cell>
          <cell r="F1033" t="str">
            <v>Coâng Thöông</v>
          </cell>
          <cell r="G1033" t="str">
            <v>Kieân Giang</v>
          </cell>
          <cell r="H1033" t="str">
            <v>Traû tieàn mua xi maêng 130taán</v>
          </cell>
          <cell r="I1033">
            <v>105391000</v>
          </cell>
        </row>
        <row r="1034">
          <cell r="A1034">
            <v>5</v>
          </cell>
          <cell r="C1034">
            <v>10</v>
          </cell>
          <cell r="D1034" t="str">
            <v>Cty TNHH Daàu Nhôùt vaø Hoùa Chaát VN</v>
          </cell>
          <cell r="F1034" t="str">
            <v>Hoàng Kong&amp; Thöôïng Haûi</v>
          </cell>
          <cell r="G1034" t="str">
            <v>Hoà Chí Minh</v>
          </cell>
          <cell r="H1034" t="str">
            <v>Traû tieàn mua nhôùt</v>
          </cell>
          <cell r="I1034">
            <v>58810260</v>
          </cell>
        </row>
        <row r="1035">
          <cell r="A1035">
            <v>6</v>
          </cell>
          <cell r="C1035">
            <v>27</v>
          </cell>
          <cell r="D1035" t="str">
            <v>Cty TNHH Quoác Teá Nagarjuna</v>
          </cell>
          <cell r="F1035" t="str">
            <v>INDOVINA</v>
          </cell>
          <cell r="G1035" t="str">
            <v>Hoà Chí Minh</v>
          </cell>
          <cell r="H1035" t="str">
            <v>Traû tieàn mua ñöôøng</v>
          </cell>
          <cell r="I1035">
            <v>46550000</v>
          </cell>
        </row>
        <row r="1036">
          <cell r="A1036">
            <v>7</v>
          </cell>
          <cell r="C1036">
            <v>28</v>
          </cell>
          <cell r="D1036" t="str">
            <v>Chi Nhaùnh Cty CP Söõa VN Taïi Caàn Thô</v>
          </cell>
          <cell r="F1036" t="str">
            <v>Ñaàu Tö &amp; Phaùt Trieån</v>
          </cell>
          <cell r="G1036" t="str">
            <v>Caàn Thô</v>
          </cell>
          <cell r="H1036" t="str">
            <v>Traû tieân mua söõa hoäp caùc loaïi</v>
          </cell>
          <cell r="I1036">
            <v>54000000</v>
          </cell>
        </row>
        <row r="1037">
          <cell r="A1037">
            <v>25</v>
          </cell>
          <cell r="C1037">
            <v>4</v>
          </cell>
          <cell r="D1037" t="str">
            <v>Cty TMKT &amp; Ñaàu Tö PETEC</v>
          </cell>
          <cell r="F1037" t="str">
            <v>Sôû Giao Dòch II  CTVN</v>
          </cell>
          <cell r="G1037" t="str">
            <v>Hoà Chí Minh</v>
          </cell>
          <cell r="H1037" t="str">
            <v>Traû tieàn mua xaêng daàu</v>
          </cell>
          <cell r="I1037">
            <v>2202000000</v>
          </cell>
        </row>
        <row r="1038">
          <cell r="A1038">
            <v>26</v>
          </cell>
          <cell r="C1038">
            <v>14</v>
          </cell>
          <cell r="D1038" t="str">
            <v>Coâng Ty Theùp Mieàn Nam</v>
          </cell>
          <cell r="F1038" t="str">
            <v>Coâng Thöông CN I</v>
          </cell>
          <cell r="G1038" t="str">
            <v>Hoà Chí Minh</v>
          </cell>
          <cell r="H1038" t="str">
            <v xml:space="preserve">Traû tieàn mua haøng cho CN Mieàn Taây C.Ty Theùp Mieàn Nam </v>
          </cell>
          <cell r="I1038">
            <v>200000000</v>
          </cell>
        </row>
        <row r="1039">
          <cell r="A1039">
            <v>8</v>
          </cell>
          <cell r="C1039">
            <v>28</v>
          </cell>
          <cell r="D1039" t="str">
            <v>Chi Nhaùnh Cty CP Söõa VN Taïi Caàn Thô</v>
          </cell>
          <cell r="F1039" t="str">
            <v>Ñaàu Tö &amp; Phaùt Trieån</v>
          </cell>
          <cell r="G1039" t="str">
            <v>Caàn Thô</v>
          </cell>
          <cell r="H1039" t="str">
            <v>Traû tieàn mua söõa hoäp caùc loaïi</v>
          </cell>
          <cell r="I1039">
            <v>202000000</v>
          </cell>
        </row>
        <row r="1040">
          <cell r="A1040">
            <v>27</v>
          </cell>
          <cell r="C1040">
            <v>4</v>
          </cell>
          <cell r="D1040" t="str">
            <v>Cty TMKT &amp; Ñaàu Tö PETEC</v>
          </cell>
          <cell r="F1040" t="str">
            <v>Sôû Giao Dòch II  CTVN</v>
          </cell>
          <cell r="G1040" t="str">
            <v>Hoà Chí Minh</v>
          </cell>
          <cell r="H1040" t="str">
            <v>Traû tieàn mua xaêng daàu</v>
          </cell>
          <cell r="I1040">
            <v>1748000000</v>
          </cell>
        </row>
        <row r="1041">
          <cell r="A1041">
            <v>28</v>
          </cell>
          <cell r="C1041">
            <v>17</v>
          </cell>
          <cell r="D1041" t="str">
            <v>Cty Daàu Khí -TP/HCM (Saøi Goøn Petro)</v>
          </cell>
          <cell r="F1041" t="str">
            <v>Ngoaïi Thöông</v>
          </cell>
          <cell r="G1041" t="str">
            <v>Hoà Chí Minh</v>
          </cell>
          <cell r="H1041" t="str">
            <v>Traû tieàn mua xaêng daàu</v>
          </cell>
          <cell r="I1041">
            <v>688090000</v>
          </cell>
        </row>
        <row r="1042">
          <cell r="A1042">
            <v>29</v>
          </cell>
          <cell r="C1042">
            <v>14</v>
          </cell>
          <cell r="D1042" t="str">
            <v>Coâng Ty Theùp Mieàn Nam</v>
          </cell>
          <cell r="F1042" t="str">
            <v>Coâng Thöông CN I</v>
          </cell>
          <cell r="G1042" t="str">
            <v>Hoà Chí Minh</v>
          </cell>
          <cell r="H1042" t="str">
            <v xml:space="preserve">Traû tieàn mua haøng cho CN Mieàn Taây C.Ty Theùp Mieàn Nam </v>
          </cell>
          <cell r="I1042">
            <v>200000000</v>
          </cell>
        </row>
        <row r="1043">
          <cell r="A1043">
            <v>30</v>
          </cell>
          <cell r="C1043">
            <v>8</v>
          </cell>
          <cell r="D1043" t="str">
            <v>Cty Xi Maêng Haø Tieân II</v>
          </cell>
          <cell r="F1043" t="str">
            <v>Coâng Thöông</v>
          </cell>
          <cell r="G1043" t="str">
            <v>Kieân Giang</v>
          </cell>
          <cell r="H1043" t="str">
            <v>Traû tieàn mua xi maêng 135taán</v>
          </cell>
          <cell r="I1043">
            <v>109444500</v>
          </cell>
        </row>
        <row r="1044">
          <cell r="A1044">
            <v>31</v>
          </cell>
          <cell r="C1044">
            <v>41</v>
          </cell>
          <cell r="D1044" t="str">
            <v>Cty Xi Maêng Nghi Sôn</v>
          </cell>
          <cell r="F1044" t="str">
            <v>Coâng Thöông CN 9</v>
          </cell>
          <cell r="G1044" t="str">
            <v>Hoà Chí Minh</v>
          </cell>
          <cell r="H1044" t="str">
            <v xml:space="preserve">Traû tieàn mua xi maêng </v>
          </cell>
          <cell r="I1044">
            <v>83600000</v>
          </cell>
        </row>
        <row r="1045">
          <cell r="A1045">
            <v>32</v>
          </cell>
          <cell r="C1045">
            <v>31</v>
          </cell>
          <cell r="D1045" t="str">
            <v>Cty Daàu Aên Golden Hope - Nhaø Beø</v>
          </cell>
          <cell r="F1045" t="str">
            <v>Sôû Giao Dòch II CTVN</v>
          </cell>
          <cell r="G1045" t="str">
            <v>Hoà Chí Minh</v>
          </cell>
          <cell r="H1045" t="str">
            <v>Traû tieàn mua daàu aên</v>
          </cell>
          <cell r="I1045">
            <v>70000000</v>
          </cell>
        </row>
        <row r="1046">
          <cell r="A1046">
            <v>33</v>
          </cell>
          <cell r="C1046">
            <v>4</v>
          </cell>
          <cell r="D1046" t="str">
            <v>Cty TMKT &amp; Ñaàu Tö PETEC</v>
          </cell>
          <cell r="F1046" t="str">
            <v>Sôû Giao Dòch II  CTVN</v>
          </cell>
          <cell r="G1046" t="str">
            <v>Hoà Chí Minh</v>
          </cell>
          <cell r="H1046" t="str">
            <v>Traû tieàn mua xaêng daàu</v>
          </cell>
          <cell r="I1046">
            <v>1748000000</v>
          </cell>
        </row>
        <row r="1047">
          <cell r="A1047">
            <v>34</v>
          </cell>
          <cell r="C1047">
            <v>31</v>
          </cell>
          <cell r="D1047" t="str">
            <v>Cty Daàu Aên Golden Hope - Nhaø Beø</v>
          </cell>
          <cell r="F1047" t="str">
            <v>Sôû Giao Dòch II CTVN</v>
          </cell>
          <cell r="G1047" t="str">
            <v>Hoà Chí Minh</v>
          </cell>
          <cell r="H1047" t="str">
            <v>Traû tieàn mua daàu aên</v>
          </cell>
          <cell r="I1047">
            <v>80000000</v>
          </cell>
        </row>
        <row r="1048">
          <cell r="A1048">
            <v>9</v>
          </cell>
          <cell r="C1048">
            <v>28</v>
          </cell>
          <cell r="D1048" t="str">
            <v>Chi Nhaùnh Cty CP Söõa VN Taïi Caàn Thô</v>
          </cell>
          <cell r="F1048" t="str">
            <v>Ñaàu Tö &amp; Phaùt Trieån</v>
          </cell>
          <cell r="G1048" t="str">
            <v>Caàn Thô</v>
          </cell>
          <cell r="H1048" t="str">
            <v>Traû tieân mua söõa hoäp caùc loaïi</v>
          </cell>
          <cell r="I1048">
            <v>825000000</v>
          </cell>
        </row>
        <row r="1049">
          <cell r="A1049">
            <v>35</v>
          </cell>
          <cell r="C1049">
            <v>14</v>
          </cell>
          <cell r="D1049" t="str">
            <v>Coâng Ty Theùp Mieàn Nam</v>
          </cell>
          <cell r="F1049" t="str">
            <v>Coâng Thöông CN I</v>
          </cell>
          <cell r="G1049" t="str">
            <v>Hoà Chí Minh</v>
          </cell>
          <cell r="H1049" t="str">
            <v xml:space="preserve">Traû tieàn mua haøng cho CN Mieàn Taây C.Ty Theùp Mieàn Nam </v>
          </cell>
          <cell r="I1049">
            <v>120000000</v>
          </cell>
        </row>
        <row r="1050">
          <cell r="A1050">
            <v>36</v>
          </cell>
          <cell r="C1050">
            <v>8</v>
          </cell>
          <cell r="D1050" t="str">
            <v>Cty Xi Maêng Haø Tieân II</v>
          </cell>
          <cell r="F1050" t="str">
            <v>Coâng Thöông</v>
          </cell>
          <cell r="G1050" t="str">
            <v>Kieân Giang</v>
          </cell>
          <cell r="H1050" t="str">
            <v>Traû tieàn mua xi maêng 150taán</v>
          </cell>
          <cell r="I1050">
            <v>121605000</v>
          </cell>
        </row>
        <row r="1051">
          <cell r="A1051">
            <v>10</v>
          </cell>
          <cell r="C1051">
            <v>28</v>
          </cell>
          <cell r="D1051" t="str">
            <v>Chi Nhaùnh Cty CP Söõa VN Taïi Caàn Thô</v>
          </cell>
          <cell r="F1051" t="str">
            <v>Ñaàu Tö &amp; Phaùt Trieån</v>
          </cell>
          <cell r="G1051" t="str">
            <v>Caàn Thô</v>
          </cell>
          <cell r="H1051" t="str">
            <v>Traû tieàn mua söõa hoäp caùc loaïi</v>
          </cell>
          <cell r="I1051">
            <v>700000000</v>
          </cell>
        </row>
        <row r="1052">
          <cell r="A1052">
            <v>37</v>
          </cell>
          <cell r="C1052">
            <v>8</v>
          </cell>
          <cell r="D1052" t="str">
            <v>Cty Xi Maêng Haø Tieân II</v>
          </cell>
          <cell r="F1052" t="str">
            <v>Coâng Thöông</v>
          </cell>
          <cell r="G1052" t="str">
            <v>Kieân Giang</v>
          </cell>
          <cell r="H1052" t="str">
            <v>Traû tieàn mua xi maêng 65taán</v>
          </cell>
          <cell r="I1052">
            <v>52695500</v>
          </cell>
        </row>
        <row r="1053">
          <cell r="A1053">
            <v>38</v>
          </cell>
          <cell r="C1053">
            <v>3</v>
          </cell>
          <cell r="D1053" t="str">
            <v>Cty Coå Phaàn Boät Giaët Lix</v>
          </cell>
          <cell r="F1053" t="str">
            <v>Coâng Thöông CN 14</v>
          </cell>
          <cell r="G1053" t="str">
            <v>Hoà Chí Minh</v>
          </cell>
          <cell r="H1053" t="str">
            <v>Traû tieàn mua boät giaët</v>
          </cell>
          <cell r="I1053">
            <v>330000000</v>
          </cell>
        </row>
        <row r="1054">
          <cell r="A1054">
            <v>39</v>
          </cell>
          <cell r="C1054">
            <v>4</v>
          </cell>
          <cell r="D1054" t="str">
            <v>Cty TMKT &amp; Ñaàu Tö PETEC</v>
          </cell>
          <cell r="F1054" t="str">
            <v>Sôû Giao Dòch II  CTVN</v>
          </cell>
          <cell r="G1054" t="str">
            <v>Hoà Chí Minh</v>
          </cell>
          <cell r="H1054" t="str">
            <v>Traû tieàn mua xaêng daàu</v>
          </cell>
          <cell r="I1054">
            <v>1886000000</v>
          </cell>
        </row>
        <row r="1055">
          <cell r="A1055">
            <v>11</v>
          </cell>
          <cell r="C1055">
            <v>25</v>
          </cell>
          <cell r="D1055" t="str">
            <v xml:space="preserve"> Thu Baûo Hieåm Xaõ Hoäi Tænh Baïc Lieâu</v>
          </cell>
          <cell r="F1055" t="str">
            <v>NN &amp; P/T N/Thoân</v>
          </cell>
          <cell r="G1055" t="str">
            <v>Baïc Lieâu</v>
          </cell>
          <cell r="H1055" t="str">
            <v>Noäp BHXH,BHYT thaùng 03/05</v>
          </cell>
          <cell r="I1055">
            <v>16712352</v>
          </cell>
        </row>
        <row r="1056">
          <cell r="A1056">
            <v>40</v>
          </cell>
          <cell r="C1056">
            <v>14</v>
          </cell>
          <cell r="D1056" t="str">
            <v>Coâng Ty Theùp Mieàn Nam</v>
          </cell>
          <cell r="F1056" t="str">
            <v>Coâng Thöông CN I</v>
          </cell>
          <cell r="G1056" t="str">
            <v>Hoà Chí Minh</v>
          </cell>
          <cell r="H1056" t="str">
            <v xml:space="preserve">Traû tieàn mua haøng cho CN Mieàn Taây C.Ty Theùp Mieàn Nam </v>
          </cell>
          <cell r="I1056">
            <v>120000000</v>
          </cell>
        </row>
        <row r="1057">
          <cell r="A1057">
            <v>41</v>
          </cell>
          <cell r="C1057">
            <v>8</v>
          </cell>
          <cell r="D1057" t="str">
            <v>Cty Xi Maêng Haø Tieân II</v>
          </cell>
          <cell r="F1057" t="str">
            <v>Coâng Thöông</v>
          </cell>
          <cell r="G1057" t="str">
            <v>Kieân Giang</v>
          </cell>
          <cell r="H1057" t="str">
            <v>Traû tieàn mua xi maêng 235taán</v>
          </cell>
          <cell r="I1057">
            <v>190514500</v>
          </cell>
        </row>
        <row r="1058">
          <cell r="A1058">
            <v>42</v>
          </cell>
          <cell r="C1058">
            <v>9</v>
          </cell>
          <cell r="D1058" t="str">
            <v>Castrol Vieät Nam Ltd</v>
          </cell>
          <cell r="F1058" t="str">
            <v>Ngoaïi Thöông</v>
          </cell>
          <cell r="G1058" t="str">
            <v>Hoà Chí Minh</v>
          </cell>
          <cell r="H1058" t="str">
            <v>Trả tiền mua nhớt</v>
          </cell>
          <cell r="I1058">
            <v>64071491</v>
          </cell>
        </row>
        <row r="1059">
          <cell r="A1059">
            <v>43</v>
          </cell>
          <cell r="C1059">
            <v>36</v>
          </cell>
          <cell r="D1059" t="str">
            <v>XN Xaêng Daàu Daàu Khí Vuõng Taøu</v>
          </cell>
          <cell r="F1059" t="str">
            <v>Coâng Thöông</v>
          </cell>
          <cell r="G1059" t="str">
            <v>Baø Ròa-Vuõng Taøu</v>
          </cell>
          <cell r="H1059" t="str">
            <v>Traû tieàn mua xaêng daàu</v>
          </cell>
          <cell r="I1059">
            <v>2567400000</v>
          </cell>
        </row>
        <row r="1060">
          <cell r="A1060">
            <v>44</v>
          </cell>
          <cell r="C1060">
            <v>28</v>
          </cell>
          <cell r="D1060" t="str">
            <v>Chi Nhaùnh Cty CP Söõa VN Taïi Caàn Thô</v>
          </cell>
          <cell r="F1060" t="str">
            <v>Ñaàu Tö &amp; Phaùt Trieån</v>
          </cell>
          <cell r="G1060" t="str">
            <v>Caàn Thô</v>
          </cell>
          <cell r="H1060" t="str">
            <v>Traû tieàn mua söõa hoäp caùc loaïi</v>
          </cell>
          <cell r="I1060">
            <v>1770000000</v>
          </cell>
        </row>
        <row r="1061">
          <cell r="A1061">
            <v>45</v>
          </cell>
          <cell r="C1061">
            <v>31</v>
          </cell>
          <cell r="D1061" t="str">
            <v>Cty Daàu Aên Golden Hope - Nhaø Beø</v>
          </cell>
          <cell r="F1061" t="str">
            <v>Sôû Giao Dòch II CTVN</v>
          </cell>
          <cell r="G1061" t="str">
            <v>Hoà Chí Minh</v>
          </cell>
          <cell r="H1061" t="str">
            <v>Traû tieàn mua daàu aên</v>
          </cell>
          <cell r="I1061">
            <v>150000000</v>
          </cell>
        </row>
        <row r="1062">
          <cell r="A1062">
            <v>46</v>
          </cell>
          <cell r="C1062">
            <v>14</v>
          </cell>
          <cell r="D1062" t="str">
            <v>Coâng Ty Theùp Mieàn Nam</v>
          </cell>
          <cell r="F1062" t="str">
            <v>Coâng Thöông CN I</v>
          </cell>
          <cell r="G1062" t="str">
            <v>Hoà Chí Minh</v>
          </cell>
          <cell r="H1062" t="str">
            <v xml:space="preserve">Traû tieàn mua haøng cho CN Mieàn Taây C.Ty Theùp Mieàn Nam </v>
          </cell>
          <cell r="I1062">
            <v>200000000</v>
          </cell>
        </row>
        <row r="1063">
          <cell r="A1063">
            <v>47</v>
          </cell>
          <cell r="C1063">
            <v>41</v>
          </cell>
          <cell r="D1063" t="str">
            <v>Cty Xi Maêng Nghi Sôn</v>
          </cell>
          <cell r="F1063" t="str">
            <v>Coâng Thöông CN 9</v>
          </cell>
          <cell r="G1063" t="str">
            <v>Hoà Chí Minh</v>
          </cell>
          <cell r="H1063" t="str">
            <v xml:space="preserve">Traû tieàn mua xi maêng </v>
          </cell>
          <cell r="I1063">
            <v>55673338</v>
          </cell>
        </row>
        <row r="1064">
          <cell r="A1064">
            <v>48</v>
          </cell>
          <cell r="C1064">
            <v>5</v>
          </cell>
          <cell r="D1064" t="str">
            <v>Cty TNHH TMaïi Thaønh Long</v>
          </cell>
          <cell r="F1064" t="str">
            <v>Coâng Thöong CN6</v>
          </cell>
          <cell r="G1064" t="str">
            <v>Hoà Chí Minh</v>
          </cell>
          <cell r="H1064" t="str">
            <v>Traû tieàn mua boät ngoït</v>
          </cell>
          <cell r="I1064">
            <v>447899535</v>
          </cell>
        </row>
        <row r="1065">
          <cell r="A1065">
            <v>49</v>
          </cell>
          <cell r="C1065">
            <v>105</v>
          </cell>
          <cell r="D1065" t="str">
            <v>XN Kinh Doanh Thöông Maïi-CTy Kho Vaän Mieàn Nam</v>
          </cell>
          <cell r="F1065" t="str">
            <v>Coâng Thöông CN 4</v>
          </cell>
          <cell r="G1065" t="str">
            <v>Hoà Chí Minh</v>
          </cell>
          <cell r="H1065" t="str">
            <v>Traû tieàn mua nhôùt</v>
          </cell>
          <cell r="I1065">
            <v>164050000</v>
          </cell>
        </row>
        <row r="1066">
          <cell r="D1066">
            <v>0</v>
          </cell>
          <cell r="F1066">
            <v>0</v>
          </cell>
          <cell r="G1066">
            <v>0</v>
          </cell>
        </row>
        <row r="1067">
          <cell r="D1067">
            <v>0</v>
          </cell>
          <cell r="F1067">
            <v>0</v>
          </cell>
          <cell r="G1067">
            <v>0</v>
          </cell>
        </row>
        <row r="1068">
          <cell r="D1068">
            <v>0</v>
          </cell>
          <cell r="F1068">
            <v>0</v>
          </cell>
          <cell r="G1068">
            <v>0</v>
          </cell>
        </row>
        <row r="1069">
          <cell r="D1069">
            <v>0</v>
          </cell>
          <cell r="F1069">
            <v>0</v>
          </cell>
          <cell r="G1069">
            <v>0</v>
          </cell>
        </row>
        <row r="1070">
          <cell r="D1070">
            <v>0</v>
          </cell>
          <cell r="F1070">
            <v>0</v>
          </cell>
          <cell r="G1070">
            <v>0</v>
          </cell>
        </row>
        <row r="1071">
          <cell r="D1071">
            <v>0</v>
          </cell>
          <cell r="F1071">
            <v>0</v>
          </cell>
          <cell r="G1071">
            <v>0</v>
          </cell>
        </row>
        <row r="1072">
          <cell r="D1072">
            <v>0</v>
          </cell>
          <cell r="F1072">
            <v>0</v>
          </cell>
          <cell r="G1072">
            <v>0</v>
          </cell>
        </row>
        <row r="1073">
          <cell r="D1073">
            <v>0</v>
          </cell>
          <cell r="F1073">
            <v>0</v>
          </cell>
          <cell r="G1073">
            <v>0</v>
          </cell>
        </row>
        <row r="1074">
          <cell r="D1074">
            <v>0</v>
          </cell>
          <cell r="F1074">
            <v>0</v>
          </cell>
          <cell r="G1074">
            <v>0</v>
          </cell>
        </row>
        <row r="1075">
          <cell r="D1075">
            <v>0</v>
          </cell>
          <cell r="F1075">
            <v>0</v>
          </cell>
          <cell r="G1075">
            <v>0</v>
          </cell>
        </row>
        <row r="1076">
          <cell r="D1076">
            <v>0</v>
          </cell>
          <cell r="F1076">
            <v>0</v>
          </cell>
          <cell r="G1076">
            <v>0</v>
          </cell>
        </row>
        <row r="1077">
          <cell r="D1077">
            <v>0</v>
          </cell>
          <cell r="F1077">
            <v>0</v>
          </cell>
          <cell r="G1077">
            <v>0</v>
          </cell>
        </row>
        <row r="1078">
          <cell r="D1078">
            <v>0</v>
          </cell>
          <cell r="F1078">
            <v>0</v>
          </cell>
          <cell r="G1078">
            <v>0</v>
          </cell>
        </row>
        <row r="1079">
          <cell r="D1079">
            <v>0</v>
          </cell>
          <cell r="F1079">
            <v>0</v>
          </cell>
          <cell r="G1079">
            <v>0</v>
          </cell>
        </row>
        <row r="1080">
          <cell r="D1080">
            <v>0</v>
          </cell>
          <cell r="F1080">
            <v>0</v>
          </cell>
          <cell r="G1080">
            <v>0</v>
          </cell>
        </row>
        <row r="1081">
          <cell r="D1081">
            <v>0</v>
          </cell>
          <cell r="F1081">
            <v>0</v>
          </cell>
          <cell r="G1081">
            <v>0</v>
          </cell>
        </row>
        <row r="1082">
          <cell r="D1082">
            <v>0</v>
          </cell>
          <cell r="F1082">
            <v>0</v>
          </cell>
          <cell r="G1082">
            <v>0</v>
          </cell>
        </row>
        <row r="1083">
          <cell r="D1083">
            <v>0</v>
          </cell>
          <cell r="F1083">
            <v>0</v>
          </cell>
          <cell r="G1083">
            <v>0</v>
          </cell>
        </row>
        <row r="1084">
          <cell r="D1084">
            <v>0</v>
          </cell>
          <cell r="F1084">
            <v>0</v>
          </cell>
          <cell r="G1084">
            <v>0</v>
          </cell>
        </row>
        <row r="1085">
          <cell r="D1085">
            <v>0</v>
          </cell>
          <cell r="F1085">
            <v>0</v>
          </cell>
          <cell r="G1085">
            <v>0</v>
          </cell>
        </row>
        <row r="1086">
          <cell r="D1086">
            <v>0</v>
          </cell>
          <cell r="F1086">
            <v>0</v>
          </cell>
          <cell r="G1086">
            <v>0</v>
          </cell>
        </row>
        <row r="1087">
          <cell r="D1087">
            <v>0</v>
          </cell>
          <cell r="F1087">
            <v>0</v>
          </cell>
          <cell r="G1087">
            <v>0</v>
          </cell>
        </row>
        <row r="1088">
          <cell r="D1088">
            <v>0</v>
          </cell>
          <cell r="F1088">
            <v>0</v>
          </cell>
          <cell r="G1088">
            <v>0</v>
          </cell>
        </row>
        <row r="1089">
          <cell r="D1089">
            <v>0</v>
          </cell>
          <cell r="F1089">
            <v>0</v>
          </cell>
          <cell r="G1089">
            <v>0</v>
          </cell>
        </row>
        <row r="1090">
          <cell r="D1090">
            <v>0</v>
          </cell>
          <cell r="F1090">
            <v>0</v>
          </cell>
          <cell r="G1090">
            <v>0</v>
          </cell>
        </row>
        <row r="1091">
          <cell r="D1091">
            <v>0</v>
          </cell>
          <cell r="F1091">
            <v>0</v>
          </cell>
          <cell r="G1091">
            <v>0</v>
          </cell>
        </row>
        <row r="1092">
          <cell r="D1092">
            <v>0</v>
          </cell>
          <cell r="F1092">
            <v>0</v>
          </cell>
          <cell r="G1092">
            <v>0</v>
          </cell>
        </row>
        <row r="1093">
          <cell r="D1093">
            <v>0</v>
          </cell>
          <cell r="F1093">
            <v>0</v>
          </cell>
          <cell r="G1093">
            <v>0</v>
          </cell>
        </row>
        <row r="1094">
          <cell r="D1094">
            <v>0</v>
          </cell>
          <cell r="F1094">
            <v>0</v>
          </cell>
          <cell r="G1094">
            <v>0</v>
          </cell>
        </row>
        <row r="1095">
          <cell r="D1095">
            <v>0</v>
          </cell>
          <cell r="F1095">
            <v>0</v>
          </cell>
          <cell r="G1095">
            <v>0</v>
          </cell>
        </row>
        <row r="1096">
          <cell r="D1096">
            <v>0</v>
          </cell>
          <cell r="F1096">
            <v>0</v>
          </cell>
          <cell r="G1096">
            <v>0</v>
          </cell>
        </row>
        <row r="1097">
          <cell r="D1097">
            <v>0</v>
          </cell>
          <cell r="F1097">
            <v>0</v>
          </cell>
          <cell r="G1097">
            <v>0</v>
          </cell>
        </row>
        <row r="1098">
          <cell r="D1098">
            <v>0</v>
          </cell>
          <cell r="F1098">
            <v>0</v>
          </cell>
          <cell r="G1098">
            <v>0</v>
          </cell>
        </row>
        <row r="1099">
          <cell r="D1099">
            <v>0</v>
          </cell>
          <cell r="F1099">
            <v>0</v>
          </cell>
          <cell r="G1099">
            <v>0</v>
          </cell>
        </row>
        <row r="1100">
          <cell r="D1100">
            <v>0</v>
          </cell>
          <cell r="F1100">
            <v>0</v>
          </cell>
          <cell r="G1100">
            <v>0</v>
          </cell>
        </row>
        <row r="1101">
          <cell r="D1101">
            <v>0</v>
          </cell>
          <cell r="F1101">
            <v>0</v>
          </cell>
          <cell r="G1101">
            <v>0</v>
          </cell>
        </row>
        <row r="1102">
          <cell r="D1102">
            <v>0</v>
          </cell>
          <cell r="F1102">
            <v>0</v>
          </cell>
          <cell r="G1102">
            <v>0</v>
          </cell>
        </row>
        <row r="1103">
          <cell r="D1103">
            <v>0</v>
          </cell>
          <cell r="F1103">
            <v>0</v>
          </cell>
          <cell r="G1103">
            <v>0</v>
          </cell>
        </row>
        <row r="1104">
          <cell r="D1104">
            <v>0</v>
          </cell>
          <cell r="F1104">
            <v>0</v>
          </cell>
          <cell r="G1104">
            <v>0</v>
          </cell>
        </row>
        <row r="1105">
          <cell r="D1105">
            <v>0</v>
          </cell>
          <cell r="F1105">
            <v>0</v>
          </cell>
          <cell r="G1105">
            <v>0</v>
          </cell>
        </row>
        <row r="1106">
          <cell r="D1106">
            <v>0</v>
          </cell>
          <cell r="F1106">
            <v>0</v>
          </cell>
          <cell r="G1106">
            <v>0</v>
          </cell>
        </row>
        <row r="1107">
          <cell r="D1107">
            <v>0</v>
          </cell>
          <cell r="F1107">
            <v>0</v>
          </cell>
          <cell r="G1107">
            <v>0</v>
          </cell>
        </row>
        <row r="1108">
          <cell r="D1108">
            <v>0</v>
          </cell>
          <cell r="F1108">
            <v>0</v>
          </cell>
          <cell r="G1108">
            <v>0</v>
          </cell>
        </row>
        <row r="1109">
          <cell r="D1109">
            <v>0</v>
          </cell>
          <cell r="F1109">
            <v>0</v>
          </cell>
          <cell r="G1109">
            <v>0</v>
          </cell>
        </row>
        <row r="1110">
          <cell r="D1110">
            <v>0</v>
          </cell>
          <cell r="F1110">
            <v>0</v>
          </cell>
          <cell r="G1110">
            <v>0</v>
          </cell>
        </row>
        <row r="1111">
          <cell r="D1111">
            <v>0</v>
          </cell>
          <cell r="F1111">
            <v>0</v>
          </cell>
          <cell r="G1111">
            <v>0</v>
          </cell>
        </row>
        <row r="1112">
          <cell r="D1112">
            <v>0</v>
          </cell>
          <cell r="F1112">
            <v>0</v>
          </cell>
          <cell r="G1112">
            <v>0</v>
          </cell>
        </row>
        <row r="1113">
          <cell r="D1113">
            <v>0</v>
          </cell>
          <cell r="F1113">
            <v>0</v>
          </cell>
          <cell r="G1113">
            <v>0</v>
          </cell>
        </row>
        <row r="1114">
          <cell r="D1114">
            <v>0</v>
          </cell>
          <cell r="F1114">
            <v>0</v>
          </cell>
          <cell r="G1114">
            <v>0</v>
          </cell>
        </row>
        <row r="1115">
          <cell r="D1115">
            <v>0</v>
          </cell>
          <cell r="F1115">
            <v>0</v>
          </cell>
          <cell r="G1115">
            <v>0</v>
          </cell>
        </row>
        <row r="1116">
          <cell r="D1116">
            <v>0</v>
          </cell>
          <cell r="F1116">
            <v>0</v>
          </cell>
          <cell r="G1116">
            <v>0</v>
          </cell>
        </row>
        <row r="1117">
          <cell r="D1117">
            <v>0</v>
          </cell>
          <cell r="F1117">
            <v>0</v>
          </cell>
          <cell r="G1117">
            <v>0</v>
          </cell>
        </row>
        <row r="1118">
          <cell r="D1118">
            <v>0</v>
          </cell>
          <cell r="F1118">
            <v>0</v>
          </cell>
          <cell r="G1118">
            <v>0</v>
          </cell>
        </row>
        <row r="1119">
          <cell r="D1119">
            <v>0</v>
          </cell>
          <cell r="F1119">
            <v>0</v>
          </cell>
          <cell r="G1119">
            <v>0</v>
          </cell>
        </row>
        <row r="1120">
          <cell r="D1120">
            <v>0</v>
          </cell>
          <cell r="F1120">
            <v>0</v>
          </cell>
          <cell r="G1120">
            <v>0</v>
          </cell>
        </row>
        <row r="1121">
          <cell r="D1121">
            <v>0</v>
          </cell>
          <cell r="F1121">
            <v>0</v>
          </cell>
          <cell r="G1121">
            <v>0</v>
          </cell>
        </row>
        <row r="1122">
          <cell r="D1122">
            <v>0</v>
          </cell>
          <cell r="F1122">
            <v>0</v>
          </cell>
          <cell r="G1122">
            <v>0</v>
          </cell>
        </row>
        <row r="1123">
          <cell r="D1123">
            <v>0</v>
          </cell>
          <cell r="F1123">
            <v>0</v>
          </cell>
          <cell r="G1123">
            <v>0</v>
          </cell>
        </row>
        <row r="1124">
          <cell r="D1124">
            <v>0</v>
          </cell>
          <cell r="F1124">
            <v>0</v>
          </cell>
          <cell r="G1124">
            <v>0</v>
          </cell>
        </row>
        <row r="1125">
          <cell r="D1125">
            <v>0</v>
          </cell>
          <cell r="F1125">
            <v>0</v>
          </cell>
          <cell r="G1125">
            <v>0</v>
          </cell>
        </row>
        <row r="1126">
          <cell r="D1126">
            <v>0</v>
          </cell>
          <cell r="F1126">
            <v>0</v>
          </cell>
          <cell r="G1126">
            <v>0</v>
          </cell>
        </row>
        <row r="1127">
          <cell r="D1127">
            <v>0</v>
          </cell>
          <cell r="F1127">
            <v>0</v>
          </cell>
          <cell r="G1127">
            <v>0</v>
          </cell>
        </row>
        <row r="1128">
          <cell r="D1128">
            <v>0</v>
          </cell>
          <cell r="F1128">
            <v>0</v>
          </cell>
          <cell r="G1128">
            <v>0</v>
          </cell>
        </row>
        <row r="1129">
          <cell r="D1129">
            <v>0</v>
          </cell>
          <cell r="F1129">
            <v>0</v>
          </cell>
          <cell r="G1129">
            <v>0</v>
          </cell>
        </row>
        <row r="1130">
          <cell r="D1130">
            <v>0</v>
          </cell>
          <cell r="F1130">
            <v>0</v>
          </cell>
          <cell r="G1130">
            <v>0</v>
          </cell>
        </row>
        <row r="1131">
          <cell r="D1131">
            <v>0</v>
          </cell>
          <cell r="F1131">
            <v>0</v>
          </cell>
          <cell r="G1131">
            <v>0</v>
          </cell>
        </row>
        <row r="1132">
          <cell r="D1132">
            <v>0</v>
          </cell>
          <cell r="F1132">
            <v>0</v>
          </cell>
          <cell r="G1132">
            <v>0</v>
          </cell>
        </row>
        <row r="1133">
          <cell r="D1133">
            <v>0</v>
          </cell>
          <cell r="F1133">
            <v>0</v>
          </cell>
          <cell r="G1133">
            <v>0</v>
          </cell>
        </row>
        <row r="1134">
          <cell r="D1134">
            <v>0</v>
          </cell>
          <cell r="F1134">
            <v>0</v>
          </cell>
          <cell r="G1134">
            <v>0</v>
          </cell>
        </row>
        <row r="1135">
          <cell r="D1135">
            <v>0</v>
          </cell>
          <cell r="F1135">
            <v>0</v>
          </cell>
          <cell r="G1135">
            <v>0</v>
          </cell>
        </row>
        <row r="1136">
          <cell r="D1136">
            <v>0</v>
          </cell>
          <cell r="F1136">
            <v>0</v>
          </cell>
          <cell r="G1136">
            <v>0</v>
          </cell>
        </row>
        <row r="1137">
          <cell r="D1137">
            <v>0</v>
          </cell>
          <cell r="F1137">
            <v>0</v>
          </cell>
          <cell r="G1137">
            <v>0</v>
          </cell>
        </row>
        <row r="1138">
          <cell r="D1138">
            <v>0</v>
          </cell>
          <cell r="F1138">
            <v>0</v>
          </cell>
          <cell r="G1138">
            <v>0</v>
          </cell>
        </row>
        <row r="1139">
          <cell r="D1139">
            <v>0</v>
          </cell>
          <cell r="F1139">
            <v>0</v>
          </cell>
          <cell r="G1139">
            <v>0</v>
          </cell>
        </row>
        <row r="1140">
          <cell r="D1140">
            <v>0</v>
          </cell>
          <cell r="F1140">
            <v>0</v>
          </cell>
          <cell r="G1140">
            <v>0</v>
          </cell>
        </row>
        <row r="1141">
          <cell r="D1141">
            <v>0</v>
          </cell>
          <cell r="F1141">
            <v>0</v>
          </cell>
          <cell r="G1141">
            <v>0</v>
          </cell>
        </row>
        <row r="1142">
          <cell r="D1142">
            <v>0</v>
          </cell>
          <cell r="F1142">
            <v>0</v>
          </cell>
          <cell r="G1142">
            <v>0</v>
          </cell>
        </row>
        <row r="1143">
          <cell r="D1143">
            <v>0</v>
          </cell>
          <cell r="F1143">
            <v>0</v>
          </cell>
          <cell r="G1143">
            <v>0</v>
          </cell>
        </row>
        <row r="1144">
          <cell r="D1144">
            <v>0</v>
          </cell>
          <cell r="F1144">
            <v>0</v>
          </cell>
          <cell r="G1144">
            <v>0</v>
          </cell>
        </row>
        <row r="1145">
          <cell r="D1145">
            <v>0</v>
          </cell>
          <cell r="F1145">
            <v>0</v>
          </cell>
          <cell r="G1145">
            <v>0</v>
          </cell>
        </row>
        <row r="1146">
          <cell r="D1146">
            <v>0</v>
          </cell>
          <cell r="F1146">
            <v>0</v>
          </cell>
          <cell r="G1146">
            <v>0</v>
          </cell>
        </row>
        <row r="1147">
          <cell r="D1147">
            <v>0</v>
          </cell>
          <cell r="F1147">
            <v>0</v>
          </cell>
          <cell r="G1147">
            <v>0</v>
          </cell>
        </row>
        <row r="1148">
          <cell r="D1148">
            <v>0</v>
          </cell>
          <cell r="F1148">
            <v>0</v>
          </cell>
          <cell r="G1148">
            <v>0</v>
          </cell>
        </row>
        <row r="1149">
          <cell r="D1149">
            <v>0</v>
          </cell>
          <cell r="F1149">
            <v>0</v>
          </cell>
          <cell r="G1149">
            <v>0</v>
          </cell>
        </row>
        <row r="1150">
          <cell r="D1150">
            <v>0</v>
          </cell>
          <cell r="F1150">
            <v>0</v>
          </cell>
          <cell r="G1150">
            <v>0</v>
          </cell>
        </row>
        <row r="1151">
          <cell r="D1151">
            <v>0</v>
          </cell>
          <cell r="F1151">
            <v>0</v>
          </cell>
          <cell r="G1151">
            <v>0</v>
          </cell>
        </row>
        <row r="1152">
          <cell r="D1152">
            <v>0</v>
          </cell>
          <cell r="F1152">
            <v>0</v>
          </cell>
          <cell r="G1152">
            <v>0</v>
          </cell>
        </row>
        <row r="1153">
          <cell r="D1153">
            <v>0</v>
          </cell>
          <cell r="F1153">
            <v>0</v>
          </cell>
          <cell r="G1153">
            <v>0</v>
          </cell>
        </row>
        <row r="1154">
          <cell r="D1154">
            <v>0</v>
          </cell>
          <cell r="F1154">
            <v>0</v>
          </cell>
          <cell r="G1154">
            <v>0</v>
          </cell>
        </row>
        <row r="1155">
          <cell r="D1155">
            <v>0</v>
          </cell>
          <cell r="F1155">
            <v>0</v>
          </cell>
          <cell r="G1155">
            <v>0</v>
          </cell>
        </row>
        <row r="1156">
          <cell r="D1156">
            <v>0</v>
          </cell>
          <cell r="F1156">
            <v>0</v>
          </cell>
          <cell r="G1156">
            <v>0</v>
          </cell>
        </row>
        <row r="1157">
          <cell r="D1157">
            <v>0</v>
          </cell>
          <cell r="F1157">
            <v>0</v>
          </cell>
          <cell r="G1157">
            <v>0</v>
          </cell>
        </row>
        <row r="1158">
          <cell r="D1158">
            <v>0</v>
          </cell>
          <cell r="F1158">
            <v>0</v>
          </cell>
          <cell r="G1158">
            <v>0</v>
          </cell>
        </row>
        <row r="1159">
          <cell r="D1159">
            <v>0</v>
          </cell>
          <cell r="F1159">
            <v>0</v>
          </cell>
          <cell r="G1159">
            <v>0</v>
          </cell>
        </row>
        <row r="1160">
          <cell r="D1160">
            <v>0</v>
          </cell>
          <cell r="F1160">
            <v>0</v>
          </cell>
          <cell r="G1160">
            <v>0</v>
          </cell>
        </row>
        <row r="1161">
          <cell r="D1161">
            <v>0</v>
          </cell>
          <cell r="F1161">
            <v>0</v>
          </cell>
          <cell r="G1161">
            <v>0</v>
          </cell>
        </row>
        <row r="1162">
          <cell r="D1162">
            <v>0</v>
          </cell>
          <cell r="F1162">
            <v>0</v>
          </cell>
          <cell r="G1162">
            <v>0</v>
          </cell>
        </row>
        <row r="1163">
          <cell r="D1163">
            <v>0</v>
          </cell>
          <cell r="F1163">
            <v>0</v>
          </cell>
          <cell r="G1163">
            <v>0</v>
          </cell>
        </row>
        <row r="1164">
          <cell r="D1164">
            <v>0</v>
          </cell>
          <cell r="F1164">
            <v>0</v>
          </cell>
          <cell r="G1164">
            <v>0</v>
          </cell>
        </row>
        <row r="1165">
          <cell r="D1165">
            <v>0</v>
          </cell>
          <cell r="F1165">
            <v>0</v>
          </cell>
          <cell r="G1165">
            <v>0</v>
          </cell>
        </row>
        <row r="1166">
          <cell r="D1166">
            <v>0</v>
          </cell>
          <cell r="F1166">
            <v>0</v>
          </cell>
          <cell r="G1166">
            <v>0</v>
          </cell>
        </row>
        <row r="1167">
          <cell r="D1167">
            <v>0</v>
          </cell>
          <cell r="F1167">
            <v>0</v>
          </cell>
          <cell r="G1167">
            <v>0</v>
          </cell>
        </row>
        <row r="1168">
          <cell r="D1168">
            <v>0</v>
          </cell>
          <cell r="F1168">
            <v>0</v>
          </cell>
          <cell r="G1168">
            <v>0</v>
          </cell>
        </row>
        <row r="1169">
          <cell r="D1169">
            <v>0</v>
          </cell>
          <cell r="F1169">
            <v>0</v>
          </cell>
          <cell r="G1169">
            <v>0</v>
          </cell>
        </row>
        <row r="1170">
          <cell r="D1170">
            <v>0</v>
          </cell>
          <cell r="F1170">
            <v>0</v>
          </cell>
          <cell r="G1170">
            <v>0</v>
          </cell>
        </row>
        <row r="1171">
          <cell r="D1171">
            <v>0</v>
          </cell>
          <cell r="F1171">
            <v>0</v>
          </cell>
          <cell r="G1171">
            <v>0</v>
          </cell>
        </row>
        <row r="1172">
          <cell r="D1172">
            <v>0</v>
          </cell>
          <cell r="F1172">
            <v>0</v>
          </cell>
          <cell r="G1172">
            <v>0</v>
          </cell>
        </row>
        <row r="1173">
          <cell r="D1173">
            <v>0</v>
          </cell>
          <cell r="F1173">
            <v>0</v>
          </cell>
          <cell r="G1173">
            <v>0</v>
          </cell>
        </row>
        <row r="1174">
          <cell r="D1174">
            <v>0</v>
          </cell>
          <cell r="F1174">
            <v>0</v>
          </cell>
          <cell r="G1174">
            <v>0</v>
          </cell>
        </row>
        <row r="1175">
          <cell r="D1175">
            <v>0</v>
          </cell>
          <cell r="F1175">
            <v>0</v>
          </cell>
          <cell r="G1175">
            <v>0</v>
          </cell>
        </row>
        <row r="1176">
          <cell r="D1176">
            <v>0</v>
          </cell>
          <cell r="F1176">
            <v>0</v>
          </cell>
          <cell r="G1176">
            <v>0</v>
          </cell>
        </row>
        <row r="1177">
          <cell r="D1177">
            <v>0</v>
          </cell>
          <cell r="F1177">
            <v>0</v>
          </cell>
          <cell r="G1177">
            <v>0</v>
          </cell>
        </row>
        <row r="1178">
          <cell r="D1178">
            <v>0</v>
          </cell>
          <cell r="F1178">
            <v>0</v>
          </cell>
          <cell r="G1178">
            <v>0</v>
          </cell>
        </row>
        <row r="1179">
          <cell r="D1179">
            <v>0</v>
          </cell>
          <cell r="F1179">
            <v>0</v>
          </cell>
          <cell r="G1179">
            <v>0</v>
          </cell>
        </row>
        <row r="1180">
          <cell r="D1180">
            <v>0</v>
          </cell>
          <cell r="F1180">
            <v>0</v>
          </cell>
          <cell r="G1180">
            <v>0</v>
          </cell>
        </row>
        <row r="1181">
          <cell r="D1181">
            <v>0</v>
          </cell>
          <cell r="F1181">
            <v>0</v>
          </cell>
          <cell r="G1181">
            <v>0</v>
          </cell>
        </row>
        <row r="1182">
          <cell r="D1182">
            <v>0</v>
          </cell>
          <cell r="F1182">
            <v>0</v>
          </cell>
          <cell r="G1182">
            <v>0</v>
          </cell>
        </row>
        <row r="1183">
          <cell r="D1183">
            <v>0</v>
          </cell>
          <cell r="F1183">
            <v>0</v>
          </cell>
          <cell r="G1183">
            <v>0</v>
          </cell>
        </row>
        <row r="1184">
          <cell r="D1184">
            <v>0</v>
          </cell>
          <cell r="F1184">
            <v>0</v>
          </cell>
          <cell r="G1184">
            <v>0</v>
          </cell>
        </row>
        <row r="1185">
          <cell r="D1185">
            <v>0</v>
          </cell>
          <cell r="F1185">
            <v>0</v>
          </cell>
          <cell r="G1185">
            <v>0</v>
          </cell>
        </row>
        <row r="1186">
          <cell r="D1186">
            <v>0</v>
          </cell>
          <cell r="F1186">
            <v>0</v>
          </cell>
          <cell r="G1186">
            <v>0</v>
          </cell>
        </row>
        <row r="1187">
          <cell r="D1187">
            <v>0</v>
          </cell>
          <cell r="F1187">
            <v>0</v>
          </cell>
          <cell r="G1187">
            <v>0</v>
          </cell>
        </row>
        <row r="1188">
          <cell r="D1188">
            <v>0</v>
          </cell>
          <cell r="F1188">
            <v>0</v>
          </cell>
          <cell r="G1188">
            <v>0</v>
          </cell>
        </row>
        <row r="1189">
          <cell r="D1189">
            <v>0</v>
          </cell>
          <cell r="F1189">
            <v>0</v>
          </cell>
          <cell r="G1189">
            <v>0</v>
          </cell>
        </row>
        <row r="1190">
          <cell r="D1190">
            <v>0</v>
          </cell>
          <cell r="F1190">
            <v>0</v>
          </cell>
          <cell r="G1190">
            <v>0</v>
          </cell>
        </row>
        <row r="1191">
          <cell r="D1191">
            <v>0</v>
          </cell>
          <cell r="F1191">
            <v>0</v>
          </cell>
          <cell r="G1191">
            <v>0</v>
          </cell>
        </row>
        <row r="1192">
          <cell r="D1192">
            <v>0</v>
          </cell>
          <cell r="F1192">
            <v>0</v>
          </cell>
          <cell r="G1192">
            <v>0</v>
          </cell>
        </row>
        <row r="1193">
          <cell r="D1193">
            <v>0</v>
          </cell>
          <cell r="F1193">
            <v>0</v>
          </cell>
          <cell r="G1193">
            <v>0</v>
          </cell>
        </row>
        <row r="1194">
          <cell r="D1194">
            <v>0</v>
          </cell>
          <cell r="F1194">
            <v>0</v>
          </cell>
          <cell r="G1194">
            <v>0</v>
          </cell>
        </row>
        <row r="1195">
          <cell r="D1195">
            <v>0</v>
          </cell>
          <cell r="F1195">
            <v>0</v>
          </cell>
          <cell r="G1195">
            <v>0</v>
          </cell>
        </row>
        <row r="1196">
          <cell r="D1196">
            <v>0</v>
          </cell>
          <cell r="F1196">
            <v>0</v>
          </cell>
          <cell r="G1196">
            <v>0</v>
          </cell>
        </row>
        <row r="1197">
          <cell r="D1197">
            <v>0</v>
          </cell>
          <cell r="F1197">
            <v>0</v>
          </cell>
          <cell r="G1197">
            <v>0</v>
          </cell>
        </row>
        <row r="1198">
          <cell r="D1198">
            <v>0</v>
          </cell>
          <cell r="F1198">
            <v>0</v>
          </cell>
          <cell r="G1198">
            <v>0</v>
          </cell>
        </row>
        <row r="1199">
          <cell r="D1199">
            <v>0</v>
          </cell>
          <cell r="F1199">
            <v>0</v>
          </cell>
          <cell r="G1199">
            <v>0</v>
          </cell>
        </row>
        <row r="1200">
          <cell r="D1200">
            <v>0</v>
          </cell>
          <cell r="F1200">
            <v>0</v>
          </cell>
          <cell r="G1200">
            <v>0</v>
          </cell>
        </row>
        <row r="1201">
          <cell r="D1201">
            <v>0</v>
          </cell>
          <cell r="F1201">
            <v>0</v>
          </cell>
          <cell r="G1201">
            <v>0</v>
          </cell>
        </row>
        <row r="1202">
          <cell r="D1202">
            <v>0</v>
          </cell>
          <cell r="F1202">
            <v>0</v>
          </cell>
          <cell r="G1202">
            <v>0</v>
          </cell>
        </row>
        <row r="1203">
          <cell r="D1203">
            <v>0</v>
          </cell>
          <cell r="F1203">
            <v>0</v>
          </cell>
          <cell r="G1203">
            <v>0</v>
          </cell>
        </row>
        <row r="1204">
          <cell r="D1204">
            <v>0</v>
          </cell>
          <cell r="F1204">
            <v>0</v>
          </cell>
          <cell r="G1204">
            <v>0</v>
          </cell>
        </row>
        <row r="1205">
          <cell r="D1205">
            <v>0</v>
          </cell>
          <cell r="F1205">
            <v>0</v>
          </cell>
          <cell r="G1205">
            <v>0</v>
          </cell>
        </row>
        <row r="1206">
          <cell r="D1206">
            <v>0</v>
          </cell>
          <cell r="F1206">
            <v>0</v>
          </cell>
          <cell r="G1206">
            <v>0</v>
          </cell>
        </row>
        <row r="1207">
          <cell r="D1207">
            <v>0</v>
          </cell>
          <cell r="F1207">
            <v>0</v>
          </cell>
          <cell r="G1207">
            <v>0</v>
          </cell>
        </row>
        <row r="1208">
          <cell r="D1208">
            <v>0</v>
          </cell>
          <cell r="F1208">
            <v>0</v>
          </cell>
          <cell r="G1208">
            <v>0</v>
          </cell>
        </row>
        <row r="1209">
          <cell r="D1209">
            <v>0</v>
          </cell>
          <cell r="F1209">
            <v>0</v>
          </cell>
          <cell r="G1209">
            <v>0</v>
          </cell>
        </row>
        <row r="1210">
          <cell r="D1210">
            <v>0</v>
          </cell>
          <cell r="F1210">
            <v>0</v>
          </cell>
          <cell r="G1210">
            <v>0</v>
          </cell>
        </row>
        <row r="1211">
          <cell r="D1211">
            <v>0</v>
          </cell>
          <cell r="F1211">
            <v>0</v>
          </cell>
          <cell r="G1211">
            <v>0</v>
          </cell>
        </row>
        <row r="1212">
          <cell r="D1212">
            <v>0</v>
          </cell>
          <cell r="F1212">
            <v>0</v>
          </cell>
          <cell r="G1212">
            <v>0</v>
          </cell>
        </row>
        <row r="1213">
          <cell r="D1213">
            <v>0</v>
          </cell>
          <cell r="F1213">
            <v>0</v>
          </cell>
          <cell r="G1213">
            <v>0</v>
          </cell>
        </row>
        <row r="1214">
          <cell r="D1214">
            <v>0</v>
          </cell>
          <cell r="F1214">
            <v>0</v>
          </cell>
          <cell r="G1214">
            <v>0</v>
          </cell>
        </row>
        <row r="1215">
          <cell r="D1215">
            <v>0</v>
          </cell>
          <cell r="F1215">
            <v>0</v>
          </cell>
          <cell r="G1215">
            <v>0</v>
          </cell>
        </row>
        <row r="1216">
          <cell r="D1216">
            <v>0</v>
          </cell>
          <cell r="F1216">
            <v>0</v>
          </cell>
          <cell r="G1216">
            <v>0</v>
          </cell>
        </row>
        <row r="1217">
          <cell r="D1217">
            <v>0</v>
          </cell>
          <cell r="F1217">
            <v>0</v>
          </cell>
          <cell r="G1217">
            <v>0</v>
          </cell>
        </row>
        <row r="1218">
          <cell r="D1218">
            <v>0</v>
          </cell>
          <cell r="F1218">
            <v>0</v>
          </cell>
          <cell r="G1218">
            <v>0</v>
          </cell>
        </row>
        <row r="1219">
          <cell r="D1219">
            <v>0</v>
          </cell>
          <cell r="F1219">
            <v>0</v>
          </cell>
          <cell r="G1219">
            <v>0</v>
          </cell>
        </row>
        <row r="1220">
          <cell r="D1220">
            <v>0</v>
          </cell>
          <cell r="F1220">
            <v>0</v>
          </cell>
          <cell r="G1220">
            <v>0</v>
          </cell>
        </row>
        <row r="1221">
          <cell r="D1221">
            <v>0</v>
          </cell>
          <cell r="F1221">
            <v>0</v>
          </cell>
          <cell r="G1221">
            <v>0</v>
          </cell>
        </row>
        <row r="1222">
          <cell r="D1222">
            <v>0</v>
          </cell>
          <cell r="F1222">
            <v>0</v>
          </cell>
          <cell r="G1222">
            <v>0</v>
          </cell>
        </row>
        <row r="1223">
          <cell r="D1223">
            <v>0</v>
          </cell>
          <cell r="F1223">
            <v>0</v>
          </cell>
          <cell r="G1223">
            <v>0</v>
          </cell>
        </row>
        <row r="1224">
          <cell r="D1224">
            <v>0</v>
          </cell>
          <cell r="F1224">
            <v>0</v>
          </cell>
          <cell r="G1224">
            <v>0</v>
          </cell>
        </row>
        <row r="1225">
          <cell r="D1225">
            <v>0</v>
          </cell>
          <cell r="F1225">
            <v>0</v>
          </cell>
          <cell r="G1225">
            <v>0</v>
          </cell>
        </row>
        <row r="1226">
          <cell r="D1226">
            <v>0</v>
          </cell>
          <cell r="F1226">
            <v>0</v>
          </cell>
          <cell r="G1226">
            <v>0</v>
          </cell>
        </row>
        <row r="1227">
          <cell r="D1227">
            <v>0</v>
          </cell>
          <cell r="F1227">
            <v>0</v>
          </cell>
          <cell r="G1227">
            <v>0</v>
          </cell>
        </row>
        <row r="1228">
          <cell r="D1228">
            <v>0</v>
          </cell>
          <cell r="F1228">
            <v>0</v>
          </cell>
          <cell r="G1228">
            <v>0</v>
          </cell>
        </row>
        <row r="1229">
          <cell r="D1229">
            <v>0</v>
          </cell>
          <cell r="F1229">
            <v>0</v>
          </cell>
          <cell r="G1229">
            <v>0</v>
          </cell>
        </row>
        <row r="1230">
          <cell r="D1230">
            <v>0</v>
          </cell>
          <cell r="F1230">
            <v>0</v>
          </cell>
          <cell r="G1230">
            <v>0</v>
          </cell>
        </row>
        <row r="1231">
          <cell r="D1231">
            <v>0</v>
          </cell>
          <cell r="F1231">
            <v>0</v>
          </cell>
          <cell r="G1231">
            <v>0</v>
          </cell>
        </row>
        <row r="1232">
          <cell r="D1232">
            <v>0</v>
          </cell>
          <cell r="F1232">
            <v>0</v>
          </cell>
          <cell r="G1232">
            <v>0</v>
          </cell>
        </row>
        <row r="1233">
          <cell r="D1233">
            <v>0</v>
          </cell>
          <cell r="F1233">
            <v>0</v>
          </cell>
          <cell r="G1233">
            <v>0</v>
          </cell>
        </row>
        <row r="1234">
          <cell r="D1234">
            <v>0</v>
          </cell>
          <cell r="F1234">
            <v>0</v>
          </cell>
          <cell r="G1234">
            <v>0</v>
          </cell>
        </row>
        <row r="1235">
          <cell r="D1235">
            <v>0</v>
          </cell>
          <cell r="F1235">
            <v>0</v>
          </cell>
          <cell r="G1235">
            <v>0</v>
          </cell>
        </row>
        <row r="1236">
          <cell r="D1236">
            <v>0</v>
          </cell>
          <cell r="F1236">
            <v>0</v>
          </cell>
          <cell r="G1236">
            <v>0</v>
          </cell>
        </row>
        <row r="1237">
          <cell r="D1237">
            <v>0</v>
          </cell>
          <cell r="F1237">
            <v>0</v>
          </cell>
          <cell r="G1237">
            <v>0</v>
          </cell>
        </row>
        <row r="1238">
          <cell r="D1238">
            <v>0</v>
          </cell>
          <cell r="F1238">
            <v>0</v>
          </cell>
          <cell r="G1238">
            <v>0</v>
          </cell>
        </row>
        <row r="1239">
          <cell r="D1239">
            <v>0</v>
          </cell>
          <cell r="F1239">
            <v>0</v>
          </cell>
          <cell r="G1239">
            <v>0</v>
          </cell>
        </row>
        <row r="1240">
          <cell r="D1240">
            <v>0</v>
          </cell>
          <cell r="F1240">
            <v>0</v>
          </cell>
          <cell r="G1240">
            <v>0</v>
          </cell>
        </row>
        <row r="1241">
          <cell r="D1241">
            <v>0</v>
          </cell>
          <cell r="F1241">
            <v>0</v>
          </cell>
          <cell r="G1241">
            <v>0</v>
          </cell>
        </row>
        <row r="1242">
          <cell r="D1242">
            <v>0</v>
          </cell>
          <cell r="F1242">
            <v>0</v>
          </cell>
          <cell r="G1242">
            <v>0</v>
          </cell>
        </row>
        <row r="1243">
          <cell r="D1243">
            <v>0</v>
          </cell>
          <cell r="F1243">
            <v>0</v>
          </cell>
          <cell r="G1243">
            <v>0</v>
          </cell>
        </row>
        <row r="1244">
          <cell r="D1244">
            <v>0</v>
          </cell>
          <cell r="F1244">
            <v>0</v>
          </cell>
          <cell r="G1244">
            <v>0</v>
          </cell>
        </row>
        <row r="1245">
          <cell r="D1245">
            <v>0</v>
          </cell>
          <cell r="F1245">
            <v>0</v>
          </cell>
          <cell r="G1245">
            <v>0</v>
          </cell>
        </row>
        <row r="1246">
          <cell r="D1246">
            <v>0</v>
          </cell>
          <cell r="F1246">
            <v>0</v>
          </cell>
          <cell r="G1246">
            <v>0</v>
          </cell>
        </row>
        <row r="1247">
          <cell r="D1247">
            <v>0</v>
          </cell>
          <cell r="F1247">
            <v>0</v>
          </cell>
          <cell r="G1247">
            <v>0</v>
          </cell>
        </row>
        <row r="1248">
          <cell r="D1248">
            <v>0</v>
          </cell>
          <cell r="F1248">
            <v>0</v>
          </cell>
          <cell r="G1248">
            <v>0</v>
          </cell>
        </row>
        <row r="1249">
          <cell r="D1249">
            <v>0</v>
          </cell>
          <cell r="F1249">
            <v>0</v>
          </cell>
          <cell r="G1249">
            <v>0</v>
          </cell>
        </row>
        <row r="1250">
          <cell r="D1250">
            <v>0</v>
          </cell>
          <cell r="F1250">
            <v>0</v>
          </cell>
          <cell r="G1250">
            <v>0</v>
          </cell>
        </row>
        <row r="1251">
          <cell r="D1251">
            <v>0</v>
          </cell>
          <cell r="F1251">
            <v>0</v>
          </cell>
          <cell r="G1251">
            <v>0</v>
          </cell>
        </row>
        <row r="1252">
          <cell r="D1252">
            <v>0</v>
          </cell>
          <cell r="F1252">
            <v>0</v>
          </cell>
          <cell r="G1252">
            <v>0</v>
          </cell>
        </row>
        <row r="1253">
          <cell r="D1253">
            <v>0</v>
          </cell>
          <cell r="F1253">
            <v>0</v>
          </cell>
          <cell r="G1253">
            <v>0</v>
          </cell>
        </row>
        <row r="1254">
          <cell r="D1254">
            <v>0</v>
          </cell>
          <cell r="F1254">
            <v>0</v>
          </cell>
          <cell r="G1254">
            <v>0</v>
          </cell>
        </row>
        <row r="1255">
          <cell r="D1255">
            <v>0</v>
          </cell>
          <cell r="F1255">
            <v>0</v>
          </cell>
          <cell r="G1255">
            <v>0</v>
          </cell>
        </row>
        <row r="1256">
          <cell r="D1256">
            <v>0</v>
          </cell>
          <cell r="F1256">
            <v>0</v>
          </cell>
          <cell r="G1256">
            <v>0</v>
          </cell>
        </row>
        <row r="1257">
          <cell r="D1257">
            <v>0</v>
          </cell>
          <cell r="F1257">
            <v>0</v>
          </cell>
          <cell r="G1257">
            <v>0</v>
          </cell>
        </row>
        <row r="1258">
          <cell r="D1258">
            <v>0</v>
          </cell>
          <cell r="F1258">
            <v>0</v>
          </cell>
          <cell r="G1258">
            <v>0</v>
          </cell>
        </row>
        <row r="1259">
          <cell r="D1259">
            <v>0</v>
          </cell>
          <cell r="F1259">
            <v>0</v>
          </cell>
          <cell r="G1259">
            <v>0</v>
          </cell>
        </row>
        <row r="1260">
          <cell r="D1260">
            <v>0</v>
          </cell>
          <cell r="F1260">
            <v>0</v>
          </cell>
          <cell r="G1260">
            <v>0</v>
          </cell>
        </row>
        <row r="1261">
          <cell r="D1261">
            <v>0</v>
          </cell>
          <cell r="F1261">
            <v>0</v>
          </cell>
          <cell r="G1261">
            <v>0</v>
          </cell>
        </row>
        <row r="1262">
          <cell r="D1262">
            <v>0</v>
          </cell>
          <cell r="F1262">
            <v>0</v>
          </cell>
          <cell r="G1262">
            <v>0</v>
          </cell>
        </row>
        <row r="1263">
          <cell r="D1263">
            <v>0</v>
          </cell>
          <cell r="F1263">
            <v>0</v>
          </cell>
          <cell r="G1263">
            <v>0</v>
          </cell>
        </row>
        <row r="1264">
          <cell r="D1264">
            <v>0</v>
          </cell>
          <cell r="F1264">
            <v>0</v>
          </cell>
          <cell r="G1264">
            <v>0</v>
          </cell>
        </row>
        <row r="1265">
          <cell r="D1265">
            <v>0</v>
          </cell>
          <cell r="F1265">
            <v>0</v>
          </cell>
          <cell r="G1265">
            <v>0</v>
          </cell>
        </row>
        <row r="1266">
          <cell r="D1266">
            <v>0</v>
          </cell>
          <cell r="F1266">
            <v>0</v>
          </cell>
          <cell r="G1266">
            <v>0</v>
          </cell>
        </row>
        <row r="1267">
          <cell r="D1267">
            <v>0</v>
          </cell>
          <cell r="F1267">
            <v>0</v>
          </cell>
          <cell r="G1267">
            <v>0</v>
          </cell>
        </row>
        <row r="1268">
          <cell r="D1268">
            <v>0</v>
          </cell>
          <cell r="F1268">
            <v>0</v>
          </cell>
          <cell r="G1268">
            <v>0</v>
          </cell>
        </row>
        <row r="1269">
          <cell r="D1269">
            <v>0</v>
          </cell>
          <cell r="F1269">
            <v>0</v>
          </cell>
          <cell r="G1269">
            <v>0</v>
          </cell>
        </row>
        <row r="1270">
          <cell r="D1270">
            <v>0</v>
          </cell>
          <cell r="F1270">
            <v>0</v>
          </cell>
          <cell r="G1270">
            <v>0</v>
          </cell>
        </row>
        <row r="1271">
          <cell r="D1271">
            <v>0</v>
          </cell>
          <cell r="F1271">
            <v>0</v>
          </cell>
          <cell r="G1271">
            <v>0</v>
          </cell>
        </row>
        <row r="1272">
          <cell r="D1272">
            <v>0</v>
          </cell>
          <cell r="F1272">
            <v>0</v>
          </cell>
          <cell r="G1272">
            <v>0</v>
          </cell>
        </row>
        <row r="1273">
          <cell r="D1273">
            <v>0</v>
          </cell>
          <cell r="F1273">
            <v>0</v>
          </cell>
          <cell r="G1273">
            <v>0</v>
          </cell>
        </row>
        <row r="1274">
          <cell r="D1274">
            <v>0</v>
          </cell>
          <cell r="F1274">
            <v>0</v>
          </cell>
          <cell r="G1274">
            <v>0</v>
          </cell>
        </row>
        <row r="1275">
          <cell r="D1275">
            <v>0</v>
          </cell>
          <cell r="F1275">
            <v>0</v>
          </cell>
          <cell r="G1275">
            <v>0</v>
          </cell>
        </row>
        <row r="1276">
          <cell r="D1276">
            <v>0</v>
          </cell>
          <cell r="F1276">
            <v>0</v>
          </cell>
          <cell r="G1276">
            <v>0</v>
          </cell>
        </row>
        <row r="1277">
          <cell r="D1277">
            <v>0</v>
          </cell>
          <cell r="F1277">
            <v>0</v>
          </cell>
          <cell r="G1277">
            <v>0</v>
          </cell>
        </row>
        <row r="1278">
          <cell r="D1278">
            <v>0</v>
          </cell>
          <cell r="F1278">
            <v>0</v>
          </cell>
          <cell r="G1278">
            <v>0</v>
          </cell>
        </row>
        <row r="1279">
          <cell r="D1279">
            <v>0</v>
          </cell>
          <cell r="F1279">
            <v>0</v>
          </cell>
          <cell r="G1279">
            <v>0</v>
          </cell>
        </row>
        <row r="1280">
          <cell r="D1280">
            <v>0</v>
          </cell>
          <cell r="F1280">
            <v>0</v>
          </cell>
          <cell r="G1280">
            <v>0</v>
          </cell>
        </row>
        <row r="1281">
          <cell r="D1281">
            <v>0</v>
          </cell>
          <cell r="F1281">
            <v>0</v>
          </cell>
          <cell r="G1281">
            <v>0</v>
          </cell>
        </row>
        <row r="1282">
          <cell r="D1282">
            <v>0</v>
          </cell>
          <cell r="F1282">
            <v>0</v>
          </cell>
          <cell r="G1282">
            <v>0</v>
          </cell>
        </row>
        <row r="1283">
          <cell r="D1283">
            <v>0</v>
          </cell>
          <cell r="F1283">
            <v>0</v>
          </cell>
          <cell r="G1283">
            <v>0</v>
          </cell>
        </row>
        <row r="1284">
          <cell r="D1284">
            <v>0</v>
          </cell>
          <cell r="F1284">
            <v>0</v>
          </cell>
          <cell r="G1284">
            <v>0</v>
          </cell>
        </row>
        <row r="1285">
          <cell r="D1285">
            <v>0</v>
          </cell>
          <cell r="F1285">
            <v>0</v>
          </cell>
          <cell r="G1285">
            <v>0</v>
          </cell>
        </row>
        <row r="1286">
          <cell r="D1286">
            <v>0</v>
          </cell>
          <cell r="F1286">
            <v>0</v>
          </cell>
          <cell r="G1286">
            <v>0</v>
          </cell>
        </row>
        <row r="1287">
          <cell r="D1287">
            <v>0</v>
          </cell>
          <cell r="F1287">
            <v>0</v>
          </cell>
          <cell r="G1287">
            <v>0</v>
          </cell>
        </row>
        <row r="1288">
          <cell r="D1288">
            <v>0</v>
          </cell>
          <cell r="F1288">
            <v>0</v>
          </cell>
          <cell r="G1288">
            <v>0</v>
          </cell>
        </row>
        <row r="1289">
          <cell r="D1289">
            <v>0</v>
          </cell>
          <cell r="F1289">
            <v>0</v>
          </cell>
          <cell r="G1289">
            <v>0</v>
          </cell>
        </row>
        <row r="1290">
          <cell r="D1290">
            <v>0</v>
          </cell>
          <cell r="F1290">
            <v>0</v>
          </cell>
          <cell r="G1290">
            <v>0</v>
          </cell>
        </row>
        <row r="1291">
          <cell r="D1291">
            <v>0</v>
          </cell>
          <cell r="F1291">
            <v>0</v>
          </cell>
          <cell r="G1291">
            <v>0</v>
          </cell>
        </row>
        <row r="1292">
          <cell r="D1292">
            <v>0</v>
          </cell>
          <cell r="F1292">
            <v>0</v>
          </cell>
          <cell r="G1292">
            <v>0</v>
          </cell>
        </row>
        <row r="1293">
          <cell r="D1293">
            <v>0</v>
          </cell>
          <cell r="F1293">
            <v>0</v>
          </cell>
          <cell r="G1293">
            <v>0</v>
          </cell>
        </row>
        <row r="1294">
          <cell r="D1294">
            <v>0</v>
          </cell>
          <cell r="F1294">
            <v>0</v>
          </cell>
          <cell r="G1294">
            <v>0</v>
          </cell>
        </row>
        <row r="1295">
          <cell r="D1295">
            <v>0</v>
          </cell>
          <cell r="F1295">
            <v>0</v>
          </cell>
          <cell r="G1295">
            <v>0</v>
          </cell>
        </row>
        <row r="1296">
          <cell r="D1296">
            <v>0</v>
          </cell>
          <cell r="F1296">
            <v>0</v>
          </cell>
          <cell r="G1296">
            <v>0</v>
          </cell>
        </row>
        <row r="1297">
          <cell r="D1297">
            <v>0</v>
          </cell>
          <cell r="F1297">
            <v>0</v>
          </cell>
          <cell r="G1297">
            <v>0</v>
          </cell>
        </row>
        <row r="1298">
          <cell r="D1298">
            <v>0</v>
          </cell>
          <cell r="F1298">
            <v>0</v>
          </cell>
          <cell r="G1298">
            <v>0</v>
          </cell>
        </row>
        <row r="1299">
          <cell r="D1299">
            <v>0</v>
          </cell>
          <cell r="F1299">
            <v>0</v>
          </cell>
          <cell r="G1299">
            <v>0</v>
          </cell>
        </row>
        <row r="1300">
          <cell r="D1300">
            <v>0</v>
          </cell>
          <cell r="F1300">
            <v>0</v>
          </cell>
          <cell r="G1300">
            <v>0</v>
          </cell>
        </row>
        <row r="1301">
          <cell r="D1301">
            <v>0</v>
          </cell>
          <cell r="F1301">
            <v>0</v>
          </cell>
          <cell r="G1301">
            <v>0</v>
          </cell>
        </row>
        <row r="1302">
          <cell r="D1302">
            <v>0</v>
          </cell>
          <cell r="F1302">
            <v>0</v>
          </cell>
          <cell r="G1302">
            <v>0</v>
          </cell>
        </row>
        <row r="1303">
          <cell r="D1303">
            <v>0</v>
          </cell>
          <cell r="F1303">
            <v>0</v>
          </cell>
          <cell r="G1303">
            <v>0</v>
          </cell>
        </row>
        <row r="1304">
          <cell r="D1304">
            <v>0</v>
          </cell>
          <cell r="F1304">
            <v>0</v>
          </cell>
          <cell r="G1304">
            <v>0</v>
          </cell>
        </row>
        <row r="1305">
          <cell r="D1305">
            <v>0</v>
          </cell>
          <cell r="F1305">
            <v>0</v>
          </cell>
          <cell r="G1305">
            <v>0</v>
          </cell>
        </row>
        <row r="1306">
          <cell r="D1306">
            <v>0</v>
          </cell>
          <cell r="F1306">
            <v>0</v>
          </cell>
          <cell r="G1306">
            <v>0</v>
          </cell>
        </row>
        <row r="1307">
          <cell r="D1307">
            <v>0</v>
          </cell>
          <cell r="F1307">
            <v>0</v>
          </cell>
          <cell r="G1307">
            <v>0</v>
          </cell>
        </row>
        <row r="1308">
          <cell r="D1308">
            <v>0</v>
          </cell>
          <cell r="F1308">
            <v>0</v>
          </cell>
          <cell r="G1308">
            <v>0</v>
          </cell>
        </row>
        <row r="1309">
          <cell r="D1309">
            <v>0</v>
          </cell>
          <cell r="F1309">
            <v>0</v>
          </cell>
          <cell r="G1309">
            <v>0</v>
          </cell>
        </row>
        <row r="1310">
          <cell r="D1310">
            <v>0</v>
          </cell>
          <cell r="F1310">
            <v>0</v>
          </cell>
          <cell r="G1310">
            <v>0</v>
          </cell>
        </row>
        <row r="1311">
          <cell r="D1311">
            <v>0</v>
          </cell>
          <cell r="F1311">
            <v>0</v>
          </cell>
          <cell r="G1311">
            <v>0</v>
          </cell>
        </row>
        <row r="1312">
          <cell r="D1312">
            <v>0</v>
          </cell>
          <cell r="F1312">
            <v>0</v>
          </cell>
          <cell r="G1312">
            <v>0</v>
          </cell>
        </row>
        <row r="1313">
          <cell r="D1313">
            <v>0</v>
          </cell>
          <cell r="F1313">
            <v>0</v>
          </cell>
          <cell r="G1313">
            <v>0</v>
          </cell>
        </row>
        <row r="1314">
          <cell r="D1314">
            <v>0</v>
          </cell>
          <cell r="F1314">
            <v>0</v>
          </cell>
          <cell r="G1314">
            <v>0</v>
          </cell>
        </row>
        <row r="1315">
          <cell r="D1315">
            <v>0</v>
          </cell>
          <cell r="F1315">
            <v>0</v>
          </cell>
          <cell r="G1315">
            <v>0</v>
          </cell>
        </row>
        <row r="1316">
          <cell r="D1316">
            <v>0</v>
          </cell>
          <cell r="F1316">
            <v>0</v>
          </cell>
          <cell r="G1316">
            <v>0</v>
          </cell>
        </row>
        <row r="1317">
          <cell r="D1317">
            <v>0</v>
          </cell>
          <cell r="F1317">
            <v>0</v>
          </cell>
          <cell r="G1317">
            <v>0</v>
          </cell>
        </row>
        <row r="1318">
          <cell r="D1318">
            <v>0</v>
          </cell>
          <cell r="F1318">
            <v>0</v>
          </cell>
          <cell r="G1318">
            <v>0</v>
          </cell>
        </row>
        <row r="1319">
          <cell r="D1319">
            <v>0</v>
          </cell>
          <cell r="F1319">
            <v>0</v>
          </cell>
          <cell r="G1319">
            <v>0</v>
          </cell>
        </row>
        <row r="1320">
          <cell r="D1320">
            <v>0</v>
          </cell>
          <cell r="F1320">
            <v>0</v>
          </cell>
          <cell r="G1320">
            <v>0</v>
          </cell>
        </row>
        <row r="1321">
          <cell r="D1321">
            <v>0</v>
          </cell>
          <cell r="F1321">
            <v>0</v>
          </cell>
          <cell r="G1321">
            <v>0</v>
          </cell>
        </row>
        <row r="1322">
          <cell r="D1322">
            <v>0</v>
          </cell>
          <cell r="F1322">
            <v>0</v>
          </cell>
          <cell r="G1322">
            <v>0</v>
          </cell>
        </row>
        <row r="1323">
          <cell r="D1323">
            <v>0</v>
          </cell>
          <cell r="F1323">
            <v>0</v>
          </cell>
          <cell r="G1323">
            <v>0</v>
          </cell>
        </row>
        <row r="1324">
          <cell r="D1324">
            <v>0</v>
          </cell>
          <cell r="F1324">
            <v>0</v>
          </cell>
          <cell r="G1324">
            <v>0</v>
          </cell>
        </row>
        <row r="1325">
          <cell r="D1325">
            <v>0</v>
          </cell>
          <cell r="F1325">
            <v>0</v>
          </cell>
          <cell r="G1325">
            <v>0</v>
          </cell>
        </row>
        <row r="1326">
          <cell r="D1326">
            <v>0</v>
          </cell>
          <cell r="F1326">
            <v>0</v>
          </cell>
          <cell r="G1326">
            <v>0</v>
          </cell>
        </row>
        <row r="1327">
          <cell r="D1327">
            <v>0</v>
          </cell>
          <cell r="F1327">
            <v>0</v>
          </cell>
          <cell r="G1327">
            <v>0</v>
          </cell>
        </row>
        <row r="1328">
          <cell r="D1328">
            <v>0</v>
          </cell>
          <cell r="F1328">
            <v>0</v>
          </cell>
          <cell r="G1328">
            <v>0</v>
          </cell>
        </row>
        <row r="1329">
          <cell r="D1329">
            <v>0</v>
          </cell>
          <cell r="F1329">
            <v>0</v>
          </cell>
          <cell r="G1329">
            <v>0</v>
          </cell>
        </row>
        <row r="1330">
          <cell r="D1330">
            <v>0</v>
          </cell>
          <cell r="F1330">
            <v>0</v>
          </cell>
          <cell r="G1330">
            <v>0</v>
          </cell>
        </row>
        <row r="1331">
          <cell r="D1331">
            <v>0</v>
          </cell>
          <cell r="F1331">
            <v>0</v>
          </cell>
          <cell r="G1331">
            <v>0</v>
          </cell>
        </row>
        <row r="1332">
          <cell r="D1332">
            <v>0</v>
          </cell>
          <cell r="F1332">
            <v>0</v>
          </cell>
          <cell r="G1332">
            <v>0</v>
          </cell>
        </row>
        <row r="1333">
          <cell r="D1333">
            <v>0</v>
          </cell>
          <cell r="F1333">
            <v>0</v>
          </cell>
          <cell r="G1333">
            <v>0</v>
          </cell>
        </row>
        <row r="1334">
          <cell r="D1334">
            <v>0</v>
          </cell>
          <cell r="F1334">
            <v>0</v>
          </cell>
          <cell r="G1334">
            <v>0</v>
          </cell>
        </row>
        <row r="1335">
          <cell r="D1335">
            <v>0</v>
          </cell>
          <cell r="F1335">
            <v>0</v>
          </cell>
          <cell r="G1335">
            <v>0</v>
          </cell>
        </row>
        <row r="1336">
          <cell r="D1336">
            <v>0</v>
          </cell>
          <cell r="F1336">
            <v>0</v>
          </cell>
          <cell r="G1336">
            <v>0</v>
          </cell>
        </row>
        <row r="1337">
          <cell r="D1337">
            <v>0</v>
          </cell>
          <cell r="F1337">
            <v>0</v>
          </cell>
          <cell r="G1337">
            <v>0</v>
          </cell>
        </row>
        <row r="1338">
          <cell r="D1338">
            <v>0</v>
          </cell>
          <cell r="F1338">
            <v>0</v>
          </cell>
          <cell r="G1338">
            <v>0</v>
          </cell>
        </row>
        <row r="1339">
          <cell r="D1339">
            <v>0</v>
          </cell>
          <cell r="F1339">
            <v>0</v>
          </cell>
          <cell r="G1339">
            <v>0</v>
          </cell>
        </row>
        <row r="1340">
          <cell r="D1340">
            <v>0</v>
          </cell>
          <cell r="F1340">
            <v>0</v>
          </cell>
          <cell r="G1340">
            <v>0</v>
          </cell>
        </row>
        <row r="1341">
          <cell r="D1341">
            <v>0</v>
          </cell>
          <cell r="F1341">
            <v>0</v>
          </cell>
          <cell r="G1341">
            <v>0</v>
          </cell>
        </row>
        <row r="1342">
          <cell r="D1342">
            <v>0</v>
          </cell>
          <cell r="F1342">
            <v>0</v>
          </cell>
          <cell r="G1342">
            <v>0</v>
          </cell>
        </row>
        <row r="1343">
          <cell r="D1343">
            <v>0</v>
          </cell>
          <cell r="F1343">
            <v>0</v>
          </cell>
          <cell r="G1343">
            <v>0</v>
          </cell>
        </row>
        <row r="1344">
          <cell r="D1344">
            <v>0</v>
          </cell>
          <cell r="F1344">
            <v>0</v>
          </cell>
          <cell r="G1344">
            <v>0</v>
          </cell>
        </row>
        <row r="1345">
          <cell r="D1345">
            <v>0</v>
          </cell>
          <cell r="F1345">
            <v>0</v>
          </cell>
          <cell r="G1345">
            <v>0</v>
          </cell>
        </row>
        <row r="1346">
          <cell r="D1346">
            <v>0</v>
          </cell>
          <cell r="F1346">
            <v>0</v>
          </cell>
          <cell r="G1346">
            <v>0</v>
          </cell>
        </row>
        <row r="1347">
          <cell r="D1347">
            <v>0</v>
          </cell>
          <cell r="F1347">
            <v>0</v>
          </cell>
          <cell r="G1347">
            <v>0</v>
          </cell>
        </row>
        <row r="1348">
          <cell r="D1348">
            <v>0</v>
          </cell>
          <cell r="F1348">
            <v>0</v>
          </cell>
          <cell r="G1348">
            <v>0</v>
          </cell>
        </row>
        <row r="1349">
          <cell r="D1349">
            <v>0</v>
          </cell>
          <cell r="F1349">
            <v>0</v>
          </cell>
          <cell r="G1349">
            <v>0</v>
          </cell>
        </row>
        <row r="1350">
          <cell r="D1350">
            <v>0</v>
          </cell>
          <cell r="F1350">
            <v>0</v>
          </cell>
          <cell r="G1350">
            <v>0</v>
          </cell>
        </row>
        <row r="1351">
          <cell r="D1351">
            <v>0</v>
          </cell>
          <cell r="F1351">
            <v>0</v>
          </cell>
          <cell r="G1351">
            <v>0</v>
          </cell>
        </row>
        <row r="1352">
          <cell r="D1352">
            <v>0</v>
          </cell>
          <cell r="F1352">
            <v>0</v>
          </cell>
          <cell r="G1352">
            <v>0</v>
          </cell>
        </row>
        <row r="1353">
          <cell r="D1353">
            <v>0</v>
          </cell>
          <cell r="F1353">
            <v>0</v>
          </cell>
          <cell r="G1353">
            <v>0</v>
          </cell>
        </row>
        <row r="1354">
          <cell r="D1354">
            <v>0</v>
          </cell>
          <cell r="F1354">
            <v>0</v>
          </cell>
          <cell r="G1354">
            <v>0</v>
          </cell>
        </row>
        <row r="1355">
          <cell r="D1355">
            <v>0</v>
          </cell>
          <cell r="F1355">
            <v>0</v>
          </cell>
          <cell r="G1355">
            <v>0</v>
          </cell>
        </row>
        <row r="1356">
          <cell r="D1356">
            <v>0</v>
          </cell>
          <cell r="F1356">
            <v>0</v>
          </cell>
          <cell r="G1356">
            <v>0</v>
          </cell>
        </row>
        <row r="1357">
          <cell r="D1357">
            <v>0</v>
          </cell>
          <cell r="F1357">
            <v>0</v>
          </cell>
          <cell r="G1357">
            <v>0</v>
          </cell>
        </row>
        <row r="1358">
          <cell r="D1358">
            <v>0</v>
          </cell>
          <cell r="F1358">
            <v>0</v>
          </cell>
          <cell r="G1358">
            <v>0</v>
          </cell>
        </row>
        <row r="1359">
          <cell r="D1359">
            <v>0</v>
          </cell>
          <cell r="F1359">
            <v>0</v>
          </cell>
          <cell r="G1359">
            <v>0</v>
          </cell>
        </row>
        <row r="1360">
          <cell r="D1360">
            <v>0</v>
          </cell>
          <cell r="F1360">
            <v>0</v>
          </cell>
          <cell r="G1360">
            <v>0</v>
          </cell>
        </row>
        <row r="1361">
          <cell r="D1361">
            <v>0</v>
          </cell>
          <cell r="F1361">
            <v>0</v>
          </cell>
          <cell r="G1361">
            <v>0</v>
          </cell>
        </row>
        <row r="1362">
          <cell r="D1362">
            <v>0</v>
          </cell>
          <cell r="F1362">
            <v>0</v>
          </cell>
          <cell r="G1362">
            <v>0</v>
          </cell>
        </row>
        <row r="1363">
          <cell r="D1363">
            <v>0</v>
          </cell>
          <cell r="F1363">
            <v>0</v>
          </cell>
          <cell r="G1363">
            <v>0</v>
          </cell>
        </row>
        <row r="1364">
          <cell r="D1364">
            <v>0</v>
          </cell>
          <cell r="F1364">
            <v>0</v>
          </cell>
          <cell r="G1364">
            <v>0</v>
          </cell>
        </row>
        <row r="1365">
          <cell r="D1365">
            <v>0</v>
          </cell>
          <cell r="F1365">
            <v>0</v>
          </cell>
          <cell r="G1365">
            <v>0</v>
          </cell>
        </row>
        <row r="1366">
          <cell r="D1366">
            <v>0</v>
          </cell>
          <cell r="F1366">
            <v>0</v>
          </cell>
          <cell r="G1366">
            <v>0</v>
          </cell>
        </row>
        <row r="1367">
          <cell r="D1367">
            <v>0</v>
          </cell>
          <cell r="F1367">
            <v>0</v>
          </cell>
          <cell r="G1367">
            <v>0</v>
          </cell>
        </row>
        <row r="1368">
          <cell r="D1368">
            <v>0</v>
          </cell>
          <cell r="F1368">
            <v>0</v>
          </cell>
          <cell r="G1368">
            <v>0</v>
          </cell>
        </row>
        <row r="1369">
          <cell r="D1369">
            <v>0</v>
          </cell>
          <cell r="F1369">
            <v>0</v>
          </cell>
          <cell r="G1369">
            <v>0</v>
          </cell>
        </row>
        <row r="1370">
          <cell r="D1370">
            <v>0</v>
          </cell>
          <cell r="F1370">
            <v>0</v>
          </cell>
          <cell r="G1370">
            <v>0</v>
          </cell>
        </row>
        <row r="1371">
          <cell r="D1371">
            <v>0</v>
          </cell>
          <cell r="F1371">
            <v>0</v>
          </cell>
          <cell r="G1371">
            <v>0</v>
          </cell>
        </row>
        <row r="1372">
          <cell r="D1372">
            <v>0</v>
          </cell>
          <cell r="F1372">
            <v>0</v>
          </cell>
          <cell r="G1372">
            <v>0</v>
          </cell>
        </row>
        <row r="1373">
          <cell r="D1373">
            <v>0</v>
          </cell>
          <cell r="F1373">
            <v>0</v>
          </cell>
          <cell r="G1373">
            <v>0</v>
          </cell>
        </row>
        <row r="1374">
          <cell r="D1374">
            <v>0</v>
          </cell>
          <cell r="F1374">
            <v>0</v>
          </cell>
          <cell r="G1374">
            <v>0</v>
          </cell>
        </row>
        <row r="1375">
          <cell r="D1375">
            <v>0</v>
          </cell>
          <cell r="F1375">
            <v>0</v>
          </cell>
          <cell r="G1375">
            <v>0</v>
          </cell>
        </row>
        <row r="1376">
          <cell r="D1376">
            <v>0</v>
          </cell>
          <cell r="F1376">
            <v>0</v>
          </cell>
          <cell r="G1376">
            <v>0</v>
          </cell>
        </row>
        <row r="1377">
          <cell r="D1377">
            <v>0</v>
          </cell>
          <cell r="F1377">
            <v>0</v>
          </cell>
          <cell r="G1377">
            <v>0</v>
          </cell>
        </row>
        <row r="1378">
          <cell r="D1378">
            <v>0</v>
          </cell>
          <cell r="F1378">
            <v>0</v>
          </cell>
          <cell r="G1378">
            <v>0</v>
          </cell>
        </row>
        <row r="1379">
          <cell r="D1379">
            <v>0</v>
          </cell>
          <cell r="F1379">
            <v>0</v>
          </cell>
          <cell r="G1379">
            <v>0</v>
          </cell>
        </row>
        <row r="1380">
          <cell r="D1380">
            <v>0</v>
          </cell>
          <cell r="F1380">
            <v>0</v>
          </cell>
          <cell r="G1380">
            <v>0</v>
          </cell>
        </row>
        <row r="1381">
          <cell r="D1381">
            <v>0</v>
          </cell>
          <cell r="F1381">
            <v>0</v>
          </cell>
          <cell r="G1381">
            <v>0</v>
          </cell>
        </row>
        <row r="1382">
          <cell r="D1382">
            <v>0</v>
          </cell>
          <cell r="F1382">
            <v>0</v>
          </cell>
          <cell r="G1382">
            <v>0</v>
          </cell>
        </row>
        <row r="1383">
          <cell r="D1383">
            <v>0</v>
          </cell>
          <cell r="F1383">
            <v>0</v>
          </cell>
          <cell r="G1383">
            <v>0</v>
          </cell>
        </row>
        <row r="1384">
          <cell r="D1384">
            <v>0</v>
          </cell>
          <cell r="F1384">
            <v>0</v>
          </cell>
          <cell r="G1384">
            <v>0</v>
          </cell>
        </row>
        <row r="1385">
          <cell r="D1385">
            <v>0</v>
          </cell>
          <cell r="F1385">
            <v>0</v>
          </cell>
          <cell r="G1385">
            <v>0</v>
          </cell>
        </row>
        <row r="1386">
          <cell r="D1386">
            <v>0</v>
          </cell>
          <cell r="F1386">
            <v>0</v>
          </cell>
          <cell r="G1386">
            <v>0</v>
          </cell>
        </row>
        <row r="1387">
          <cell r="D1387">
            <v>0</v>
          </cell>
          <cell r="F1387">
            <v>0</v>
          </cell>
          <cell r="G1387">
            <v>0</v>
          </cell>
        </row>
        <row r="1388">
          <cell r="D1388">
            <v>0</v>
          </cell>
          <cell r="F1388">
            <v>0</v>
          </cell>
          <cell r="G1388">
            <v>0</v>
          </cell>
        </row>
        <row r="1389">
          <cell r="D1389">
            <v>0</v>
          </cell>
          <cell r="F1389">
            <v>0</v>
          </cell>
          <cell r="G1389">
            <v>0</v>
          </cell>
        </row>
        <row r="1390">
          <cell r="D1390">
            <v>0</v>
          </cell>
          <cell r="F1390">
            <v>0</v>
          </cell>
          <cell r="G1390">
            <v>0</v>
          </cell>
        </row>
        <row r="1391">
          <cell r="D1391">
            <v>0</v>
          </cell>
          <cell r="F1391">
            <v>0</v>
          </cell>
          <cell r="G1391">
            <v>0</v>
          </cell>
        </row>
        <row r="1392">
          <cell r="D1392">
            <v>0</v>
          </cell>
          <cell r="F1392">
            <v>0</v>
          </cell>
          <cell r="G1392">
            <v>0</v>
          </cell>
        </row>
        <row r="1393">
          <cell r="D1393">
            <v>0</v>
          </cell>
          <cell r="F1393">
            <v>0</v>
          </cell>
          <cell r="G1393">
            <v>0</v>
          </cell>
        </row>
        <row r="1394">
          <cell r="D1394">
            <v>0</v>
          </cell>
          <cell r="F1394">
            <v>0</v>
          </cell>
          <cell r="G1394">
            <v>0</v>
          </cell>
        </row>
        <row r="1395">
          <cell r="D1395">
            <v>0</v>
          </cell>
          <cell r="F1395">
            <v>0</v>
          </cell>
          <cell r="G1395">
            <v>0</v>
          </cell>
        </row>
        <row r="1396">
          <cell r="D1396">
            <v>0</v>
          </cell>
          <cell r="F1396">
            <v>0</v>
          </cell>
          <cell r="G1396">
            <v>0</v>
          </cell>
        </row>
        <row r="1397">
          <cell r="D1397">
            <v>0</v>
          </cell>
          <cell r="F1397">
            <v>0</v>
          </cell>
          <cell r="G1397">
            <v>0</v>
          </cell>
        </row>
        <row r="1398">
          <cell r="D1398">
            <v>0</v>
          </cell>
          <cell r="F1398">
            <v>0</v>
          </cell>
          <cell r="G1398">
            <v>0</v>
          </cell>
        </row>
        <row r="1399">
          <cell r="D1399">
            <v>0</v>
          </cell>
          <cell r="F1399">
            <v>0</v>
          </cell>
          <cell r="G1399">
            <v>0</v>
          </cell>
        </row>
        <row r="1400">
          <cell r="D1400">
            <v>0</v>
          </cell>
          <cell r="F1400">
            <v>0</v>
          </cell>
          <cell r="G1400">
            <v>0</v>
          </cell>
        </row>
        <row r="1401">
          <cell r="D1401">
            <v>0</v>
          </cell>
          <cell r="F1401">
            <v>0</v>
          </cell>
          <cell r="G1401">
            <v>0</v>
          </cell>
        </row>
        <row r="1402">
          <cell r="D1402">
            <v>0</v>
          </cell>
          <cell r="F1402">
            <v>0</v>
          </cell>
          <cell r="G1402">
            <v>0</v>
          </cell>
        </row>
        <row r="1403">
          <cell r="D1403">
            <v>0</v>
          </cell>
          <cell r="F1403">
            <v>0</v>
          </cell>
          <cell r="G1403">
            <v>0</v>
          </cell>
        </row>
        <row r="1404">
          <cell r="D1404">
            <v>0</v>
          </cell>
          <cell r="F1404">
            <v>0</v>
          </cell>
          <cell r="G1404">
            <v>0</v>
          </cell>
        </row>
        <row r="1405">
          <cell r="D1405">
            <v>0</v>
          </cell>
          <cell r="F1405">
            <v>0</v>
          </cell>
          <cell r="G1405">
            <v>0</v>
          </cell>
        </row>
        <row r="1406">
          <cell r="D1406">
            <v>0</v>
          </cell>
          <cell r="F1406">
            <v>0</v>
          </cell>
          <cell r="G1406">
            <v>0</v>
          </cell>
        </row>
        <row r="1407">
          <cell r="D1407">
            <v>0</v>
          </cell>
          <cell r="F1407">
            <v>0</v>
          </cell>
          <cell r="G1407">
            <v>0</v>
          </cell>
        </row>
        <row r="1408">
          <cell r="D1408">
            <v>0</v>
          </cell>
          <cell r="F1408">
            <v>0</v>
          </cell>
          <cell r="G1408">
            <v>0</v>
          </cell>
        </row>
        <row r="1409">
          <cell r="D1409">
            <v>0</v>
          </cell>
          <cell r="F1409">
            <v>0</v>
          </cell>
          <cell r="G1409">
            <v>0</v>
          </cell>
        </row>
        <row r="1410">
          <cell r="D1410">
            <v>0</v>
          </cell>
          <cell r="F1410">
            <v>0</v>
          </cell>
          <cell r="G1410">
            <v>0</v>
          </cell>
        </row>
        <row r="1411">
          <cell r="D1411">
            <v>0</v>
          </cell>
          <cell r="F1411">
            <v>0</v>
          </cell>
          <cell r="G1411">
            <v>0</v>
          </cell>
        </row>
        <row r="1412">
          <cell r="D1412">
            <v>0</v>
          </cell>
          <cell r="F1412">
            <v>0</v>
          </cell>
          <cell r="G1412">
            <v>0</v>
          </cell>
        </row>
        <row r="1413">
          <cell r="D1413">
            <v>0</v>
          </cell>
          <cell r="F1413">
            <v>0</v>
          </cell>
          <cell r="G1413">
            <v>0</v>
          </cell>
        </row>
        <row r="1414">
          <cell r="D1414">
            <v>0</v>
          </cell>
          <cell r="F1414">
            <v>0</v>
          </cell>
          <cell r="G1414">
            <v>0</v>
          </cell>
        </row>
        <row r="1415">
          <cell r="D1415">
            <v>0</v>
          </cell>
          <cell r="F1415">
            <v>0</v>
          </cell>
          <cell r="G1415">
            <v>0</v>
          </cell>
        </row>
        <row r="1416">
          <cell r="D1416">
            <v>0</v>
          </cell>
          <cell r="F1416">
            <v>0</v>
          </cell>
          <cell r="G1416">
            <v>0</v>
          </cell>
        </row>
        <row r="1417">
          <cell r="D1417">
            <v>0</v>
          </cell>
          <cell r="F1417">
            <v>0</v>
          </cell>
          <cell r="G1417">
            <v>0</v>
          </cell>
        </row>
        <row r="1418">
          <cell r="D1418">
            <v>0</v>
          </cell>
          <cell r="F1418">
            <v>0</v>
          </cell>
          <cell r="G1418">
            <v>0</v>
          </cell>
        </row>
        <row r="1419">
          <cell r="D1419">
            <v>0</v>
          </cell>
          <cell r="F1419">
            <v>0</v>
          </cell>
          <cell r="G1419">
            <v>0</v>
          </cell>
        </row>
        <row r="1420">
          <cell r="D1420">
            <v>0</v>
          </cell>
          <cell r="F1420">
            <v>0</v>
          </cell>
          <cell r="G1420">
            <v>0</v>
          </cell>
        </row>
        <row r="1421">
          <cell r="D1421">
            <v>0</v>
          </cell>
          <cell r="F1421">
            <v>0</v>
          </cell>
          <cell r="G1421">
            <v>0</v>
          </cell>
        </row>
        <row r="1422">
          <cell r="D1422">
            <v>0</v>
          </cell>
          <cell r="F1422">
            <v>0</v>
          </cell>
          <cell r="G1422">
            <v>0</v>
          </cell>
        </row>
        <row r="1423">
          <cell r="D1423">
            <v>0</v>
          </cell>
          <cell r="F1423">
            <v>0</v>
          </cell>
          <cell r="G1423">
            <v>0</v>
          </cell>
        </row>
        <row r="1424">
          <cell r="D1424">
            <v>0</v>
          </cell>
          <cell r="F1424">
            <v>0</v>
          </cell>
          <cell r="G1424">
            <v>0</v>
          </cell>
        </row>
        <row r="1425">
          <cell r="D1425">
            <v>0</v>
          </cell>
          <cell r="F1425">
            <v>0</v>
          </cell>
          <cell r="G1425">
            <v>0</v>
          </cell>
        </row>
        <row r="1426">
          <cell r="D1426">
            <v>0</v>
          </cell>
          <cell r="F1426">
            <v>0</v>
          </cell>
          <cell r="G1426">
            <v>0</v>
          </cell>
        </row>
        <row r="1427">
          <cell r="D1427">
            <v>0</v>
          </cell>
          <cell r="F1427">
            <v>0</v>
          </cell>
          <cell r="G1427">
            <v>0</v>
          </cell>
        </row>
        <row r="1428">
          <cell r="D1428">
            <v>0</v>
          </cell>
          <cell r="F1428">
            <v>0</v>
          </cell>
          <cell r="G1428">
            <v>0</v>
          </cell>
        </row>
        <row r="1429">
          <cell r="D1429">
            <v>0</v>
          </cell>
          <cell r="F1429">
            <v>0</v>
          </cell>
          <cell r="G1429">
            <v>0</v>
          </cell>
        </row>
        <row r="1430">
          <cell r="D1430">
            <v>0</v>
          </cell>
          <cell r="F1430">
            <v>0</v>
          </cell>
          <cell r="G1430">
            <v>0</v>
          </cell>
        </row>
        <row r="1431">
          <cell r="D1431">
            <v>0</v>
          </cell>
          <cell r="F1431">
            <v>0</v>
          </cell>
          <cell r="G1431">
            <v>0</v>
          </cell>
        </row>
        <row r="1432">
          <cell r="D1432">
            <v>0</v>
          </cell>
          <cell r="F1432">
            <v>0</v>
          </cell>
          <cell r="G1432">
            <v>0</v>
          </cell>
        </row>
        <row r="1433">
          <cell r="D1433">
            <v>0</v>
          </cell>
          <cell r="F1433">
            <v>0</v>
          </cell>
          <cell r="G1433">
            <v>0</v>
          </cell>
        </row>
        <row r="1434">
          <cell r="D1434">
            <v>0</v>
          </cell>
          <cell r="F1434">
            <v>0</v>
          </cell>
          <cell r="G1434">
            <v>0</v>
          </cell>
        </row>
        <row r="1435">
          <cell r="D1435">
            <v>0</v>
          </cell>
          <cell r="F1435">
            <v>0</v>
          </cell>
          <cell r="G1435">
            <v>0</v>
          </cell>
        </row>
        <row r="1436">
          <cell r="D1436">
            <v>0</v>
          </cell>
          <cell r="F1436">
            <v>0</v>
          </cell>
          <cell r="G1436">
            <v>0</v>
          </cell>
        </row>
        <row r="1437">
          <cell r="D1437">
            <v>0</v>
          </cell>
          <cell r="F1437">
            <v>0</v>
          </cell>
          <cell r="G1437">
            <v>0</v>
          </cell>
        </row>
        <row r="1438">
          <cell r="D1438">
            <v>0</v>
          </cell>
          <cell r="F1438">
            <v>0</v>
          </cell>
          <cell r="G1438">
            <v>0</v>
          </cell>
        </row>
        <row r="1439">
          <cell r="D1439">
            <v>0</v>
          </cell>
          <cell r="F1439">
            <v>0</v>
          </cell>
          <cell r="G1439">
            <v>0</v>
          </cell>
        </row>
        <row r="1440">
          <cell r="D1440">
            <v>0</v>
          </cell>
          <cell r="F1440">
            <v>0</v>
          </cell>
          <cell r="G1440">
            <v>0</v>
          </cell>
        </row>
        <row r="1441">
          <cell r="D1441">
            <v>0</v>
          </cell>
          <cell r="F1441">
            <v>0</v>
          </cell>
          <cell r="G1441">
            <v>0</v>
          </cell>
        </row>
        <row r="1442">
          <cell r="D1442">
            <v>0</v>
          </cell>
          <cell r="F1442">
            <v>0</v>
          </cell>
          <cell r="G1442">
            <v>0</v>
          </cell>
        </row>
        <row r="1443">
          <cell r="D1443">
            <v>0</v>
          </cell>
          <cell r="F1443">
            <v>0</v>
          </cell>
          <cell r="G1443">
            <v>0</v>
          </cell>
        </row>
        <row r="1444">
          <cell r="D1444">
            <v>0</v>
          </cell>
          <cell r="F1444">
            <v>0</v>
          </cell>
          <cell r="G1444">
            <v>0</v>
          </cell>
        </row>
        <row r="1445">
          <cell r="D1445">
            <v>0</v>
          </cell>
          <cell r="F1445">
            <v>0</v>
          </cell>
          <cell r="G1445">
            <v>0</v>
          </cell>
        </row>
        <row r="1446">
          <cell r="D1446">
            <v>0</v>
          </cell>
          <cell r="F1446">
            <v>0</v>
          </cell>
          <cell r="G1446">
            <v>0</v>
          </cell>
        </row>
        <row r="1447">
          <cell r="D1447">
            <v>0</v>
          </cell>
          <cell r="F1447">
            <v>0</v>
          </cell>
          <cell r="G1447">
            <v>0</v>
          </cell>
        </row>
        <row r="1448">
          <cell r="D1448">
            <v>0</v>
          </cell>
          <cell r="F1448">
            <v>0</v>
          </cell>
          <cell r="G1448">
            <v>0</v>
          </cell>
        </row>
        <row r="1449">
          <cell r="D1449">
            <v>0</v>
          </cell>
          <cell r="F1449">
            <v>0</v>
          </cell>
          <cell r="G1449">
            <v>0</v>
          </cell>
        </row>
        <row r="1450">
          <cell r="D1450">
            <v>0</v>
          </cell>
          <cell r="F1450">
            <v>0</v>
          </cell>
          <cell r="G1450">
            <v>0</v>
          </cell>
        </row>
        <row r="1451">
          <cell r="D1451">
            <v>0</v>
          </cell>
          <cell r="F1451">
            <v>0</v>
          </cell>
          <cell r="G1451">
            <v>0</v>
          </cell>
        </row>
        <row r="1452">
          <cell r="D1452">
            <v>0</v>
          </cell>
          <cell r="F1452">
            <v>0</v>
          </cell>
          <cell r="G1452">
            <v>0</v>
          </cell>
        </row>
        <row r="1453">
          <cell r="D1453">
            <v>0</v>
          </cell>
          <cell r="F1453">
            <v>0</v>
          </cell>
          <cell r="G1453">
            <v>0</v>
          </cell>
        </row>
        <row r="1454">
          <cell r="D1454">
            <v>0</v>
          </cell>
          <cell r="F1454">
            <v>0</v>
          </cell>
          <cell r="G1454">
            <v>0</v>
          </cell>
        </row>
        <row r="1455">
          <cell r="D1455">
            <v>0</v>
          </cell>
          <cell r="F1455">
            <v>0</v>
          </cell>
          <cell r="G1455">
            <v>0</v>
          </cell>
        </row>
        <row r="1456">
          <cell r="D1456">
            <v>0</v>
          </cell>
          <cell r="F1456">
            <v>0</v>
          </cell>
          <cell r="G1456">
            <v>0</v>
          </cell>
        </row>
        <row r="1457">
          <cell r="D1457">
            <v>0</v>
          </cell>
          <cell r="F1457">
            <v>0</v>
          </cell>
          <cell r="G1457">
            <v>0</v>
          </cell>
        </row>
        <row r="1458">
          <cell r="D1458">
            <v>0</v>
          </cell>
          <cell r="F1458">
            <v>0</v>
          </cell>
          <cell r="G1458">
            <v>0</v>
          </cell>
        </row>
        <row r="1459">
          <cell r="D1459">
            <v>0</v>
          </cell>
          <cell r="F1459">
            <v>0</v>
          </cell>
          <cell r="G1459">
            <v>0</v>
          </cell>
        </row>
        <row r="1460">
          <cell r="D1460">
            <v>0</v>
          </cell>
          <cell r="F1460">
            <v>0</v>
          </cell>
          <cell r="G1460">
            <v>0</v>
          </cell>
        </row>
        <row r="1461">
          <cell r="D1461">
            <v>0</v>
          </cell>
          <cell r="F1461">
            <v>0</v>
          </cell>
          <cell r="G1461">
            <v>0</v>
          </cell>
        </row>
        <row r="1462">
          <cell r="D1462">
            <v>0</v>
          </cell>
          <cell r="F1462">
            <v>0</v>
          </cell>
          <cell r="G1462">
            <v>0</v>
          </cell>
        </row>
        <row r="1463">
          <cell r="D1463">
            <v>0</v>
          </cell>
          <cell r="F1463">
            <v>0</v>
          </cell>
          <cell r="G1463">
            <v>0</v>
          </cell>
        </row>
        <row r="1464">
          <cell r="D1464">
            <v>0</v>
          </cell>
          <cell r="F1464">
            <v>0</v>
          </cell>
          <cell r="G1464">
            <v>0</v>
          </cell>
        </row>
        <row r="1465">
          <cell r="D1465">
            <v>0</v>
          </cell>
          <cell r="F1465">
            <v>0</v>
          </cell>
          <cell r="G1465">
            <v>0</v>
          </cell>
        </row>
        <row r="1466">
          <cell r="D1466">
            <v>0</v>
          </cell>
          <cell r="F1466">
            <v>0</v>
          </cell>
          <cell r="G1466">
            <v>0</v>
          </cell>
        </row>
        <row r="1467">
          <cell r="D1467">
            <v>0</v>
          </cell>
          <cell r="F1467">
            <v>0</v>
          </cell>
          <cell r="G1467">
            <v>0</v>
          </cell>
        </row>
        <row r="1468">
          <cell r="D1468">
            <v>0</v>
          </cell>
          <cell r="F1468">
            <v>0</v>
          </cell>
          <cell r="G1468">
            <v>0</v>
          </cell>
        </row>
        <row r="1469">
          <cell r="D1469">
            <v>0</v>
          </cell>
          <cell r="F1469">
            <v>0</v>
          </cell>
          <cell r="G1469">
            <v>0</v>
          </cell>
        </row>
        <row r="1470">
          <cell r="D1470">
            <v>0</v>
          </cell>
          <cell r="F1470">
            <v>0</v>
          </cell>
          <cell r="G1470">
            <v>0</v>
          </cell>
        </row>
        <row r="1471">
          <cell r="D1471">
            <v>0</v>
          </cell>
          <cell r="F1471">
            <v>0</v>
          </cell>
          <cell r="G1471">
            <v>0</v>
          </cell>
        </row>
        <row r="1472">
          <cell r="D1472">
            <v>0</v>
          </cell>
          <cell r="F1472">
            <v>0</v>
          </cell>
          <cell r="G1472">
            <v>0</v>
          </cell>
        </row>
        <row r="1473">
          <cell r="D1473">
            <v>0</v>
          </cell>
          <cell r="F1473">
            <v>0</v>
          </cell>
          <cell r="G1473">
            <v>0</v>
          </cell>
        </row>
        <row r="1474">
          <cell r="D1474">
            <v>0</v>
          </cell>
          <cell r="F1474">
            <v>0</v>
          </cell>
          <cell r="G1474">
            <v>0</v>
          </cell>
        </row>
        <row r="1475">
          <cell r="D1475">
            <v>0</v>
          </cell>
          <cell r="F1475">
            <v>0</v>
          </cell>
          <cell r="G1475">
            <v>0</v>
          </cell>
        </row>
        <row r="1476">
          <cell r="D1476">
            <v>0</v>
          </cell>
          <cell r="F1476">
            <v>0</v>
          </cell>
          <cell r="G1476">
            <v>0</v>
          </cell>
        </row>
        <row r="1477">
          <cell r="D1477">
            <v>0</v>
          </cell>
          <cell r="F1477">
            <v>0</v>
          </cell>
          <cell r="G1477">
            <v>0</v>
          </cell>
        </row>
        <row r="1478">
          <cell r="D1478">
            <v>0</v>
          </cell>
          <cell r="F1478">
            <v>0</v>
          </cell>
          <cell r="G1478">
            <v>0</v>
          </cell>
        </row>
        <row r="1479">
          <cell r="D1479">
            <v>0</v>
          </cell>
          <cell r="F1479">
            <v>0</v>
          </cell>
          <cell r="G1479">
            <v>0</v>
          </cell>
        </row>
        <row r="1480">
          <cell r="D1480">
            <v>0</v>
          </cell>
          <cell r="F1480">
            <v>0</v>
          </cell>
          <cell r="G1480">
            <v>0</v>
          </cell>
        </row>
        <row r="1481">
          <cell r="D1481">
            <v>0</v>
          </cell>
          <cell r="F1481">
            <v>0</v>
          </cell>
          <cell r="G1481">
            <v>0</v>
          </cell>
        </row>
        <row r="1482">
          <cell r="D1482">
            <v>0</v>
          </cell>
          <cell r="F1482">
            <v>0</v>
          </cell>
          <cell r="G1482">
            <v>0</v>
          </cell>
        </row>
        <row r="1483">
          <cell r="D1483">
            <v>0</v>
          </cell>
          <cell r="F1483">
            <v>0</v>
          </cell>
          <cell r="G1483">
            <v>0</v>
          </cell>
        </row>
        <row r="1484">
          <cell r="D1484">
            <v>0</v>
          </cell>
          <cell r="F1484">
            <v>0</v>
          </cell>
          <cell r="G1484">
            <v>0</v>
          </cell>
        </row>
        <row r="1485">
          <cell r="D1485">
            <v>0</v>
          </cell>
          <cell r="F1485">
            <v>0</v>
          </cell>
          <cell r="G1485">
            <v>0</v>
          </cell>
        </row>
        <row r="1486">
          <cell r="D1486">
            <v>0</v>
          </cell>
          <cell r="F1486">
            <v>0</v>
          </cell>
          <cell r="G1486">
            <v>0</v>
          </cell>
        </row>
        <row r="1487">
          <cell r="D1487">
            <v>0</v>
          </cell>
          <cell r="F1487">
            <v>0</v>
          </cell>
          <cell r="G1487">
            <v>0</v>
          </cell>
        </row>
        <row r="1488">
          <cell r="D1488">
            <v>0</v>
          </cell>
          <cell r="F1488">
            <v>0</v>
          </cell>
          <cell r="G1488">
            <v>0</v>
          </cell>
        </row>
        <row r="1489">
          <cell r="D1489">
            <v>0</v>
          </cell>
          <cell r="F1489">
            <v>0</v>
          </cell>
          <cell r="G1489">
            <v>0</v>
          </cell>
        </row>
        <row r="1490">
          <cell r="D1490">
            <v>0</v>
          </cell>
          <cell r="F1490">
            <v>0</v>
          </cell>
          <cell r="G1490">
            <v>0</v>
          </cell>
        </row>
        <row r="1491">
          <cell r="D1491">
            <v>0</v>
          </cell>
          <cell r="F1491">
            <v>0</v>
          </cell>
          <cell r="G1491">
            <v>0</v>
          </cell>
        </row>
        <row r="1492">
          <cell r="D1492">
            <v>0</v>
          </cell>
          <cell r="F1492">
            <v>0</v>
          </cell>
          <cell r="G1492">
            <v>0</v>
          </cell>
        </row>
        <row r="1493">
          <cell r="D1493">
            <v>0</v>
          </cell>
          <cell r="F1493">
            <v>0</v>
          </cell>
          <cell r="G1493">
            <v>0</v>
          </cell>
        </row>
        <row r="1494">
          <cell r="D1494">
            <v>0</v>
          </cell>
          <cell r="F1494">
            <v>0</v>
          </cell>
          <cell r="G1494">
            <v>0</v>
          </cell>
        </row>
        <row r="1495">
          <cell r="D1495">
            <v>0</v>
          </cell>
          <cell r="F1495">
            <v>0</v>
          </cell>
          <cell r="G1495">
            <v>0</v>
          </cell>
        </row>
        <row r="1496">
          <cell r="D1496">
            <v>0</v>
          </cell>
          <cell r="F1496">
            <v>0</v>
          </cell>
          <cell r="G1496">
            <v>0</v>
          </cell>
        </row>
        <row r="1497">
          <cell r="D1497">
            <v>0</v>
          </cell>
          <cell r="F1497">
            <v>0</v>
          </cell>
          <cell r="G1497">
            <v>0</v>
          </cell>
        </row>
        <row r="1498">
          <cell r="D1498">
            <v>0</v>
          </cell>
          <cell r="F1498">
            <v>0</v>
          </cell>
          <cell r="G1498">
            <v>0</v>
          </cell>
        </row>
        <row r="1499">
          <cell r="D1499">
            <v>0</v>
          </cell>
          <cell r="F1499">
            <v>0</v>
          </cell>
          <cell r="G1499">
            <v>0</v>
          </cell>
        </row>
        <row r="1500">
          <cell r="D1500">
            <v>0</v>
          </cell>
          <cell r="F1500">
            <v>0</v>
          </cell>
          <cell r="G1500">
            <v>0</v>
          </cell>
        </row>
        <row r="1501">
          <cell r="D1501">
            <v>0</v>
          </cell>
          <cell r="F1501">
            <v>0</v>
          </cell>
          <cell r="G1501">
            <v>0</v>
          </cell>
        </row>
        <row r="1502">
          <cell r="D1502">
            <v>0</v>
          </cell>
          <cell r="F1502">
            <v>0</v>
          </cell>
          <cell r="G1502">
            <v>0</v>
          </cell>
        </row>
        <row r="1503">
          <cell r="D1503">
            <v>0</v>
          </cell>
          <cell r="F1503">
            <v>0</v>
          </cell>
          <cell r="G1503">
            <v>0</v>
          </cell>
        </row>
        <row r="1504">
          <cell r="D1504">
            <v>0</v>
          </cell>
          <cell r="F1504">
            <v>0</v>
          </cell>
          <cell r="G1504">
            <v>0</v>
          </cell>
        </row>
        <row r="1505">
          <cell r="D1505">
            <v>0</v>
          </cell>
          <cell r="F1505">
            <v>0</v>
          </cell>
          <cell r="G1505">
            <v>0</v>
          </cell>
        </row>
        <row r="1506">
          <cell r="D1506">
            <v>0</v>
          </cell>
          <cell r="F1506">
            <v>0</v>
          </cell>
          <cell r="G1506">
            <v>0</v>
          </cell>
        </row>
        <row r="1507">
          <cell r="D1507">
            <v>0</v>
          </cell>
          <cell r="F1507">
            <v>0</v>
          </cell>
          <cell r="G1507">
            <v>0</v>
          </cell>
        </row>
        <row r="1508">
          <cell r="D1508">
            <v>0</v>
          </cell>
          <cell r="F1508">
            <v>0</v>
          </cell>
          <cell r="G1508">
            <v>0</v>
          </cell>
        </row>
        <row r="1509">
          <cell r="D1509">
            <v>0</v>
          </cell>
          <cell r="F1509">
            <v>0</v>
          </cell>
          <cell r="G1509">
            <v>0</v>
          </cell>
        </row>
        <row r="1510">
          <cell r="D1510">
            <v>0</v>
          </cell>
          <cell r="F1510">
            <v>0</v>
          </cell>
          <cell r="G1510">
            <v>0</v>
          </cell>
        </row>
        <row r="1511">
          <cell r="D1511">
            <v>0</v>
          </cell>
          <cell r="F1511">
            <v>0</v>
          </cell>
          <cell r="G1511">
            <v>0</v>
          </cell>
        </row>
        <row r="1512">
          <cell r="D1512">
            <v>0</v>
          </cell>
          <cell r="F1512">
            <v>0</v>
          </cell>
          <cell r="G1512">
            <v>0</v>
          </cell>
        </row>
        <row r="1513">
          <cell r="D1513">
            <v>0</v>
          </cell>
          <cell r="F1513">
            <v>0</v>
          </cell>
          <cell r="G1513">
            <v>0</v>
          </cell>
        </row>
        <row r="1514">
          <cell r="D1514">
            <v>0</v>
          </cell>
          <cell r="F1514">
            <v>0</v>
          </cell>
          <cell r="G1514">
            <v>0</v>
          </cell>
        </row>
        <row r="1515">
          <cell r="D1515">
            <v>0</v>
          </cell>
          <cell r="F1515">
            <v>0</v>
          </cell>
          <cell r="G1515">
            <v>0</v>
          </cell>
        </row>
        <row r="1516">
          <cell r="D1516">
            <v>0</v>
          </cell>
          <cell r="F1516">
            <v>0</v>
          </cell>
          <cell r="G1516">
            <v>0</v>
          </cell>
        </row>
        <row r="1517">
          <cell r="D1517">
            <v>0</v>
          </cell>
          <cell r="F1517">
            <v>0</v>
          </cell>
          <cell r="G1517">
            <v>0</v>
          </cell>
        </row>
        <row r="1518">
          <cell r="D1518">
            <v>0</v>
          </cell>
          <cell r="F1518">
            <v>0</v>
          </cell>
          <cell r="G1518">
            <v>0</v>
          </cell>
        </row>
        <row r="1519">
          <cell r="D1519">
            <v>0</v>
          </cell>
          <cell r="F1519">
            <v>0</v>
          </cell>
          <cell r="G1519">
            <v>0</v>
          </cell>
        </row>
        <row r="1520">
          <cell r="D1520">
            <v>0</v>
          </cell>
          <cell r="F1520">
            <v>0</v>
          </cell>
          <cell r="G1520">
            <v>0</v>
          </cell>
        </row>
        <row r="1521">
          <cell r="D1521">
            <v>0</v>
          </cell>
          <cell r="F1521">
            <v>0</v>
          </cell>
          <cell r="G1521">
            <v>0</v>
          </cell>
        </row>
        <row r="1522">
          <cell r="D1522">
            <v>0</v>
          </cell>
          <cell r="F1522">
            <v>0</v>
          </cell>
          <cell r="G1522">
            <v>0</v>
          </cell>
        </row>
        <row r="1523">
          <cell r="D1523">
            <v>0</v>
          </cell>
          <cell r="F1523">
            <v>0</v>
          </cell>
          <cell r="G1523">
            <v>0</v>
          </cell>
        </row>
        <row r="1524">
          <cell r="D1524">
            <v>0</v>
          </cell>
          <cell r="F1524">
            <v>0</v>
          </cell>
          <cell r="G1524">
            <v>0</v>
          </cell>
        </row>
        <row r="1525">
          <cell r="D1525">
            <v>0</v>
          </cell>
          <cell r="F1525">
            <v>0</v>
          </cell>
          <cell r="G1525">
            <v>0</v>
          </cell>
        </row>
        <row r="1526">
          <cell r="D1526">
            <v>0</v>
          </cell>
          <cell r="F1526">
            <v>0</v>
          </cell>
          <cell r="G1526">
            <v>0</v>
          </cell>
        </row>
        <row r="1527">
          <cell r="D1527">
            <v>0</v>
          </cell>
          <cell r="F1527">
            <v>0</v>
          </cell>
          <cell r="G1527">
            <v>0</v>
          </cell>
        </row>
        <row r="1528">
          <cell r="D1528">
            <v>0</v>
          </cell>
          <cell r="F1528">
            <v>0</v>
          </cell>
          <cell r="G1528">
            <v>0</v>
          </cell>
        </row>
        <row r="1529">
          <cell r="D1529">
            <v>0</v>
          </cell>
          <cell r="F1529">
            <v>0</v>
          </cell>
          <cell r="G1529">
            <v>0</v>
          </cell>
        </row>
        <row r="1530">
          <cell r="D1530">
            <v>0</v>
          </cell>
          <cell r="F1530">
            <v>0</v>
          </cell>
          <cell r="G1530">
            <v>0</v>
          </cell>
        </row>
        <row r="1531">
          <cell r="D1531">
            <v>0</v>
          </cell>
          <cell r="F1531">
            <v>0</v>
          </cell>
          <cell r="G1531">
            <v>0</v>
          </cell>
        </row>
        <row r="1532">
          <cell r="D1532">
            <v>0</v>
          </cell>
          <cell r="F1532">
            <v>0</v>
          </cell>
          <cell r="G1532">
            <v>0</v>
          </cell>
        </row>
        <row r="1533">
          <cell r="D1533">
            <v>0</v>
          </cell>
          <cell r="F1533">
            <v>0</v>
          </cell>
          <cell r="G1533">
            <v>0</v>
          </cell>
        </row>
        <row r="1534">
          <cell r="D1534">
            <v>0</v>
          </cell>
          <cell r="F1534">
            <v>0</v>
          </cell>
          <cell r="G1534">
            <v>0</v>
          </cell>
        </row>
        <row r="1535">
          <cell r="D1535">
            <v>0</v>
          </cell>
          <cell r="F1535">
            <v>0</v>
          </cell>
          <cell r="G1535">
            <v>0</v>
          </cell>
        </row>
        <row r="1536">
          <cell r="D1536">
            <v>0</v>
          </cell>
          <cell r="F1536">
            <v>0</v>
          </cell>
          <cell r="G1536">
            <v>0</v>
          </cell>
        </row>
        <row r="1537">
          <cell r="D1537">
            <v>0</v>
          </cell>
          <cell r="F1537">
            <v>0</v>
          </cell>
          <cell r="G1537">
            <v>0</v>
          </cell>
        </row>
        <row r="1538">
          <cell r="D1538">
            <v>0</v>
          </cell>
          <cell r="F1538">
            <v>0</v>
          </cell>
          <cell r="G1538">
            <v>0</v>
          </cell>
        </row>
        <row r="1539">
          <cell r="D1539">
            <v>0</v>
          </cell>
          <cell r="F1539">
            <v>0</v>
          </cell>
          <cell r="G1539">
            <v>0</v>
          </cell>
        </row>
        <row r="1540">
          <cell r="D1540">
            <v>0</v>
          </cell>
          <cell r="F1540">
            <v>0</v>
          </cell>
          <cell r="G1540">
            <v>0</v>
          </cell>
        </row>
        <row r="1541">
          <cell r="D1541">
            <v>0</v>
          </cell>
          <cell r="F1541">
            <v>0</v>
          </cell>
          <cell r="G1541">
            <v>0</v>
          </cell>
        </row>
        <row r="1542">
          <cell r="D1542">
            <v>0</v>
          </cell>
          <cell r="F1542">
            <v>0</v>
          </cell>
          <cell r="G1542">
            <v>0</v>
          </cell>
        </row>
        <row r="1543">
          <cell r="D1543">
            <v>0</v>
          </cell>
          <cell r="F1543">
            <v>0</v>
          </cell>
          <cell r="G1543">
            <v>0</v>
          </cell>
        </row>
        <row r="1544">
          <cell r="D1544">
            <v>0</v>
          </cell>
          <cell r="F1544">
            <v>0</v>
          </cell>
          <cell r="G1544">
            <v>0</v>
          </cell>
        </row>
        <row r="1545">
          <cell r="D1545">
            <v>0</v>
          </cell>
          <cell r="F1545">
            <v>0</v>
          </cell>
          <cell r="G1545">
            <v>0</v>
          </cell>
        </row>
        <row r="1546">
          <cell r="D1546">
            <v>0</v>
          </cell>
          <cell r="F1546">
            <v>0</v>
          </cell>
          <cell r="G1546">
            <v>0</v>
          </cell>
        </row>
        <row r="1547">
          <cell r="D1547">
            <v>0</v>
          </cell>
          <cell r="F1547">
            <v>0</v>
          </cell>
          <cell r="G1547">
            <v>0</v>
          </cell>
        </row>
        <row r="1548">
          <cell r="D1548">
            <v>0</v>
          </cell>
          <cell r="F1548">
            <v>0</v>
          </cell>
          <cell r="G1548">
            <v>0</v>
          </cell>
        </row>
        <row r="1549">
          <cell r="D1549">
            <v>0</v>
          </cell>
          <cell r="F1549">
            <v>0</v>
          </cell>
          <cell r="G1549">
            <v>0</v>
          </cell>
        </row>
        <row r="1550">
          <cell r="D1550">
            <v>0</v>
          </cell>
          <cell r="F1550">
            <v>0</v>
          </cell>
          <cell r="G1550">
            <v>0</v>
          </cell>
        </row>
        <row r="1551">
          <cell r="D1551">
            <v>0</v>
          </cell>
          <cell r="F1551">
            <v>0</v>
          </cell>
          <cell r="G1551">
            <v>0</v>
          </cell>
        </row>
        <row r="1552">
          <cell r="D1552">
            <v>0</v>
          </cell>
          <cell r="F1552">
            <v>0</v>
          </cell>
          <cell r="G1552">
            <v>0</v>
          </cell>
        </row>
        <row r="1553">
          <cell r="D1553">
            <v>0</v>
          </cell>
          <cell r="F1553">
            <v>0</v>
          </cell>
          <cell r="G1553">
            <v>0</v>
          </cell>
        </row>
        <row r="1554">
          <cell r="D1554">
            <v>0</v>
          </cell>
          <cell r="F1554">
            <v>0</v>
          </cell>
          <cell r="G1554">
            <v>0</v>
          </cell>
        </row>
        <row r="1555">
          <cell r="D1555">
            <v>0</v>
          </cell>
          <cell r="F1555">
            <v>0</v>
          </cell>
          <cell r="G1555">
            <v>0</v>
          </cell>
        </row>
        <row r="1556">
          <cell r="D1556">
            <v>0</v>
          </cell>
          <cell r="F1556">
            <v>0</v>
          </cell>
          <cell r="G1556">
            <v>0</v>
          </cell>
        </row>
        <row r="1557">
          <cell r="D1557">
            <v>0</v>
          </cell>
          <cell r="F1557">
            <v>0</v>
          </cell>
          <cell r="G1557">
            <v>0</v>
          </cell>
        </row>
        <row r="1558">
          <cell r="D1558">
            <v>0</v>
          </cell>
          <cell r="F1558">
            <v>0</v>
          </cell>
          <cell r="G1558">
            <v>0</v>
          </cell>
        </row>
        <row r="1559">
          <cell r="D1559">
            <v>0</v>
          </cell>
          <cell r="F1559">
            <v>0</v>
          </cell>
          <cell r="G1559">
            <v>0</v>
          </cell>
        </row>
        <row r="1560">
          <cell r="D1560">
            <v>0</v>
          </cell>
          <cell r="F1560">
            <v>0</v>
          </cell>
          <cell r="G1560">
            <v>0</v>
          </cell>
        </row>
        <row r="1561">
          <cell r="D1561">
            <v>0</v>
          </cell>
          <cell r="F1561">
            <v>0</v>
          </cell>
          <cell r="G1561">
            <v>0</v>
          </cell>
        </row>
        <row r="1562">
          <cell r="D1562">
            <v>0</v>
          </cell>
          <cell r="F1562">
            <v>0</v>
          </cell>
          <cell r="G1562">
            <v>0</v>
          </cell>
        </row>
        <row r="1563">
          <cell r="D1563">
            <v>0</v>
          </cell>
          <cell r="F1563">
            <v>0</v>
          </cell>
          <cell r="G1563">
            <v>0</v>
          </cell>
        </row>
        <row r="1564">
          <cell r="D1564">
            <v>0</v>
          </cell>
          <cell r="F1564">
            <v>0</v>
          </cell>
          <cell r="G1564">
            <v>0</v>
          </cell>
        </row>
        <row r="1565">
          <cell r="D1565">
            <v>0</v>
          </cell>
          <cell r="F1565">
            <v>0</v>
          </cell>
          <cell r="G1565">
            <v>0</v>
          </cell>
        </row>
        <row r="1566">
          <cell r="D1566">
            <v>0</v>
          </cell>
          <cell r="F1566">
            <v>0</v>
          </cell>
          <cell r="G1566">
            <v>0</v>
          </cell>
        </row>
        <row r="1567">
          <cell r="D1567">
            <v>0</v>
          </cell>
          <cell r="F1567">
            <v>0</v>
          </cell>
          <cell r="G1567">
            <v>0</v>
          </cell>
        </row>
        <row r="1568">
          <cell r="D1568">
            <v>0</v>
          </cell>
          <cell r="F1568">
            <v>0</v>
          </cell>
          <cell r="G1568">
            <v>0</v>
          </cell>
        </row>
        <row r="1569">
          <cell r="D1569">
            <v>0</v>
          </cell>
          <cell r="F1569">
            <v>0</v>
          </cell>
          <cell r="G1569">
            <v>0</v>
          </cell>
        </row>
        <row r="1570">
          <cell r="D1570">
            <v>0</v>
          </cell>
          <cell r="F1570">
            <v>0</v>
          </cell>
          <cell r="G1570">
            <v>0</v>
          </cell>
        </row>
        <row r="1571">
          <cell r="D1571">
            <v>0</v>
          </cell>
          <cell r="F1571">
            <v>0</v>
          </cell>
          <cell r="G1571">
            <v>0</v>
          </cell>
        </row>
        <row r="1572">
          <cell r="D1572">
            <v>0</v>
          </cell>
          <cell r="F1572">
            <v>0</v>
          </cell>
          <cell r="G1572">
            <v>0</v>
          </cell>
        </row>
        <row r="1573">
          <cell r="D1573">
            <v>0</v>
          </cell>
          <cell r="F1573">
            <v>0</v>
          </cell>
          <cell r="G1573">
            <v>0</v>
          </cell>
        </row>
        <row r="1574">
          <cell r="D1574">
            <v>0</v>
          </cell>
          <cell r="F1574">
            <v>0</v>
          </cell>
          <cell r="G1574">
            <v>0</v>
          </cell>
        </row>
        <row r="1575">
          <cell r="D1575">
            <v>0</v>
          </cell>
          <cell r="F1575">
            <v>0</v>
          </cell>
          <cell r="G1575">
            <v>0</v>
          </cell>
        </row>
        <row r="1576">
          <cell r="D1576">
            <v>0</v>
          </cell>
          <cell r="F1576">
            <v>0</v>
          </cell>
          <cell r="G1576">
            <v>0</v>
          </cell>
        </row>
        <row r="1577">
          <cell r="D1577">
            <v>0</v>
          </cell>
          <cell r="F1577">
            <v>0</v>
          </cell>
          <cell r="G1577">
            <v>0</v>
          </cell>
        </row>
        <row r="1578">
          <cell r="D1578">
            <v>0</v>
          </cell>
          <cell r="F1578">
            <v>0</v>
          </cell>
          <cell r="G1578">
            <v>0</v>
          </cell>
        </row>
        <row r="1579">
          <cell r="D1579">
            <v>0</v>
          </cell>
          <cell r="F1579">
            <v>0</v>
          </cell>
          <cell r="G1579">
            <v>0</v>
          </cell>
        </row>
        <row r="1580">
          <cell r="D1580">
            <v>0</v>
          </cell>
          <cell r="F1580">
            <v>0</v>
          </cell>
          <cell r="G1580">
            <v>0</v>
          </cell>
        </row>
        <row r="1581">
          <cell r="D1581">
            <v>0</v>
          </cell>
          <cell r="F1581">
            <v>0</v>
          </cell>
          <cell r="G1581">
            <v>0</v>
          </cell>
        </row>
        <row r="1582">
          <cell r="D1582">
            <v>0</v>
          </cell>
          <cell r="F1582">
            <v>0</v>
          </cell>
          <cell r="G1582">
            <v>0</v>
          </cell>
        </row>
        <row r="1583">
          <cell r="D1583">
            <v>0</v>
          </cell>
          <cell r="F1583">
            <v>0</v>
          </cell>
          <cell r="G1583">
            <v>0</v>
          </cell>
        </row>
        <row r="1584">
          <cell r="D1584">
            <v>0</v>
          </cell>
          <cell r="F1584">
            <v>0</v>
          </cell>
          <cell r="G1584">
            <v>0</v>
          </cell>
        </row>
        <row r="1585">
          <cell r="D1585">
            <v>0</v>
          </cell>
          <cell r="F1585">
            <v>0</v>
          </cell>
          <cell r="G1585">
            <v>0</v>
          </cell>
        </row>
        <row r="1586">
          <cell r="D1586">
            <v>0</v>
          </cell>
          <cell r="F1586">
            <v>0</v>
          </cell>
          <cell r="G1586">
            <v>0</v>
          </cell>
        </row>
        <row r="1587">
          <cell r="D1587">
            <v>0</v>
          </cell>
          <cell r="F1587">
            <v>0</v>
          </cell>
          <cell r="G1587">
            <v>0</v>
          </cell>
        </row>
        <row r="1588">
          <cell r="D1588">
            <v>0</v>
          </cell>
          <cell r="F1588">
            <v>0</v>
          </cell>
          <cell r="G1588">
            <v>0</v>
          </cell>
        </row>
        <row r="1589">
          <cell r="D1589">
            <v>0</v>
          </cell>
          <cell r="F1589">
            <v>0</v>
          </cell>
          <cell r="G1589">
            <v>0</v>
          </cell>
        </row>
        <row r="1590">
          <cell r="D1590">
            <v>0</v>
          </cell>
          <cell r="F1590">
            <v>0</v>
          </cell>
          <cell r="G1590">
            <v>0</v>
          </cell>
        </row>
        <row r="1591">
          <cell r="D1591">
            <v>0</v>
          </cell>
          <cell r="F1591">
            <v>0</v>
          </cell>
          <cell r="G1591">
            <v>0</v>
          </cell>
        </row>
        <row r="1592">
          <cell r="D1592">
            <v>0</v>
          </cell>
          <cell r="F1592">
            <v>0</v>
          </cell>
          <cell r="G1592">
            <v>0</v>
          </cell>
        </row>
        <row r="1593">
          <cell r="D1593">
            <v>0</v>
          </cell>
          <cell r="F1593">
            <v>0</v>
          </cell>
          <cell r="G1593">
            <v>0</v>
          </cell>
        </row>
        <row r="1594">
          <cell r="D1594">
            <v>0</v>
          </cell>
          <cell r="F1594">
            <v>0</v>
          </cell>
          <cell r="G1594">
            <v>0</v>
          </cell>
        </row>
        <row r="1595">
          <cell r="D1595">
            <v>0</v>
          </cell>
          <cell r="F1595">
            <v>0</v>
          </cell>
          <cell r="G1595">
            <v>0</v>
          </cell>
        </row>
        <row r="1596">
          <cell r="D1596">
            <v>0</v>
          </cell>
          <cell r="F1596">
            <v>0</v>
          </cell>
          <cell r="G1596">
            <v>0</v>
          </cell>
        </row>
        <row r="1597">
          <cell r="D1597">
            <v>0</v>
          </cell>
          <cell r="F1597">
            <v>0</v>
          </cell>
          <cell r="G1597">
            <v>0</v>
          </cell>
        </row>
        <row r="1598">
          <cell r="D1598">
            <v>0</v>
          </cell>
          <cell r="F1598">
            <v>0</v>
          </cell>
          <cell r="G1598">
            <v>0</v>
          </cell>
        </row>
        <row r="1599">
          <cell r="D1599">
            <v>0</v>
          </cell>
          <cell r="F1599">
            <v>0</v>
          </cell>
          <cell r="G1599">
            <v>0</v>
          </cell>
        </row>
        <row r="1600">
          <cell r="D1600">
            <v>0</v>
          </cell>
          <cell r="F1600">
            <v>0</v>
          </cell>
          <cell r="G1600">
            <v>0</v>
          </cell>
        </row>
        <row r="1601">
          <cell r="D1601">
            <v>0</v>
          </cell>
          <cell r="F1601">
            <v>0</v>
          </cell>
          <cell r="G1601">
            <v>0</v>
          </cell>
        </row>
        <row r="1602">
          <cell r="D1602">
            <v>0</v>
          </cell>
          <cell r="F1602">
            <v>0</v>
          </cell>
          <cell r="G1602">
            <v>0</v>
          </cell>
        </row>
        <row r="1603">
          <cell r="D1603">
            <v>0</v>
          </cell>
          <cell r="F1603">
            <v>0</v>
          </cell>
          <cell r="G1603">
            <v>0</v>
          </cell>
        </row>
        <row r="1604">
          <cell r="D1604">
            <v>0</v>
          </cell>
          <cell r="F1604">
            <v>0</v>
          </cell>
          <cell r="G1604">
            <v>0</v>
          </cell>
        </row>
        <row r="1605">
          <cell r="D1605">
            <v>0</v>
          </cell>
          <cell r="F1605">
            <v>0</v>
          </cell>
          <cell r="G1605">
            <v>0</v>
          </cell>
        </row>
        <row r="1606">
          <cell r="D1606">
            <v>0</v>
          </cell>
          <cell r="F1606">
            <v>0</v>
          </cell>
          <cell r="G1606">
            <v>0</v>
          </cell>
        </row>
        <row r="1607">
          <cell r="D1607">
            <v>0</v>
          </cell>
          <cell r="F1607">
            <v>0</v>
          </cell>
          <cell r="G1607">
            <v>0</v>
          </cell>
        </row>
        <row r="1608">
          <cell r="D1608">
            <v>0</v>
          </cell>
          <cell r="F1608">
            <v>0</v>
          </cell>
          <cell r="G1608">
            <v>0</v>
          </cell>
        </row>
        <row r="1609">
          <cell r="D1609">
            <v>0</v>
          </cell>
          <cell r="F1609">
            <v>0</v>
          </cell>
          <cell r="G1609">
            <v>0</v>
          </cell>
        </row>
        <row r="1610">
          <cell r="D1610">
            <v>0</v>
          </cell>
          <cell r="F1610">
            <v>0</v>
          </cell>
          <cell r="G1610">
            <v>0</v>
          </cell>
        </row>
        <row r="1611">
          <cell r="D1611">
            <v>0</v>
          </cell>
          <cell r="F1611">
            <v>0</v>
          </cell>
          <cell r="G1611">
            <v>0</v>
          </cell>
        </row>
        <row r="1612">
          <cell r="D1612">
            <v>0</v>
          </cell>
          <cell r="F1612">
            <v>0</v>
          </cell>
          <cell r="G1612">
            <v>0</v>
          </cell>
        </row>
        <row r="1613">
          <cell r="D1613">
            <v>0</v>
          </cell>
          <cell r="F1613">
            <v>0</v>
          </cell>
          <cell r="G1613">
            <v>0</v>
          </cell>
        </row>
        <row r="1614">
          <cell r="D1614">
            <v>0</v>
          </cell>
          <cell r="F1614">
            <v>0</v>
          </cell>
          <cell r="G1614">
            <v>0</v>
          </cell>
        </row>
        <row r="1615">
          <cell r="D1615">
            <v>0</v>
          </cell>
          <cell r="F1615">
            <v>0</v>
          </cell>
          <cell r="G1615">
            <v>0</v>
          </cell>
        </row>
        <row r="1616">
          <cell r="D1616">
            <v>0</v>
          </cell>
          <cell r="F1616">
            <v>0</v>
          </cell>
          <cell r="G1616">
            <v>0</v>
          </cell>
        </row>
        <row r="1617">
          <cell r="D1617">
            <v>0</v>
          </cell>
          <cell r="F1617">
            <v>0</v>
          </cell>
          <cell r="G1617">
            <v>0</v>
          </cell>
        </row>
        <row r="1618">
          <cell r="D1618">
            <v>0</v>
          </cell>
          <cell r="F1618">
            <v>0</v>
          </cell>
          <cell r="G1618">
            <v>0</v>
          </cell>
        </row>
        <row r="1619">
          <cell r="D1619">
            <v>0</v>
          </cell>
          <cell r="F1619">
            <v>0</v>
          </cell>
          <cell r="G1619">
            <v>0</v>
          </cell>
        </row>
        <row r="1620">
          <cell r="D1620">
            <v>0</v>
          </cell>
          <cell r="F1620">
            <v>0</v>
          </cell>
          <cell r="G1620">
            <v>0</v>
          </cell>
        </row>
        <row r="1621">
          <cell r="D1621">
            <v>0</v>
          </cell>
          <cell r="F1621">
            <v>0</v>
          </cell>
          <cell r="G1621">
            <v>0</v>
          </cell>
        </row>
        <row r="1622">
          <cell r="D1622">
            <v>0</v>
          </cell>
          <cell r="F1622">
            <v>0</v>
          </cell>
          <cell r="G1622">
            <v>0</v>
          </cell>
        </row>
        <row r="1623">
          <cell r="D1623">
            <v>0</v>
          </cell>
          <cell r="F1623">
            <v>0</v>
          </cell>
          <cell r="G1623">
            <v>0</v>
          </cell>
        </row>
        <row r="1624">
          <cell r="D1624">
            <v>0</v>
          </cell>
          <cell r="F1624">
            <v>0</v>
          </cell>
          <cell r="G1624">
            <v>0</v>
          </cell>
        </row>
        <row r="1625">
          <cell r="D1625">
            <v>0</v>
          </cell>
          <cell r="F1625">
            <v>0</v>
          </cell>
          <cell r="G1625">
            <v>0</v>
          </cell>
        </row>
        <row r="1626">
          <cell r="D1626">
            <v>0</v>
          </cell>
          <cell r="F1626">
            <v>0</v>
          </cell>
          <cell r="G1626">
            <v>0</v>
          </cell>
        </row>
        <row r="1627">
          <cell r="D1627">
            <v>0</v>
          </cell>
          <cell r="F1627">
            <v>0</v>
          </cell>
          <cell r="G1627">
            <v>0</v>
          </cell>
        </row>
        <row r="1628">
          <cell r="D1628">
            <v>0</v>
          </cell>
          <cell r="F1628">
            <v>0</v>
          </cell>
          <cell r="G1628">
            <v>0</v>
          </cell>
        </row>
        <row r="1629">
          <cell r="D1629">
            <v>0</v>
          </cell>
          <cell r="F1629">
            <v>0</v>
          </cell>
          <cell r="G1629">
            <v>0</v>
          </cell>
        </row>
        <row r="1630">
          <cell r="D1630">
            <v>0</v>
          </cell>
          <cell r="F1630">
            <v>0</v>
          </cell>
          <cell r="G1630">
            <v>0</v>
          </cell>
        </row>
        <row r="1631">
          <cell r="D1631">
            <v>0</v>
          </cell>
          <cell r="F1631">
            <v>0</v>
          </cell>
          <cell r="G1631">
            <v>0</v>
          </cell>
        </row>
        <row r="1632">
          <cell r="D1632">
            <v>0</v>
          </cell>
          <cell r="F1632">
            <v>0</v>
          </cell>
          <cell r="G1632">
            <v>0</v>
          </cell>
        </row>
        <row r="1633">
          <cell r="D1633">
            <v>0</v>
          </cell>
          <cell r="F1633">
            <v>0</v>
          </cell>
          <cell r="G1633">
            <v>0</v>
          </cell>
        </row>
        <row r="1634">
          <cell r="D1634">
            <v>0</v>
          </cell>
          <cell r="F1634">
            <v>0</v>
          </cell>
          <cell r="G1634">
            <v>0</v>
          </cell>
        </row>
        <row r="1635">
          <cell r="D1635">
            <v>0</v>
          </cell>
          <cell r="F1635">
            <v>0</v>
          </cell>
          <cell r="G1635">
            <v>0</v>
          </cell>
        </row>
        <row r="1636">
          <cell r="D1636">
            <v>0</v>
          </cell>
          <cell r="F1636">
            <v>0</v>
          </cell>
          <cell r="G1636">
            <v>0</v>
          </cell>
        </row>
        <row r="1637">
          <cell r="D1637">
            <v>0</v>
          </cell>
          <cell r="F1637">
            <v>0</v>
          </cell>
          <cell r="G1637">
            <v>0</v>
          </cell>
        </row>
        <row r="1638">
          <cell r="D1638">
            <v>0</v>
          </cell>
          <cell r="F1638">
            <v>0</v>
          </cell>
          <cell r="G1638">
            <v>0</v>
          </cell>
        </row>
        <row r="1639">
          <cell r="D1639">
            <v>0</v>
          </cell>
          <cell r="F1639">
            <v>0</v>
          </cell>
          <cell r="G1639">
            <v>0</v>
          </cell>
        </row>
        <row r="1640">
          <cell r="D1640">
            <v>0</v>
          </cell>
          <cell r="F1640">
            <v>0</v>
          </cell>
          <cell r="G1640">
            <v>0</v>
          </cell>
        </row>
        <row r="1641">
          <cell r="D1641">
            <v>0</v>
          </cell>
          <cell r="F1641">
            <v>0</v>
          </cell>
          <cell r="G1641">
            <v>0</v>
          </cell>
        </row>
        <row r="1642">
          <cell r="D1642">
            <v>0</v>
          </cell>
          <cell r="F1642">
            <v>0</v>
          </cell>
          <cell r="G1642">
            <v>0</v>
          </cell>
        </row>
        <row r="1643">
          <cell r="D1643">
            <v>0</v>
          </cell>
          <cell r="F1643">
            <v>0</v>
          </cell>
          <cell r="G1643">
            <v>0</v>
          </cell>
        </row>
        <row r="1644">
          <cell r="D1644">
            <v>0</v>
          </cell>
          <cell r="F1644">
            <v>0</v>
          </cell>
          <cell r="G1644">
            <v>0</v>
          </cell>
        </row>
        <row r="1645">
          <cell r="D1645">
            <v>0</v>
          </cell>
          <cell r="F1645">
            <v>0</v>
          </cell>
          <cell r="G1645">
            <v>0</v>
          </cell>
        </row>
        <row r="1646">
          <cell r="D1646">
            <v>0</v>
          </cell>
          <cell r="F1646">
            <v>0</v>
          </cell>
          <cell r="G1646">
            <v>0</v>
          </cell>
        </row>
        <row r="1647">
          <cell r="D1647">
            <v>0</v>
          </cell>
          <cell r="F1647">
            <v>0</v>
          </cell>
          <cell r="G1647">
            <v>0</v>
          </cell>
        </row>
        <row r="1648">
          <cell r="D1648">
            <v>0</v>
          </cell>
          <cell r="F1648">
            <v>0</v>
          </cell>
          <cell r="G1648">
            <v>0</v>
          </cell>
        </row>
        <row r="1649">
          <cell r="D1649">
            <v>0</v>
          </cell>
          <cell r="F1649">
            <v>0</v>
          </cell>
          <cell r="G1649">
            <v>0</v>
          </cell>
        </row>
        <row r="1650">
          <cell r="D1650">
            <v>0</v>
          </cell>
          <cell r="F1650">
            <v>0</v>
          </cell>
          <cell r="G1650">
            <v>0</v>
          </cell>
        </row>
        <row r="1651">
          <cell r="D1651">
            <v>0</v>
          </cell>
          <cell r="F1651">
            <v>0</v>
          </cell>
          <cell r="G1651">
            <v>0</v>
          </cell>
        </row>
        <row r="1652">
          <cell r="D1652">
            <v>0</v>
          </cell>
          <cell r="F1652">
            <v>0</v>
          </cell>
          <cell r="G1652">
            <v>0</v>
          </cell>
        </row>
        <row r="1653">
          <cell r="D1653">
            <v>0</v>
          </cell>
          <cell r="F1653">
            <v>0</v>
          </cell>
          <cell r="G1653">
            <v>0</v>
          </cell>
        </row>
        <row r="1654">
          <cell r="D1654">
            <v>0</v>
          </cell>
          <cell r="F1654">
            <v>0</v>
          </cell>
          <cell r="G1654">
            <v>0</v>
          </cell>
        </row>
        <row r="1655">
          <cell r="D1655">
            <v>0</v>
          </cell>
          <cell r="F1655">
            <v>0</v>
          </cell>
          <cell r="G1655">
            <v>0</v>
          </cell>
        </row>
        <row r="1656">
          <cell r="D1656">
            <v>0</v>
          </cell>
          <cell r="F1656">
            <v>0</v>
          </cell>
          <cell r="G1656">
            <v>0</v>
          </cell>
        </row>
        <row r="1657">
          <cell r="D1657">
            <v>0</v>
          </cell>
          <cell r="F1657">
            <v>0</v>
          </cell>
          <cell r="G1657">
            <v>0</v>
          </cell>
        </row>
        <row r="1658">
          <cell r="D1658">
            <v>0</v>
          </cell>
          <cell r="F1658">
            <v>0</v>
          </cell>
          <cell r="G1658">
            <v>0</v>
          </cell>
        </row>
        <row r="1659">
          <cell r="D1659">
            <v>0</v>
          </cell>
          <cell r="F1659">
            <v>0</v>
          </cell>
          <cell r="G1659">
            <v>0</v>
          </cell>
        </row>
        <row r="1660">
          <cell r="D1660">
            <v>0</v>
          </cell>
          <cell r="F1660">
            <v>0</v>
          </cell>
          <cell r="G1660">
            <v>0</v>
          </cell>
        </row>
        <row r="1661">
          <cell r="D1661">
            <v>0</v>
          </cell>
          <cell r="F1661">
            <v>0</v>
          </cell>
          <cell r="G1661">
            <v>0</v>
          </cell>
        </row>
        <row r="1662">
          <cell r="D1662">
            <v>0</v>
          </cell>
          <cell r="F1662">
            <v>0</v>
          </cell>
          <cell r="G1662">
            <v>0</v>
          </cell>
        </row>
        <row r="1663">
          <cell r="D1663">
            <v>0</v>
          </cell>
          <cell r="F1663">
            <v>0</v>
          </cell>
          <cell r="G1663">
            <v>0</v>
          </cell>
        </row>
        <row r="1664">
          <cell r="D1664">
            <v>0</v>
          </cell>
          <cell r="F1664">
            <v>0</v>
          </cell>
          <cell r="G1664">
            <v>0</v>
          </cell>
        </row>
        <row r="1665">
          <cell r="D1665">
            <v>0</v>
          </cell>
          <cell r="F1665">
            <v>0</v>
          </cell>
          <cell r="G1665">
            <v>0</v>
          </cell>
        </row>
        <row r="1666">
          <cell r="D1666">
            <v>0</v>
          </cell>
          <cell r="F1666">
            <v>0</v>
          </cell>
          <cell r="G1666">
            <v>0</v>
          </cell>
        </row>
        <row r="1667">
          <cell r="D1667">
            <v>0</v>
          </cell>
          <cell r="F1667">
            <v>0</v>
          </cell>
          <cell r="G1667">
            <v>0</v>
          </cell>
        </row>
        <row r="1668">
          <cell r="D1668">
            <v>0</v>
          </cell>
          <cell r="F1668">
            <v>0</v>
          </cell>
          <cell r="G1668">
            <v>0</v>
          </cell>
        </row>
        <row r="1669">
          <cell r="D1669">
            <v>0</v>
          </cell>
          <cell r="F1669">
            <v>0</v>
          </cell>
          <cell r="G1669">
            <v>0</v>
          </cell>
        </row>
        <row r="1670">
          <cell r="D1670">
            <v>0</v>
          </cell>
          <cell r="F1670">
            <v>0</v>
          </cell>
          <cell r="G1670">
            <v>0</v>
          </cell>
        </row>
        <row r="1671">
          <cell r="D1671">
            <v>0</v>
          </cell>
          <cell r="F1671">
            <v>0</v>
          </cell>
          <cell r="G1671">
            <v>0</v>
          </cell>
        </row>
        <row r="1672">
          <cell r="D1672">
            <v>0</v>
          </cell>
          <cell r="F1672">
            <v>0</v>
          </cell>
          <cell r="G1672">
            <v>0</v>
          </cell>
        </row>
        <row r="1673">
          <cell r="D1673">
            <v>0</v>
          </cell>
          <cell r="F1673">
            <v>0</v>
          </cell>
          <cell r="G1673">
            <v>0</v>
          </cell>
        </row>
        <row r="1674">
          <cell r="D1674">
            <v>0</v>
          </cell>
          <cell r="F1674">
            <v>0</v>
          </cell>
          <cell r="G1674">
            <v>0</v>
          </cell>
        </row>
        <row r="1675">
          <cell r="D1675">
            <v>0</v>
          </cell>
          <cell r="F1675">
            <v>0</v>
          </cell>
          <cell r="G1675">
            <v>0</v>
          </cell>
        </row>
        <row r="1676">
          <cell r="D1676">
            <v>0</v>
          </cell>
          <cell r="F1676">
            <v>0</v>
          </cell>
          <cell r="G1676">
            <v>0</v>
          </cell>
        </row>
        <row r="1677">
          <cell r="D1677">
            <v>0</v>
          </cell>
          <cell r="F1677">
            <v>0</v>
          </cell>
          <cell r="G1677">
            <v>0</v>
          </cell>
        </row>
        <row r="1678">
          <cell r="D1678">
            <v>0</v>
          </cell>
          <cell r="F1678">
            <v>0</v>
          </cell>
          <cell r="G1678">
            <v>0</v>
          </cell>
        </row>
        <row r="1679">
          <cell r="D1679">
            <v>0</v>
          </cell>
          <cell r="F1679">
            <v>0</v>
          </cell>
          <cell r="G1679">
            <v>0</v>
          </cell>
        </row>
        <row r="1680">
          <cell r="D1680">
            <v>0</v>
          </cell>
          <cell r="F1680">
            <v>0</v>
          </cell>
          <cell r="G1680">
            <v>0</v>
          </cell>
        </row>
        <row r="1681">
          <cell r="D1681">
            <v>0</v>
          </cell>
          <cell r="F1681">
            <v>0</v>
          </cell>
          <cell r="G1681">
            <v>0</v>
          </cell>
        </row>
        <row r="1682">
          <cell r="D1682">
            <v>0</v>
          </cell>
          <cell r="F1682">
            <v>0</v>
          </cell>
          <cell r="G1682">
            <v>0</v>
          </cell>
        </row>
        <row r="1683">
          <cell r="D1683">
            <v>0</v>
          </cell>
          <cell r="F1683">
            <v>0</v>
          </cell>
          <cell r="G1683">
            <v>0</v>
          </cell>
        </row>
        <row r="1684">
          <cell r="D1684">
            <v>0</v>
          </cell>
          <cell r="F1684">
            <v>0</v>
          </cell>
          <cell r="G1684">
            <v>0</v>
          </cell>
        </row>
        <row r="1685">
          <cell r="D1685">
            <v>0</v>
          </cell>
          <cell r="F1685">
            <v>0</v>
          </cell>
          <cell r="G1685">
            <v>0</v>
          </cell>
        </row>
        <row r="1686">
          <cell r="D1686">
            <v>0</v>
          </cell>
          <cell r="F1686">
            <v>0</v>
          </cell>
          <cell r="G1686">
            <v>0</v>
          </cell>
        </row>
        <row r="1687">
          <cell r="D1687">
            <v>0</v>
          </cell>
          <cell r="F1687">
            <v>0</v>
          </cell>
          <cell r="G1687">
            <v>0</v>
          </cell>
        </row>
        <row r="1688">
          <cell r="D1688">
            <v>0</v>
          </cell>
          <cell r="F1688">
            <v>0</v>
          </cell>
          <cell r="G1688">
            <v>0</v>
          </cell>
        </row>
        <row r="1689">
          <cell r="D1689">
            <v>0</v>
          </cell>
          <cell r="F1689">
            <v>0</v>
          </cell>
          <cell r="G1689">
            <v>0</v>
          </cell>
        </row>
        <row r="1690">
          <cell r="D1690">
            <v>0</v>
          </cell>
          <cell r="F1690">
            <v>0</v>
          </cell>
          <cell r="G1690">
            <v>0</v>
          </cell>
        </row>
        <row r="1691">
          <cell r="D1691">
            <v>0</v>
          </cell>
          <cell r="F1691">
            <v>0</v>
          </cell>
          <cell r="G1691">
            <v>0</v>
          </cell>
        </row>
        <row r="1692">
          <cell r="D1692">
            <v>0</v>
          </cell>
          <cell r="F1692">
            <v>0</v>
          </cell>
          <cell r="G1692">
            <v>0</v>
          </cell>
        </row>
        <row r="1693">
          <cell r="D1693">
            <v>0</v>
          </cell>
          <cell r="F1693">
            <v>0</v>
          </cell>
          <cell r="G1693">
            <v>0</v>
          </cell>
        </row>
        <row r="1694">
          <cell r="D1694">
            <v>0</v>
          </cell>
          <cell r="F1694">
            <v>0</v>
          </cell>
          <cell r="G1694">
            <v>0</v>
          </cell>
        </row>
        <row r="1695">
          <cell r="D1695">
            <v>0</v>
          </cell>
          <cell r="F1695">
            <v>0</v>
          </cell>
          <cell r="G1695">
            <v>0</v>
          </cell>
        </row>
        <row r="1696">
          <cell r="D1696">
            <v>0</v>
          </cell>
          <cell r="F1696">
            <v>0</v>
          </cell>
          <cell r="G1696">
            <v>0</v>
          </cell>
        </row>
        <row r="1697">
          <cell r="D1697">
            <v>0</v>
          </cell>
          <cell r="F1697">
            <v>0</v>
          </cell>
          <cell r="G1697">
            <v>0</v>
          </cell>
        </row>
        <row r="1698">
          <cell r="D1698">
            <v>0</v>
          </cell>
          <cell r="F1698">
            <v>0</v>
          </cell>
          <cell r="G1698">
            <v>0</v>
          </cell>
        </row>
        <row r="1699">
          <cell r="D1699">
            <v>0</v>
          </cell>
          <cell r="F1699">
            <v>0</v>
          </cell>
          <cell r="G1699">
            <v>0</v>
          </cell>
        </row>
        <row r="1700">
          <cell r="D1700">
            <v>0</v>
          </cell>
          <cell r="F1700">
            <v>0</v>
          </cell>
          <cell r="G1700">
            <v>0</v>
          </cell>
        </row>
        <row r="1701">
          <cell r="D1701">
            <v>0</v>
          </cell>
          <cell r="F1701">
            <v>0</v>
          </cell>
          <cell r="G1701">
            <v>0</v>
          </cell>
        </row>
        <row r="1702">
          <cell r="D1702">
            <v>0</v>
          </cell>
          <cell r="F1702">
            <v>0</v>
          </cell>
          <cell r="G1702">
            <v>0</v>
          </cell>
        </row>
        <row r="1703">
          <cell r="D1703">
            <v>0</v>
          </cell>
          <cell r="F1703">
            <v>0</v>
          </cell>
          <cell r="G1703">
            <v>0</v>
          </cell>
        </row>
        <row r="1704">
          <cell r="D1704">
            <v>0</v>
          </cell>
          <cell r="F1704">
            <v>0</v>
          </cell>
          <cell r="G1704">
            <v>0</v>
          </cell>
        </row>
        <row r="1705">
          <cell r="D1705">
            <v>0</v>
          </cell>
          <cell r="F1705">
            <v>0</v>
          </cell>
          <cell r="G1705">
            <v>0</v>
          </cell>
        </row>
        <row r="1706">
          <cell r="D1706">
            <v>0</v>
          </cell>
          <cell r="F1706">
            <v>0</v>
          </cell>
          <cell r="G1706">
            <v>0</v>
          </cell>
        </row>
        <row r="1707">
          <cell r="D1707">
            <v>0</v>
          </cell>
          <cell r="F1707">
            <v>0</v>
          </cell>
          <cell r="G1707">
            <v>0</v>
          </cell>
        </row>
        <row r="1708">
          <cell r="D1708">
            <v>0</v>
          </cell>
          <cell r="F1708">
            <v>0</v>
          </cell>
          <cell r="G1708">
            <v>0</v>
          </cell>
        </row>
        <row r="1709">
          <cell r="D1709">
            <v>0</v>
          </cell>
          <cell r="F1709">
            <v>0</v>
          </cell>
          <cell r="G1709">
            <v>0</v>
          </cell>
        </row>
        <row r="1710">
          <cell r="D1710">
            <v>0</v>
          </cell>
          <cell r="F1710">
            <v>0</v>
          </cell>
          <cell r="G1710">
            <v>0</v>
          </cell>
        </row>
        <row r="1711">
          <cell r="D1711">
            <v>0</v>
          </cell>
          <cell r="F1711">
            <v>0</v>
          </cell>
          <cell r="G1711">
            <v>0</v>
          </cell>
        </row>
        <row r="1712">
          <cell r="D1712">
            <v>0</v>
          </cell>
          <cell r="F1712">
            <v>0</v>
          </cell>
          <cell r="G1712">
            <v>0</v>
          </cell>
        </row>
        <row r="1713">
          <cell r="D1713">
            <v>0</v>
          </cell>
          <cell r="F1713">
            <v>0</v>
          </cell>
          <cell r="G1713">
            <v>0</v>
          </cell>
        </row>
        <row r="1714">
          <cell r="D1714">
            <v>0</v>
          </cell>
          <cell r="F1714">
            <v>0</v>
          </cell>
          <cell r="G1714">
            <v>0</v>
          </cell>
        </row>
        <row r="1715">
          <cell r="D1715">
            <v>0</v>
          </cell>
          <cell r="F1715">
            <v>0</v>
          </cell>
          <cell r="G1715">
            <v>0</v>
          </cell>
        </row>
        <row r="1716">
          <cell r="D1716">
            <v>0</v>
          </cell>
          <cell r="F1716">
            <v>0</v>
          </cell>
          <cell r="G1716">
            <v>0</v>
          </cell>
        </row>
        <row r="1717">
          <cell r="D1717">
            <v>0</v>
          </cell>
          <cell r="F1717">
            <v>0</v>
          </cell>
          <cell r="G1717">
            <v>0</v>
          </cell>
        </row>
        <row r="1718">
          <cell r="D1718">
            <v>0</v>
          </cell>
          <cell r="F1718">
            <v>0</v>
          </cell>
          <cell r="G1718">
            <v>0</v>
          </cell>
        </row>
        <row r="1719">
          <cell r="D1719">
            <v>0</v>
          </cell>
          <cell r="F1719">
            <v>0</v>
          </cell>
          <cell r="G1719">
            <v>0</v>
          </cell>
        </row>
        <row r="1720">
          <cell r="D1720">
            <v>0</v>
          </cell>
          <cell r="F1720">
            <v>0</v>
          </cell>
          <cell r="G1720">
            <v>0</v>
          </cell>
        </row>
        <row r="1721">
          <cell r="D1721">
            <v>0</v>
          </cell>
          <cell r="F1721">
            <v>0</v>
          </cell>
          <cell r="G1721">
            <v>0</v>
          </cell>
        </row>
        <row r="1722">
          <cell r="D1722">
            <v>0</v>
          </cell>
          <cell r="F1722">
            <v>0</v>
          </cell>
          <cell r="G1722">
            <v>0</v>
          </cell>
        </row>
        <row r="1723">
          <cell r="D1723">
            <v>0</v>
          </cell>
          <cell r="F1723">
            <v>0</v>
          </cell>
          <cell r="G1723">
            <v>0</v>
          </cell>
        </row>
        <row r="1724">
          <cell r="D1724">
            <v>0</v>
          </cell>
          <cell r="F1724">
            <v>0</v>
          </cell>
          <cell r="G1724">
            <v>0</v>
          </cell>
        </row>
        <row r="1725">
          <cell r="D1725">
            <v>0</v>
          </cell>
          <cell r="F1725">
            <v>0</v>
          </cell>
          <cell r="G1725">
            <v>0</v>
          </cell>
        </row>
        <row r="1726">
          <cell r="D1726">
            <v>0</v>
          </cell>
          <cell r="F1726">
            <v>0</v>
          </cell>
          <cell r="G1726">
            <v>0</v>
          </cell>
        </row>
        <row r="1727">
          <cell r="D1727">
            <v>0</v>
          </cell>
          <cell r="F1727">
            <v>0</v>
          </cell>
          <cell r="G1727">
            <v>0</v>
          </cell>
        </row>
        <row r="1728">
          <cell r="D1728">
            <v>0</v>
          </cell>
          <cell r="F1728">
            <v>0</v>
          </cell>
          <cell r="G1728">
            <v>0</v>
          </cell>
        </row>
        <row r="1729">
          <cell r="D1729">
            <v>0</v>
          </cell>
          <cell r="F1729">
            <v>0</v>
          </cell>
          <cell r="G1729">
            <v>0</v>
          </cell>
        </row>
        <row r="1730">
          <cell r="D1730">
            <v>0</v>
          </cell>
          <cell r="F1730">
            <v>0</v>
          </cell>
          <cell r="G1730">
            <v>0</v>
          </cell>
        </row>
        <row r="1731">
          <cell r="D1731">
            <v>0</v>
          </cell>
          <cell r="F1731">
            <v>0</v>
          </cell>
          <cell r="G1731">
            <v>0</v>
          </cell>
        </row>
        <row r="1732">
          <cell r="D1732">
            <v>0</v>
          </cell>
          <cell r="F1732">
            <v>0</v>
          </cell>
          <cell r="G1732">
            <v>0</v>
          </cell>
        </row>
        <row r="1733">
          <cell r="D1733">
            <v>0</v>
          </cell>
          <cell r="F1733">
            <v>0</v>
          </cell>
          <cell r="G1733">
            <v>0</v>
          </cell>
        </row>
        <row r="1734">
          <cell r="D1734">
            <v>0</v>
          </cell>
          <cell r="F1734">
            <v>0</v>
          </cell>
          <cell r="G1734">
            <v>0</v>
          </cell>
        </row>
        <row r="1735">
          <cell r="D1735">
            <v>0</v>
          </cell>
          <cell r="F1735">
            <v>0</v>
          </cell>
          <cell r="G1735">
            <v>0</v>
          </cell>
        </row>
        <row r="1736">
          <cell r="D1736">
            <v>0</v>
          </cell>
          <cell r="F1736">
            <v>0</v>
          </cell>
          <cell r="G1736">
            <v>0</v>
          </cell>
        </row>
        <row r="1737">
          <cell r="D1737">
            <v>0</v>
          </cell>
          <cell r="F1737">
            <v>0</v>
          </cell>
          <cell r="G1737">
            <v>0</v>
          </cell>
        </row>
        <row r="1738">
          <cell r="D1738">
            <v>0</v>
          </cell>
          <cell r="F1738">
            <v>0</v>
          </cell>
          <cell r="G1738">
            <v>0</v>
          </cell>
        </row>
        <row r="1739">
          <cell r="D1739">
            <v>0</v>
          </cell>
          <cell r="F1739">
            <v>0</v>
          </cell>
          <cell r="G1739">
            <v>0</v>
          </cell>
        </row>
        <row r="1740">
          <cell r="D1740">
            <v>0</v>
          </cell>
          <cell r="F1740">
            <v>0</v>
          </cell>
          <cell r="G1740">
            <v>0</v>
          </cell>
        </row>
        <row r="1741">
          <cell r="D1741">
            <v>0</v>
          </cell>
          <cell r="F1741">
            <v>0</v>
          </cell>
          <cell r="G1741">
            <v>0</v>
          </cell>
        </row>
        <row r="1742">
          <cell r="D1742">
            <v>0</v>
          </cell>
          <cell r="F1742">
            <v>0</v>
          </cell>
          <cell r="G1742">
            <v>0</v>
          </cell>
        </row>
        <row r="1743">
          <cell r="D1743">
            <v>0</v>
          </cell>
          <cell r="F1743">
            <v>0</v>
          </cell>
          <cell r="G1743">
            <v>0</v>
          </cell>
        </row>
        <row r="1744">
          <cell r="D1744">
            <v>0</v>
          </cell>
          <cell r="F1744">
            <v>0</v>
          </cell>
          <cell r="G1744">
            <v>0</v>
          </cell>
        </row>
        <row r="1745">
          <cell r="D1745">
            <v>0</v>
          </cell>
          <cell r="F1745">
            <v>0</v>
          </cell>
          <cell r="G1745">
            <v>0</v>
          </cell>
        </row>
        <row r="1746">
          <cell r="D1746">
            <v>0</v>
          </cell>
          <cell r="F1746">
            <v>0</v>
          </cell>
          <cell r="G1746">
            <v>0</v>
          </cell>
        </row>
        <row r="1747">
          <cell r="D1747">
            <v>0</v>
          </cell>
          <cell r="F1747">
            <v>0</v>
          </cell>
          <cell r="G1747">
            <v>0</v>
          </cell>
        </row>
        <row r="1748">
          <cell r="D1748">
            <v>0</v>
          </cell>
          <cell r="F1748">
            <v>0</v>
          </cell>
          <cell r="G1748">
            <v>0</v>
          </cell>
        </row>
        <row r="1749">
          <cell r="D1749">
            <v>0</v>
          </cell>
          <cell r="F1749">
            <v>0</v>
          </cell>
          <cell r="G1749">
            <v>0</v>
          </cell>
        </row>
        <row r="1750">
          <cell r="D1750">
            <v>0</v>
          </cell>
          <cell r="F1750">
            <v>0</v>
          </cell>
          <cell r="G1750">
            <v>0</v>
          </cell>
        </row>
        <row r="1751">
          <cell r="D1751">
            <v>0</v>
          </cell>
          <cell r="F1751">
            <v>0</v>
          </cell>
          <cell r="G1751">
            <v>0</v>
          </cell>
        </row>
        <row r="1752">
          <cell r="D1752">
            <v>0</v>
          </cell>
          <cell r="F1752">
            <v>0</v>
          </cell>
          <cell r="G1752">
            <v>0</v>
          </cell>
        </row>
        <row r="1753">
          <cell r="D1753">
            <v>0</v>
          </cell>
          <cell r="F1753">
            <v>0</v>
          </cell>
          <cell r="G1753">
            <v>0</v>
          </cell>
        </row>
        <row r="1754">
          <cell r="D1754">
            <v>0</v>
          </cell>
          <cell r="F1754">
            <v>0</v>
          </cell>
          <cell r="G1754">
            <v>0</v>
          </cell>
        </row>
        <row r="1755">
          <cell r="D1755">
            <v>0</v>
          </cell>
          <cell r="F1755">
            <v>0</v>
          </cell>
          <cell r="G1755">
            <v>0</v>
          </cell>
        </row>
        <row r="1756">
          <cell r="D1756">
            <v>0</v>
          </cell>
          <cell r="F1756">
            <v>0</v>
          </cell>
          <cell r="G1756">
            <v>0</v>
          </cell>
        </row>
        <row r="1757">
          <cell r="D1757">
            <v>0</v>
          </cell>
          <cell r="F1757">
            <v>0</v>
          </cell>
          <cell r="G1757">
            <v>0</v>
          </cell>
        </row>
        <row r="1758">
          <cell r="D1758">
            <v>0</v>
          </cell>
          <cell r="F1758">
            <v>0</v>
          </cell>
          <cell r="G1758">
            <v>0</v>
          </cell>
        </row>
        <row r="1759">
          <cell r="D1759">
            <v>0</v>
          </cell>
          <cell r="F1759">
            <v>0</v>
          </cell>
          <cell r="G1759">
            <v>0</v>
          </cell>
        </row>
        <row r="1760">
          <cell r="D1760">
            <v>0</v>
          </cell>
          <cell r="F1760">
            <v>0</v>
          </cell>
          <cell r="G1760">
            <v>0</v>
          </cell>
        </row>
        <row r="1761">
          <cell r="D1761">
            <v>0</v>
          </cell>
          <cell r="F1761">
            <v>0</v>
          </cell>
          <cell r="G1761">
            <v>0</v>
          </cell>
        </row>
        <row r="1762">
          <cell r="D1762">
            <v>0</v>
          </cell>
          <cell r="F1762">
            <v>0</v>
          </cell>
          <cell r="G1762">
            <v>0</v>
          </cell>
        </row>
        <row r="1763">
          <cell r="D1763">
            <v>0</v>
          </cell>
          <cell r="F1763">
            <v>0</v>
          </cell>
          <cell r="G1763">
            <v>0</v>
          </cell>
        </row>
        <row r="1764">
          <cell r="D1764">
            <v>0</v>
          </cell>
          <cell r="F1764">
            <v>0</v>
          </cell>
          <cell r="G1764">
            <v>0</v>
          </cell>
        </row>
        <row r="1765">
          <cell r="D1765">
            <v>0</v>
          </cell>
          <cell r="F1765">
            <v>0</v>
          </cell>
          <cell r="G1765">
            <v>0</v>
          </cell>
        </row>
        <row r="1766">
          <cell r="D1766">
            <v>0</v>
          </cell>
          <cell r="F1766">
            <v>0</v>
          </cell>
          <cell r="G1766">
            <v>0</v>
          </cell>
        </row>
        <row r="1767">
          <cell r="D1767">
            <v>0</v>
          </cell>
          <cell r="F1767">
            <v>0</v>
          </cell>
          <cell r="G1767">
            <v>0</v>
          </cell>
        </row>
        <row r="1768">
          <cell r="D1768">
            <v>0</v>
          </cell>
          <cell r="F1768">
            <v>0</v>
          </cell>
          <cell r="G1768">
            <v>0</v>
          </cell>
        </row>
        <row r="1769">
          <cell r="D1769">
            <v>0</v>
          </cell>
          <cell r="F1769">
            <v>0</v>
          </cell>
          <cell r="G1769">
            <v>0</v>
          </cell>
        </row>
        <row r="1770">
          <cell r="D1770">
            <v>0</v>
          </cell>
          <cell r="F1770">
            <v>0</v>
          </cell>
          <cell r="G1770">
            <v>0</v>
          </cell>
        </row>
        <row r="1771">
          <cell r="D1771">
            <v>0</v>
          </cell>
          <cell r="F1771">
            <v>0</v>
          </cell>
          <cell r="G1771">
            <v>0</v>
          </cell>
        </row>
        <row r="1772">
          <cell r="D1772">
            <v>0</v>
          </cell>
          <cell r="F1772">
            <v>0</v>
          </cell>
          <cell r="G1772">
            <v>0</v>
          </cell>
        </row>
        <row r="1773">
          <cell r="D1773">
            <v>0</v>
          </cell>
          <cell r="F1773">
            <v>0</v>
          </cell>
          <cell r="G1773">
            <v>0</v>
          </cell>
        </row>
        <row r="1774">
          <cell r="D1774">
            <v>0</v>
          </cell>
          <cell r="F1774">
            <v>0</v>
          </cell>
          <cell r="G1774">
            <v>0</v>
          </cell>
        </row>
        <row r="1775">
          <cell r="D1775">
            <v>0</v>
          </cell>
          <cell r="F1775">
            <v>0</v>
          </cell>
          <cell r="G1775">
            <v>0</v>
          </cell>
        </row>
        <row r="1776">
          <cell r="D1776">
            <v>0</v>
          </cell>
          <cell r="F1776">
            <v>0</v>
          </cell>
          <cell r="G1776">
            <v>0</v>
          </cell>
        </row>
        <row r="1777">
          <cell r="D1777">
            <v>0</v>
          </cell>
          <cell r="F1777">
            <v>0</v>
          </cell>
          <cell r="G1777">
            <v>0</v>
          </cell>
        </row>
        <row r="1778">
          <cell r="D1778">
            <v>0</v>
          </cell>
          <cell r="F1778">
            <v>0</v>
          </cell>
          <cell r="G1778">
            <v>0</v>
          </cell>
        </row>
        <row r="1779">
          <cell r="D1779">
            <v>0</v>
          </cell>
          <cell r="F1779">
            <v>0</v>
          </cell>
          <cell r="G1779">
            <v>0</v>
          </cell>
        </row>
        <row r="1780">
          <cell r="D1780">
            <v>0</v>
          </cell>
          <cell r="F1780">
            <v>0</v>
          </cell>
          <cell r="G1780">
            <v>0</v>
          </cell>
        </row>
        <row r="1781">
          <cell r="D1781">
            <v>0</v>
          </cell>
          <cell r="F1781">
            <v>0</v>
          </cell>
          <cell r="G1781">
            <v>0</v>
          </cell>
        </row>
        <row r="1782">
          <cell r="D1782">
            <v>0</v>
          </cell>
          <cell r="F1782">
            <v>0</v>
          </cell>
          <cell r="G1782">
            <v>0</v>
          </cell>
        </row>
        <row r="1783">
          <cell r="D1783">
            <v>0</v>
          </cell>
          <cell r="F1783">
            <v>0</v>
          </cell>
          <cell r="G1783">
            <v>0</v>
          </cell>
        </row>
        <row r="1784">
          <cell r="D1784">
            <v>0</v>
          </cell>
          <cell r="F1784">
            <v>0</v>
          </cell>
          <cell r="G1784">
            <v>0</v>
          </cell>
        </row>
        <row r="1785">
          <cell r="D1785">
            <v>0</v>
          </cell>
          <cell r="F1785">
            <v>0</v>
          </cell>
          <cell r="G1785">
            <v>0</v>
          </cell>
        </row>
        <row r="1786">
          <cell r="D1786">
            <v>0</v>
          </cell>
          <cell r="F1786">
            <v>0</v>
          </cell>
          <cell r="G1786">
            <v>0</v>
          </cell>
        </row>
        <row r="1787">
          <cell r="D1787">
            <v>0</v>
          </cell>
          <cell r="F1787">
            <v>0</v>
          </cell>
          <cell r="G1787">
            <v>0</v>
          </cell>
        </row>
        <row r="1788">
          <cell r="D1788">
            <v>0</v>
          </cell>
          <cell r="F1788">
            <v>0</v>
          </cell>
          <cell r="G1788">
            <v>0</v>
          </cell>
        </row>
        <row r="1789">
          <cell r="D1789">
            <v>0</v>
          </cell>
          <cell r="F1789">
            <v>0</v>
          </cell>
          <cell r="G1789">
            <v>0</v>
          </cell>
        </row>
        <row r="1790">
          <cell r="D1790">
            <v>0</v>
          </cell>
          <cell r="F1790">
            <v>0</v>
          </cell>
          <cell r="G1790">
            <v>0</v>
          </cell>
        </row>
        <row r="1791">
          <cell r="D1791">
            <v>0</v>
          </cell>
          <cell r="F1791">
            <v>0</v>
          </cell>
          <cell r="G1791">
            <v>0</v>
          </cell>
        </row>
        <row r="1792">
          <cell r="D1792">
            <v>0</v>
          </cell>
          <cell r="F1792">
            <v>0</v>
          </cell>
          <cell r="G1792">
            <v>0</v>
          </cell>
        </row>
        <row r="1793">
          <cell r="D1793">
            <v>0</v>
          </cell>
          <cell r="F1793">
            <v>0</v>
          </cell>
          <cell r="G1793">
            <v>0</v>
          </cell>
        </row>
        <row r="1794">
          <cell r="D1794">
            <v>0</v>
          </cell>
          <cell r="F1794">
            <v>0</v>
          </cell>
          <cell r="G1794">
            <v>0</v>
          </cell>
        </row>
        <row r="1795">
          <cell r="D1795">
            <v>0</v>
          </cell>
          <cell r="F1795">
            <v>0</v>
          </cell>
          <cell r="G1795">
            <v>0</v>
          </cell>
        </row>
        <row r="1796">
          <cell r="D1796">
            <v>0</v>
          </cell>
          <cell r="F1796">
            <v>0</v>
          </cell>
          <cell r="G1796">
            <v>0</v>
          </cell>
        </row>
        <row r="1797">
          <cell r="D1797">
            <v>0</v>
          </cell>
          <cell r="F1797">
            <v>0</v>
          </cell>
          <cell r="G1797">
            <v>0</v>
          </cell>
        </row>
        <row r="1798">
          <cell r="D1798">
            <v>0</v>
          </cell>
          <cell r="F1798">
            <v>0</v>
          </cell>
          <cell r="G1798">
            <v>0</v>
          </cell>
        </row>
        <row r="1799">
          <cell r="D1799">
            <v>0</v>
          </cell>
          <cell r="F1799">
            <v>0</v>
          </cell>
          <cell r="G1799">
            <v>0</v>
          </cell>
        </row>
        <row r="1800">
          <cell r="D1800">
            <v>0</v>
          </cell>
          <cell r="F1800">
            <v>0</v>
          </cell>
          <cell r="G1800">
            <v>0</v>
          </cell>
        </row>
        <row r="1801">
          <cell r="D1801">
            <v>0</v>
          </cell>
          <cell r="F1801">
            <v>0</v>
          </cell>
          <cell r="G1801">
            <v>0</v>
          </cell>
        </row>
        <row r="1802">
          <cell r="D1802">
            <v>0</v>
          </cell>
          <cell r="F1802">
            <v>0</v>
          </cell>
          <cell r="G1802">
            <v>0</v>
          </cell>
        </row>
        <row r="1803">
          <cell r="D1803">
            <v>0</v>
          </cell>
          <cell r="F1803">
            <v>0</v>
          </cell>
          <cell r="G1803">
            <v>0</v>
          </cell>
        </row>
        <row r="1804">
          <cell r="D1804">
            <v>0</v>
          </cell>
          <cell r="F1804">
            <v>0</v>
          </cell>
          <cell r="G1804">
            <v>0</v>
          </cell>
        </row>
        <row r="1805">
          <cell r="D1805">
            <v>0</v>
          </cell>
          <cell r="F1805">
            <v>0</v>
          </cell>
          <cell r="G1805">
            <v>0</v>
          </cell>
        </row>
        <row r="1806">
          <cell r="D1806">
            <v>0</v>
          </cell>
          <cell r="F1806">
            <v>0</v>
          </cell>
          <cell r="G1806">
            <v>0</v>
          </cell>
        </row>
        <row r="1807">
          <cell r="D1807">
            <v>0</v>
          </cell>
          <cell r="F1807">
            <v>0</v>
          </cell>
          <cell r="G1807">
            <v>0</v>
          </cell>
        </row>
        <row r="1808">
          <cell r="D1808">
            <v>0</v>
          </cell>
          <cell r="F1808">
            <v>0</v>
          </cell>
          <cell r="G1808">
            <v>0</v>
          </cell>
        </row>
        <row r="1809">
          <cell r="D1809">
            <v>0</v>
          </cell>
          <cell r="F1809">
            <v>0</v>
          </cell>
          <cell r="G1809">
            <v>0</v>
          </cell>
        </row>
        <row r="1810">
          <cell r="D1810">
            <v>0</v>
          </cell>
          <cell r="F1810">
            <v>0</v>
          </cell>
          <cell r="G1810">
            <v>0</v>
          </cell>
        </row>
        <row r="1811">
          <cell r="D1811">
            <v>0</v>
          </cell>
          <cell r="F1811">
            <v>0</v>
          </cell>
          <cell r="G1811">
            <v>0</v>
          </cell>
        </row>
        <row r="1812">
          <cell r="D1812">
            <v>0</v>
          </cell>
          <cell r="F1812">
            <v>0</v>
          </cell>
          <cell r="G1812">
            <v>0</v>
          </cell>
        </row>
        <row r="1813">
          <cell r="D1813">
            <v>0</v>
          </cell>
          <cell r="F1813">
            <v>0</v>
          </cell>
          <cell r="G1813">
            <v>0</v>
          </cell>
        </row>
        <row r="1814">
          <cell r="D1814">
            <v>0</v>
          </cell>
          <cell r="F1814">
            <v>0</v>
          </cell>
          <cell r="G1814">
            <v>0</v>
          </cell>
        </row>
        <row r="1815">
          <cell r="D1815">
            <v>0</v>
          </cell>
          <cell r="F1815">
            <v>0</v>
          </cell>
          <cell r="G1815">
            <v>0</v>
          </cell>
        </row>
        <row r="1816">
          <cell r="D1816">
            <v>0</v>
          </cell>
          <cell r="F1816">
            <v>0</v>
          </cell>
          <cell r="G1816">
            <v>0</v>
          </cell>
        </row>
        <row r="1817">
          <cell r="D1817">
            <v>0</v>
          </cell>
          <cell r="F1817">
            <v>0</v>
          </cell>
          <cell r="G1817">
            <v>0</v>
          </cell>
        </row>
        <row r="1818">
          <cell r="D1818">
            <v>0</v>
          </cell>
          <cell r="F1818">
            <v>0</v>
          </cell>
          <cell r="G1818">
            <v>0</v>
          </cell>
        </row>
        <row r="1819">
          <cell r="D1819">
            <v>0</v>
          </cell>
          <cell r="F1819">
            <v>0</v>
          </cell>
          <cell r="G1819">
            <v>0</v>
          </cell>
        </row>
        <row r="1820">
          <cell r="D1820">
            <v>0</v>
          </cell>
          <cell r="F1820">
            <v>0</v>
          </cell>
          <cell r="G1820">
            <v>0</v>
          </cell>
        </row>
        <row r="1821">
          <cell r="D1821">
            <v>0</v>
          </cell>
          <cell r="F1821">
            <v>0</v>
          </cell>
          <cell r="G1821">
            <v>0</v>
          </cell>
        </row>
        <row r="1822">
          <cell r="D1822">
            <v>0</v>
          </cell>
          <cell r="F1822">
            <v>0</v>
          </cell>
          <cell r="G1822">
            <v>0</v>
          </cell>
        </row>
        <row r="1823">
          <cell r="D1823">
            <v>0</v>
          </cell>
          <cell r="F1823">
            <v>0</v>
          </cell>
          <cell r="G1823">
            <v>0</v>
          </cell>
        </row>
        <row r="1824">
          <cell r="D1824">
            <v>0</v>
          </cell>
          <cell r="F1824">
            <v>0</v>
          </cell>
          <cell r="G1824">
            <v>0</v>
          </cell>
        </row>
        <row r="1825">
          <cell r="D1825">
            <v>0</v>
          </cell>
          <cell r="F1825">
            <v>0</v>
          </cell>
          <cell r="G1825">
            <v>0</v>
          </cell>
        </row>
        <row r="1826">
          <cell r="D1826">
            <v>0</v>
          </cell>
          <cell r="F1826">
            <v>0</v>
          </cell>
          <cell r="G1826">
            <v>0</v>
          </cell>
        </row>
        <row r="1827">
          <cell r="D1827">
            <v>0</v>
          </cell>
          <cell r="F1827">
            <v>0</v>
          </cell>
          <cell r="G1827">
            <v>0</v>
          </cell>
        </row>
        <row r="1828">
          <cell r="D1828">
            <v>0</v>
          </cell>
          <cell r="F1828">
            <v>0</v>
          </cell>
          <cell r="G1828">
            <v>0</v>
          </cell>
        </row>
        <row r="1829">
          <cell r="D1829">
            <v>0</v>
          </cell>
          <cell r="F1829">
            <v>0</v>
          </cell>
          <cell r="G1829">
            <v>0</v>
          </cell>
        </row>
        <row r="1830">
          <cell r="D1830">
            <v>0</v>
          </cell>
          <cell r="F1830">
            <v>0</v>
          </cell>
          <cell r="G1830">
            <v>0</v>
          </cell>
        </row>
        <row r="1831">
          <cell r="D1831">
            <v>0</v>
          </cell>
          <cell r="F1831">
            <v>0</v>
          </cell>
          <cell r="G1831">
            <v>0</v>
          </cell>
        </row>
        <row r="1832">
          <cell r="D1832">
            <v>0</v>
          </cell>
          <cell r="F1832">
            <v>0</v>
          </cell>
          <cell r="G1832">
            <v>0</v>
          </cell>
        </row>
        <row r="1833">
          <cell r="D1833">
            <v>0</v>
          </cell>
          <cell r="F1833">
            <v>0</v>
          </cell>
          <cell r="G1833">
            <v>0</v>
          </cell>
        </row>
        <row r="1834">
          <cell r="D1834">
            <v>0</v>
          </cell>
          <cell r="F1834">
            <v>0</v>
          </cell>
          <cell r="G1834">
            <v>0</v>
          </cell>
        </row>
        <row r="1835">
          <cell r="D1835">
            <v>0</v>
          </cell>
          <cell r="F1835">
            <v>0</v>
          </cell>
          <cell r="G1835">
            <v>0</v>
          </cell>
        </row>
        <row r="1836">
          <cell r="D1836">
            <v>0</v>
          </cell>
          <cell r="F1836">
            <v>0</v>
          </cell>
          <cell r="G1836">
            <v>0</v>
          </cell>
        </row>
        <row r="1837">
          <cell r="D1837">
            <v>0</v>
          </cell>
          <cell r="F1837">
            <v>0</v>
          </cell>
          <cell r="G1837">
            <v>0</v>
          </cell>
        </row>
        <row r="1838">
          <cell r="D1838">
            <v>0</v>
          </cell>
          <cell r="F1838">
            <v>0</v>
          </cell>
          <cell r="G1838">
            <v>0</v>
          </cell>
        </row>
        <row r="1839">
          <cell r="D1839">
            <v>0</v>
          </cell>
          <cell r="F1839">
            <v>0</v>
          </cell>
          <cell r="G1839">
            <v>0</v>
          </cell>
        </row>
        <row r="1840">
          <cell r="D1840">
            <v>0</v>
          </cell>
          <cell r="F1840">
            <v>0</v>
          </cell>
          <cell r="G1840">
            <v>0</v>
          </cell>
        </row>
        <row r="1841">
          <cell r="D1841">
            <v>0</v>
          </cell>
          <cell r="F1841">
            <v>0</v>
          </cell>
          <cell r="G1841">
            <v>0</v>
          </cell>
        </row>
        <row r="1842">
          <cell r="D1842">
            <v>0</v>
          </cell>
          <cell r="F1842">
            <v>0</v>
          </cell>
          <cell r="G1842">
            <v>0</v>
          </cell>
        </row>
        <row r="1843">
          <cell r="D1843">
            <v>0</v>
          </cell>
          <cell r="F1843">
            <v>0</v>
          </cell>
          <cell r="G1843">
            <v>0</v>
          </cell>
        </row>
        <row r="1844">
          <cell r="D1844">
            <v>0</v>
          </cell>
          <cell r="F1844">
            <v>0</v>
          </cell>
          <cell r="G1844">
            <v>0</v>
          </cell>
        </row>
        <row r="1845">
          <cell r="D1845">
            <v>0</v>
          </cell>
          <cell r="F1845">
            <v>0</v>
          </cell>
          <cell r="G1845">
            <v>0</v>
          </cell>
        </row>
        <row r="1846">
          <cell r="D1846">
            <v>0</v>
          </cell>
          <cell r="F1846">
            <v>0</v>
          </cell>
          <cell r="G1846">
            <v>0</v>
          </cell>
        </row>
        <row r="1847">
          <cell r="D1847">
            <v>0</v>
          </cell>
          <cell r="F1847">
            <v>0</v>
          </cell>
          <cell r="G1847">
            <v>0</v>
          </cell>
        </row>
        <row r="1848">
          <cell r="D1848">
            <v>0</v>
          </cell>
          <cell r="F1848">
            <v>0</v>
          </cell>
          <cell r="G1848">
            <v>0</v>
          </cell>
        </row>
        <row r="1849">
          <cell r="D1849">
            <v>0</v>
          </cell>
          <cell r="F1849">
            <v>0</v>
          </cell>
          <cell r="G1849">
            <v>0</v>
          </cell>
        </row>
        <row r="1850">
          <cell r="D1850">
            <v>0</v>
          </cell>
          <cell r="F1850">
            <v>0</v>
          </cell>
          <cell r="G1850">
            <v>0</v>
          </cell>
        </row>
        <row r="1851">
          <cell r="D1851">
            <v>0</v>
          </cell>
          <cell r="F1851">
            <v>0</v>
          </cell>
          <cell r="G1851">
            <v>0</v>
          </cell>
        </row>
        <row r="1852">
          <cell r="D1852">
            <v>0</v>
          </cell>
          <cell r="F1852">
            <v>0</v>
          </cell>
          <cell r="G1852">
            <v>0</v>
          </cell>
        </row>
        <row r="1853">
          <cell r="D1853">
            <v>0</v>
          </cell>
          <cell r="F1853">
            <v>0</v>
          </cell>
          <cell r="G1853">
            <v>0</v>
          </cell>
        </row>
        <row r="1854">
          <cell r="D1854">
            <v>0</v>
          </cell>
          <cell r="F1854">
            <v>0</v>
          </cell>
          <cell r="G1854">
            <v>0</v>
          </cell>
        </row>
        <row r="1855">
          <cell r="D1855">
            <v>0</v>
          </cell>
          <cell r="F1855">
            <v>0</v>
          </cell>
          <cell r="G1855">
            <v>0</v>
          </cell>
        </row>
        <row r="1856">
          <cell r="D1856">
            <v>0</v>
          </cell>
          <cell r="F1856">
            <v>0</v>
          </cell>
          <cell r="G1856">
            <v>0</v>
          </cell>
        </row>
        <row r="1857">
          <cell r="D1857">
            <v>0</v>
          </cell>
          <cell r="F1857">
            <v>0</v>
          </cell>
          <cell r="G1857">
            <v>0</v>
          </cell>
        </row>
        <row r="1858">
          <cell r="D1858">
            <v>0</v>
          </cell>
          <cell r="F1858">
            <v>0</v>
          </cell>
          <cell r="G1858">
            <v>0</v>
          </cell>
        </row>
        <row r="1859">
          <cell r="D1859">
            <v>0</v>
          </cell>
          <cell r="F1859">
            <v>0</v>
          </cell>
          <cell r="G1859">
            <v>0</v>
          </cell>
        </row>
        <row r="1860">
          <cell r="D1860">
            <v>0</v>
          </cell>
          <cell r="F1860">
            <v>0</v>
          </cell>
          <cell r="G1860">
            <v>0</v>
          </cell>
        </row>
        <row r="1861">
          <cell r="D1861">
            <v>0</v>
          </cell>
          <cell r="F1861">
            <v>0</v>
          </cell>
          <cell r="G1861">
            <v>0</v>
          </cell>
        </row>
        <row r="1862">
          <cell r="D1862">
            <v>0</v>
          </cell>
          <cell r="F1862">
            <v>0</v>
          </cell>
          <cell r="G1862">
            <v>0</v>
          </cell>
        </row>
        <row r="1863">
          <cell r="D1863">
            <v>0</v>
          </cell>
          <cell r="F1863">
            <v>0</v>
          </cell>
          <cell r="G1863">
            <v>0</v>
          </cell>
        </row>
        <row r="1864">
          <cell r="D1864">
            <v>0</v>
          </cell>
          <cell r="F1864">
            <v>0</v>
          </cell>
          <cell r="G1864">
            <v>0</v>
          </cell>
        </row>
        <row r="1865">
          <cell r="D1865">
            <v>0</v>
          </cell>
          <cell r="F1865">
            <v>0</v>
          </cell>
          <cell r="G1865">
            <v>0</v>
          </cell>
        </row>
        <row r="1866">
          <cell r="D1866">
            <v>0</v>
          </cell>
          <cell r="F1866">
            <v>0</v>
          </cell>
          <cell r="G1866">
            <v>0</v>
          </cell>
        </row>
        <row r="1867">
          <cell r="D1867">
            <v>0</v>
          </cell>
          <cell r="F1867">
            <v>0</v>
          </cell>
          <cell r="G1867">
            <v>0</v>
          </cell>
        </row>
        <row r="1868">
          <cell r="D1868">
            <v>0</v>
          </cell>
          <cell r="F1868">
            <v>0</v>
          </cell>
          <cell r="G1868">
            <v>0</v>
          </cell>
        </row>
        <row r="1869">
          <cell r="D1869">
            <v>0</v>
          </cell>
          <cell r="F1869">
            <v>0</v>
          </cell>
          <cell r="G1869">
            <v>0</v>
          </cell>
        </row>
        <row r="1870">
          <cell r="D1870">
            <v>0</v>
          </cell>
          <cell r="F1870">
            <v>0</v>
          </cell>
          <cell r="G1870">
            <v>0</v>
          </cell>
        </row>
        <row r="1871">
          <cell r="D1871">
            <v>0</v>
          </cell>
          <cell r="F1871">
            <v>0</v>
          </cell>
          <cell r="G1871">
            <v>0</v>
          </cell>
        </row>
        <row r="1872">
          <cell r="D1872">
            <v>0</v>
          </cell>
          <cell r="F1872">
            <v>0</v>
          </cell>
          <cell r="G1872">
            <v>0</v>
          </cell>
        </row>
        <row r="1873">
          <cell r="D1873">
            <v>0</v>
          </cell>
          <cell r="F1873">
            <v>0</v>
          </cell>
          <cell r="G1873">
            <v>0</v>
          </cell>
        </row>
        <row r="1874">
          <cell r="D1874">
            <v>0</v>
          </cell>
          <cell r="F1874">
            <v>0</v>
          </cell>
          <cell r="G1874">
            <v>0</v>
          </cell>
        </row>
        <row r="1875">
          <cell r="D1875">
            <v>0</v>
          </cell>
          <cell r="F1875">
            <v>0</v>
          </cell>
          <cell r="G1875">
            <v>0</v>
          </cell>
        </row>
        <row r="1876">
          <cell r="D1876">
            <v>0</v>
          </cell>
          <cell r="F1876">
            <v>0</v>
          </cell>
          <cell r="G1876">
            <v>0</v>
          </cell>
        </row>
        <row r="1877">
          <cell r="D1877">
            <v>0</v>
          </cell>
          <cell r="F1877">
            <v>0</v>
          </cell>
          <cell r="G1877">
            <v>0</v>
          </cell>
        </row>
        <row r="1878">
          <cell r="D1878">
            <v>0</v>
          </cell>
          <cell r="F1878">
            <v>0</v>
          </cell>
          <cell r="G1878">
            <v>0</v>
          </cell>
        </row>
        <row r="1879">
          <cell r="D1879">
            <v>0</v>
          </cell>
          <cell r="F1879">
            <v>0</v>
          </cell>
          <cell r="G1879">
            <v>0</v>
          </cell>
        </row>
        <row r="1880">
          <cell r="D1880">
            <v>0</v>
          </cell>
          <cell r="F1880">
            <v>0</v>
          </cell>
          <cell r="G1880">
            <v>0</v>
          </cell>
        </row>
        <row r="1881">
          <cell r="D1881">
            <v>0</v>
          </cell>
          <cell r="F1881">
            <v>0</v>
          </cell>
          <cell r="G1881">
            <v>0</v>
          </cell>
        </row>
        <row r="1882">
          <cell r="D1882">
            <v>0</v>
          </cell>
          <cell r="F1882">
            <v>0</v>
          </cell>
          <cell r="G1882">
            <v>0</v>
          </cell>
        </row>
        <row r="1883">
          <cell r="D1883">
            <v>0</v>
          </cell>
          <cell r="F1883">
            <v>0</v>
          </cell>
          <cell r="G1883">
            <v>0</v>
          </cell>
        </row>
        <row r="1884">
          <cell r="D1884">
            <v>0</v>
          </cell>
          <cell r="F1884">
            <v>0</v>
          </cell>
          <cell r="G1884">
            <v>0</v>
          </cell>
        </row>
        <row r="1885">
          <cell r="D1885">
            <v>0</v>
          </cell>
          <cell r="F1885">
            <v>0</v>
          </cell>
          <cell r="G1885">
            <v>0</v>
          </cell>
        </row>
        <row r="1886">
          <cell r="D1886">
            <v>0</v>
          </cell>
          <cell r="F1886">
            <v>0</v>
          </cell>
          <cell r="G1886">
            <v>0</v>
          </cell>
        </row>
        <row r="1887">
          <cell r="D1887">
            <v>0</v>
          </cell>
          <cell r="F1887">
            <v>0</v>
          </cell>
          <cell r="G1887">
            <v>0</v>
          </cell>
        </row>
        <row r="1888">
          <cell r="D1888">
            <v>0</v>
          </cell>
          <cell r="F1888">
            <v>0</v>
          </cell>
          <cell r="G1888">
            <v>0</v>
          </cell>
        </row>
        <row r="1889">
          <cell r="D1889">
            <v>0</v>
          </cell>
          <cell r="F1889">
            <v>0</v>
          </cell>
          <cell r="G1889">
            <v>0</v>
          </cell>
        </row>
        <row r="1890">
          <cell r="D1890">
            <v>0</v>
          </cell>
          <cell r="F1890">
            <v>0</v>
          </cell>
          <cell r="G1890">
            <v>0</v>
          </cell>
        </row>
        <row r="1891">
          <cell r="D1891">
            <v>0</v>
          </cell>
          <cell r="F1891">
            <v>0</v>
          </cell>
          <cell r="G1891">
            <v>0</v>
          </cell>
        </row>
        <row r="1892">
          <cell r="D1892">
            <v>0</v>
          </cell>
          <cell r="F1892">
            <v>0</v>
          </cell>
          <cell r="G1892">
            <v>0</v>
          </cell>
        </row>
        <row r="1893">
          <cell r="D1893">
            <v>0</v>
          </cell>
          <cell r="F1893">
            <v>0</v>
          </cell>
          <cell r="G1893">
            <v>0</v>
          </cell>
        </row>
        <row r="1894">
          <cell r="D1894">
            <v>0</v>
          </cell>
          <cell r="F1894">
            <v>0</v>
          </cell>
          <cell r="G1894">
            <v>0</v>
          </cell>
        </row>
        <row r="1895">
          <cell r="D1895">
            <v>0</v>
          </cell>
          <cell r="F1895">
            <v>0</v>
          </cell>
          <cell r="G1895">
            <v>0</v>
          </cell>
        </row>
        <row r="1896">
          <cell r="D1896">
            <v>0</v>
          </cell>
          <cell r="F1896">
            <v>0</v>
          </cell>
          <cell r="G1896">
            <v>0</v>
          </cell>
        </row>
        <row r="1897">
          <cell r="D1897">
            <v>0</v>
          </cell>
          <cell r="F1897">
            <v>0</v>
          </cell>
          <cell r="G1897">
            <v>0</v>
          </cell>
        </row>
        <row r="1898">
          <cell r="D1898">
            <v>0</v>
          </cell>
          <cell r="F1898">
            <v>0</v>
          </cell>
          <cell r="G1898">
            <v>0</v>
          </cell>
        </row>
        <row r="1899">
          <cell r="D1899">
            <v>0</v>
          </cell>
          <cell r="F1899">
            <v>0</v>
          </cell>
          <cell r="G1899">
            <v>0</v>
          </cell>
        </row>
        <row r="1900">
          <cell r="D1900">
            <v>0</v>
          </cell>
          <cell r="F1900">
            <v>0</v>
          </cell>
          <cell r="G1900">
            <v>0</v>
          </cell>
        </row>
        <row r="1901">
          <cell r="D1901">
            <v>0</v>
          </cell>
          <cell r="F1901">
            <v>0</v>
          </cell>
          <cell r="G1901">
            <v>0</v>
          </cell>
        </row>
        <row r="1902">
          <cell r="D1902">
            <v>0</v>
          </cell>
          <cell r="F1902">
            <v>0</v>
          </cell>
          <cell r="G1902">
            <v>0</v>
          </cell>
        </row>
        <row r="1903">
          <cell r="D1903">
            <v>0</v>
          </cell>
          <cell r="F1903">
            <v>0</v>
          </cell>
          <cell r="G1903">
            <v>0</v>
          </cell>
        </row>
        <row r="1904">
          <cell r="D1904">
            <v>0</v>
          </cell>
          <cell r="F1904">
            <v>0</v>
          </cell>
          <cell r="G1904">
            <v>0</v>
          </cell>
        </row>
        <row r="1905">
          <cell r="D1905">
            <v>0</v>
          </cell>
          <cell r="F1905">
            <v>0</v>
          </cell>
          <cell r="G1905">
            <v>0</v>
          </cell>
        </row>
        <row r="1906">
          <cell r="D1906">
            <v>0</v>
          </cell>
          <cell r="F1906">
            <v>0</v>
          </cell>
          <cell r="G1906">
            <v>0</v>
          </cell>
        </row>
        <row r="1907">
          <cell r="D1907">
            <v>0</v>
          </cell>
          <cell r="F1907">
            <v>0</v>
          </cell>
          <cell r="G1907">
            <v>0</v>
          </cell>
        </row>
        <row r="1908">
          <cell r="D1908">
            <v>0</v>
          </cell>
          <cell r="F1908">
            <v>0</v>
          </cell>
          <cell r="G1908">
            <v>0</v>
          </cell>
        </row>
        <row r="1909">
          <cell r="D1909">
            <v>0</v>
          </cell>
          <cell r="F1909">
            <v>0</v>
          </cell>
          <cell r="G1909">
            <v>0</v>
          </cell>
        </row>
        <row r="1910">
          <cell r="D1910">
            <v>0</v>
          </cell>
          <cell r="F1910">
            <v>0</v>
          </cell>
          <cell r="G1910">
            <v>0</v>
          </cell>
        </row>
        <row r="1911">
          <cell r="D1911">
            <v>0</v>
          </cell>
          <cell r="F1911">
            <v>0</v>
          </cell>
          <cell r="G1911">
            <v>0</v>
          </cell>
        </row>
        <row r="1912">
          <cell r="D1912">
            <v>0</v>
          </cell>
          <cell r="F1912">
            <v>0</v>
          </cell>
          <cell r="G1912">
            <v>0</v>
          </cell>
        </row>
        <row r="1913">
          <cell r="D1913">
            <v>0</v>
          </cell>
          <cell r="F1913">
            <v>0</v>
          </cell>
          <cell r="G1913">
            <v>0</v>
          </cell>
        </row>
        <row r="1914">
          <cell r="D1914">
            <v>0</v>
          </cell>
          <cell r="F1914">
            <v>0</v>
          </cell>
          <cell r="G1914">
            <v>0</v>
          </cell>
        </row>
        <row r="1915">
          <cell r="D1915">
            <v>0</v>
          </cell>
          <cell r="F1915">
            <v>0</v>
          </cell>
          <cell r="G1915">
            <v>0</v>
          </cell>
        </row>
        <row r="1916">
          <cell r="D1916">
            <v>0</v>
          </cell>
          <cell r="F1916">
            <v>0</v>
          </cell>
          <cell r="G1916">
            <v>0</v>
          </cell>
        </row>
        <row r="1917">
          <cell r="D1917">
            <v>0</v>
          </cell>
          <cell r="F1917">
            <v>0</v>
          </cell>
          <cell r="G1917">
            <v>0</v>
          </cell>
        </row>
        <row r="1918">
          <cell r="D1918">
            <v>0</v>
          </cell>
          <cell r="F1918">
            <v>0</v>
          </cell>
          <cell r="G1918">
            <v>0</v>
          </cell>
        </row>
        <row r="1919">
          <cell r="D1919">
            <v>0</v>
          </cell>
          <cell r="F1919">
            <v>0</v>
          </cell>
          <cell r="G1919">
            <v>0</v>
          </cell>
        </row>
        <row r="1920">
          <cell r="D1920">
            <v>0</v>
          </cell>
          <cell r="F1920">
            <v>0</v>
          </cell>
          <cell r="G1920">
            <v>0</v>
          </cell>
        </row>
        <row r="1921">
          <cell r="D1921">
            <v>0</v>
          </cell>
          <cell r="F1921">
            <v>0</v>
          </cell>
          <cell r="G1921">
            <v>0</v>
          </cell>
        </row>
        <row r="1922">
          <cell r="D1922">
            <v>0</v>
          </cell>
          <cell r="F1922">
            <v>0</v>
          </cell>
          <cell r="G1922">
            <v>0</v>
          </cell>
        </row>
        <row r="1923">
          <cell r="D1923">
            <v>0</v>
          </cell>
          <cell r="F1923">
            <v>0</v>
          </cell>
          <cell r="G1923">
            <v>0</v>
          </cell>
        </row>
        <row r="1924">
          <cell r="D1924">
            <v>0</v>
          </cell>
          <cell r="F1924">
            <v>0</v>
          </cell>
          <cell r="G1924">
            <v>0</v>
          </cell>
        </row>
        <row r="1925">
          <cell r="D1925">
            <v>0</v>
          </cell>
          <cell r="F1925">
            <v>0</v>
          </cell>
          <cell r="G1925">
            <v>0</v>
          </cell>
        </row>
        <row r="1926">
          <cell r="D1926">
            <v>0</v>
          </cell>
          <cell r="F1926">
            <v>0</v>
          </cell>
          <cell r="G1926">
            <v>0</v>
          </cell>
        </row>
        <row r="1927">
          <cell r="D1927">
            <v>0</v>
          </cell>
          <cell r="F1927">
            <v>0</v>
          </cell>
          <cell r="G1927">
            <v>0</v>
          </cell>
        </row>
        <row r="1928">
          <cell r="D1928">
            <v>0</v>
          </cell>
          <cell r="F1928">
            <v>0</v>
          </cell>
          <cell r="G1928">
            <v>0</v>
          </cell>
        </row>
        <row r="1929">
          <cell r="D1929">
            <v>0</v>
          </cell>
          <cell r="F1929">
            <v>0</v>
          </cell>
          <cell r="G1929">
            <v>0</v>
          </cell>
        </row>
        <row r="1930">
          <cell r="D1930">
            <v>0</v>
          </cell>
          <cell r="F1930">
            <v>0</v>
          </cell>
          <cell r="G1930">
            <v>0</v>
          </cell>
        </row>
        <row r="1931">
          <cell r="D1931">
            <v>0</v>
          </cell>
          <cell r="F1931">
            <v>0</v>
          </cell>
          <cell r="G1931">
            <v>0</v>
          </cell>
        </row>
        <row r="1932">
          <cell r="D1932">
            <v>0</v>
          </cell>
          <cell r="F1932">
            <v>0</v>
          </cell>
          <cell r="G1932">
            <v>0</v>
          </cell>
        </row>
        <row r="1933">
          <cell r="D1933">
            <v>0</v>
          </cell>
          <cell r="F1933">
            <v>0</v>
          </cell>
          <cell r="G1933">
            <v>0</v>
          </cell>
        </row>
        <row r="1934">
          <cell r="D1934">
            <v>0</v>
          </cell>
          <cell r="F1934">
            <v>0</v>
          </cell>
          <cell r="G1934">
            <v>0</v>
          </cell>
        </row>
        <row r="1935">
          <cell r="D1935">
            <v>0</v>
          </cell>
          <cell r="F1935">
            <v>0</v>
          </cell>
          <cell r="G1935">
            <v>0</v>
          </cell>
        </row>
        <row r="1936">
          <cell r="D1936">
            <v>0</v>
          </cell>
          <cell r="F1936">
            <v>0</v>
          </cell>
          <cell r="G1936">
            <v>0</v>
          </cell>
        </row>
        <row r="1937">
          <cell r="D1937">
            <v>0</v>
          </cell>
          <cell r="F1937">
            <v>0</v>
          </cell>
          <cell r="G1937">
            <v>0</v>
          </cell>
        </row>
        <row r="1938">
          <cell r="D1938">
            <v>0</v>
          </cell>
          <cell r="F1938">
            <v>0</v>
          </cell>
          <cell r="G1938">
            <v>0</v>
          </cell>
        </row>
        <row r="1939">
          <cell r="D1939">
            <v>0</v>
          </cell>
          <cell r="F1939">
            <v>0</v>
          </cell>
          <cell r="G1939">
            <v>0</v>
          </cell>
        </row>
        <row r="1940">
          <cell r="D1940">
            <v>0</v>
          </cell>
          <cell r="F1940">
            <v>0</v>
          </cell>
          <cell r="G1940">
            <v>0</v>
          </cell>
        </row>
        <row r="1941">
          <cell r="D1941">
            <v>0</v>
          </cell>
          <cell r="F1941">
            <v>0</v>
          </cell>
          <cell r="G1941">
            <v>0</v>
          </cell>
        </row>
        <row r="1942">
          <cell r="D1942">
            <v>0</v>
          </cell>
          <cell r="F1942">
            <v>0</v>
          </cell>
          <cell r="G1942">
            <v>0</v>
          </cell>
        </row>
        <row r="1943">
          <cell r="D1943">
            <v>0</v>
          </cell>
          <cell r="F1943">
            <v>0</v>
          </cell>
          <cell r="G1943">
            <v>0</v>
          </cell>
        </row>
        <row r="1944">
          <cell r="D1944">
            <v>0</v>
          </cell>
          <cell r="F1944">
            <v>0</v>
          </cell>
          <cell r="G1944">
            <v>0</v>
          </cell>
        </row>
        <row r="1945">
          <cell r="D1945">
            <v>0</v>
          </cell>
          <cell r="F1945">
            <v>0</v>
          </cell>
          <cell r="G1945">
            <v>0</v>
          </cell>
        </row>
        <row r="1946">
          <cell r="D1946">
            <v>0</v>
          </cell>
          <cell r="F1946">
            <v>0</v>
          </cell>
          <cell r="G1946">
            <v>0</v>
          </cell>
        </row>
        <row r="1947">
          <cell r="D1947">
            <v>0</v>
          </cell>
          <cell r="F1947">
            <v>0</v>
          </cell>
          <cell r="G1947">
            <v>0</v>
          </cell>
        </row>
        <row r="1948">
          <cell r="D1948">
            <v>0</v>
          </cell>
          <cell r="F1948">
            <v>0</v>
          </cell>
          <cell r="G1948">
            <v>0</v>
          </cell>
        </row>
        <row r="1949">
          <cell r="D1949">
            <v>0</v>
          </cell>
          <cell r="F1949">
            <v>0</v>
          </cell>
          <cell r="G1949">
            <v>0</v>
          </cell>
        </row>
        <row r="1950">
          <cell r="D1950">
            <v>0</v>
          </cell>
          <cell r="F1950">
            <v>0</v>
          </cell>
          <cell r="G1950">
            <v>0</v>
          </cell>
        </row>
        <row r="1951">
          <cell r="D1951">
            <v>0</v>
          </cell>
          <cell r="F1951">
            <v>0</v>
          </cell>
          <cell r="G1951">
            <v>0</v>
          </cell>
        </row>
        <row r="1952">
          <cell r="D1952">
            <v>0</v>
          </cell>
          <cell r="F1952">
            <v>0</v>
          </cell>
          <cell r="G1952">
            <v>0</v>
          </cell>
        </row>
        <row r="1953">
          <cell r="D1953">
            <v>0</v>
          </cell>
          <cell r="F1953">
            <v>0</v>
          </cell>
          <cell r="G1953">
            <v>0</v>
          </cell>
        </row>
        <row r="1954">
          <cell r="D1954">
            <v>0</v>
          </cell>
          <cell r="F1954">
            <v>0</v>
          </cell>
          <cell r="G1954">
            <v>0</v>
          </cell>
        </row>
        <row r="1955">
          <cell r="D1955">
            <v>0</v>
          </cell>
          <cell r="F1955">
            <v>0</v>
          </cell>
          <cell r="G1955">
            <v>0</v>
          </cell>
        </row>
        <row r="1956">
          <cell r="D1956">
            <v>0</v>
          </cell>
          <cell r="F1956">
            <v>0</v>
          </cell>
          <cell r="G1956">
            <v>0</v>
          </cell>
        </row>
        <row r="1957">
          <cell r="D1957">
            <v>0</v>
          </cell>
          <cell r="F1957">
            <v>0</v>
          </cell>
          <cell r="G1957">
            <v>0</v>
          </cell>
        </row>
        <row r="1958">
          <cell r="D1958">
            <v>0</v>
          </cell>
          <cell r="F1958">
            <v>0</v>
          </cell>
          <cell r="G1958">
            <v>0</v>
          </cell>
        </row>
        <row r="1959">
          <cell r="D1959">
            <v>0</v>
          </cell>
          <cell r="F1959">
            <v>0</v>
          </cell>
          <cell r="G1959">
            <v>0</v>
          </cell>
        </row>
        <row r="1960">
          <cell r="D1960">
            <v>0</v>
          </cell>
          <cell r="F1960">
            <v>0</v>
          </cell>
          <cell r="G1960">
            <v>0</v>
          </cell>
        </row>
        <row r="1961">
          <cell r="D1961">
            <v>0</v>
          </cell>
          <cell r="F1961">
            <v>0</v>
          </cell>
          <cell r="G1961">
            <v>0</v>
          </cell>
        </row>
        <row r="1962">
          <cell r="D1962">
            <v>0</v>
          </cell>
          <cell r="F1962">
            <v>0</v>
          </cell>
          <cell r="G1962">
            <v>0</v>
          </cell>
        </row>
        <row r="1963">
          <cell r="D1963">
            <v>0</v>
          </cell>
          <cell r="F1963">
            <v>0</v>
          </cell>
          <cell r="G1963">
            <v>0</v>
          </cell>
        </row>
        <row r="1964">
          <cell r="D1964">
            <v>0</v>
          </cell>
          <cell r="F1964">
            <v>0</v>
          </cell>
          <cell r="G1964">
            <v>0</v>
          </cell>
        </row>
        <row r="1965">
          <cell r="D1965">
            <v>0</v>
          </cell>
          <cell r="F1965">
            <v>0</v>
          </cell>
          <cell r="G1965">
            <v>0</v>
          </cell>
        </row>
        <row r="1966">
          <cell r="D1966">
            <v>0</v>
          </cell>
          <cell r="F1966">
            <v>0</v>
          </cell>
          <cell r="G1966">
            <v>0</v>
          </cell>
        </row>
        <row r="1967">
          <cell r="D1967">
            <v>0</v>
          </cell>
          <cell r="F1967">
            <v>0</v>
          </cell>
          <cell r="G1967">
            <v>0</v>
          </cell>
        </row>
        <row r="1968">
          <cell r="D1968">
            <v>0</v>
          </cell>
          <cell r="F1968">
            <v>0</v>
          </cell>
          <cell r="G1968">
            <v>0</v>
          </cell>
        </row>
        <row r="1969">
          <cell r="D1969">
            <v>0</v>
          </cell>
          <cell r="F1969">
            <v>0</v>
          </cell>
          <cell r="G1969">
            <v>0</v>
          </cell>
        </row>
        <row r="1970">
          <cell r="D1970">
            <v>0</v>
          </cell>
          <cell r="F1970">
            <v>0</v>
          </cell>
          <cell r="G1970">
            <v>0</v>
          </cell>
        </row>
        <row r="1971">
          <cell r="D1971">
            <v>0</v>
          </cell>
          <cell r="F1971">
            <v>0</v>
          </cell>
          <cell r="G1971">
            <v>0</v>
          </cell>
        </row>
        <row r="1972">
          <cell r="D1972">
            <v>0</v>
          </cell>
          <cell r="F1972">
            <v>0</v>
          </cell>
          <cell r="G1972">
            <v>0</v>
          </cell>
        </row>
        <row r="1973">
          <cell r="D1973">
            <v>0</v>
          </cell>
          <cell r="F1973">
            <v>0</v>
          </cell>
          <cell r="G1973">
            <v>0</v>
          </cell>
        </row>
        <row r="1974">
          <cell r="D1974">
            <v>0</v>
          </cell>
          <cell r="F1974">
            <v>0</v>
          </cell>
          <cell r="G1974">
            <v>0</v>
          </cell>
        </row>
        <row r="1975">
          <cell r="D1975">
            <v>0</v>
          </cell>
          <cell r="F1975">
            <v>0</v>
          </cell>
          <cell r="G1975">
            <v>0</v>
          </cell>
        </row>
        <row r="1976">
          <cell r="D1976">
            <v>0</v>
          </cell>
          <cell r="F1976">
            <v>0</v>
          </cell>
          <cell r="G1976">
            <v>0</v>
          </cell>
        </row>
        <row r="1977">
          <cell r="D1977">
            <v>0</v>
          </cell>
          <cell r="F1977">
            <v>0</v>
          </cell>
          <cell r="G1977">
            <v>0</v>
          </cell>
        </row>
        <row r="1978">
          <cell r="D1978">
            <v>0</v>
          </cell>
          <cell r="F1978">
            <v>0</v>
          </cell>
          <cell r="G1978">
            <v>0</v>
          </cell>
        </row>
        <row r="1979">
          <cell r="D1979">
            <v>0</v>
          </cell>
          <cell r="F1979">
            <v>0</v>
          </cell>
          <cell r="G1979">
            <v>0</v>
          </cell>
        </row>
        <row r="1980">
          <cell r="D1980">
            <v>0</v>
          </cell>
          <cell r="F1980">
            <v>0</v>
          </cell>
          <cell r="G1980">
            <v>0</v>
          </cell>
        </row>
        <row r="1981">
          <cell r="D1981">
            <v>0</v>
          </cell>
          <cell r="F1981">
            <v>0</v>
          </cell>
          <cell r="G1981">
            <v>0</v>
          </cell>
        </row>
        <row r="1982">
          <cell r="D1982">
            <v>0</v>
          </cell>
          <cell r="F1982">
            <v>0</v>
          </cell>
          <cell r="G1982">
            <v>0</v>
          </cell>
        </row>
        <row r="1983">
          <cell r="D1983">
            <v>0</v>
          </cell>
          <cell r="F1983">
            <v>0</v>
          </cell>
          <cell r="G1983">
            <v>0</v>
          </cell>
        </row>
        <row r="1984">
          <cell r="D1984">
            <v>0</v>
          </cell>
          <cell r="F1984">
            <v>0</v>
          </cell>
          <cell r="G1984">
            <v>0</v>
          </cell>
        </row>
        <row r="1985">
          <cell r="D1985">
            <v>0</v>
          </cell>
          <cell r="F1985">
            <v>0</v>
          </cell>
          <cell r="G1985">
            <v>0</v>
          </cell>
        </row>
        <row r="1986">
          <cell r="D1986">
            <v>0</v>
          </cell>
          <cell r="F1986">
            <v>0</v>
          </cell>
          <cell r="G1986">
            <v>0</v>
          </cell>
        </row>
        <row r="1987">
          <cell r="D1987">
            <v>0</v>
          </cell>
          <cell r="F1987">
            <v>0</v>
          </cell>
          <cell r="G1987">
            <v>0</v>
          </cell>
        </row>
        <row r="1988">
          <cell r="D1988">
            <v>0</v>
          </cell>
          <cell r="F1988">
            <v>0</v>
          </cell>
          <cell r="G1988">
            <v>0</v>
          </cell>
        </row>
        <row r="1989">
          <cell r="D1989">
            <v>0</v>
          </cell>
          <cell r="F1989">
            <v>0</v>
          </cell>
          <cell r="G1989">
            <v>0</v>
          </cell>
        </row>
        <row r="1990">
          <cell r="D1990">
            <v>0</v>
          </cell>
          <cell r="F1990">
            <v>0</v>
          </cell>
          <cell r="G1990">
            <v>0</v>
          </cell>
        </row>
        <row r="1991">
          <cell r="D1991">
            <v>0</v>
          </cell>
          <cell r="F1991">
            <v>0</v>
          </cell>
          <cell r="G1991">
            <v>0</v>
          </cell>
        </row>
        <row r="1992">
          <cell r="D1992">
            <v>0</v>
          </cell>
          <cell r="F1992">
            <v>0</v>
          </cell>
          <cell r="G1992">
            <v>0</v>
          </cell>
        </row>
        <row r="1993">
          <cell r="D1993">
            <v>0</v>
          </cell>
          <cell r="F1993">
            <v>0</v>
          </cell>
          <cell r="G1993">
            <v>0</v>
          </cell>
        </row>
        <row r="1994">
          <cell r="D1994">
            <v>0</v>
          </cell>
          <cell r="F1994">
            <v>0</v>
          </cell>
          <cell r="G1994">
            <v>0</v>
          </cell>
        </row>
        <row r="1995">
          <cell r="D1995">
            <v>0</v>
          </cell>
          <cell r="F1995">
            <v>0</v>
          </cell>
          <cell r="G1995">
            <v>0</v>
          </cell>
        </row>
        <row r="1996">
          <cell r="D1996">
            <v>0</v>
          </cell>
          <cell r="F1996">
            <v>0</v>
          </cell>
          <cell r="G1996">
            <v>0</v>
          </cell>
        </row>
        <row r="1997">
          <cell r="D1997">
            <v>0</v>
          </cell>
          <cell r="F1997">
            <v>0</v>
          </cell>
          <cell r="G1997">
            <v>0</v>
          </cell>
        </row>
        <row r="1998">
          <cell r="D1998">
            <v>0</v>
          </cell>
          <cell r="F1998">
            <v>0</v>
          </cell>
          <cell r="G1998">
            <v>0</v>
          </cell>
        </row>
        <row r="1999">
          <cell r="D1999">
            <v>0</v>
          </cell>
          <cell r="F1999">
            <v>0</v>
          </cell>
          <cell r="G1999">
            <v>0</v>
          </cell>
        </row>
        <row r="2000">
          <cell r="D2000">
            <v>0</v>
          </cell>
          <cell r="F2000">
            <v>0</v>
          </cell>
          <cell r="G2000">
            <v>0</v>
          </cell>
        </row>
        <row r="2001">
          <cell r="D2001">
            <v>0</v>
          </cell>
          <cell r="F2001">
            <v>0</v>
          </cell>
          <cell r="G2001">
            <v>0</v>
          </cell>
        </row>
        <row r="2002">
          <cell r="D2002">
            <v>0</v>
          </cell>
          <cell r="F2002">
            <v>0</v>
          </cell>
          <cell r="G2002">
            <v>0</v>
          </cell>
        </row>
        <row r="2003">
          <cell r="D2003">
            <v>0</v>
          </cell>
          <cell r="F2003">
            <v>0</v>
          </cell>
          <cell r="G2003">
            <v>0</v>
          </cell>
        </row>
        <row r="2004">
          <cell r="D2004">
            <v>0</v>
          </cell>
          <cell r="F2004">
            <v>0</v>
          </cell>
          <cell r="G2004">
            <v>0</v>
          </cell>
        </row>
        <row r="2005">
          <cell r="D2005">
            <v>0</v>
          </cell>
          <cell r="F2005">
            <v>0</v>
          </cell>
          <cell r="G2005">
            <v>0</v>
          </cell>
        </row>
        <row r="2006">
          <cell r="D2006">
            <v>0</v>
          </cell>
          <cell r="F2006">
            <v>0</v>
          </cell>
          <cell r="G2006">
            <v>0</v>
          </cell>
        </row>
        <row r="2007">
          <cell r="D2007">
            <v>0</v>
          </cell>
          <cell r="F2007">
            <v>0</v>
          </cell>
          <cell r="G2007">
            <v>0</v>
          </cell>
        </row>
        <row r="2008">
          <cell r="D2008">
            <v>0</v>
          </cell>
          <cell r="F2008">
            <v>0</v>
          </cell>
          <cell r="G2008">
            <v>0</v>
          </cell>
        </row>
        <row r="2009">
          <cell r="D2009">
            <v>0</v>
          </cell>
          <cell r="F2009">
            <v>0</v>
          </cell>
          <cell r="G2009">
            <v>0</v>
          </cell>
        </row>
        <row r="2010">
          <cell r="D2010">
            <v>0</v>
          </cell>
          <cell r="F2010">
            <v>0</v>
          </cell>
          <cell r="G2010">
            <v>0</v>
          </cell>
        </row>
        <row r="2011">
          <cell r="D2011">
            <v>0</v>
          </cell>
          <cell r="F2011">
            <v>0</v>
          </cell>
          <cell r="G2011">
            <v>0</v>
          </cell>
        </row>
        <row r="2012">
          <cell r="D2012">
            <v>0</v>
          </cell>
          <cell r="F2012">
            <v>0</v>
          </cell>
          <cell r="G2012">
            <v>0</v>
          </cell>
        </row>
        <row r="2013">
          <cell r="D2013">
            <v>0</v>
          </cell>
          <cell r="F2013">
            <v>0</v>
          </cell>
          <cell r="G2013">
            <v>0</v>
          </cell>
        </row>
        <row r="2014">
          <cell r="D2014">
            <v>0</v>
          </cell>
          <cell r="F2014">
            <v>0</v>
          </cell>
          <cell r="G2014">
            <v>0</v>
          </cell>
        </row>
        <row r="2015">
          <cell r="D2015">
            <v>0</v>
          </cell>
          <cell r="F2015">
            <v>0</v>
          </cell>
          <cell r="G2015">
            <v>0</v>
          </cell>
        </row>
        <row r="2016">
          <cell r="D2016">
            <v>0</v>
          </cell>
          <cell r="F2016">
            <v>0</v>
          </cell>
          <cell r="G2016">
            <v>0</v>
          </cell>
        </row>
        <row r="2017">
          <cell r="D2017">
            <v>0</v>
          </cell>
          <cell r="F2017">
            <v>0</v>
          </cell>
          <cell r="G2017">
            <v>0</v>
          </cell>
        </row>
        <row r="2018">
          <cell r="D2018">
            <v>0</v>
          </cell>
          <cell r="F2018">
            <v>0</v>
          </cell>
          <cell r="G2018">
            <v>0</v>
          </cell>
        </row>
        <row r="2019">
          <cell r="D2019">
            <v>0</v>
          </cell>
          <cell r="F2019">
            <v>0</v>
          </cell>
          <cell r="G2019">
            <v>0</v>
          </cell>
        </row>
        <row r="2020">
          <cell r="D2020">
            <v>0</v>
          </cell>
          <cell r="F2020">
            <v>0</v>
          </cell>
          <cell r="G2020">
            <v>0</v>
          </cell>
        </row>
        <row r="2021">
          <cell r="D2021">
            <v>0</v>
          </cell>
          <cell r="F2021">
            <v>0</v>
          </cell>
          <cell r="G2021">
            <v>0</v>
          </cell>
        </row>
        <row r="2022">
          <cell r="D2022">
            <v>0</v>
          </cell>
          <cell r="F2022">
            <v>0</v>
          </cell>
          <cell r="G2022">
            <v>0</v>
          </cell>
        </row>
        <row r="2023">
          <cell r="D2023">
            <v>0</v>
          </cell>
          <cell r="F2023">
            <v>0</v>
          </cell>
          <cell r="G2023">
            <v>0</v>
          </cell>
        </row>
        <row r="2024">
          <cell r="D2024">
            <v>0</v>
          </cell>
          <cell r="F2024">
            <v>0</v>
          </cell>
          <cell r="G2024">
            <v>0</v>
          </cell>
        </row>
        <row r="2025">
          <cell r="D2025">
            <v>0</v>
          </cell>
          <cell r="F2025">
            <v>0</v>
          </cell>
          <cell r="G2025">
            <v>0</v>
          </cell>
        </row>
        <row r="2026">
          <cell r="D2026">
            <v>0</v>
          </cell>
          <cell r="F2026">
            <v>0</v>
          </cell>
          <cell r="G2026">
            <v>0</v>
          </cell>
        </row>
        <row r="2027">
          <cell r="D2027">
            <v>0</v>
          </cell>
          <cell r="F2027">
            <v>0</v>
          </cell>
          <cell r="G2027">
            <v>0</v>
          </cell>
        </row>
        <row r="2028">
          <cell r="D2028">
            <v>0</v>
          </cell>
          <cell r="F2028">
            <v>0</v>
          </cell>
          <cell r="G2028">
            <v>0</v>
          </cell>
        </row>
        <row r="2029">
          <cell r="D2029">
            <v>0</v>
          </cell>
          <cell r="F2029">
            <v>0</v>
          </cell>
          <cell r="G2029">
            <v>0</v>
          </cell>
        </row>
        <row r="2030">
          <cell r="D2030">
            <v>0</v>
          </cell>
          <cell r="F2030">
            <v>0</v>
          </cell>
          <cell r="G2030">
            <v>0</v>
          </cell>
        </row>
        <row r="2031">
          <cell r="D2031">
            <v>0</v>
          </cell>
          <cell r="F2031">
            <v>0</v>
          </cell>
          <cell r="G2031">
            <v>0</v>
          </cell>
        </row>
        <row r="2032">
          <cell r="D2032">
            <v>0</v>
          </cell>
          <cell r="F2032">
            <v>0</v>
          </cell>
          <cell r="G2032">
            <v>0</v>
          </cell>
        </row>
        <row r="2033">
          <cell r="D2033">
            <v>0</v>
          </cell>
          <cell r="F2033">
            <v>0</v>
          </cell>
          <cell r="G2033">
            <v>0</v>
          </cell>
        </row>
        <row r="2034">
          <cell r="D2034">
            <v>0</v>
          </cell>
          <cell r="F2034">
            <v>0</v>
          </cell>
          <cell r="G2034">
            <v>0</v>
          </cell>
        </row>
        <row r="2035">
          <cell r="D2035">
            <v>0</v>
          </cell>
          <cell r="F2035">
            <v>0</v>
          </cell>
          <cell r="G2035">
            <v>0</v>
          </cell>
        </row>
        <row r="2036">
          <cell r="D2036">
            <v>0</v>
          </cell>
          <cell r="F2036">
            <v>0</v>
          </cell>
          <cell r="G2036">
            <v>0</v>
          </cell>
        </row>
        <row r="2037">
          <cell r="D2037">
            <v>0</v>
          </cell>
          <cell r="F2037">
            <v>0</v>
          </cell>
          <cell r="G2037">
            <v>0</v>
          </cell>
        </row>
        <row r="2038">
          <cell r="D2038">
            <v>0</v>
          </cell>
          <cell r="F2038">
            <v>0</v>
          </cell>
          <cell r="G2038">
            <v>0</v>
          </cell>
        </row>
        <row r="2039">
          <cell r="D2039">
            <v>0</v>
          </cell>
          <cell r="F2039">
            <v>0</v>
          </cell>
          <cell r="G2039">
            <v>0</v>
          </cell>
        </row>
        <row r="2040">
          <cell r="D2040">
            <v>0</v>
          </cell>
          <cell r="F2040">
            <v>0</v>
          </cell>
          <cell r="G2040">
            <v>0</v>
          </cell>
        </row>
        <row r="2041">
          <cell r="D2041">
            <v>0</v>
          </cell>
          <cell r="F2041">
            <v>0</v>
          </cell>
          <cell r="G2041">
            <v>0</v>
          </cell>
        </row>
        <row r="2042">
          <cell r="D2042">
            <v>0</v>
          </cell>
          <cell r="F2042">
            <v>0</v>
          </cell>
          <cell r="G2042">
            <v>0</v>
          </cell>
        </row>
        <row r="2043">
          <cell r="D2043">
            <v>0</v>
          </cell>
          <cell r="F2043">
            <v>0</v>
          </cell>
          <cell r="G2043">
            <v>0</v>
          </cell>
        </row>
        <row r="2044">
          <cell r="D2044">
            <v>0</v>
          </cell>
          <cell r="F2044">
            <v>0</v>
          </cell>
          <cell r="G2044">
            <v>0</v>
          </cell>
        </row>
        <row r="2045">
          <cell r="D2045">
            <v>0</v>
          </cell>
          <cell r="F2045">
            <v>0</v>
          </cell>
          <cell r="G2045">
            <v>0</v>
          </cell>
        </row>
        <row r="2046">
          <cell r="D2046">
            <v>0</v>
          </cell>
          <cell r="F2046">
            <v>0</v>
          </cell>
          <cell r="G2046">
            <v>0</v>
          </cell>
        </row>
        <row r="2047">
          <cell r="D2047">
            <v>0</v>
          </cell>
          <cell r="F2047">
            <v>0</v>
          </cell>
          <cell r="G2047">
            <v>0</v>
          </cell>
        </row>
        <row r="2048">
          <cell r="D2048">
            <v>0</v>
          </cell>
          <cell r="F2048">
            <v>0</v>
          </cell>
          <cell r="G2048">
            <v>0</v>
          </cell>
        </row>
        <row r="2049">
          <cell r="D2049">
            <v>0</v>
          </cell>
          <cell r="F2049">
            <v>0</v>
          </cell>
          <cell r="G2049">
            <v>0</v>
          </cell>
        </row>
        <row r="2050">
          <cell r="D2050">
            <v>0</v>
          </cell>
          <cell r="F2050">
            <v>0</v>
          </cell>
          <cell r="G2050">
            <v>0</v>
          </cell>
        </row>
        <row r="2051">
          <cell r="D2051">
            <v>0</v>
          </cell>
          <cell r="F2051">
            <v>0</v>
          </cell>
          <cell r="G2051">
            <v>0</v>
          </cell>
        </row>
        <row r="2052">
          <cell r="D2052">
            <v>0</v>
          </cell>
          <cell r="F2052">
            <v>0</v>
          </cell>
          <cell r="G2052">
            <v>0</v>
          </cell>
        </row>
        <row r="2053">
          <cell r="D2053">
            <v>0</v>
          </cell>
          <cell r="F2053">
            <v>0</v>
          </cell>
          <cell r="G2053">
            <v>0</v>
          </cell>
        </row>
        <row r="2054">
          <cell r="D2054">
            <v>0</v>
          </cell>
          <cell r="F2054">
            <v>0</v>
          </cell>
          <cell r="G2054">
            <v>0</v>
          </cell>
        </row>
        <row r="2055">
          <cell r="D2055">
            <v>0</v>
          </cell>
          <cell r="F2055">
            <v>0</v>
          </cell>
          <cell r="G2055">
            <v>0</v>
          </cell>
        </row>
        <row r="2056">
          <cell r="D2056">
            <v>0</v>
          </cell>
          <cell r="F2056">
            <v>0</v>
          </cell>
          <cell r="G2056">
            <v>0</v>
          </cell>
        </row>
        <row r="2057">
          <cell r="D2057">
            <v>0</v>
          </cell>
          <cell r="F2057">
            <v>0</v>
          </cell>
          <cell r="G2057">
            <v>0</v>
          </cell>
        </row>
        <row r="2058">
          <cell r="D2058">
            <v>0</v>
          </cell>
          <cell r="F2058">
            <v>0</v>
          </cell>
          <cell r="G2058">
            <v>0</v>
          </cell>
        </row>
        <row r="2059">
          <cell r="D2059">
            <v>0</v>
          </cell>
          <cell r="F2059">
            <v>0</v>
          </cell>
          <cell r="G2059">
            <v>0</v>
          </cell>
        </row>
        <row r="2060">
          <cell r="D2060">
            <v>0</v>
          </cell>
          <cell r="F2060">
            <v>0</v>
          </cell>
          <cell r="G2060">
            <v>0</v>
          </cell>
        </row>
        <row r="2061">
          <cell r="D2061">
            <v>0</v>
          </cell>
          <cell r="F2061">
            <v>0</v>
          </cell>
          <cell r="G2061">
            <v>0</v>
          </cell>
        </row>
        <row r="2062">
          <cell r="D2062">
            <v>0</v>
          </cell>
          <cell r="F2062">
            <v>0</v>
          </cell>
          <cell r="G2062">
            <v>0</v>
          </cell>
        </row>
        <row r="2063">
          <cell r="D2063">
            <v>0</v>
          </cell>
          <cell r="F2063">
            <v>0</v>
          </cell>
          <cell r="G2063">
            <v>0</v>
          </cell>
        </row>
        <row r="2064">
          <cell r="D2064">
            <v>0</v>
          </cell>
          <cell r="F2064">
            <v>0</v>
          </cell>
          <cell r="G2064">
            <v>0</v>
          </cell>
        </row>
        <row r="2065">
          <cell r="D2065">
            <v>0</v>
          </cell>
          <cell r="F2065">
            <v>0</v>
          </cell>
          <cell r="G2065">
            <v>0</v>
          </cell>
        </row>
        <row r="2066">
          <cell r="D2066">
            <v>0</v>
          </cell>
          <cell r="F2066">
            <v>0</v>
          </cell>
          <cell r="G2066">
            <v>0</v>
          </cell>
        </row>
        <row r="2067">
          <cell r="D2067">
            <v>0</v>
          </cell>
          <cell r="F2067">
            <v>0</v>
          </cell>
          <cell r="G2067">
            <v>0</v>
          </cell>
        </row>
        <row r="2068">
          <cell r="D2068">
            <v>0</v>
          </cell>
          <cell r="F2068">
            <v>0</v>
          </cell>
          <cell r="G2068">
            <v>0</v>
          </cell>
        </row>
        <row r="2069">
          <cell r="D2069">
            <v>0</v>
          </cell>
          <cell r="F2069">
            <v>0</v>
          </cell>
          <cell r="G2069">
            <v>0</v>
          </cell>
        </row>
        <row r="2070">
          <cell r="D2070">
            <v>0</v>
          </cell>
          <cell r="F2070">
            <v>0</v>
          </cell>
          <cell r="G2070">
            <v>0</v>
          </cell>
        </row>
        <row r="2071">
          <cell r="D2071">
            <v>0</v>
          </cell>
          <cell r="F2071">
            <v>0</v>
          </cell>
          <cell r="G2071">
            <v>0</v>
          </cell>
        </row>
        <row r="2072">
          <cell r="D2072">
            <v>0</v>
          </cell>
          <cell r="F2072">
            <v>0</v>
          </cell>
          <cell r="G2072">
            <v>0</v>
          </cell>
        </row>
        <row r="2073">
          <cell r="D2073">
            <v>0</v>
          </cell>
          <cell r="F2073">
            <v>0</v>
          </cell>
          <cell r="G2073">
            <v>0</v>
          </cell>
        </row>
        <row r="2074">
          <cell r="D2074">
            <v>0</v>
          </cell>
          <cell r="F2074">
            <v>0</v>
          </cell>
          <cell r="G2074">
            <v>0</v>
          </cell>
        </row>
        <row r="2075">
          <cell r="D2075">
            <v>0</v>
          </cell>
          <cell r="F2075">
            <v>0</v>
          </cell>
          <cell r="G2075">
            <v>0</v>
          </cell>
        </row>
        <row r="2076">
          <cell r="D2076">
            <v>0</v>
          </cell>
          <cell r="F2076">
            <v>0</v>
          </cell>
          <cell r="G2076">
            <v>0</v>
          </cell>
        </row>
        <row r="2077">
          <cell r="D2077">
            <v>0</v>
          </cell>
          <cell r="F2077">
            <v>0</v>
          </cell>
          <cell r="G2077">
            <v>0</v>
          </cell>
        </row>
        <row r="2078">
          <cell r="D2078">
            <v>0</v>
          </cell>
          <cell r="F2078">
            <v>0</v>
          </cell>
          <cell r="G2078">
            <v>0</v>
          </cell>
        </row>
        <row r="2079">
          <cell r="D2079">
            <v>0</v>
          </cell>
          <cell r="F2079">
            <v>0</v>
          </cell>
          <cell r="G2079">
            <v>0</v>
          </cell>
        </row>
        <row r="2080">
          <cell r="D2080">
            <v>0</v>
          </cell>
          <cell r="F2080">
            <v>0</v>
          </cell>
          <cell r="G2080">
            <v>0</v>
          </cell>
        </row>
        <row r="2081">
          <cell r="D2081">
            <v>0</v>
          </cell>
          <cell r="F2081">
            <v>0</v>
          </cell>
          <cell r="G2081">
            <v>0</v>
          </cell>
        </row>
        <row r="2082">
          <cell r="D2082">
            <v>0</v>
          </cell>
          <cell r="F2082">
            <v>0</v>
          </cell>
          <cell r="G2082">
            <v>0</v>
          </cell>
        </row>
        <row r="2083">
          <cell r="D2083">
            <v>0</v>
          </cell>
          <cell r="F2083">
            <v>0</v>
          </cell>
          <cell r="G2083">
            <v>0</v>
          </cell>
        </row>
        <row r="2084">
          <cell r="D2084">
            <v>0</v>
          </cell>
          <cell r="F2084">
            <v>0</v>
          </cell>
          <cell r="G2084">
            <v>0</v>
          </cell>
        </row>
        <row r="2085">
          <cell r="D2085">
            <v>0</v>
          </cell>
          <cell r="F2085">
            <v>0</v>
          </cell>
          <cell r="G2085">
            <v>0</v>
          </cell>
        </row>
        <row r="2086">
          <cell r="D2086">
            <v>0</v>
          </cell>
          <cell r="F2086">
            <v>0</v>
          </cell>
          <cell r="G2086">
            <v>0</v>
          </cell>
        </row>
        <row r="2087">
          <cell r="D2087">
            <v>0</v>
          </cell>
          <cell r="F2087">
            <v>0</v>
          </cell>
          <cell r="G2087">
            <v>0</v>
          </cell>
        </row>
        <row r="2088">
          <cell r="D2088">
            <v>0</v>
          </cell>
          <cell r="F2088">
            <v>0</v>
          </cell>
          <cell r="G2088">
            <v>0</v>
          </cell>
        </row>
        <row r="2089">
          <cell r="D2089">
            <v>0</v>
          </cell>
          <cell r="F2089">
            <v>0</v>
          </cell>
          <cell r="G2089">
            <v>0</v>
          </cell>
        </row>
        <row r="2090">
          <cell r="D2090">
            <v>0</v>
          </cell>
          <cell r="F2090">
            <v>0</v>
          </cell>
          <cell r="G2090">
            <v>0</v>
          </cell>
        </row>
        <row r="2091">
          <cell r="D2091">
            <v>0</v>
          </cell>
          <cell r="F2091">
            <v>0</v>
          </cell>
          <cell r="G2091">
            <v>0</v>
          </cell>
        </row>
        <row r="2092">
          <cell r="D2092">
            <v>0</v>
          </cell>
          <cell r="F2092">
            <v>0</v>
          </cell>
          <cell r="G2092">
            <v>0</v>
          </cell>
        </row>
        <row r="2093">
          <cell r="D2093">
            <v>0</v>
          </cell>
          <cell r="F2093">
            <v>0</v>
          </cell>
          <cell r="G2093">
            <v>0</v>
          </cell>
        </row>
        <row r="2094">
          <cell r="D2094">
            <v>0</v>
          </cell>
          <cell r="F2094">
            <v>0</v>
          </cell>
          <cell r="G2094">
            <v>0</v>
          </cell>
        </row>
        <row r="2095">
          <cell r="D2095">
            <v>0</v>
          </cell>
          <cell r="F2095">
            <v>0</v>
          </cell>
          <cell r="G2095">
            <v>0</v>
          </cell>
        </row>
        <row r="2096">
          <cell r="D2096">
            <v>0</v>
          </cell>
          <cell r="F2096">
            <v>0</v>
          </cell>
          <cell r="G2096">
            <v>0</v>
          </cell>
        </row>
        <row r="2097">
          <cell r="D2097">
            <v>0</v>
          </cell>
          <cell r="F2097">
            <v>0</v>
          </cell>
          <cell r="G2097">
            <v>0</v>
          </cell>
        </row>
        <row r="2098">
          <cell r="D2098">
            <v>0</v>
          </cell>
          <cell r="F2098">
            <v>0</v>
          </cell>
          <cell r="G2098">
            <v>0</v>
          </cell>
        </row>
        <row r="2099">
          <cell r="D2099">
            <v>0</v>
          </cell>
          <cell r="F2099">
            <v>0</v>
          </cell>
          <cell r="G2099">
            <v>0</v>
          </cell>
        </row>
        <row r="2100">
          <cell r="D2100">
            <v>0</v>
          </cell>
          <cell r="F2100">
            <v>0</v>
          </cell>
          <cell r="G2100">
            <v>0</v>
          </cell>
        </row>
        <row r="2101">
          <cell r="D2101">
            <v>0</v>
          </cell>
          <cell r="F2101">
            <v>0</v>
          </cell>
          <cell r="G2101">
            <v>0</v>
          </cell>
        </row>
        <row r="2102">
          <cell r="D2102">
            <v>0</v>
          </cell>
          <cell r="F2102">
            <v>0</v>
          </cell>
          <cell r="G2102">
            <v>0</v>
          </cell>
        </row>
        <row r="2103">
          <cell r="D2103">
            <v>0</v>
          </cell>
          <cell r="F2103">
            <v>0</v>
          </cell>
          <cell r="G2103">
            <v>0</v>
          </cell>
        </row>
        <row r="2104">
          <cell r="D2104">
            <v>0</v>
          </cell>
          <cell r="F2104">
            <v>0</v>
          </cell>
          <cell r="G2104">
            <v>0</v>
          </cell>
        </row>
        <row r="2105">
          <cell r="D2105">
            <v>0</v>
          </cell>
          <cell r="F2105">
            <v>0</v>
          </cell>
          <cell r="G2105">
            <v>0</v>
          </cell>
        </row>
        <row r="2106">
          <cell r="D2106">
            <v>0</v>
          </cell>
          <cell r="F2106">
            <v>0</v>
          </cell>
          <cell r="G2106">
            <v>0</v>
          </cell>
        </row>
        <row r="2107">
          <cell r="D2107">
            <v>0</v>
          </cell>
          <cell r="F2107">
            <v>0</v>
          </cell>
          <cell r="G2107">
            <v>0</v>
          </cell>
        </row>
        <row r="2108">
          <cell r="D2108">
            <v>0</v>
          </cell>
          <cell r="F2108">
            <v>0</v>
          </cell>
          <cell r="G2108">
            <v>0</v>
          </cell>
        </row>
        <row r="2109">
          <cell r="D2109">
            <v>0</v>
          </cell>
          <cell r="F2109">
            <v>0</v>
          </cell>
          <cell r="G2109">
            <v>0</v>
          </cell>
        </row>
        <row r="2110">
          <cell r="D2110">
            <v>0</v>
          </cell>
          <cell r="F2110">
            <v>0</v>
          </cell>
          <cell r="G2110">
            <v>0</v>
          </cell>
        </row>
        <row r="2111">
          <cell r="D2111">
            <v>0</v>
          </cell>
          <cell r="F2111">
            <v>0</v>
          </cell>
          <cell r="G2111">
            <v>0</v>
          </cell>
        </row>
        <row r="2112">
          <cell r="D2112">
            <v>0</v>
          </cell>
          <cell r="F2112">
            <v>0</v>
          </cell>
          <cell r="G2112">
            <v>0</v>
          </cell>
        </row>
        <row r="2113">
          <cell r="D2113">
            <v>0</v>
          </cell>
          <cell r="F2113">
            <v>0</v>
          </cell>
          <cell r="G2113">
            <v>0</v>
          </cell>
        </row>
        <row r="2114">
          <cell r="D2114">
            <v>0</v>
          </cell>
          <cell r="F2114">
            <v>0</v>
          </cell>
          <cell r="G2114">
            <v>0</v>
          </cell>
        </row>
        <row r="2115">
          <cell r="D2115">
            <v>0</v>
          </cell>
          <cell r="F2115">
            <v>0</v>
          </cell>
          <cell r="G2115">
            <v>0</v>
          </cell>
        </row>
        <row r="2116">
          <cell r="D2116">
            <v>0</v>
          </cell>
          <cell r="F2116">
            <v>0</v>
          </cell>
          <cell r="G2116">
            <v>0</v>
          </cell>
        </row>
        <row r="2117">
          <cell r="D2117">
            <v>0</v>
          </cell>
          <cell r="F2117">
            <v>0</v>
          </cell>
          <cell r="G2117">
            <v>0</v>
          </cell>
        </row>
        <row r="2118">
          <cell r="D2118">
            <v>0</v>
          </cell>
          <cell r="F2118">
            <v>0</v>
          </cell>
          <cell r="G2118">
            <v>0</v>
          </cell>
        </row>
        <row r="2119">
          <cell r="D2119">
            <v>0</v>
          </cell>
          <cell r="F2119">
            <v>0</v>
          </cell>
          <cell r="G2119">
            <v>0</v>
          </cell>
        </row>
        <row r="2120">
          <cell r="D2120">
            <v>0</v>
          </cell>
          <cell r="F2120">
            <v>0</v>
          </cell>
          <cell r="G2120">
            <v>0</v>
          </cell>
        </row>
        <row r="2121">
          <cell r="D2121">
            <v>0</v>
          </cell>
          <cell r="F2121">
            <v>0</v>
          </cell>
          <cell r="G2121">
            <v>0</v>
          </cell>
        </row>
        <row r="2122">
          <cell r="D2122">
            <v>0</v>
          </cell>
          <cell r="F2122">
            <v>0</v>
          </cell>
          <cell r="G2122">
            <v>0</v>
          </cell>
        </row>
        <row r="2123">
          <cell r="D2123">
            <v>0</v>
          </cell>
          <cell r="F2123">
            <v>0</v>
          </cell>
          <cell r="G2123">
            <v>0</v>
          </cell>
        </row>
        <row r="2124">
          <cell r="D2124">
            <v>0</v>
          </cell>
          <cell r="F2124">
            <v>0</v>
          </cell>
          <cell r="G2124">
            <v>0</v>
          </cell>
        </row>
        <row r="2125">
          <cell r="D2125">
            <v>0</v>
          </cell>
          <cell r="F2125">
            <v>0</v>
          </cell>
          <cell r="G2125">
            <v>0</v>
          </cell>
        </row>
        <row r="2126">
          <cell r="D2126">
            <v>0</v>
          </cell>
          <cell r="F2126">
            <v>0</v>
          </cell>
          <cell r="G2126">
            <v>0</v>
          </cell>
        </row>
        <row r="2127">
          <cell r="D2127">
            <v>0</v>
          </cell>
          <cell r="F2127">
            <v>0</v>
          </cell>
          <cell r="G2127">
            <v>0</v>
          </cell>
        </row>
        <row r="2128">
          <cell r="D2128">
            <v>0</v>
          </cell>
          <cell r="F2128">
            <v>0</v>
          </cell>
          <cell r="G2128">
            <v>0</v>
          </cell>
        </row>
        <row r="2129">
          <cell r="D2129">
            <v>0</v>
          </cell>
          <cell r="F2129">
            <v>0</v>
          </cell>
          <cell r="G2129">
            <v>0</v>
          </cell>
        </row>
        <row r="2130">
          <cell r="D2130">
            <v>0</v>
          </cell>
          <cell r="F2130">
            <v>0</v>
          </cell>
          <cell r="G2130">
            <v>0</v>
          </cell>
        </row>
        <row r="2131">
          <cell r="D2131">
            <v>0</v>
          </cell>
          <cell r="F2131">
            <v>0</v>
          </cell>
          <cell r="G2131">
            <v>0</v>
          </cell>
        </row>
        <row r="2132">
          <cell r="D2132">
            <v>0</v>
          </cell>
          <cell r="F2132">
            <v>0</v>
          </cell>
          <cell r="G2132">
            <v>0</v>
          </cell>
        </row>
        <row r="2133">
          <cell r="D2133">
            <v>0</v>
          </cell>
          <cell r="F2133">
            <v>0</v>
          </cell>
          <cell r="G2133">
            <v>0</v>
          </cell>
        </row>
        <row r="2134">
          <cell r="D2134">
            <v>0</v>
          </cell>
          <cell r="F2134">
            <v>0</v>
          </cell>
          <cell r="G2134">
            <v>0</v>
          </cell>
        </row>
        <row r="2135">
          <cell r="D2135">
            <v>0</v>
          </cell>
          <cell r="F2135">
            <v>0</v>
          </cell>
          <cell r="G2135">
            <v>0</v>
          </cell>
        </row>
        <row r="2136">
          <cell r="D2136">
            <v>0</v>
          </cell>
          <cell r="F2136">
            <v>0</v>
          </cell>
          <cell r="G2136">
            <v>0</v>
          </cell>
        </row>
        <row r="2137">
          <cell r="D2137">
            <v>0</v>
          </cell>
          <cell r="F2137">
            <v>0</v>
          </cell>
          <cell r="G2137">
            <v>0</v>
          </cell>
        </row>
        <row r="2138">
          <cell r="D2138">
            <v>0</v>
          </cell>
          <cell r="F2138">
            <v>0</v>
          </cell>
          <cell r="G2138">
            <v>0</v>
          </cell>
        </row>
        <row r="2139">
          <cell r="D2139">
            <v>0</v>
          </cell>
          <cell r="F2139">
            <v>0</v>
          </cell>
          <cell r="G2139">
            <v>0</v>
          </cell>
        </row>
        <row r="2140">
          <cell r="D2140">
            <v>0</v>
          </cell>
          <cell r="F2140">
            <v>0</v>
          </cell>
          <cell r="G2140">
            <v>0</v>
          </cell>
        </row>
        <row r="2141">
          <cell r="D2141">
            <v>0</v>
          </cell>
          <cell r="F2141">
            <v>0</v>
          </cell>
          <cell r="G2141">
            <v>0</v>
          </cell>
        </row>
        <row r="2142">
          <cell r="D2142">
            <v>0</v>
          </cell>
          <cell r="F2142">
            <v>0</v>
          </cell>
          <cell r="G2142">
            <v>0</v>
          </cell>
        </row>
        <row r="2143">
          <cell r="D2143">
            <v>0</v>
          </cell>
          <cell r="F2143">
            <v>0</v>
          </cell>
          <cell r="G2143">
            <v>0</v>
          </cell>
        </row>
        <row r="2144">
          <cell r="D2144">
            <v>0</v>
          </cell>
          <cell r="F2144">
            <v>0</v>
          </cell>
          <cell r="G2144">
            <v>0</v>
          </cell>
        </row>
        <row r="2145">
          <cell r="D2145">
            <v>0</v>
          </cell>
          <cell r="F2145">
            <v>0</v>
          </cell>
          <cell r="G2145">
            <v>0</v>
          </cell>
        </row>
        <row r="2146">
          <cell r="D2146">
            <v>0</v>
          </cell>
          <cell r="F2146">
            <v>0</v>
          </cell>
          <cell r="G2146">
            <v>0</v>
          </cell>
        </row>
        <row r="2147">
          <cell r="D2147">
            <v>0</v>
          </cell>
          <cell r="F2147">
            <v>0</v>
          </cell>
          <cell r="G2147">
            <v>0</v>
          </cell>
        </row>
        <row r="2148">
          <cell r="D2148">
            <v>0</v>
          </cell>
          <cell r="F2148">
            <v>0</v>
          </cell>
          <cell r="G2148">
            <v>0</v>
          </cell>
        </row>
        <row r="2149">
          <cell r="D2149">
            <v>0</v>
          </cell>
          <cell r="F2149">
            <v>0</v>
          </cell>
          <cell r="G2149">
            <v>0</v>
          </cell>
        </row>
        <row r="2150">
          <cell r="D2150">
            <v>0</v>
          </cell>
          <cell r="F2150">
            <v>0</v>
          </cell>
          <cell r="G2150">
            <v>0</v>
          </cell>
        </row>
        <row r="2151">
          <cell r="D2151">
            <v>0</v>
          </cell>
          <cell r="F2151">
            <v>0</v>
          </cell>
          <cell r="G2151">
            <v>0</v>
          </cell>
        </row>
        <row r="2152">
          <cell r="D2152">
            <v>0</v>
          </cell>
          <cell r="F2152">
            <v>0</v>
          </cell>
          <cell r="G2152">
            <v>0</v>
          </cell>
        </row>
        <row r="2153">
          <cell r="D2153">
            <v>0</v>
          </cell>
          <cell r="F2153">
            <v>0</v>
          </cell>
          <cell r="G2153">
            <v>0</v>
          </cell>
        </row>
        <row r="2154">
          <cell r="D2154">
            <v>0</v>
          </cell>
          <cell r="F2154">
            <v>0</v>
          </cell>
          <cell r="G2154">
            <v>0</v>
          </cell>
        </row>
        <row r="2155">
          <cell r="D2155">
            <v>0</v>
          </cell>
          <cell r="F2155">
            <v>0</v>
          </cell>
          <cell r="G2155">
            <v>0</v>
          </cell>
        </row>
        <row r="2156">
          <cell r="D2156">
            <v>0</v>
          </cell>
          <cell r="F2156">
            <v>0</v>
          </cell>
          <cell r="G2156">
            <v>0</v>
          </cell>
        </row>
        <row r="2157">
          <cell r="D2157">
            <v>0</v>
          </cell>
          <cell r="F2157">
            <v>0</v>
          </cell>
          <cell r="G2157">
            <v>0</v>
          </cell>
        </row>
        <row r="2158">
          <cell r="D2158">
            <v>0</v>
          </cell>
          <cell r="F2158">
            <v>0</v>
          </cell>
          <cell r="G2158">
            <v>0</v>
          </cell>
        </row>
        <row r="2159">
          <cell r="D2159">
            <v>0</v>
          </cell>
          <cell r="F2159">
            <v>0</v>
          </cell>
          <cell r="G2159">
            <v>0</v>
          </cell>
        </row>
        <row r="2160">
          <cell r="D2160">
            <v>0</v>
          </cell>
          <cell r="F2160">
            <v>0</v>
          </cell>
          <cell r="G2160">
            <v>0</v>
          </cell>
        </row>
        <row r="2161">
          <cell r="D2161">
            <v>0</v>
          </cell>
          <cell r="F2161">
            <v>0</v>
          </cell>
          <cell r="G2161">
            <v>0</v>
          </cell>
        </row>
        <row r="2162">
          <cell r="D2162">
            <v>0</v>
          </cell>
          <cell r="F2162">
            <v>0</v>
          </cell>
          <cell r="G2162">
            <v>0</v>
          </cell>
        </row>
        <row r="2163">
          <cell r="D2163">
            <v>0</v>
          </cell>
          <cell r="F2163">
            <v>0</v>
          </cell>
          <cell r="G2163">
            <v>0</v>
          </cell>
        </row>
        <row r="2164">
          <cell r="D2164">
            <v>0</v>
          </cell>
          <cell r="F2164">
            <v>0</v>
          </cell>
          <cell r="G2164">
            <v>0</v>
          </cell>
        </row>
        <row r="2165">
          <cell r="D2165">
            <v>0</v>
          </cell>
          <cell r="F2165">
            <v>0</v>
          </cell>
          <cell r="G2165">
            <v>0</v>
          </cell>
        </row>
        <row r="2166">
          <cell r="D2166">
            <v>0</v>
          </cell>
          <cell r="F2166">
            <v>0</v>
          </cell>
          <cell r="G2166">
            <v>0</v>
          </cell>
        </row>
        <row r="2167">
          <cell r="D2167">
            <v>0</v>
          </cell>
          <cell r="F2167">
            <v>0</v>
          </cell>
          <cell r="G2167">
            <v>0</v>
          </cell>
        </row>
        <row r="2168">
          <cell r="D2168">
            <v>0</v>
          </cell>
          <cell r="F2168">
            <v>0</v>
          </cell>
          <cell r="G2168">
            <v>0</v>
          </cell>
        </row>
        <row r="2169">
          <cell r="D2169">
            <v>0</v>
          </cell>
          <cell r="F2169">
            <v>0</v>
          </cell>
          <cell r="G2169">
            <v>0</v>
          </cell>
        </row>
        <row r="2170">
          <cell r="D2170">
            <v>0</v>
          </cell>
          <cell r="F2170">
            <v>0</v>
          </cell>
          <cell r="G2170">
            <v>0</v>
          </cell>
        </row>
        <row r="2171">
          <cell r="D2171">
            <v>0</v>
          </cell>
          <cell r="F2171">
            <v>0</v>
          </cell>
          <cell r="G2171">
            <v>0</v>
          </cell>
        </row>
        <row r="2172">
          <cell r="D2172">
            <v>0</v>
          </cell>
          <cell r="F2172">
            <v>0</v>
          </cell>
          <cell r="G2172">
            <v>0</v>
          </cell>
        </row>
        <row r="2173">
          <cell r="D2173">
            <v>0</v>
          </cell>
          <cell r="F2173">
            <v>0</v>
          </cell>
          <cell r="G2173">
            <v>0</v>
          </cell>
        </row>
        <row r="2174">
          <cell r="D2174">
            <v>0</v>
          </cell>
          <cell r="F2174">
            <v>0</v>
          </cell>
          <cell r="G2174">
            <v>0</v>
          </cell>
        </row>
        <row r="2175">
          <cell r="D2175">
            <v>0</v>
          </cell>
          <cell r="F2175">
            <v>0</v>
          </cell>
          <cell r="G2175">
            <v>0</v>
          </cell>
        </row>
        <row r="2176">
          <cell r="D2176">
            <v>0</v>
          </cell>
          <cell r="F2176">
            <v>0</v>
          </cell>
          <cell r="G2176">
            <v>0</v>
          </cell>
        </row>
        <row r="2177">
          <cell r="D2177">
            <v>0</v>
          </cell>
          <cell r="F2177">
            <v>0</v>
          </cell>
          <cell r="G2177">
            <v>0</v>
          </cell>
        </row>
        <row r="2178">
          <cell r="D2178">
            <v>0</v>
          </cell>
          <cell r="F2178">
            <v>0</v>
          </cell>
          <cell r="G2178">
            <v>0</v>
          </cell>
        </row>
        <row r="2179">
          <cell r="D2179">
            <v>0</v>
          </cell>
          <cell r="F2179">
            <v>0</v>
          </cell>
          <cell r="G2179">
            <v>0</v>
          </cell>
        </row>
        <row r="2180">
          <cell r="D2180">
            <v>0</v>
          </cell>
          <cell r="F2180">
            <v>0</v>
          </cell>
          <cell r="G2180">
            <v>0</v>
          </cell>
        </row>
        <row r="2181">
          <cell r="D2181">
            <v>0</v>
          </cell>
          <cell r="F2181">
            <v>0</v>
          </cell>
          <cell r="G2181">
            <v>0</v>
          </cell>
        </row>
        <row r="2182">
          <cell r="D2182">
            <v>0</v>
          </cell>
          <cell r="F2182">
            <v>0</v>
          </cell>
          <cell r="G2182">
            <v>0</v>
          </cell>
        </row>
        <row r="2183">
          <cell r="D2183">
            <v>0</v>
          </cell>
          <cell r="F2183">
            <v>0</v>
          </cell>
          <cell r="G2183">
            <v>0</v>
          </cell>
        </row>
        <row r="2184">
          <cell r="D2184">
            <v>0</v>
          </cell>
          <cell r="F2184">
            <v>0</v>
          </cell>
          <cell r="G2184">
            <v>0</v>
          </cell>
        </row>
        <row r="2185">
          <cell r="D2185">
            <v>0</v>
          </cell>
          <cell r="F2185">
            <v>0</v>
          </cell>
          <cell r="G2185">
            <v>0</v>
          </cell>
        </row>
        <row r="2186">
          <cell r="D2186">
            <v>0</v>
          </cell>
          <cell r="F2186">
            <v>0</v>
          </cell>
          <cell r="G2186">
            <v>0</v>
          </cell>
        </row>
        <row r="2187">
          <cell r="D2187">
            <v>0</v>
          </cell>
          <cell r="F2187">
            <v>0</v>
          </cell>
          <cell r="G2187">
            <v>0</v>
          </cell>
        </row>
        <row r="2188">
          <cell r="D2188">
            <v>0</v>
          </cell>
          <cell r="F2188">
            <v>0</v>
          </cell>
          <cell r="G2188">
            <v>0</v>
          </cell>
        </row>
        <row r="2189">
          <cell r="D2189">
            <v>0</v>
          </cell>
          <cell r="F2189">
            <v>0</v>
          </cell>
          <cell r="G2189">
            <v>0</v>
          </cell>
        </row>
        <row r="2190">
          <cell r="D2190">
            <v>0</v>
          </cell>
          <cell r="F2190">
            <v>0</v>
          </cell>
          <cell r="G2190">
            <v>0</v>
          </cell>
        </row>
        <row r="2191">
          <cell r="D2191">
            <v>0</v>
          </cell>
          <cell r="F2191">
            <v>0</v>
          </cell>
          <cell r="G2191">
            <v>0</v>
          </cell>
        </row>
        <row r="2192">
          <cell r="D2192">
            <v>0</v>
          </cell>
          <cell r="F2192">
            <v>0</v>
          </cell>
          <cell r="G2192">
            <v>0</v>
          </cell>
        </row>
        <row r="2193">
          <cell r="D2193">
            <v>0</v>
          </cell>
          <cell r="F2193">
            <v>0</v>
          </cell>
          <cell r="G2193">
            <v>0</v>
          </cell>
        </row>
        <row r="2194">
          <cell r="D2194">
            <v>0</v>
          </cell>
          <cell r="F2194">
            <v>0</v>
          </cell>
          <cell r="G2194">
            <v>0</v>
          </cell>
        </row>
        <row r="2195">
          <cell r="D2195">
            <v>0</v>
          </cell>
          <cell r="F2195">
            <v>0</v>
          </cell>
          <cell r="G2195">
            <v>0</v>
          </cell>
        </row>
        <row r="2196">
          <cell r="D2196">
            <v>0</v>
          </cell>
          <cell r="F2196">
            <v>0</v>
          </cell>
          <cell r="G2196">
            <v>0</v>
          </cell>
        </row>
        <row r="2197">
          <cell r="D2197">
            <v>0</v>
          </cell>
          <cell r="F2197">
            <v>0</v>
          </cell>
          <cell r="G2197">
            <v>0</v>
          </cell>
        </row>
        <row r="2198">
          <cell r="D2198">
            <v>0</v>
          </cell>
          <cell r="F2198">
            <v>0</v>
          </cell>
          <cell r="G2198">
            <v>0</v>
          </cell>
        </row>
        <row r="2199">
          <cell r="D2199">
            <v>0</v>
          </cell>
          <cell r="F2199">
            <v>0</v>
          </cell>
          <cell r="G2199">
            <v>0</v>
          </cell>
        </row>
        <row r="2200">
          <cell r="D2200">
            <v>0</v>
          </cell>
          <cell r="F2200">
            <v>0</v>
          </cell>
          <cell r="G2200">
            <v>0</v>
          </cell>
        </row>
        <row r="2201">
          <cell r="D2201">
            <v>0</v>
          </cell>
          <cell r="F2201">
            <v>0</v>
          </cell>
          <cell r="G2201">
            <v>0</v>
          </cell>
        </row>
        <row r="2202">
          <cell r="D2202">
            <v>0</v>
          </cell>
          <cell r="F2202">
            <v>0</v>
          </cell>
          <cell r="G2202">
            <v>0</v>
          </cell>
        </row>
        <row r="2203">
          <cell r="D2203">
            <v>0</v>
          </cell>
          <cell r="F2203">
            <v>0</v>
          </cell>
          <cell r="G2203">
            <v>0</v>
          </cell>
        </row>
        <row r="2204">
          <cell r="D2204">
            <v>0</v>
          </cell>
          <cell r="F2204">
            <v>0</v>
          </cell>
          <cell r="G2204">
            <v>0</v>
          </cell>
        </row>
        <row r="2205">
          <cell r="D2205">
            <v>0</v>
          </cell>
          <cell r="F2205">
            <v>0</v>
          </cell>
          <cell r="G2205">
            <v>0</v>
          </cell>
        </row>
        <row r="2206">
          <cell r="D2206">
            <v>0</v>
          </cell>
          <cell r="F2206">
            <v>0</v>
          </cell>
          <cell r="G2206">
            <v>0</v>
          </cell>
        </row>
        <row r="2207">
          <cell r="D2207">
            <v>0</v>
          </cell>
          <cell r="F2207">
            <v>0</v>
          </cell>
          <cell r="G2207">
            <v>0</v>
          </cell>
        </row>
        <row r="2208">
          <cell r="D2208">
            <v>0</v>
          </cell>
          <cell r="F2208">
            <v>0</v>
          </cell>
          <cell r="G2208">
            <v>0</v>
          </cell>
        </row>
        <row r="2209">
          <cell r="D2209">
            <v>0</v>
          </cell>
          <cell r="F2209">
            <v>0</v>
          </cell>
          <cell r="G2209">
            <v>0</v>
          </cell>
        </row>
        <row r="2210">
          <cell r="D2210">
            <v>0</v>
          </cell>
          <cell r="F2210">
            <v>0</v>
          </cell>
          <cell r="G2210">
            <v>0</v>
          </cell>
        </row>
        <row r="2211">
          <cell r="D2211">
            <v>0</v>
          </cell>
          <cell r="F2211">
            <v>0</v>
          </cell>
          <cell r="G2211">
            <v>0</v>
          </cell>
        </row>
        <row r="2212">
          <cell r="D2212">
            <v>0</v>
          </cell>
          <cell r="F2212">
            <v>0</v>
          </cell>
          <cell r="G2212">
            <v>0</v>
          </cell>
        </row>
        <row r="2213">
          <cell r="D2213">
            <v>0</v>
          </cell>
          <cell r="F2213">
            <v>0</v>
          </cell>
          <cell r="G2213">
            <v>0</v>
          </cell>
        </row>
        <row r="2214">
          <cell r="D2214">
            <v>0</v>
          </cell>
          <cell r="F2214">
            <v>0</v>
          </cell>
          <cell r="G2214">
            <v>0</v>
          </cell>
        </row>
        <row r="2215">
          <cell r="D2215">
            <v>0</v>
          </cell>
          <cell r="F2215">
            <v>0</v>
          </cell>
          <cell r="G2215">
            <v>0</v>
          </cell>
        </row>
        <row r="2216">
          <cell r="D2216">
            <v>0</v>
          </cell>
          <cell r="F2216">
            <v>0</v>
          </cell>
          <cell r="G2216">
            <v>0</v>
          </cell>
        </row>
        <row r="2217">
          <cell r="D2217">
            <v>0</v>
          </cell>
          <cell r="F2217">
            <v>0</v>
          </cell>
          <cell r="G2217">
            <v>0</v>
          </cell>
        </row>
        <row r="2218">
          <cell r="D2218">
            <v>0</v>
          </cell>
          <cell r="F2218">
            <v>0</v>
          </cell>
          <cell r="G2218">
            <v>0</v>
          </cell>
        </row>
        <row r="2219">
          <cell r="D2219">
            <v>0</v>
          </cell>
          <cell r="F2219">
            <v>0</v>
          </cell>
          <cell r="G2219">
            <v>0</v>
          </cell>
        </row>
        <row r="2220">
          <cell r="D2220">
            <v>0</v>
          </cell>
          <cell r="F2220">
            <v>0</v>
          </cell>
          <cell r="G2220">
            <v>0</v>
          </cell>
        </row>
        <row r="2221">
          <cell r="D2221">
            <v>0</v>
          </cell>
          <cell r="F2221">
            <v>0</v>
          </cell>
          <cell r="G2221">
            <v>0</v>
          </cell>
        </row>
        <row r="2222">
          <cell r="D2222">
            <v>0</v>
          </cell>
          <cell r="F2222">
            <v>0</v>
          </cell>
          <cell r="G2222">
            <v>0</v>
          </cell>
        </row>
        <row r="2223">
          <cell r="D2223">
            <v>0</v>
          </cell>
          <cell r="F2223">
            <v>0</v>
          </cell>
          <cell r="G2223">
            <v>0</v>
          </cell>
        </row>
        <row r="2224">
          <cell r="D2224">
            <v>0</v>
          </cell>
          <cell r="F2224">
            <v>0</v>
          </cell>
          <cell r="G2224">
            <v>0</v>
          </cell>
        </row>
        <row r="2225">
          <cell r="D2225">
            <v>0</v>
          </cell>
          <cell r="F2225">
            <v>0</v>
          </cell>
          <cell r="G2225">
            <v>0</v>
          </cell>
        </row>
        <row r="2226">
          <cell r="D2226">
            <v>0</v>
          </cell>
          <cell r="F2226">
            <v>0</v>
          </cell>
          <cell r="G2226">
            <v>0</v>
          </cell>
        </row>
        <row r="2227">
          <cell r="D2227">
            <v>0</v>
          </cell>
          <cell r="F2227">
            <v>0</v>
          </cell>
          <cell r="G2227">
            <v>0</v>
          </cell>
        </row>
        <row r="2228">
          <cell r="D2228">
            <v>0</v>
          </cell>
          <cell r="F2228">
            <v>0</v>
          </cell>
          <cell r="G2228">
            <v>0</v>
          </cell>
        </row>
        <row r="2229">
          <cell r="D2229">
            <v>0</v>
          </cell>
          <cell r="F2229">
            <v>0</v>
          </cell>
          <cell r="G2229">
            <v>0</v>
          </cell>
        </row>
        <row r="2230">
          <cell r="D2230">
            <v>0</v>
          </cell>
          <cell r="F2230">
            <v>0</v>
          </cell>
          <cell r="G2230">
            <v>0</v>
          </cell>
        </row>
        <row r="2231">
          <cell r="D2231">
            <v>0</v>
          </cell>
          <cell r="F2231">
            <v>0</v>
          </cell>
          <cell r="G2231">
            <v>0</v>
          </cell>
        </row>
        <row r="2232">
          <cell r="D2232">
            <v>0</v>
          </cell>
          <cell r="F2232">
            <v>0</v>
          </cell>
          <cell r="G2232">
            <v>0</v>
          </cell>
        </row>
        <row r="2233">
          <cell r="D2233">
            <v>0</v>
          </cell>
          <cell r="F2233">
            <v>0</v>
          </cell>
          <cell r="G2233">
            <v>0</v>
          </cell>
        </row>
        <row r="2234">
          <cell r="D2234">
            <v>0</v>
          </cell>
          <cell r="F2234">
            <v>0</v>
          </cell>
          <cell r="G2234">
            <v>0</v>
          </cell>
        </row>
        <row r="2235">
          <cell r="D2235">
            <v>0</v>
          </cell>
          <cell r="F2235">
            <v>0</v>
          </cell>
          <cell r="G2235">
            <v>0</v>
          </cell>
        </row>
        <row r="2236">
          <cell r="D2236">
            <v>0</v>
          </cell>
          <cell r="F2236">
            <v>0</v>
          </cell>
          <cell r="G2236">
            <v>0</v>
          </cell>
        </row>
        <row r="2237">
          <cell r="D2237">
            <v>0</v>
          </cell>
          <cell r="F2237">
            <v>0</v>
          </cell>
          <cell r="G2237">
            <v>0</v>
          </cell>
        </row>
        <row r="2238">
          <cell r="D2238">
            <v>0</v>
          </cell>
          <cell r="F2238">
            <v>0</v>
          </cell>
          <cell r="G2238">
            <v>0</v>
          </cell>
        </row>
        <row r="2239">
          <cell r="D2239">
            <v>0</v>
          </cell>
          <cell r="F2239">
            <v>0</v>
          </cell>
          <cell r="G2239">
            <v>0</v>
          </cell>
        </row>
        <row r="2240">
          <cell r="D2240">
            <v>0</v>
          </cell>
          <cell r="F2240">
            <v>0</v>
          </cell>
          <cell r="G2240">
            <v>0</v>
          </cell>
        </row>
        <row r="2241">
          <cell r="D2241">
            <v>0</v>
          </cell>
          <cell r="F2241">
            <v>0</v>
          </cell>
          <cell r="G2241">
            <v>0</v>
          </cell>
        </row>
        <row r="2242">
          <cell r="D2242">
            <v>0</v>
          </cell>
          <cell r="F2242">
            <v>0</v>
          </cell>
          <cell r="G2242">
            <v>0</v>
          </cell>
        </row>
        <row r="2243">
          <cell r="D2243">
            <v>0</v>
          </cell>
          <cell r="F2243">
            <v>0</v>
          </cell>
          <cell r="G2243">
            <v>0</v>
          </cell>
        </row>
        <row r="2244">
          <cell r="D2244">
            <v>0</v>
          </cell>
          <cell r="F2244">
            <v>0</v>
          </cell>
          <cell r="G2244">
            <v>0</v>
          </cell>
        </row>
        <row r="2245">
          <cell r="D2245">
            <v>0</v>
          </cell>
          <cell r="F2245">
            <v>0</v>
          </cell>
          <cell r="G2245">
            <v>0</v>
          </cell>
        </row>
        <row r="2246">
          <cell r="D2246">
            <v>0</v>
          </cell>
          <cell r="F2246">
            <v>0</v>
          </cell>
          <cell r="G2246">
            <v>0</v>
          </cell>
        </row>
        <row r="2247">
          <cell r="D2247">
            <v>0</v>
          </cell>
          <cell r="F2247">
            <v>0</v>
          </cell>
          <cell r="G2247">
            <v>0</v>
          </cell>
        </row>
        <row r="2248">
          <cell r="D2248">
            <v>0</v>
          </cell>
          <cell r="F2248">
            <v>0</v>
          </cell>
          <cell r="G2248">
            <v>0</v>
          </cell>
        </row>
        <row r="2249">
          <cell r="D2249">
            <v>0</v>
          </cell>
          <cell r="F2249">
            <v>0</v>
          </cell>
          <cell r="G2249">
            <v>0</v>
          </cell>
        </row>
        <row r="2250">
          <cell r="D2250">
            <v>0</v>
          </cell>
          <cell r="F2250">
            <v>0</v>
          </cell>
          <cell r="G2250">
            <v>0</v>
          </cell>
        </row>
        <row r="2251">
          <cell r="D2251">
            <v>0</v>
          </cell>
          <cell r="F2251">
            <v>0</v>
          </cell>
          <cell r="G2251">
            <v>0</v>
          </cell>
        </row>
        <row r="2252">
          <cell r="D2252">
            <v>0</v>
          </cell>
          <cell r="F2252">
            <v>0</v>
          </cell>
          <cell r="G2252">
            <v>0</v>
          </cell>
        </row>
        <row r="2253">
          <cell r="D2253">
            <v>0</v>
          </cell>
          <cell r="F2253">
            <v>0</v>
          </cell>
          <cell r="G2253">
            <v>0</v>
          </cell>
        </row>
        <row r="2254">
          <cell r="D2254">
            <v>0</v>
          </cell>
          <cell r="F2254">
            <v>0</v>
          </cell>
          <cell r="G2254">
            <v>0</v>
          </cell>
        </row>
        <row r="2255">
          <cell r="D2255">
            <v>0</v>
          </cell>
          <cell r="F2255">
            <v>0</v>
          </cell>
          <cell r="G2255">
            <v>0</v>
          </cell>
        </row>
        <row r="2256">
          <cell r="D2256">
            <v>0</v>
          </cell>
          <cell r="F2256">
            <v>0</v>
          </cell>
          <cell r="G2256">
            <v>0</v>
          </cell>
        </row>
        <row r="2257">
          <cell r="D2257">
            <v>0</v>
          </cell>
          <cell r="F2257">
            <v>0</v>
          </cell>
          <cell r="G2257">
            <v>0</v>
          </cell>
        </row>
        <row r="2258">
          <cell r="D2258">
            <v>0</v>
          </cell>
          <cell r="F2258">
            <v>0</v>
          </cell>
          <cell r="G2258">
            <v>0</v>
          </cell>
        </row>
        <row r="2259">
          <cell r="D2259">
            <v>0</v>
          </cell>
          <cell r="F2259">
            <v>0</v>
          </cell>
          <cell r="G2259">
            <v>0</v>
          </cell>
        </row>
        <row r="2260">
          <cell r="D2260">
            <v>0</v>
          </cell>
          <cell r="F2260">
            <v>0</v>
          </cell>
          <cell r="G2260">
            <v>0</v>
          </cell>
        </row>
        <row r="2261">
          <cell r="D2261">
            <v>0</v>
          </cell>
          <cell r="F2261">
            <v>0</v>
          </cell>
          <cell r="G2261">
            <v>0</v>
          </cell>
        </row>
        <row r="2262">
          <cell r="D2262">
            <v>0</v>
          </cell>
          <cell r="F2262">
            <v>0</v>
          </cell>
          <cell r="G2262">
            <v>0</v>
          </cell>
        </row>
        <row r="2263">
          <cell r="D2263">
            <v>0</v>
          </cell>
          <cell r="F2263">
            <v>0</v>
          </cell>
          <cell r="G2263">
            <v>0</v>
          </cell>
        </row>
        <row r="2264">
          <cell r="D2264">
            <v>0</v>
          </cell>
          <cell r="F2264">
            <v>0</v>
          </cell>
          <cell r="G2264">
            <v>0</v>
          </cell>
        </row>
        <row r="2265">
          <cell r="D2265">
            <v>0</v>
          </cell>
          <cell r="F2265">
            <v>0</v>
          </cell>
          <cell r="G2265">
            <v>0</v>
          </cell>
        </row>
        <row r="2266">
          <cell r="D2266">
            <v>0</v>
          </cell>
          <cell r="F2266">
            <v>0</v>
          </cell>
          <cell r="G2266">
            <v>0</v>
          </cell>
        </row>
        <row r="2267">
          <cell r="D2267">
            <v>0</v>
          </cell>
          <cell r="F2267">
            <v>0</v>
          </cell>
          <cell r="G2267">
            <v>0</v>
          </cell>
        </row>
        <row r="2268">
          <cell r="D2268">
            <v>0</v>
          </cell>
          <cell r="F2268">
            <v>0</v>
          </cell>
          <cell r="G2268">
            <v>0</v>
          </cell>
        </row>
        <row r="2269">
          <cell r="D2269">
            <v>0</v>
          </cell>
          <cell r="F2269">
            <v>0</v>
          </cell>
          <cell r="G2269">
            <v>0</v>
          </cell>
        </row>
        <row r="2270">
          <cell r="D2270">
            <v>0</v>
          </cell>
          <cell r="F2270">
            <v>0</v>
          </cell>
          <cell r="G2270">
            <v>0</v>
          </cell>
        </row>
        <row r="2271">
          <cell r="D2271">
            <v>0</v>
          </cell>
          <cell r="F2271">
            <v>0</v>
          </cell>
          <cell r="G2271">
            <v>0</v>
          </cell>
        </row>
        <row r="2272">
          <cell r="D2272">
            <v>0</v>
          </cell>
          <cell r="F2272">
            <v>0</v>
          </cell>
          <cell r="G2272">
            <v>0</v>
          </cell>
        </row>
        <row r="2273">
          <cell r="D2273">
            <v>0</v>
          </cell>
          <cell r="F2273">
            <v>0</v>
          </cell>
          <cell r="G2273">
            <v>0</v>
          </cell>
        </row>
        <row r="2274">
          <cell r="D2274">
            <v>0</v>
          </cell>
          <cell r="F2274">
            <v>0</v>
          </cell>
          <cell r="G2274">
            <v>0</v>
          </cell>
        </row>
        <row r="2275">
          <cell r="D2275">
            <v>0</v>
          </cell>
          <cell r="F2275">
            <v>0</v>
          </cell>
          <cell r="G2275">
            <v>0</v>
          </cell>
        </row>
        <row r="2276">
          <cell r="D2276">
            <v>0</v>
          </cell>
          <cell r="F2276">
            <v>0</v>
          </cell>
          <cell r="G2276">
            <v>0</v>
          </cell>
        </row>
        <row r="2277">
          <cell r="D2277">
            <v>0</v>
          </cell>
          <cell r="F2277">
            <v>0</v>
          </cell>
          <cell r="G2277">
            <v>0</v>
          </cell>
        </row>
        <row r="2278">
          <cell r="D2278">
            <v>0</v>
          </cell>
          <cell r="F2278">
            <v>0</v>
          </cell>
          <cell r="G2278">
            <v>0</v>
          </cell>
        </row>
        <row r="2279">
          <cell r="D2279">
            <v>0</v>
          </cell>
          <cell r="F2279">
            <v>0</v>
          </cell>
          <cell r="G2279">
            <v>0</v>
          </cell>
        </row>
        <row r="2280">
          <cell r="D2280">
            <v>0</v>
          </cell>
          <cell r="F2280">
            <v>0</v>
          </cell>
          <cell r="G2280">
            <v>0</v>
          </cell>
        </row>
        <row r="2281">
          <cell r="D2281">
            <v>0</v>
          </cell>
          <cell r="F2281">
            <v>0</v>
          </cell>
          <cell r="G2281">
            <v>0</v>
          </cell>
        </row>
        <row r="2282">
          <cell r="D2282">
            <v>0</v>
          </cell>
          <cell r="F2282">
            <v>0</v>
          </cell>
          <cell r="G2282">
            <v>0</v>
          </cell>
        </row>
        <row r="2283">
          <cell r="D2283">
            <v>0</v>
          </cell>
          <cell r="F2283">
            <v>0</v>
          </cell>
          <cell r="G2283">
            <v>0</v>
          </cell>
        </row>
        <row r="2284">
          <cell r="D2284">
            <v>0</v>
          </cell>
          <cell r="F2284">
            <v>0</v>
          </cell>
          <cell r="G2284">
            <v>0</v>
          </cell>
        </row>
        <row r="2285">
          <cell r="D2285">
            <v>0</v>
          </cell>
          <cell r="F2285">
            <v>0</v>
          </cell>
          <cell r="G2285">
            <v>0</v>
          </cell>
        </row>
        <row r="2286">
          <cell r="D2286">
            <v>0</v>
          </cell>
          <cell r="F2286">
            <v>0</v>
          </cell>
          <cell r="G2286">
            <v>0</v>
          </cell>
        </row>
        <row r="2287">
          <cell r="D2287">
            <v>0</v>
          </cell>
          <cell r="F2287">
            <v>0</v>
          </cell>
          <cell r="G2287">
            <v>0</v>
          </cell>
        </row>
        <row r="2288">
          <cell r="D2288">
            <v>0</v>
          </cell>
          <cell r="F2288">
            <v>0</v>
          </cell>
          <cell r="G2288">
            <v>0</v>
          </cell>
        </row>
        <row r="2289">
          <cell r="D2289">
            <v>0</v>
          </cell>
          <cell r="F2289">
            <v>0</v>
          </cell>
          <cell r="G2289">
            <v>0</v>
          </cell>
        </row>
        <row r="2290">
          <cell r="D2290">
            <v>0</v>
          </cell>
          <cell r="F2290">
            <v>0</v>
          </cell>
          <cell r="G2290">
            <v>0</v>
          </cell>
        </row>
        <row r="2291">
          <cell r="D2291">
            <v>0</v>
          </cell>
          <cell r="F2291">
            <v>0</v>
          </cell>
          <cell r="G2291">
            <v>0</v>
          </cell>
        </row>
        <row r="2292">
          <cell r="D2292">
            <v>0</v>
          </cell>
          <cell r="F2292">
            <v>0</v>
          </cell>
          <cell r="G2292">
            <v>0</v>
          </cell>
        </row>
        <row r="2293">
          <cell r="D2293">
            <v>0</v>
          </cell>
          <cell r="F2293">
            <v>0</v>
          </cell>
          <cell r="G2293">
            <v>0</v>
          </cell>
        </row>
        <row r="2294">
          <cell r="D2294">
            <v>0</v>
          </cell>
          <cell r="F2294">
            <v>0</v>
          </cell>
          <cell r="G2294">
            <v>0</v>
          </cell>
        </row>
        <row r="2295">
          <cell r="D2295">
            <v>0</v>
          </cell>
          <cell r="F2295">
            <v>0</v>
          </cell>
          <cell r="G2295">
            <v>0</v>
          </cell>
        </row>
        <row r="2296">
          <cell r="D2296">
            <v>0</v>
          </cell>
          <cell r="F2296">
            <v>0</v>
          </cell>
          <cell r="G2296">
            <v>0</v>
          </cell>
        </row>
        <row r="2297">
          <cell r="D2297">
            <v>0</v>
          </cell>
          <cell r="F2297">
            <v>0</v>
          </cell>
          <cell r="G2297">
            <v>0</v>
          </cell>
        </row>
        <row r="2298">
          <cell r="D2298">
            <v>0</v>
          </cell>
          <cell r="F2298">
            <v>0</v>
          </cell>
          <cell r="G2298">
            <v>0</v>
          </cell>
        </row>
        <row r="2299">
          <cell r="D2299">
            <v>0</v>
          </cell>
          <cell r="F2299">
            <v>0</v>
          </cell>
          <cell r="G2299">
            <v>0</v>
          </cell>
        </row>
        <row r="2300">
          <cell r="D2300">
            <v>0</v>
          </cell>
          <cell r="F2300">
            <v>0</v>
          </cell>
          <cell r="G2300">
            <v>0</v>
          </cell>
        </row>
        <row r="2301">
          <cell r="D2301">
            <v>0</v>
          </cell>
          <cell r="F2301">
            <v>0</v>
          </cell>
          <cell r="G2301">
            <v>0</v>
          </cell>
        </row>
        <row r="2302">
          <cell r="D2302">
            <v>0</v>
          </cell>
          <cell r="F2302">
            <v>0</v>
          </cell>
          <cell r="G2302">
            <v>0</v>
          </cell>
        </row>
        <row r="2303">
          <cell r="D2303">
            <v>0</v>
          </cell>
          <cell r="F2303">
            <v>0</v>
          </cell>
          <cell r="G2303">
            <v>0</v>
          </cell>
        </row>
        <row r="2304">
          <cell r="D2304">
            <v>0</v>
          </cell>
          <cell r="F2304">
            <v>0</v>
          </cell>
          <cell r="G2304">
            <v>0</v>
          </cell>
        </row>
        <row r="2305">
          <cell r="D2305">
            <v>0</v>
          </cell>
          <cell r="F2305">
            <v>0</v>
          </cell>
          <cell r="G2305">
            <v>0</v>
          </cell>
        </row>
        <row r="2306">
          <cell r="D2306">
            <v>0</v>
          </cell>
          <cell r="F2306">
            <v>0</v>
          </cell>
          <cell r="G2306">
            <v>0</v>
          </cell>
        </row>
        <row r="2307">
          <cell r="D2307">
            <v>0</v>
          </cell>
          <cell r="F2307">
            <v>0</v>
          </cell>
          <cell r="G2307">
            <v>0</v>
          </cell>
        </row>
        <row r="2308">
          <cell r="D2308">
            <v>0</v>
          </cell>
          <cell r="F2308">
            <v>0</v>
          </cell>
          <cell r="G2308">
            <v>0</v>
          </cell>
        </row>
        <row r="2309">
          <cell r="D2309">
            <v>0</v>
          </cell>
          <cell r="F2309">
            <v>0</v>
          </cell>
          <cell r="G2309">
            <v>0</v>
          </cell>
        </row>
        <row r="2310">
          <cell r="D2310">
            <v>0</v>
          </cell>
          <cell r="F2310">
            <v>0</v>
          </cell>
          <cell r="G2310">
            <v>0</v>
          </cell>
        </row>
        <row r="2311">
          <cell r="D2311">
            <v>0</v>
          </cell>
          <cell r="F2311">
            <v>0</v>
          </cell>
          <cell r="G2311">
            <v>0</v>
          </cell>
        </row>
        <row r="2312">
          <cell r="D2312">
            <v>0</v>
          </cell>
          <cell r="F2312">
            <v>0</v>
          </cell>
          <cell r="G2312">
            <v>0</v>
          </cell>
        </row>
        <row r="2313">
          <cell r="D2313">
            <v>0</v>
          </cell>
          <cell r="F2313">
            <v>0</v>
          </cell>
          <cell r="G2313">
            <v>0</v>
          </cell>
        </row>
        <row r="2314">
          <cell r="D2314">
            <v>0</v>
          </cell>
          <cell r="F2314">
            <v>0</v>
          </cell>
          <cell r="G2314">
            <v>0</v>
          </cell>
        </row>
        <row r="2315">
          <cell r="D2315">
            <v>0</v>
          </cell>
          <cell r="F2315">
            <v>0</v>
          </cell>
          <cell r="G2315">
            <v>0</v>
          </cell>
        </row>
        <row r="2316">
          <cell r="D2316">
            <v>0</v>
          </cell>
          <cell r="F2316">
            <v>0</v>
          </cell>
          <cell r="G2316">
            <v>0</v>
          </cell>
        </row>
        <row r="2317">
          <cell r="D2317">
            <v>0</v>
          </cell>
          <cell r="F2317">
            <v>0</v>
          </cell>
          <cell r="G2317">
            <v>0</v>
          </cell>
        </row>
        <row r="2318">
          <cell r="D2318">
            <v>0</v>
          </cell>
          <cell r="F2318">
            <v>0</v>
          </cell>
          <cell r="G2318">
            <v>0</v>
          </cell>
        </row>
        <row r="2319">
          <cell r="D2319">
            <v>0</v>
          </cell>
          <cell r="F2319">
            <v>0</v>
          </cell>
          <cell r="G2319">
            <v>0</v>
          </cell>
        </row>
        <row r="2320">
          <cell r="D2320">
            <v>0</v>
          </cell>
          <cell r="F2320">
            <v>0</v>
          </cell>
          <cell r="G2320">
            <v>0</v>
          </cell>
        </row>
        <row r="2321">
          <cell r="D2321">
            <v>0</v>
          </cell>
          <cell r="F2321">
            <v>0</v>
          </cell>
          <cell r="G2321">
            <v>0</v>
          </cell>
        </row>
        <row r="2322">
          <cell r="D2322">
            <v>0</v>
          </cell>
          <cell r="F2322">
            <v>0</v>
          </cell>
          <cell r="G2322">
            <v>0</v>
          </cell>
        </row>
        <row r="2323">
          <cell r="D2323">
            <v>0</v>
          </cell>
          <cell r="F2323">
            <v>0</v>
          </cell>
          <cell r="G2323">
            <v>0</v>
          </cell>
        </row>
        <row r="2324">
          <cell r="D2324">
            <v>0</v>
          </cell>
          <cell r="F2324">
            <v>0</v>
          </cell>
          <cell r="G2324">
            <v>0</v>
          </cell>
        </row>
        <row r="2325">
          <cell r="D2325">
            <v>0</v>
          </cell>
          <cell r="F2325">
            <v>0</v>
          </cell>
          <cell r="G2325">
            <v>0</v>
          </cell>
        </row>
        <row r="2326">
          <cell r="D2326">
            <v>0</v>
          </cell>
          <cell r="F2326">
            <v>0</v>
          </cell>
          <cell r="G2326">
            <v>0</v>
          </cell>
        </row>
        <row r="2327">
          <cell r="D2327">
            <v>0</v>
          </cell>
          <cell r="F2327">
            <v>0</v>
          </cell>
          <cell r="G2327">
            <v>0</v>
          </cell>
        </row>
        <row r="2328">
          <cell r="D2328">
            <v>0</v>
          </cell>
          <cell r="F2328">
            <v>0</v>
          </cell>
          <cell r="G2328">
            <v>0</v>
          </cell>
        </row>
        <row r="2329">
          <cell r="D2329">
            <v>0</v>
          </cell>
          <cell r="F2329">
            <v>0</v>
          </cell>
          <cell r="G2329">
            <v>0</v>
          </cell>
        </row>
        <row r="2330">
          <cell r="D2330">
            <v>0</v>
          </cell>
          <cell r="F2330">
            <v>0</v>
          </cell>
          <cell r="G2330">
            <v>0</v>
          </cell>
        </row>
        <row r="2331">
          <cell r="D2331">
            <v>0</v>
          </cell>
          <cell r="F2331">
            <v>0</v>
          </cell>
          <cell r="G2331">
            <v>0</v>
          </cell>
        </row>
        <row r="2332">
          <cell r="D2332">
            <v>0</v>
          </cell>
          <cell r="F2332">
            <v>0</v>
          </cell>
          <cell r="G2332">
            <v>0</v>
          </cell>
        </row>
        <row r="2333">
          <cell r="D2333">
            <v>0</v>
          </cell>
          <cell r="F2333">
            <v>0</v>
          </cell>
          <cell r="G2333">
            <v>0</v>
          </cell>
        </row>
        <row r="2334">
          <cell r="D2334">
            <v>0</v>
          </cell>
          <cell r="F2334">
            <v>0</v>
          </cell>
          <cell r="G2334">
            <v>0</v>
          </cell>
        </row>
        <row r="2335">
          <cell r="D2335">
            <v>0</v>
          </cell>
          <cell r="F2335">
            <v>0</v>
          </cell>
          <cell r="G2335">
            <v>0</v>
          </cell>
        </row>
        <row r="2336">
          <cell r="D2336">
            <v>0</v>
          </cell>
          <cell r="F2336">
            <v>0</v>
          </cell>
          <cell r="G2336">
            <v>0</v>
          </cell>
        </row>
        <row r="2337">
          <cell r="D2337">
            <v>0</v>
          </cell>
          <cell r="F2337">
            <v>0</v>
          </cell>
          <cell r="G2337">
            <v>0</v>
          </cell>
        </row>
        <row r="2338">
          <cell r="D2338">
            <v>0</v>
          </cell>
          <cell r="F2338">
            <v>0</v>
          </cell>
          <cell r="G2338">
            <v>0</v>
          </cell>
        </row>
        <row r="2339">
          <cell r="D2339">
            <v>0</v>
          </cell>
          <cell r="F2339">
            <v>0</v>
          </cell>
          <cell r="G2339">
            <v>0</v>
          </cell>
        </row>
        <row r="2340">
          <cell r="D2340">
            <v>0</v>
          </cell>
          <cell r="F2340">
            <v>0</v>
          </cell>
          <cell r="G2340">
            <v>0</v>
          </cell>
        </row>
        <row r="2341">
          <cell r="D2341">
            <v>0</v>
          </cell>
          <cell r="F2341">
            <v>0</v>
          </cell>
          <cell r="G2341">
            <v>0</v>
          </cell>
        </row>
        <row r="2342">
          <cell r="D2342">
            <v>0</v>
          </cell>
          <cell r="F2342">
            <v>0</v>
          </cell>
          <cell r="G2342">
            <v>0</v>
          </cell>
        </row>
        <row r="2343">
          <cell r="D2343">
            <v>0</v>
          </cell>
          <cell r="F2343">
            <v>0</v>
          </cell>
          <cell r="G2343">
            <v>0</v>
          </cell>
        </row>
        <row r="2344">
          <cell r="D2344">
            <v>0</v>
          </cell>
          <cell r="F2344">
            <v>0</v>
          </cell>
          <cell r="G2344">
            <v>0</v>
          </cell>
        </row>
        <row r="2345">
          <cell r="D2345">
            <v>0</v>
          </cell>
          <cell r="F2345">
            <v>0</v>
          </cell>
          <cell r="G2345">
            <v>0</v>
          </cell>
        </row>
        <row r="2346">
          <cell r="D2346">
            <v>0</v>
          </cell>
          <cell r="F2346">
            <v>0</v>
          </cell>
          <cell r="G2346">
            <v>0</v>
          </cell>
        </row>
        <row r="2347">
          <cell r="D2347">
            <v>0</v>
          </cell>
          <cell r="F2347">
            <v>0</v>
          </cell>
          <cell r="G2347">
            <v>0</v>
          </cell>
        </row>
        <row r="2348">
          <cell r="D2348">
            <v>0</v>
          </cell>
          <cell r="F2348">
            <v>0</v>
          </cell>
          <cell r="G2348">
            <v>0</v>
          </cell>
        </row>
        <row r="2349">
          <cell r="D2349">
            <v>0</v>
          </cell>
          <cell r="F2349">
            <v>0</v>
          </cell>
          <cell r="G2349">
            <v>0</v>
          </cell>
        </row>
        <row r="2350">
          <cell r="D2350">
            <v>0</v>
          </cell>
          <cell r="F2350">
            <v>0</v>
          </cell>
          <cell r="G2350">
            <v>0</v>
          </cell>
        </row>
        <row r="2351">
          <cell r="D2351">
            <v>0</v>
          </cell>
          <cell r="F2351">
            <v>0</v>
          </cell>
          <cell r="G2351">
            <v>0</v>
          </cell>
        </row>
        <row r="2352">
          <cell r="D2352">
            <v>0</v>
          </cell>
          <cell r="F2352">
            <v>0</v>
          </cell>
          <cell r="G2352">
            <v>0</v>
          </cell>
        </row>
        <row r="2353">
          <cell r="D2353">
            <v>0</v>
          </cell>
          <cell r="F2353">
            <v>0</v>
          </cell>
          <cell r="G2353">
            <v>0</v>
          </cell>
        </row>
        <row r="2354">
          <cell r="D2354">
            <v>0</v>
          </cell>
          <cell r="F2354">
            <v>0</v>
          </cell>
          <cell r="G2354">
            <v>0</v>
          </cell>
        </row>
        <row r="2355">
          <cell r="D2355">
            <v>0</v>
          </cell>
          <cell r="F2355">
            <v>0</v>
          </cell>
          <cell r="G2355">
            <v>0</v>
          </cell>
        </row>
        <row r="2356">
          <cell r="D2356">
            <v>0</v>
          </cell>
          <cell r="F2356">
            <v>0</v>
          </cell>
          <cell r="G2356">
            <v>0</v>
          </cell>
        </row>
        <row r="2357">
          <cell r="D2357">
            <v>0</v>
          </cell>
          <cell r="F2357">
            <v>0</v>
          </cell>
          <cell r="G2357">
            <v>0</v>
          </cell>
        </row>
        <row r="2358">
          <cell r="D2358">
            <v>0</v>
          </cell>
          <cell r="F2358">
            <v>0</v>
          </cell>
          <cell r="G2358">
            <v>0</v>
          </cell>
        </row>
        <row r="2359">
          <cell r="D2359">
            <v>0</v>
          </cell>
          <cell r="F2359">
            <v>0</v>
          </cell>
          <cell r="G2359">
            <v>0</v>
          </cell>
        </row>
        <row r="2360">
          <cell r="D2360">
            <v>0</v>
          </cell>
          <cell r="F2360">
            <v>0</v>
          </cell>
          <cell r="G2360">
            <v>0</v>
          </cell>
        </row>
        <row r="2361">
          <cell r="D2361">
            <v>0</v>
          </cell>
          <cell r="F2361">
            <v>0</v>
          </cell>
          <cell r="G2361">
            <v>0</v>
          </cell>
        </row>
        <row r="2362">
          <cell r="D2362">
            <v>0</v>
          </cell>
          <cell r="F2362">
            <v>0</v>
          </cell>
          <cell r="G2362">
            <v>0</v>
          </cell>
        </row>
        <row r="2363">
          <cell r="D2363">
            <v>0</v>
          </cell>
          <cell r="F2363">
            <v>0</v>
          </cell>
          <cell r="G2363">
            <v>0</v>
          </cell>
        </row>
        <row r="2364">
          <cell r="D2364">
            <v>0</v>
          </cell>
          <cell r="F2364">
            <v>0</v>
          </cell>
          <cell r="G2364">
            <v>0</v>
          </cell>
        </row>
        <row r="2365">
          <cell r="D2365">
            <v>0</v>
          </cell>
          <cell r="F2365">
            <v>0</v>
          </cell>
          <cell r="G2365">
            <v>0</v>
          </cell>
        </row>
        <row r="2366">
          <cell r="D2366">
            <v>0</v>
          </cell>
          <cell r="F2366">
            <v>0</v>
          </cell>
          <cell r="G2366">
            <v>0</v>
          </cell>
        </row>
        <row r="2367">
          <cell r="D2367">
            <v>0</v>
          </cell>
          <cell r="F2367">
            <v>0</v>
          </cell>
          <cell r="G2367">
            <v>0</v>
          </cell>
        </row>
        <row r="2368">
          <cell r="D2368">
            <v>0</v>
          </cell>
          <cell r="F2368">
            <v>0</v>
          </cell>
          <cell r="G2368">
            <v>0</v>
          </cell>
        </row>
        <row r="2369">
          <cell r="D2369">
            <v>0</v>
          </cell>
          <cell r="F2369">
            <v>0</v>
          </cell>
          <cell r="G2369">
            <v>0</v>
          </cell>
        </row>
        <row r="2370">
          <cell r="D2370">
            <v>0</v>
          </cell>
          <cell r="F2370">
            <v>0</v>
          </cell>
          <cell r="G2370">
            <v>0</v>
          </cell>
        </row>
        <row r="2371">
          <cell r="D2371">
            <v>0</v>
          </cell>
          <cell r="F2371">
            <v>0</v>
          </cell>
          <cell r="G2371">
            <v>0</v>
          </cell>
        </row>
        <row r="2372">
          <cell r="D2372">
            <v>0</v>
          </cell>
          <cell r="F2372">
            <v>0</v>
          </cell>
          <cell r="G2372">
            <v>0</v>
          </cell>
        </row>
        <row r="2373">
          <cell r="D2373">
            <v>0</v>
          </cell>
          <cell r="F2373">
            <v>0</v>
          </cell>
          <cell r="G2373">
            <v>0</v>
          </cell>
        </row>
        <row r="2374">
          <cell r="D2374">
            <v>0</v>
          </cell>
          <cell r="F2374">
            <v>0</v>
          </cell>
          <cell r="G2374">
            <v>0</v>
          </cell>
        </row>
        <row r="2375">
          <cell r="D2375">
            <v>0</v>
          </cell>
          <cell r="F2375">
            <v>0</v>
          </cell>
          <cell r="G2375">
            <v>0</v>
          </cell>
        </row>
        <row r="2376">
          <cell r="D2376">
            <v>0</v>
          </cell>
          <cell r="F2376">
            <v>0</v>
          </cell>
          <cell r="G2376">
            <v>0</v>
          </cell>
        </row>
        <row r="2377">
          <cell r="D2377">
            <v>0</v>
          </cell>
          <cell r="F2377">
            <v>0</v>
          </cell>
          <cell r="G2377">
            <v>0</v>
          </cell>
        </row>
        <row r="2378">
          <cell r="D2378">
            <v>0</v>
          </cell>
          <cell r="F2378">
            <v>0</v>
          </cell>
          <cell r="G2378">
            <v>0</v>
          </cell>
        </row>
        <row r="2379">
          <cell r="D2379">
            <v>0</v>
          </cell>
          <cell r="F2379">
            <v>0</v>
          </cell>
          <cell r="G2379">
            <v>0</v>
          </cell>
        </row>
        <row r="2380">
          <cell r="D2380">
            <v>0</v>
          </cell>
          <cell r="F2380">
            <v>0</v>
          </cell>
          <cell r="G2380">
            <v>0</v>
          </cell>
        </row>
        <row r="2381">
          <cell r="D2381">
            <v>0</v>
          </cell>
          <cell r="F2381">
            <v>0</v>
          </cell>
          <cell r="G2381">
            <v>0</v>
          </cell>
        </row>
        <row r="2382">
          <cell r="D2382">
            <v>0</v>
          </cell>
          <cell r="F2382">
            <v>0</v>
          </cell>
          <cell r="G2382">
            <v>0</v>
          </cell>
        </row>
        <row r="2383">
          <cell r="D2383">
            <v>0</v>
          </cell>
          <cell r="F2383">
            <v>0</v>
          </cell>
          <cell r="G2383">
            <v>0</v>
          </cell>
        </row>
        <row r="2384">
          <cell r="D2384">
            <v>0</v>
          </cell>
          <cell r="F2384">
            <v>0</v>
          </cell>
          <cell r="G2384">
            <v>0</v>
          </cell>
        </row>
        <row r="2385">
          <cell r="D2385">
            <v>0</v>
          </cell>
          <cell r="F2385">
            <v>0</v>
          </cell>
          <cell r="G2385">
            <v>0</v>
          </cell>
        </row>
        <row r="2386">
          <cell r="D2386">
            <v>0</v>
          </cell>
          <cell r="F2386">
            <v>0</v>
          </cell>
          <cell r="G2386">
            <v>0</v>
          </cell>
        </row>
        <row r="2387">
          <cell r="D2387">
            <v>0</v>
          </cell>
          <cell r="F2387">
            <v>0</v>
          </cell>
          <cell r="G2387">
            <v>0</v>
          </cell>
        </row>
        <row r="2388">
          <cell r="D2388">
            <v>0</v>
          </cell>
          <cell r="F2388">
            <v>0</v>
          </cell>
          <cell r="G2388">
            <v>0</v>
          </cell>
        </row>
        <row r="2389">
          <cell r="D2389">
            <v>0</v>
          </cell>
          <cell r="F2389">
            <v>0</v>
          </cell>
          <cell r="G2389">
            <v>0</v>
          </cell>
        </row>
        <row r="2390">
          <cell r="D2390">
            <v>0</v>
          </cell>
          <cell r="F2390">
            <v>0</v>
          </cell>
          <cell r="G2390">
            <v>0</v>
          </cell>
        </row>
        <row r="2391">
          <cell r="D2391">
            <v>0</v>
          </cell>
          <cell r="F2391">
            <v>0</v>
          </cell>
          <cell r="G2391">
            <v>0</v>
          </cell>
        </row>
        <row r="2392">
          <cell r="D2392">
            <v>0</v>
          </cell>
          <cell r="F2392">
            <v>0</v>
          </cell>
          <cell r="G2392">
            <v>0</v>
          </cell>
        </row>
        <row r="2393">
          <cell r="D2393">
            <v>0</v>
          </cell>
          <cell r="F2393">
            <v>0</v>
          </cell>
          <cell r="G2393">
            <v>0</v>
          </cell>
        </row>
        <row r="2394">
          <cell r="D2394">
            <v>0</v>
          </cell>
          <cell r="F2394">
            <v>0</v>
          </cell>
          <cell r="G2394">
            <v>0</v>
          </cell>
        </row>
        <row r="2395">
          <cell r="D2395">
            <v>0</v>
          </cell>
          <cell r="F2395">
            <v>0</v>
          </cell>
          <cell r="G2395">
            <v>0</v>
          </cell>
        </row>
        <row r="2396">
          <cell r="D2396">
            <v>0</v>
          </cell>
          <cell r="F2396">
            <v>0</v>
          </cell>
          <cell r="G2396">
            <v>0</v>
          </cell>
        </row>
        <row r="2397">
          <cell r="D2397">
            <v>0</v>
          </cell>
          <cell r="F2397">
            <v>0</v>
          </cell>
          <cell r="G2397">
            <v>0</v>
          </cell>
        </row>
        <row r="2398">
          <cell r="D2398">
            <v>0</v>
          </cell>
          <cell r="F2398">
            <v>0</v>
          </cell>
          <cell r="G2398">
            <v>0</v>
          </cell>
        </row>
        <row r="2399">
          <cell r="D2399">
            <v>0</v>
          </cell>
          <cell r="F2399">
            <v>0</v>
          </cell>
          <cell r="G2399">
            <v>0</v>
          </cell>
        </row>
        <row r="2400">
          <cell r="D2400">
            <v>0</v>
          </cell>
          <cell r="F2400">
            <v>0</v>
          </cell>
          <cell r="G2400">
            <v>0</v>
          </cell>
        </row>
        <row r="2401">
          <cell r="D2401">
            <v>0</v>
          </cell>
          <cell r="F2401">
            <v>0</v>
          </cell>
          <cell r="G2401">
            <v>0</v>
          </cell>
        </row>
        <row r="2402">
          <cell r="D2402">
            <v>0</v>
          </cell>
          <cell r="F2402">
            <v>0</v>
          </cell>
          <cell r="G2402">
            <v>0</v>
          </cell>
        </row>
        <row r="2403">
          <cell r="D2403">
            <v>0</v>
          </cell>
          <cell r="F2403">
            <v>0</v>
          </cell>
          <cell r="G2403">
            <v>0</v>
          </cell>
        </row>
        <row r="2404">
          <cell r="D2404">
            <v>0</v>
          </cell>
          <cell r="F2404">
            <v>0</v>
          </cell>
          <cell r="G2404">
            <v>0</v>
          </cell>
        </row>
        <row r="2405">
          <cell r="D2405">
            <v>0</v>
          </cell>
          <cell r="F2405">
            <v>0</v>
          </cell>
          <cell r="G2405">
            <v>0</v>
          </cell>
        </row>
        <row r="2406">
          <cell r="D2406">
            <v>0</v>
          </cell>
          <cell r="F2406">
            <v>0</v>
          </cell>
          <cell r="G2406">
            <v>0</v>
          </cell>
        </row>
        <row r="2407">
          <cell r="D2407">
            <v>0</v>
          </cell>
          <cell r="F2407">
            <v>0</v>
          </cell>
          <cell r="G2407">
            <v>0</v>
          </cell>
        </row>
        <row r="2408">
          <cell r="D2408">
            <v>0</v>
          </cell>
          <cell r="F2408">
            <v>0</v>
          </cell>
          <cell r="G2408">
            <v>0</v>
          </cell>
        </row>
        <row r="2409">
          <cell r="D2409">
            <v>0</v>
          </cell>
          <cell r="F2409">
            <v>0</v>
          </cell>
          <cell r="G2409">
            <v>0</v>
          </cell>
        </row>
        <row r="2410">
          <cell r="D2410">
            <v>0</v>
          </cell>
          <cell r="F2410">
            <v>0</v>
          </cell>
          <cell r="G2410">
            <v>0</v>
          </cell>
        </row>
        <row r="2411">
          <cell r="D2411">
            <v>0</v>
          </cell>
          <cell r="F2411">
            <v>0</v>
          </cell>
          <cell r="G2411">
            <v>0</v>
          </cell>
        </row>
        <row r="2412">
          <cell r="D2412">
            <v>0</v>
          </cell>
          <cell r="F2412">
            <v>0</v>
          </cell>
          <cell r="G2412">
            <v>0</v>
          </cell>
        </row>
        <row r="2413">
          <cell r="D2413">
            <v>0</v>
          </cell>
          <cell r="F2413">
            <v>0</v>
          </cell>
          <cell r="G2413">
            <v>0</v>
          </cell>
        </row>
        <row r="2414">
          <cell r="D2414">
            <v>0</v>
          </cell>
          <cell r="F2414">
            <v>0</v>
          </cell>
          <cell r="G2414">
            <v>0</v>
          </cell>
        </row>
        <row r="2415">
          <cell r="D2415">
            <v>0</v>
          </cell>
          <cell r="F2415">
            <v>0</v>
          </cell>
          <cell r="G2415">
            <v>0</v>
          </cell>
        </row>
        <row r="2416">
          <cell r="D2416">
            <v>0</v>
          </cell>
          <cell r="F2416">
            <v>0</v>
          </cell>
          <cell r="G2416">
            <v>0</v>
          </cell>
        </row>
        <row r="2417">
          <cell r="D2417">
            <v>0</v>
          </cell>
          <cell r="F2417">
            <v>0</v>
          </cell>
          <cell r="G2417">
            <v>0</v>
          </cell>
        </row>
        <row r="2418">
          <cell r="D2418">
            <v>0</v>
          </cell>
          <cell r="F2418">
            <v>0</v>
          </cell>
          <cell r="G2418">
            <v>0</v>
          </cell>
        </row>
        <row r="2419">
          <cell r="D2419">
            <v>0</v>
          </cell>
          <cell r="F2419">
            <v>0</v>
          </cell>
          <cell r="G2419">
            <v>0</v>
          </cell>
        </row>
        <row r="2420">
          <cell r="D2420">
            <v>0</v>
          </cell>
          <cell r="F2420">
            <v>0</v>
          </cell>
          <cell r="G2420">
            <v>0</v>
          </cell>
        </row>
        <row r="2421">
          <cell r="D2421">
            <v>0</v>
          </cell>
          <cell r="F2421">
            <v>0</v>
          </cell>
          <cell r="G2421">
            <v>0</v>
          </cell>
        </row>
        <row r="2422">
          <cell r="D2422">
            <v>0</v>
          </cell>
          <cell r="F2422">
            <v>0</v>
          </cell>
          <cell r="G2422">
            <v>0</v>
          </cell>
        </row>
        <row r="2423">
          <cell r="D2423">
            <v>0</v>
          </cell>
          <cell r="F2423">
            <v>0</v>
          </cell>
          <cell r="G2423">
            <v>0</v>
          </cell>
        </row>
        <row r="2424">
          <cell r="D2424">
            <v>0</v>
          </cell>
          <cell r="F2424">
            <v>0</v>
          </cell>
          <cell r="G2424">
            <v>0</v>
          </cell>
        </row>
        <row r="2425">
          <cell r="D2425">
            <v>0</v>
          </cell>
          <cell r="F2425">
            <v>0</v>
          </cell>
          <cell r="G2425">
            <v>0</v>
          </cell>
        </row>
        <row r="2426">
          <cell r="D2426">
            <v>0</v>
          </cell>
          <cell r="F2426">
            <v>0</v>
          </cell>
          <cell r="G2426">
            <v>0</v>
          </cell>
        </row>
        <row r="2427">
          <cell r="D2427">
            <v>0</v>
          </cell>
          <cell r="F2427">
            <v>0</v>
          </cell>
          <cell r="G2427">
            <v>0</v>
          </cell>
        </row>
        <row r="2428">
          <cell r="D2428">
            <v>0</v>
          </cell>
          <cell r="F2428">
            <v>0</v>
          </cell>
          <cell r="G2428">
            <v>0</v>
          </cell>
        </row>
        <row r="2429">
          <cell r="D2429">
            <v>0</v>
          </cell>
          <cell r="F2429">
            <v>0</v>
          </cell>
          <cell r="G2429">
            <v>0</v>
          </cell>
        </row>
        <row r="2430">
          <cell r="D2430">
            <v>0</v>
          </cell>
          <cell r="F2430">
            <v>0</v>
          </cell>
          <cell r="G2430">
            <v>0</v>
          </cell>
        </row>
        <row r="2431">
          <cell r="D2431">
            <v>0</v>
          </cell>
          <cell r="F2431">
            <v>0</v>
          </cell>
          <cell r="G2431">
            <v>0</v>
          </cell>
        </row>
        <row r="2432">
          <cell r="D2432">
            <v>0</v>
          </cell>
          <cell r="F2432">
            <v>0</v>
          </cell>
          <cell r="G2432">
            <v>0</v>
          </cell>
        </row>
        <row r="2433">
          <cell r="D2433">
            <v>0</v>
          </cell>
          <cell r="F2433">
            <v>0</v>
          </cell>
          <cell r="G2433">
            <v>0</v>
          </cell>
        </row>
        <row r="2434">
          <cell r="D2434">
            <v>0</v>
          </cell>
          <cell r="F2434">
            <v>0</v>
          </cell>
          <cell r="G2434">
            <v>0</v>
          </cell>
        </row>
        <row r="2435">
          <cell r="D2435">
            <v>0</v>
          </cell>
          <cell r="F2435">
            <v>0</v>
          </cell>
          <cell r="G2435">
            <v>0</v>
          </cell>
        </row>
        <row r="2436">
          <cell r="D2436">
            <v>0</v>
          </cell>
          <cell r="F2436">
            <v>0</v>
          </cell>
          <cell r="G2436">
            <v>0</v>
          </cell>
        </row>
        <row r="2437">
          <cell r="D2437">
            <v>0</v>
          </cell>
          <cell r="F2437">
            <v>0</v>
          </cell>
          <cell r="G2437">
            <v>0</v>
          </cell>
        </row>
        <row r="2438">
          <cell r="D2438">
            <v>0</v>
          </cell>
          <cell r="F2438">
            <v>0</v>
          </cell>
          <cell r="G2438">
            <v>0</v>
          </cell>
        </row>
        <row r="2439">
          <cell r="D2439">
            <v>0</v>
          </cell>
          <cell r="F2439">
            <v>0</v>
          </cell>
          <cell r="G2439">
            <v>0</v>
          </cell>
        </row>
        <row r="2440">
          <cell r="D2440">
            <v>0</v>
          </cell>
          <cell r="F2440">
            <v>0</v>
          </cell>
          <cell r="G2440">
            <v>0</v>
          </cell>
        </row>
        <row r="2441">
          <cell r="D2441">
            <v>0</v>
          </cell>
          <cell r="F2441">
            <v>0</v>
          </cell>
          <cell r="G2441">
            <v>0</v>
          </cell>
        </row>
        <row r="2442">
          <cell r="D2442">
            <v>0</v>
          </cell>
          <cell r="F2442">
            <v>0</v>
          </cell>
          <cell r="G2442">
            <v>0</v>
          </cell>
        </row>
        <row r="2443">
          <cell r="D2443">
            <v>0</v>
          </cell>
          <cell r="F2443">
            <v>0</v>
          </cell>
          <cell r="G2443">
            <v>0</v>
          </cell>
        </row>
        <row r="2444">
          <cell r="D2444">
            <v>0</v>
          </cell>
          <cell r="F2444">
            <v>0</v>
          </cell>
          <cell r="G2444">
            <v>0</v>
          </cell>
        </row>
        <row r="2445">
          <cell r="D2445">
            <v>0</v>
          </cell>
          <cell r="F2445">
            <v>0</v>
          </cell>
          <cell r="G2445">
            <v>0</v>
          </cell>
        </row>
        <row r="2446">
          <cell r="D2446">
            <v>0</v>
          </cell>
          <cell r="F2446">
            <v>0</v>
          </cell>
          <cell r="G2446">
            <v>0</v>
          </cell>
        </row>
        <row r="2447">
          <cell r="D2447">
            <v>0</v>
          </cell>
          <cell r="F2447">
            <v>0</v>
          </cell>
          <cell r="G2447">
            <v>0</v>
          </cell>
        </row>
        <row r="2448">
          <cell r="D2448">
            <v>0</v>
          </cell>
          <cell r="F2448">
            <v>0</v>
          </cell>
          <cell r="G2448">
            <v>0</v>
          </cell>
        </row>
        <row r="2449">
          <cell r="D2449">
            <v>0</v>
          </cell>
          <cell r="F2449">
            <v>0</v>
          </cell>
          <cell r="G2449">
            <v>0</v>
          </cell>
        </row>
        <row r="2450">
          <cell r="D2450">
            <v>0</v>
          </cell>
          <cell r="F2450">
            <v>0</v>
          </cell>
          <cell r="G2450">
            <v>0</v>
          </cell>
        </row>
        <row r="2451">
          <cell r="D2451">
            <v>0</v>
          </cell>
          <cell r="F2451">
            <v>0</v>
          </cell>
          <cell r="G2451">
            <v>0</v>
          </cell>
        </row>
        <row r="2452">
          <cell r="D2452">
            <v>0</v>
          </cell>
          <cell r="F2452">
            <v>0</v>
          </cell>
          <cell r="G2452">
            <v>0</v>
          </cell>
        </row>
        <row r="2453">
          <cell r="D2453">
            <v>0</v>
          </cell>
          <cell r="F2453">
            <v>0</v>
          </cell>
          <cell r="G2453">
            <v>0</v>
          </cell>
        </row>
        <row r="2454">
          <cell r="D2454">
            <v>0</v>
          </cell>
          <cell r="F2454">
            <v>0</v>
          </cell>
          <cell r="G2454">
            <v>0</v>
          </cell>
        </row>
        <row r="2455">
          <cell r="D2455">
            <v>0</v>
          </cell>
          <cell r="F2455">
            <v>0</v>
          </cell>
          <cell r="G2455">
            <v>0</v>
          </cell>
        </row>
        <row r="2456">
          <cell r="D2456">
            <v>0</v>
          </cell>
          <cell r="F2456">
            <v>0</v>
          </cell>
          <cell r="G2456">
            <v>0</v>
          </cell>
        </row>
        <row r="2457">
          <cell r="D2457">
            <v>0</v>
          </cell>
          <cell r="F2457">
            <v>0</v>
          </cell>
          <cell r="G2457">
            <v>0</v>
          </cell>
        </row>
        <row r="2458">
          <cell r="D2458">
            <v>0</v>
          </cell>
          <cell r="F2458">
            <v>0</v>
          </cell>
          <cell r="G2458">
            <v>0</v>
          </cell>
        </row>
        <row r="2459">
          <cell r="D2459">
            <v>0</v>
          </cell>
          <cell r="F2459">
            <v>0</v>
          </cell>
          <cell r="G2459">
            <v>0</v>
          </cell>
        </row>
        <row r="2460">
          <cell r="D2460">
            <v>0</v>
          </cell>
          <cell r="F2460">
            <v>0</v>
          </cell>
          <cell r="G2460">
            <v>0</v>
          </cell>
        </row>
        <row r="2461">
          <cell r="D2461">
            <v>0</v>
          </cell>
          <cell r="F2461">
            <v>0</v>
          </cell>
          <cell r="G2461">
            <v>0</v>
          </cell>
        </row>
        <row r="2462">
          <cell r="D2462">
            <v>0</v>
          </cell>
          <cell r="F2462">
            <v>0</v>
          </cell>
          <cell r="G2462">
            <v>0</v>
          </cell>
        </row>
        <row r="2463">
          <cell r="D2463">
            <v>0</v>
          </cell>
          <cell r="F2463">
            <v>0</v>
          </cell>
          <cell r="G2463">
            <v>0</v>
          </cell>
        </row>
        <row r="2464">
          <cell r="D2464">
            <v>0</v>
          </cell>
          <cell r="F2464">
            <v>0</v>
          </cell>
          <cell r="G2464">
            <v>0</v>
          </cell>
        </row>
        <row r="2465">
          <cell r="D2465">
            <v>0</v>
          </cell>
          <cell r="F2465">
            <v>0</v>
          </cell>
          <cell r="G2465">
            <v>0</v>
          </cell>
        </row>
        <row r="2466">
          <cell r="D2466">
            <v>0</v>
          </cell>
          <cell r="F2466">
            <v>0</v>
          </cell>
          <cell r="G2466">
            <v>0</v>
          </cell>
        </row>
        <row r="2467">
          <cell r="D2467">
            <v>0</v>
          </cell>
          <cell r="F2467">
            <v>0</v>
          </cell>
          <cell r="G2467">
            <v>0</v>
          </cell>
        </row>
        <row r="2468">
          <cell r="D2468">
            <v>0</v>
          </cell>
          <cell r="F2468">
            <v>0</v>
          </cell>
          <cell r="G2468">
            <v>0</v>
          </cell>
        </row>
        <row r="2469">
          <cell r="D2469">
            <v>0</v>
          </cell>
          <cell r="F2469">
            <v>0</v>
          </cell>
          <cell r="G2469">
            <v>0</v>
          </cell>
        </row>
        <row r="2470">
          <cell r="D2470">
            <v>0</v>
          </cell>
          <cell r="F2470">
            <v>0</v>
          </cell>
          <cell r="G2470">
            <v>0</v>
          </cell>
        </row>
        <row r="2471">
          <cell r="D2471">
            <v>0</v>
          </cell>
          <cell r="F2471">
            <v>0</v>
          </cell>
          <cell r="G2471">
            <v>0</v>
          </cell>
        </row>
        <row r="2472">
          <cell r="D2472">
            <v>0</v>
          </cell>
          <cell r="F2472">
            <v>0</v>
          </cell>
          <cell r="G2472">
            <v>0</v>
          </cell>
        </row>
        <row r="2473">
          <cell r="D2473">
            <v>0</v>
          </cell>
          <cell r="F2473">
            <v>0</v>
          </cell>
          <cell r="G2473">
            <v>0</v>
          </cell>
        </row>
        <row r="2474">
          <cell r="D2474">
            <v>0</v>
          </cell>
          <cell r="F2474">
            <v>0</v>
          </cell>
          <cell r="G2474">
            <v>0</v>
          </cell>
        </row>
        <row r="2475">
          <cell r="D2475">
            <v>0</v>
          </cell>
          <cell r="F2475">
            <v>0</v>
          </cell>
          <cell r="G2475">
            <v>0</v>
          </cell>
        </row>
        <row r="2476">
          <cell r="D2476">
            <v>0</v>
          </cell>
          <cell r="F2476">
            <v>0</v>
          </cell>
          <cell r="G2476">
            <v>0</v>
          </cell>
        </row>
        <row r="2477">
          <cell r="D2477">
            <v>0</v>
          </cell>
          <cell r="F2477">
            <v>0</v>
          </cell>
          <cell r="G2477">
            <v>0</v>
          </cell>
        </row>
        <row r="2478">
          <cell r="D2478">
            <v>0</v>
          </cell>
          <cell r="F2478">
            <v>0</v>
          </cell>
          <cell r="G2478">
            <v>0</v>
          </cell>
        </row>
        <row r="2479">
          <cell r="D2479">
            <v>0</v>
          </cell>
          <cell r="F2479">
            <v>0</v>
          </cell>
          <cell r="G2479">
            <v>0</v>
          </cell>
        </row>
        <row r="2480">
          <cell r="D2480">
            <v>0</v>
          </cell>
          <cell r="F2480">
            <v>0</v>
          </cell>
          <cell r="G2480">
            <v>0</v>
          </cell>
        </row>
        <row r="2481">
          <cell r="D2481">
            <v>0</v>
          </cell>
          <cell r="F2481">
            <v>0</v>
          </cell>
          <cell r="G2481">
            <v>0</v>
          </cell>
        </row>
        <row r="2482">
          <cell r="D2482">
            <v>0</v>
          </cell>
          <cell r="F2482">
            <v>0</v>
          </cell>
          <cell r="G2482">
            <v>0</v>
          </cell>
        </row>
        <row r="2483">
          <cell r="D2483">
            <v>0</v>
          </cell>
          <cell r="F2483">
            <v>0</v>
          </cell>
          <cell r="G2483">
            <v>0</v>
          </cell>
        </row>
        <row r="2484">
          <cell r="D2484">
            <v>0</v>
          </cell>
          <cell r="F2484">
            <v>0</v>
          </cell>
          <cell r="G2484">
            <v>0</v>
          </cell>
        </row>
        <row r="2485">
          <cell r="D2485">
            <v>0</v>
          </cell>
          <cell r="F2485">
            <v>0</v>
          </cell>
          <cell r="G2485">
            <v>0</v>
          </cell>
        </row>
        <row r="2486">
          <cell r="D2486">
            <v>0</v>
          </cell>
          <cell r="F2486">
            <v>0</v>
          </cell>
          <cell r="G2486">
            <v>0</v>
          </cell>
        </row>
        <row r="2487">
          <cell r="D2487">
            <v>0</v>
          </cell>
          <cell r="F2487">
            <v>0</v>
          </cell>
          <cell r="G2487">
            <v>0</v>
          </cell>
        </row>
        <row r="2488">
          <cell r="D2488">
            <v>0</v>
          </cell>
          <cell r="F2488">
            <v>0</v>
          </cell>
          <cell r="G2488">
            <v>0</v>
          </cell>
        </row>
        <row r="2489">
          <cell r="D2489">
            <v>0</v>
          </cell>
          <cell r="F2489">
            <v>0</v>
          </cell>
          <cell r="G2489">
            <v>0</v>
          </cell>
        </row>
        <row r="2490">
          <cell r="D2490">
            <v>0</v>
          </cell>
          <cell r="F2490">
            <v>0</v>
          </cell>
          <cell r="G2490">
            <v>0</v>
          </cell>
        </row>
        <row r="2491">
          <cell r="D2491">
            <v>0</v>
          </cell>
          <cell r="F2491">
            <v>0</v>
          </cell>
          <cell r="G2491">
            <v>0</v>
          </cell>
        </row>
        <row r="2492">
          <cell r="D2492">
            <v>0</v>
          </cell>
          <cell r="F2492">
            <v>0</v>
          </cell>
          <cell r="G2492">
            <v>0</v>
          </cell>
        </row>
        <row r="2493">
          <cell r="D2493">
            <v>0</v>
          </cell>
          <cell r="F2493">
            <v>0</v>
          </cell>
          <cell r="G2493">
            <v>0</v>
          </cell>
        </row>
        <row r="2494">
          <cell r="D2494">
            <v>0</v>
          </cell>
          <cell r="F2494">
            <v>0</v>
          </cell>
          <cell r="G2494">
            <v>0</v>
          </cell>
        </row>
        <row r="2495">
          <cell r="D2495">
            <v>0</v>
          </cell>
          <cell r="F2495">
            <v>0</v>
          </cell>
          <cell r="G2495">
            <v>0</v>
          </cell>
        </row>
        <row r="2496">
          <cell r="D2496">
            <v>0</v>
          </cell>
          <cell r="F2496">
            <v>0</v>
          </cell>
          <cell r="G2496">
            <v>0</v>
          </cell>
        </row>
        <row r="2497">
          <cell r="D2497">
            <v>0</v>
          </cell>
          <cell r="F2497">
            <v>0</v>
          </cell>
          <cell r="G2497">
            <v>0</v>
          </cell>
        </row>
        <row r="2498">
          <cell r="D2498">
            <v>0</v>
          </cell>
          <cell r="F2498">
            <v>0</v>
          </cell>
          <cell r="G2498">
            <v>0</v>
          </cell>
        </row>
        <row r="2499">
          <cell r="D2499">
            <v>0</v>
          </cell>
          <cell r="F2499">
            <v>0</v>
          </cell>
          <cell r="G2499">
            <v>0</v>
          </cell>
        </row>
        <row r="2500">
          <cell r="D2500">
            <v>0</v>
          </cell>
          <cell r="F2500">
            <v>0</v>
          </cell>
          <cell r="G2500">
            <v>0</v>
          </cell>
        </row>
        <row r="2501">
          <cell r="D2501">
            <v>0</v>
          </cell>
          <cell r="F2501">
            <v>0</v>
          </cell>
          <cell r="G2501">
            <v>0</v>
          </cell>
        </row>
        <row r="2502">
          <cell r="D2502">
            <v>0</v>
          </cell>
          <cell r="F2502">
            <v>0</v>
          </cell>
          <cell r="G2502">
            <v>0</v>
          </cell>
        </row>
        <row r="2503">
          <cell r="D2503">
            <v>0</v>
          </cell>
          <cell r="F2503">
            <v>0</v>
          </cell>
          <cell r="G2503">
            <v>0</v>
          </cell>
        </row>
        <row r="2504">
          <cell r="D2504">
            <v>0</v>
          </cell>
          <cell r="F2504">
            <v>0</v>
          </cell>
          <cell r="G2504">
            <v>0</v>
          </cell>
        </row>
        <row r="2505">
          <cell r="D2505">
            <v>0</v>
          </cell>
          <cell r="F2505">
            <v>0</v>
          </cell>
          <cell r="G2505">
            <v>0</v>
          </cell>
        </row>
        <row r="2506">
          <cell r="D2506">
            <v>0</v>
          </cell>
          <cell r="F2506">
            <v>0</v>
          </cell>
          <cell r="G2506">
            <v>0</v>
          </cell>
        </row>
        <row r="2507">
          <cell r="D2507">
            <v>0</v>
          </cell>
          <cell r="F2507">
            <v>0</v>
          </cell>
          <cell r="G2507">
            <v>0</v>
          </cell>
        </row>
        <row r="2508">
          <cell r="D2508">
            <v>0</v>
          </cell>
          <cell r="F2508">
            <v>0</v>
          </cell>
          <cell r="G2508">
            <v>0</v>
          </cell>
        </row>
        <row r="2509">
          <cell r="D2509">
            <v>0</v>
          </cell>
          <cell r="F2509">
            <v>0</v>
          </cell>
          <cell r="G2509">
            <v>0</v>
          </cell>
        </row>
        <row r="2510">
          <cell r="D2510">
            <v>0</v>
          </cell>
          <cell r="F2510">
            <v>0</v>
          </cell>
          <cell r="G2510">
            <v>0</v>
          </cell>
        </row>
        <row r="2511">
          <cell r="D2511">
            <v>0</v>
          </cell>
          <cell r="F2511">
            <v>0</v>
          </cell>
          <cell r="G2511">
            <v>0</v>
          </cell>
        </row>
        <row r="2512">
          <cell r="D2512">
            <v>0</v>
          </cell>
          <cell r="F2512">
            <v>0</v>
          </cell>
          <cell r="G2512">
            <v>0</v>
          </cell>
        </row>
        <row r="2513">
          <cell r="D2513">
            <v>0</v>
          </cell>
          <cell r="F2513">
            <v>0</v>
          </cell>
          <cell r="G2513">
            <v>0</v>
          </cell>
        </row>
        <row r="2514">
          <cell r="D2514">
            <v>0</v>
          </cell>
          <cell r="F2514">
            <v>0</v>
          </cell>
          <cell r="G2514">
            <v>0</v>
          </cell>
        </row>
        <row r="2515">
          <cell r="D2515">
            <v>0</v>
          </cell>
          <cell r="F2515">
            <v>0</v>
          </cell>
          <cell r="G2515">
            <v>0</v>
          </cell>
        </row>
        <row r="2516">
          <cell r="D2516">
            <v>0</v>
          </cell>
          <cell r="F2516">
            <v>0</v>
          </cell>
          <cell r="G2516">
            <v>0</v>
          </cell>
        </row>
        <row r="2517">
          <cell r="D2517">
            <v>0</v>
          </cell>
          <cell r="F2517">
            <v>0</v>
          </cell>
          <cell r="G2517">
            <v>0</v>
          </cell>
        </row>
        <row r="2518">
          <cell r="D2518">
            <v>0</v>
          </cell>
          <cell r="F2518">
            <v>0</v>
          </cell>
          <cell r="G2518">
            <v>0</v>
          </cell>
        </row>
        <row r="2519">
          <cell r="D2519">
            <v>0</v>
          </cell>
          <cell r="F2519">
            <v>0</v>
          </cell>
          <cell r="G2519">
            <v>0</v>
          </cell>
        </row>
        <row r="2520">
          <cell r="D2520">
            <v>0</v>
          </cell>
          <cell r="F2520">
            <v>0</v>
          </cell>
          <cell r="G2520">
            <v>0</v>
          </cell>
        </row>
        <row r="2521">
          <cell r="D2521">
            <v>0</v>
          </cell>
          <cell r="F2521">
            <v>0</v>
          </cell>
          <cell r="G2521">
            <v>0</v>
          </cell>
        </row>
        <row r="2522">
          <cell r="D2522">
            <v>0</v>
          </cell>
          <cell r="F2522">
            <v>0</v>
          </cell>
          <cell r="G2522">
            <v>0</v>
          </cell>
        </row>
        <row r="2523">
          <cell r="D2523">
            <v>0</v>
          </cell>
          <cell r="F2523">
            <v>0</v>
          </cell>
          <cell r="G2523">
            <v>0</v>
          </cell>
        </row>
        <row r="2524">
          <cell r="D2524">
            <v>0</v>
          </cell>
          <cell r="F2524">
            <v>0</v>
          </cell>
          <cell r="G2524">
            <v>0</v>
          </cell>
        </row>
        <row r="2525">
          <cell r="D2525">
            <v>0</v>
          </cell>
          <cell r="F2525">
            <v>0</v>
          </cell>
          <cell r="G2525">
            <v>0</v>
          </cell>
        </row>
        <row r="2526">
          <cell r="D2526">
            <v>0</v>
          </cell>
          <cell r="F2526">
            <v>0</v>
          </cell>
          <cell r="G2526">
            <v>0</v>
          </cell>
        </row>
        <row r="2527">
          <cell r="D2527">
            <v>0</v>
          </cell>
          <cell r="F2527">
            <v>0</v>
          </cell>
          <cell r="G2527">
            <v>0</v>
          </cell>
        </row>
        <row r="2528">
          <cell r="D2528">
            <v>0</v>
          </cell>
          <cell r="F2528">
            <v>0</v>
          </cell>
          <cell r="G2528">
            <v>0</v>
          </cell>
        </row>
        <row r="2529">
          <cell r="D2529">
            <v>0</v>
          </cell>
          <cell r="F2529">
            <v>0</v>
          </cell>
          <cell r="G2529">
            <v>0</v>
          </cell>
        </row>
        <row r="2530">
          <cell r="D2530">
            <v>0</v>
          </cell>
          <cell r="F2530">
            <v>0</v>
          </cell>
          <cell r="G2530">
            <v>0</v>
          </cell>
        </row>
        <row r="2531">
          <cell r="D2531">
            <v>0</v>
          </cell>
          <cell r="F2531">
            <v>0</v>
          </cell>
          <cell r="G2531">
            <v>0</v>
          </cell>
        </row>
        <row r="2532">
          <cell r="D2532">
            <v>0</v>
          </cell>
          <cell r="F2532">
            <v>0</v>
          </cell>
          <cell r="G2532">
            <v>0</v>
          </cell>
        </row>
        <row r="2533">
          <cell r="D2533">
            <v>0</v>
          </cell>
          <cell r="F2533">
            <v>0</v>
          </cell>
          <cell r="G2533">
            <v>0</v>
          </cell>
        </row>
        <row r="2534">
          <cell r="D2534">
            <v>0</v>
          </cell>
          <cell r="F2534">
            <v>0</v>
          </cell>
          <cell r="G2534">
            <v>0</v>
          </cell>
        </row>
        <row r="2535">
          <cell r="D2535">
            <v>0</v>
          </cell>
          <cell r="F2535">
            <v>0</v>
          </cell>
          <cell r="G2535">
            <v>0</v>
          </cell>
        </row>
        <row r="2536">
          <cell r="D2536">
            <v>0</v>
          </cell>
          <cell r="F2536">
            <v>0</v>
          </cell>
          <cell r="G2536">
            <v>0</v>
          </cell>
        </row>
        <row r="2537">
          <cell r="D2537">
            <v>0</v>
          </cell>
          <cell r="F2537">
            <v>0</v>
          </cell>
          <cell r="G2537">
            <v>0</v>
          </cell>
        </row>
        <row r="2538">
          <cell r="D2538">
            <v>0</v>
          </cell>
          <cell r="F2538">
            <v>0</v>
          </cell>
          <cell r="G2538">
            <v>0</v>
          </cell>
        </row>
        <row r="2539">
          <cell r="D2539">
            <v>0</v>
          </cell>
          <cell r="F2539">
            <v>0</v>
          </cell>
          <cell r="G2539">
            <v>0</v>
          </cell>
        </row>
        <row r="2540">
          <cell r="D2540">
            <v>0</v>
          </cell>
          <cell r="F2540">
            <v>0</v>
          </cell>
          <cell r="G2540">
            <v>0</v>
          </cell>
        </row>
        <row r="2541">
          <cell r="D2541">
            <v>0</v>
          </cell>
          <cell r="F2541">
            <v>0</v>
          </cell>
          <cell r="G2541">
            <v>0</v>
          </cell>
        </row>
        <row r="2542">
          <cell r="D2542">
            <v>0</v>
          </cell>
          <cell r="F2542">
            <v>0</v>
          </cell>
          <cell r="G2542">
            <v>0</v>
          </cell>
        </row>
        <row r="2543">
          <cell r="D2543">
            <v>0</v>
          </cell>
          <cell r="F2543">
            <v>0</v>
          </cell>
          <cell r="G2543">
            <v>0</v>
          </cell>
        </row>
        <row r="2544">
          <cell r="D2544">
            <v>0</v>
          </cell>
          <cell r="F2544">
            <v>0</v>
          </cell>
          <cell r="G2544">
            <v>0</v>
          </cell>
        </row>
        <row r="2545">
          <cell r="D2545">
            <v>0</v>
          </cell>
          <cell r="F2545">
            <v>0</v>
          </cell>
          <cell r="G2545">
            <v>0</v>
          </cell>
        </row>
        <row r="2546">
          <cell r="D2546">
            <v>0</v>
          </cell>
          <cell r="F2546">
            <v>0</v>
          </cell>
          <cell r="G2546">
            <v>0</v>
          </cell>
        </row>
        <row r="2547">
          <cell r="D2547">
            <v>0</v>
          </cell>
          <cell r="F2547">
            <v>0</v>
          </cell>
          <cell r="G2547">
            <v>0</v>
          </cell>
        </row>
        <row r="2548">
          <cell r="D2548">
            <v>0</v>
          </cell>
          <cell r="F2548">
            <v>0</v>
          </cell>
          <cell r="G2548">
            <v>0</v>
          </cell>
        </row>
        <row r="2549">
          <cell r="D2549">
            <v>0</v>
          </cell>
          <cell r="F2549">
            <v>0</v>
          </cell>
          <cell r="G2549">
            <v>0</v>
          </cell>
        </row>
        <row r="2550">
          <cell r="D2550">
            <v>0</v>
          </cell>
          <cell r="F2550">
            <v>0</v>
          </cell>
          <cell r="G2550">
            <v>0</v>
          </cell>
        </row>
        <row r="2551">
          <cell r="D2551">
            <v>0</v>
          </cell>
          <cell r="F2551">
            <v>0</v>
          </cell>
          <cell r="G2551">
            <v>0</v>
          </cell>
        </row>
        <row r="2552">
          <cell r="D2552">
            <v>0</v>
          </cell>
          <cell r="F2552">
            <v>0</v>
          </cell>
          <cell r="G2552">
            <v>0</v>
          </cell>
        </row>
        <row r="2553">
          <cell r="D2553">
            <v>0</v>
          </cell>
          <cell r="F2553">
            <v>0</v>
          </cell>
          <cell r="G2553">
            <v>0</v>
          </cell>
        </row>
        <row r="2554">
          <cell r="D2554">
            <v>0</v>
          </cell>
          <cell r="F2554">
            <v>0</v>
          </cell>
          <cell r="G2554">
            <v>0</v>
          </cell>
        </row>
        <row r="2555">
          <cell r="D2555">
            <v>0</v>
          </cell>
          <cell r="F2555">
            <v>0</v>
          </cell>
          <cell r="G2555">
            <v>0</v>
          </cell>
        </row>
        <row r="2556">
          <cell r="D2556">
            <v>0</v>
          </cell>
          <cell r="F2556">
            <v>0</v>
          </cell>
          <cell r="G2556">
            <v>0</v>
          </cell>
        </row>
        <row r="2557">
          <cell r="D2557">
            <v>0</v>
          </cell>
          <cell r="F2557">
            <v>0</v>
          </cell>
          <cell r="G2557">
            <v>0</v>
          </cell>
        </row>
        <row r="2558">
          <cell r="D2558">
            <v>0</v>
          </cell>
          <cell r="F2558">
            <v>0</v>
          </cell>
          <cell r="G2558">
            <v>0</v>
          </cell>
        </row>
        <row r="2559">
          <cell r="D2559">
            <v>0</v>
          </cell>
          <cell r="F2559">
            <v>0</v>
          </cell>
          <cell r="G2559">
            <v>0</v>
          </cell>
        </row>
        <row r="2560">
          <cell r="D2560">
            <v>0</v>
          </cell>
          <cell r="F2560">
            <v>0</v>
          </cell>
          <cell r="G2560">
            <v>0</v>
          </cell>
        </row>
        <row r="2561">
          <cell r="D2561">
            <v>0</v>
          </cell>
          <cell r="F2561">
            <v>0</v>
          </cell>
          <cell r="G2561">
            <v>0</v>
          </cell>
        </row>
        <row r="2562">
          <cell r="D2562">
            <v>0</v>
          </cell>
          <cell r="F2562">
            <v>0</v>
          </cell>
          <cell r="G2562">
            <v>0</v>
          </cell>
        </row>
        <row r="2563">
          <cell r="D2563">
            <v>0</v>
          </cell>
          <cell r="F2563">
            <v>0</v>
          </cell>
          <cell r="G2563">
            <v>0</v>
          </cell>
        </row>
        <row r="2564">
          <cell r="D2564">
            <v>0</v>
          </cell>
          <cell r="F2564">
            <v>0</v>
          </cell>
          <cell r="G2564">
            <v>0</v>
          </cell>
        </row>
        <row r="2565">
          <cell r="D2565">
            <v>0</v>
          </cell>
          <cell r="F2565">
            <v>0</v>
          </cell>
          <cell r="G2565">
            <v>0</v>
          </cell>
        </row>
        <row r="2566">
          <cell r="D2566">
            <v>0</v>
          </cell>
          <cell r="F2566">
            <v>0</v>
          </cell>
          <cell r="G2566">
            <v>0</v>
          </cell>
        </row>
        <row r="2567">
          <cell r="D2567">
            <v>0</v>
          </cell>
          <cell r="F2567">
            <v>0</v>
          </cell>
          <cell r="G2567">
            <v>0</v>
          </cell>
        </row>
        <row r="2568">
          <cell r="D2568">
            <v>0</v>
          </cell>
          <cell r="F2568">
            <v>0</v>
          </cell>
          <cell r="G2568">
            <v>0</v>
          </cell>
        </row>
        <row r="2569">
          <cell r="D2569">
            <v>0</v>
          </cell>
          <cell r="F2569">
            <v>0</v>
          </cell>
          <cell r="G2569">
            <v>0</v>
          </cell>
        </row>
        <row r="2570">
          <cell r="D2570">
            <v>0</v>
          </cell>
          <cell r="F2570">
            <v>0</v>
          </cell>
          <cell r="G2570">
            <v>0</v>
          </cell>
        </row>
        <row r="2571">
          <cell r="D2571">
            <v>0</v>
          </cell>
          <cell r="F2571">
            <v>0</v>
          </cell>
          <cell r="G2571">
            <v>0</v>
          </cell>
        </row>
        <row r="2572">
          <cell r="D2572">
            <v>0</v>
          </cell>
          <cell r="F2572">
            <v>0</v>
          </cell>
          <cell r="G2572">
            <v>0</v>
          </cell>
        </row>
        <row r="2573">
          <cell r="D2573">
            <v>0</v>
          </cell>
          <cell r="F2573">
            <v>0</v>
          </cell>
          <cell r="G2573">
            <v>0</v>
          </cell>
        </row>
        <row r="2574">
          <cell r="D2574">
            <v>0</v>
          </cell>
          <cell r="F2574">
            <v>0</v>
          </cell>
          <cell r="G2574">
            <v>0</v>
          </cell>
        </row>
        <row r="2575">
          <cell r="D2575">
            <v>0</v>
          </cell>
          <cell r="F2575">
            <v>0</v>
          </cell>
          <cell r="G2575">
            <v>0</v>
          </cell>
        </row>
        <row r="2576">
          <cell r="D2576">
            <v>0</v>
          </cell>
          <cell r="F2576">
            <v>0</v>
          </cell>
          <cell r="G2576">
            <v>0</v>
          </cell>
        </row>
        <row r="2577">
          <cell r="D2577">
            <v>0</v>
          </cell>
          <cell r="F2577">
            <v>0</v>
          </cell>
          <cell r="G2577">
            <v>0</v>
          </cell>
        </row>
        <row r="2578">
          <cell r="D2578">
            <v>0</v>
          </cell>
          <cell r="F2578">
            <v>0</v>
          </cell>
          <cell r="G2578">
            <v>0</v>
          </cell>
        </row>
        <row r="2579">
          <cell r="D2579">
            <v>0</v>
          </cell>
          <cell r="F2579">
            <v>0</v>
          </cell>
          <cell r="G2579">
            <v>0</v>
          </cell>
        </row>
        <row r="2580">
          <cell r="D2580">
            <v>0</v>
          </cell>
          <cell r="F2580">
            <v>0</v>
          </cell>
          <cell r="G2580">
            <v>0</v>
          </cell>
        </row>
        <row r="2581">
          <cell r="D2581">
            <v>0</v>
          </cell>
          <cell r="F2581">
            <v>0</v>
          </cell>
          <cell r="G2581">
            <v>0</v>
          </cell>
        </row>
        <row r="2582">
          <cell r="D2582">
            <v>0</v>
          </cell>
          <cell r="F2582">
            <v>0</v>
          </cell>
          <cell r="G2582">
            <v>0</v>
          </cell>
        </row>
        <row r="2583">
          <cell r="D2583">
            <v>0</v>
          </cell>
          <cell r="F2583">
            <v>0</v>
          </cell>
          <cell r="G2583">
            <v>0</v>
          </cell>
        </row>
        <row r="2584">
          <cell r="D2584">
            <v>0</v>
          </cell>
          <cell r="F2584">
            <v>0</v>
          </cell>
          <cell r="G2584">
            <v>0</v>
          </cell>
        </row>
        <row r="2585">
          <cell r="D2585">
            <v>0</v>
          </cell>
          <cell r="F2585">
            <v>0</v>
          </cell>
          <cell r="G2585">
            <v>0</v>
          </cell>
        </row>
        <row r="2586">
          <cell r="D2586">
            <v>0</v>
          </cell>
          <cell r="F2586">
            <v>0</v>
          </cell>
          <cell r="G2586">
            <v>0</v>
          </cell>
        </row>
        <row r="2587">
          <cell r="D2587">
            <v>0</v>
          </cell>
          <cell r="F2587">
            <v>0</v>
          </cell>
          <cell r="G2587">
            <v>0</v>
          </cell>
        </row>
        <row r="2588">
          <cell r="D2588">
            <v>0</v>
          </cell>
          <cell r="F2588">
            <v>0</v>
          </cell>
          <cell r="G2588">
            <v>0</v>
          </cell>
        </row>
        <row r="2589">
          <cell r="D2589">
            <v>0</v>
          </cell>
          <cell r="F2589">
            <v>0</v>
          </cell>
          <cell r="G2589">
            <v>0</v>
          </cell>
        </row>
        <row r="2590">
          <cell r="D2590">
            <v>0</v>
          </cell>
          <cell r="F2590">
            <v>0</v>
          </cell>
          <cell r="G2590">
            <v>0</v>
          </cell>
        </row>
        <row r="2591">
          <cell r="D2591">
            <v>0</v>
          </cell>
          <cell r="F2591">
            <v>0</v>
          </cell>
          <cell r="G2591">
            <v>0</v>
          </cell>
        </row>
        <row r="2592">
          <cell r="D2592">
            <v>0</v>
          </cell>
          <cell r="F2592">
            <v>0</v>
          </cell>
          <cell r="G2592">
            <v>0</v>
          </cell>
        </row>
        <row r="2593">
          <cell r="D2593">
            <v>0</v>
          </cell>
          <cell r="F2593">
            <v>0</v>
          </cell>
          <cell r="G2593">
            <v>0</v>
          </cell>
        </row>
        <row r="2594">
          <cell r="D2594">
            <v>0</v>
          </cell>
          <cell r="F2594">
            <v>0</v>
          </cell>
          <cell r="G2594">
            <v>0</v>
          </cell>
        </row>
        <row r="2595">
          <cell r="D2595">
            <v>0</v>
          </cell>
          <cell r="F2595">
            <v>0</v>
          </cell>
          <cell r="G2595">
            <v>0</v>
          </cell>
        </row>
        <row r="2596">
          <cell r="D2596">
            <v>0</v>
          </cell>
          <cell r="F2596">
            <v>0</v>
          </cell>
          <cell r="G2596">
            <v>0</v>
          </cell>
        </row>
        <row r="2597">
          <cell r="D2597">
            <v>0</v>
          </cell>
          <cell r="F2597">
            <v>0</v>
          </cell>
          <cell r="G2597">
            <v>0</v>
          </cell>
        </row>
        <row r="2598">
          <cell r="D2598">
            <v>0</v>
          </cell>
          <cell r="F2598">
            <v>0</v>
          </cell>
          <cell r="G2598">
            <v>0</v>
          </cell>
        </row>
        <row r="2599">
          <cell r="D2599">
            <v>0</v>
          </cell>
          <cell r="F2599">
            <v>0</v>
          </cell>
          <cell r="G2599">
            <v>0</v>
          </cell>
        </row>
        <row r="2600">
          <cell r="D2600">
            <v>0</v>
          </cell>
          <cell r="F2600">
            <v>0</v>
          </cell>
          <cell r="G2600">
            <v>0</v>
          </cell>
        </row>
        <row r="2601">
          <cell r="D2601">
            <v>0</v>
          </cell>
          <cell r="F2601">
            <v>0</v>
          </cell>
          <cell r="G2601">
            <v>0</v>
          </cell>
        </row>
        <row r="2602">
          <cell r="D2602">
            <v>0</v>
          </cell>
          <cell r="F2602">
            <v>0</v>
          </cell>
          <cell r="G2602">
            <v>0</v>
          </cell>
        </row>
        <row r="2603">
          <cell r="D2603">
            <v>0</v>
          </cell>
          <cell r="F2603">
            <v>0</v>
          </cell>
          <cell r="G2603">
            <v>0</v>
          </cell>
        </row>
        <row r="2604">
          <cell r="D2604">
            <v>0</v>
          </cell>
          <cell r="F2604">
            <v>0</v>
          </cell>
          <cell r="G2604">
            <v>0</v>
          </cell>
        </row>
        <row r="2605">
          <cell r="D2605">
            <v>0</v>
          </cell>
          <cell r="F2605">
            <v>0</v>
          </cell>
          <cell r="G2605">
            <v>0</v>
          </cell>
        </row>
        <row r="2606">
          <cell r="D2606">
            <v>0</v>
          </cell>
          <cell r="F2606">
            <v>0</v>
          </cell>
          <cell r="G2606">
            <v>0</v>
          </cell>
        </row>
        <row r="2607">
          <cell r="D2607">
            <v>0</v>
          </cell>
          <cell r="F2607">
            <v>0</v>
          </cell>
          <cell r="G2607">
            <v>0</v>
          </cell>
        </row>
        <row r="2608">
          <cell r="D2608">
            <v>0</v>
          </cell>
          <cell r="F2608">
            <v>0</v>
          </cell>
          <cell r="G2608">
            <v>0</v>
          </cell>
        </row>
        <row r="2609">
          <cell r="D2609">
            <v>0</v>
          </cell>
          <cell r="F2609">
            <v>0</v>
          </cell>
          <cell r="G2609">
            <v>0</v>
          </cell>
        </row>
        <row r="2610">
          <cell r="D2610">
            <v>0</v>
          </cell>
          <cell r="F2610">
            <v>0</v>
          </cell>
          <cell r="G2610">
            <v>0</v>
          </cell>
        </row>
        <row r="2611">
          <cell r="D2611">
            <v>0</v>
          </cell>
          <cell r="F2611">
            <v>0</v>
          </cell>
          <cell r="G2611">
            <v>0</v>
          </cell>
        </row>
        <row r="2612">
          <cell r="D2612">
            <v>0</v>
          </cell>
          <cell r="F2612">
            <v>0</v>
          </cell>
          <cell r="G2612">
            <v>0</v>
          </cell>
        </row>
        <row r="2613">
          <cell r="D2613">
            <v>0</v>
          </cell>
          <cell r="F2613">
            <v>0</v>
          </cell>
          <cell r="G2613">
            <v>0</v>
          </cell>
        </row>
        <row r="2614">
          <cell r="D2614">
            <v>0</v>
          </cell>
          <cell r="F2614">
            <v>0</v>
          </cell>
          <cell r="G2614">
            <v>0</v>
          </cell>
        </row>
        <row r="2615">
          <cell r="D2615">
            <v>0</v>
          </cell>
          <cell r="F2615">
            <v>0</v>
          </cell>
          <cell r="G2615">
            <v>0</v>
          </cell>
        </row>
        <row r="2616">
          <cell r="D2616">
            <v>0</v>
          </cell>
          <cell r="F2616">
            <v>0</v>
          </cell>
          <cell r="G2616">
            <v>0</v>
          </cell>
        </row>
        <row r="2617">
          <cell r="D2617">
            <v>0</v>
          </cell>
          <cell r="F2617">
            <v>0</v>
          </cell>
          <cell r="G2617">
            <v>0</v>
          </cell>
        </row>
        <row r="2618">
          <cell r="D2618">
            <v>0</v>
          </cell>
          <cell r="F2618">
            <v>0</v>
          </cell>
          <cell r="G2618">
            <v>0</v>
          </cell>
        </row>
        <row r="2619">
          <cell r="D2619">
            <v>0</v>
          </cell>
          <cell r="F2619">
            <v>0</v>
          </cell>
          <cell r="G2619">
            <v>0</v>
          </cell>
        </row>
        <row r="2620">
          <cell r="D2620">
            <v>0</v>
          </cell>
          <cell r="F2620">
            <v>0</v>
          </cell>
          <cell r="G2620">
            <v>0</v>
          </cell>
        </row>
        <row r="2621">
          <cell r="D2621">
            <v>0</v>
          </cell>
          <cell r="F2621">
            <v>0</v>
          </cell>
          <cell r="G2621">
            <v>0</v>
          </cell>
        </row>
        <row r="2622">
          <cell r="D2622">
            <v>0</v>
          </cell>
          <cell r="F2622">
            <v>0</v>
          </cell>
          <cell r="G2622">
            <v>0</v>
          </cell>
        </row>
        <row r="2623">
          <cell r="D2623">
            <v>0</v>
          </cell>
          <cell r="F2623">
            <v>0</v>
          </cell>
          <cell r="G2623">
            <v>0</v>
          </cell>
        </row>
        <row r="2624">
          <cell r="D2624">
            <v>0</v>
          </cell>
          <cell r="F2624">
            <v>0</v>
          </cell>
          <cell r="G2624">
            <v>0</v>
          </cell>
        </row>
        <row r="2625">
          <cell r="D2625">
            <v>0</v>
          </cell>
          <cell r="F2625">
            <v>0</v>
          </cell>
          <cell r="G2625">
            <v>0</v>
          </cell>
        </row>
        <row r="2626">
          <cell r="D2626">
            <v>0</v>
          </cell>
          <cell r="F2626">
            <v>0</v>
          </cell>
          <cell r="G2626">
            <v>0</v>
          </cell>
        </row>
        <row r="2627">
          <cell r="D2627">
            <v>0</v>
          </cell>
          <cell r="F2627">
            <v>0</v>
          </cell>
          <cell r="G2627">
            <v>0</v>
          </cell>
        </row>
        <row r="2628">
          <cell r="D2628">
            <v>0</v>
          </cell>
          <cell r="F2628">
            <v>0</v>
          </cell>
          <cell r="G2628">
            <v>0</v>
          </cell>
        </row>
        <row r="2629">
          <cell r="D2629">
            <v>0</v>
          </cell>
          <cell r="F2629">
            <v>0</v>
          </cell>
          <cell r="G2629">
            <v>0</v>
          </cell>
        </row>
        <row r="2630">
          <cell r="D2630">
            <v>0</v>
          </cell>
          <cell r="F2630">
            <v>0</v>
          </cell>
          <cell r="G2630">
            <v>0</v>
          </cell>
        </row>
        <row r="2631">
          <cell r="D2631">
            <v>0</v>
          </cell>
          <cell r="F2631">
            <v>0</v>
          </cell>
          <cell r="G2631">
            <v>0</v>
          </cell>
        </row>
        <row r="2632">
          <cell r="D2632">
            <v>0</v>
          </cell>
          <cell r="F2632">
            <v>0</v>
          </cell>
          <cell r="G2632">
            <v>0</v>
          </cell>
        </row>
        <row r="2633">
          <cell r="D2633">
            <v>0</v>
          </cell>
          <cell r="F2633">
            <v>0</v>
          </cell>
          <cell r="G2633">
            <v>0</v>
          </cell>
        </row>
        <row r="2634">
          <cell r="D2634">
            <v>0</v>
          </cell>
          <cell r="F2634">
            <v>0</v>
          </cell>
          <cell r="G2634">
            <v>0</v>
          </cell>
        </row>
        <row r="2635">
          <cell r="D2635">
            <v>0</v>
          </cell>
          <cell r="F2635">
            <v>0</v>
          </cell>
          <cell r="G2635">
            <v>0</v>
          </cell>
        </row>
        <row r="2636">
          <cell r="D2636">
            <v>0</v>
          </cell>
          <cell r="F2636">
            <v>0</v>
          </cell>
          <cell r="G2636">
            <v>0</v>
          </cell>
        </row>
        <row r="2637">
          <cell r="D2637">
            <v>0</v>
          </cell>
          <cell r="F2637">
            <v>0</v>
          </cell>
          <cell r="G2637">
            <v>0</v>
          </cell>
        </row>
        <row r="2638">
          <cell r="D2638">
            <v>0</v>
          </cell>
          <cell r="F2638">
            <v>0</v>
          </cell>
          <cell r="G2638">
            <v>0</v>
          </cell>
        </row>
        <row r="2639">
          <cell r="D2639">
            <v>0</v>
          </cell>
          <cell r="F2639">
            <v>0</v>
          </cell>
          <cell r="G2639">
            <v>0</v>
          </cell>
        </row>
        <row r="2640">
          <cell r="D2640">
            <v>0</v>
          </cell>
          <cell r="F2640">
            <v>0</v>
          </cell>
          <cell r="G2640">
            <v>0</v>
          </cell>
        </row>
        <row r="2641">
          <cell r="D2641">
            <v>0</v>
          </cell>
          <cell r="F2641">
            <v>0</v>
          </cell>
          <cell r="G2641">
            <v>0</v>
          </cell>
        </row>
        <row r="2642">
          <cell r="D2642">
            <v>0</v>
          </cell>
          <cell r="F2642">
            <v>0</v>
          </cell>
          <cell r="G2642">
            <v>0</v>
          </cell>
        </row>
        <row r="2643">
          <cell r="D2643">
            <v>0</v>
          </cell>
          <cell r="F2643">
            <v>0</v>
          </cell>
          <cell r="G2643">
            <v>0</v>
          </cell>
        </row>
        <row r="2644">
          <cell r="D2644">
            <v>0</v>
          </cell>
          <cell r="F2644">
            <v>0</v>
          </cell>
          <cell r="G2644">
            <v>0</v>
          </cell>
        </row>
        <row r="2645">
          <cell r="D2645">
            <v>0</v>
          </cell>
          <cell r="F2645">
            <v>0</v>
          </cell>
          <cell r="G2645">
            <v>0</v>
          </cell>
        </row>
        <row r="2646">
          <cell r="D2646">
            <v>0</v>
          </cell>
          <cell r="F2646">
            <v>0</v>
          </cell>
          <cell r="G2646">
            <v>0</v>
          </cell>
        </row>
        <row r="2647">
          <cell r="D2647">
            <v>0</v>
          </cell>
          <cell r="F2647">
            <v>0</v>
          </cell>
          <cell r="G2647">
            <v>0</v>
          </cell>
        </row>
        <row r="2648">
          <cell r="D2648">
            <v>0</v>
          </cell>
          <cell r="F2648">
            <v>0</v>
          </cell>
          <cell r="G2648">
            <v>0</v>
          </cell>
        </row>
        <row r="2649">
          <cell r="D2649">
            <v>0</v>
          </cell>
          <cell r="F2649">
            <v>0</v>
          </cell>
          <cell r="G2649">
            <v>0</v>
          </cell>
        </row>
        <row r="2650">
          <cell r="D2650">
            <v>0</v>
          </cell>
          <cell r="F2650">
            <v>0</v>
          </cell>
          <cell r="G2650">
            <v>0</v>
          </cell>
        </row>
        <row r="2651">
          <cell r="D2651">
            <v>0</v>
          </cell>
          <cell r="F2651">
            <v>0</v>
          </cell>
          <cell r="G2651">
            <v>0</v>
          </cell>
        </row>
        <row r="2652">
          <cell r="D2652">
            <v>0</v>
          </cell>
          <cell r="F2652">
            <v>0</v>
          </cell>
          <cell r="G2652">
            <v>0</v>
          </cell>
        </row>
        <row r="2653">
          <cell r="D2653">
            <v>0</v>
          </cell>
          <cell r="F2653">
            <v>0</v>
          </cell>
          <cell r="G2653">
            <v>0</v>
          </cell>
        </row>
        <row r="2654">
          <cell r="D2654">
            <v>0</v>
          </cell>
          <cell r="F2654">
            <v>0</v>
          </cell>
          <cell r="G2654">
            <v>0</v>
          </cell>
        </row>
        <row r="2655">
          <cell r="D2655">
            <v>0</v>
          </cell>
          <cell r="F2655">
            <v>0</v>
          </cell>
          <cell r="G2655">
            <v>0</v>
          </cell>
        </row>
        <row r="2656">
          <cell r="D2656">
            <v>0</v>
          </cell>
          <cell r="F2656">
            <v>0</v>
          </cell>
          <cell r="G2656">
            <v>0</v>
          </cell>
        </row>
        <row r="2657">
          <cell r="D2657">
            <v>0</v>
          </cell>
          <cell r="F2657">
            <v>0</v>
          </cell>
          <cell r="G2657">
            <v>0</v>
          </cell>
        </row>
        <row r="2658">
          <cell r="D2658">
            <v>0</v>
          </cell>
          <cell r="F2658">
            <v>0</v>
          </cell>
          <cell r="G2658">
            <v>0</v>
          </cell>
        </row>
        <row r="2659">
          <cell r="D2659">
            <v>0</v>
          </cell>
          <cell r="F2659">
            <v>0</v>
          </cell>
          <cell r="G2659">
            <v>0</v>
          </cell>
        </row>
        <row r="2660">
          <cell r="D2660">
            <v>0</v>
          </cell>
          <cell r="F2660">
            <v>0</v>
          </cell>
          <cell r="G2660">
            <v>0</v>
          </cell>
        </row>
        <row r="2661">
          <cell r="D2661">
            <v>0</v>
          </cell>
          <cell r="F2661">
            <v>0</v>
          </cell>
          <cell r="G2661">
            <v>0</v>
          </cell>
        </row>
        <row r="2662">
          <cell r="D2662">
            <v>0</v>
          </cell>
          <cell r="F2662">
            <v>0</v>
          </cell>
          <cell r="G2662">
            <v>0</v>
          </cell>
        </row>
        <row r="2663">
          <cell r="D2663">
            <v>0</v>
          </cell>
          <cell r="F2663">
            <v>0</v>
          </cell>
          <cell r="G2663">
            <v>0</v>
          </cell>
        </row>
        <row r="2664">
          <cell r="D2664">
            <v>0</v>
          </cell>
          <cell r="F2664">
            <v>0</v>
          </cell>
          <cell r="G2664">
            <v>0</v>
          </cell>
        </row>
        <row r="2665">
          <cell r="D2665">
            <v>0</v>
          </cell>
          <cell r="F2665">
            <v>0</v>
          </cell>
          <cell r="G2665">
            <v>0</v>
          </cell>
        </row>
        <row r="2666">
          <cell r="D2666">
            <v>0</v>
          </cell>
          <cell r="F2666">
            <v>0</v>
          </cell>
          <cell r="G2666">
            <v>0</v>
          </cell>
        </row>
        <row r="2667">
          <cell r="D2667">
            <v>0</v>
          </cell>
          <cell r="F2667">
            <v>0</v>
          </cell>
          <cell r="G2667">
            <v>0</v>
          </cell>
        </row>
        <row r="2668">
          <cell r="D2668">
            <v>0</v>
          </cell>
          <cell r="F2668">
            <v>0</v>
          </cell>
          <cell r="G2668">
            <v>0</v>
          </cell>
        </row>
        <row r="2669">
          <cell r="D2669">
            <v>0</v>
          </cell>
          <cell r="F2669">
            <v>0</v>
          </cell>
          <cell r="G2669">
            <v>0</v>
          </cell>
        </row>
        <row r="2670">
          <cell r="D2670">
            <v>0</v>
          </cell>
          <cell r="F2670">
            <v>0</v>
          </cell>
          <cell r="G2670">
            <v>0</v>
          </cell>
        </row>
        <row r="2671">
          <cell r="D2671">
            <v>0</v>
          </cell>
          <cell r="F2671">
            <v>0</v>
          </cell>
          <cell r="G2671">
            <v>0</v>
          </cell>
        </row>
        <row r="2672">
          <cell r="D2672">
            <v>0</v>
          </cell>
          <cell r="F2672">
            <v>0</v>
          </cell>
          <cell r="G2672">
            <v>0</v>
          </cell>
        </row>
        <row r="2673">
          <cell r="D2673">
            <v>0</v>
          </cell>
          <cell r="F2673">
            <v>0</v>
          </cell>
          <cell r="G2673">
            <v>0</v>
          </cell>
        </row>
        <row r="2674">
          <cell r="D2674">
            <v>0</v>
          </cell>
          <cell r="F2674">
            <v>0</v>
          </cell>
          <cell r="G2674">
            <v>0</v>
          </cell>
        </row>
        <row r="2675">
          <cell r="D2675">
            <v>0</v>
          </cell>
          <cell r="F2675">
            <v>0</v>
          </cell>
          <cell r="G2675">
            <v>0</v>
          </cell>
        </row>
        <row r="2676">
          <cell r="D2676">
            <v>0</v>
          </cell>
          <cell r="F2676">
            <v>0</v>
          </cell>
          <cell r="G2676">
            <v>0</v>
          </cell>
        </row>
        <row r="2677">
          <cell r="D2677">
            <v>0</v>
          </cell>
          <cell r="F2677">
            <v>0</v>
          </cell>
          <cell r="G2677">
            <v>0</v>
          </cell>
        </row>
        <row r="2678">
          <cell r="D2678">
            <v>0</v>
          </cell>
          <cell r="F2678">
            <v>0</v>
          </cell>
          <cell r="G2678">
            <v>0</v>
          </cell>
        </row>
        <row r="2679">
          <cell r="D2679">
            <v>0</v>
          </cell>
          <cell r="F2679">
            <v>0</v>
          </cell>
          <cell r="G2679">
            <v>0</v>
          </cell>
        </row>
        <row r="2680">
          <cell r="D2680">
            <v>0</v>
          </cell>
          <cell r="F2680">
            <v>0</v>
          </cell>
          <cell r="G2680">
            <v>0</v>
          </cell>
        </row>
        <row r="2681">
          <cell r="D2681">
            <v>0</v>
          </cell>
          <cell r="F2681">
            <v>0</v>
          </cell>
          <cell r="G2681">
            <v>0</v>
          </cell>
        </row>
        <row r="2682">
          <cell r="D2682">
            <v>0</v>
          </cell>
          <cell r="F2682">
            <v>0</v>
          </cell>
          <cell r="G2682">
            <v>0</v>
          </cell>
        </row>
        <row r="2683">
          <cell r="D2683">
            <v>0</v>
          </cell>
          <cell r="F2683">
            <v>0</v>
          </cell>
          <cell r="G2683">
            <v>0</v>
          </cell>
        </row>
        <row r="2684">
          <cell r="D2684">
            <v>0</v>
          </cell>
          <cell r="F2684">
            <v>0</v>
          </cell>
          <cell r="G2684">
            <v>0</v>
          </cell>
        </row>
        <row r="2685">
          <cell r="D2685">
            <v>0</v>
          </cell>
          <cell r="F2685">
            <v>0</v>
          </cell>
          <cell r="G2685">
            <v>0</v>
          </cell>
        </row>
        <row r="2686">
          <cell r="D2686">
            <v>0</v>
          </cell>
          <cell r="F2686">
            <v>0</v>
          </cell>
          <cell r="G2686">
            <v>0</v>
          </cell>
        </row>
        <row r="2687">
          <cell r="D2687">
            <v>0</v>
          </cell>
          <cell r="F2687">
            <v>0</v>
          </cell>
          <cell r="G2687">
            <v>0</v>
          </cell>
        </row>
        <row r="2688">
          <cell r="D2688">
            <v>0</v>
          </cell>
          <cell r="F2688">
            <v>0</v>
          </cell>
          <cell r="G2688">
            <v>0</v>
          </cell>
        </row>
        <row r="2689">
          <cell r="D2689">
            <v>0</v>
          </cell>
          <cell r="F2689">
            <v>0</v>
          </cell>
          <cell r="G2689">
            <v>0</v>
          </cell>
        </row>
        <row r="2690">
          <cell r="D2690">
            <v>0</v>
          </cell>
          <cell r="F2690">
            <v>0</v>
          </cell>
          <cell r="G2690">
            <v>0</v>
          </cell>
        </row>
        <row r="2691">
          <cell r="D2691">
            <v>0</v>
          </cell>
          <cell r="F2691">
            <v>0</v>
          </cell>
          <cell r="G2691">
            <v>0</v>
          </cell>
        </row>
        <row r="2692">
          <cell r="D2692">
            <v>0</v>
          </cell>
          <cell r="F2692">
            <v>0</v>
          </cell>
          <cell r="G2692">
            <v>0</v>
          </cell>
        </row>
        <row r="2693">
          <cell r="D2693">
            <v>0</v>
          </cell>
          <cell r="F2693">
            <v>0</v>
          </cell>
          <cell r="G2693">
            <v>0</v>
          </cell>
        </row>
        <row r="2694">
          <cell r="D2694">
            <v>0</v>
          </cell>
          <cell r="F2694">
            <v>0</v>
          </cell>
          <cell r="G2694">
            <v>0</v>
          </cell>
        </row>
        <row r="2695">
          <cell r="D2695">
            <v>0</v>
          </cell>
          <cell r="F2695">
            <v>0</v>
          </cell>
          <cell r="G2695">
            <v>0</v>
          </cell>
        </row>
        <row r="2696">
          <cell r="D2696">
            <v>0</v>
          </cell>
          <cell r="F2696">
            <v>0</v>
          </cell>
          <cell r="G2696">
            <v>0</v>
          </cell>
        </row>
        <row r="2697">
          <cell r="D2697">
            <v>0</v>
          </cell>
          <cell r="F2697">
            <v>0</v>
          </cell>
          <cell r="G2697">
            <v>0</v>
          </cell>
        </row>
        <row r="2698">
          <cell r="D2698">
            <v>0</v>
          </cell>
          <cell r="F2698">
            <v>0</v>
          </cell>
          <cell r="G2698">
            <v>0</v>
          </cell>
        </row>
        <row r="2699">
          <cell r="D2699">
            <v>0</v>
          </cell>
          <cell r="F2699">
            <v>0</v>
          </cell>
          <cell r="G2699">
            <v>0</v>
          </cell>
        </row>
        <row r="2700">
          <cell r="D2700">
            <v>0</v>
          </cell>
          <cell r="F2700">
            <v>0</v>
          </cell>
          <cell r="G2700">
            <v>0</v>
          </cell>
        </row>
        <row r="2701">
          <cell r="D2701">
            <v>0</v>
          </cell>
          <cell r="F2701">
            <v>0</v>
          </cell>
          <cell r="G2701">
            <v>0</v>
          </cell>
        </row>
        <row r="2702">
          <cell r="D2702">
            <v>0</v>
          </cell>
          <cell r="F2702">
            <v>0</v>
          </cell>
          <cell r="G2702">
            <v>0</v>
          </cell>
        </row>
        <row r="2703">
          <cell r="D2703">
            <v>0</v>
          </cell>
          <cell r="F2703">
            <v>0</v>
          </cell>
          <cell r="G2703">
            <v>0</v>
          </cell>
        </row>
        <row r="2704">
          <cell r="D2704">
            <v>0</v>
          </cell>
          <cell r="F2704">
            <v>0</v>
          </cell>
          <cell r="G2704">
            <v>0</v>
          </cell>
        </row>
        <row r="2705">
          <cell r="D2705">
            <v>0</v>
          </cell>
          <cell r="F2705">
            <v>0</v>
          </cell>
          <cell r="G2705">
            <v>0</v>
          </cell>
        </row>
        <row r="2706">
          <cell r="D2706">
            <v>0</v>
          </cell>
          <cell r="F2706">
            <v>0</v>
          </cell>
          <cell r="G2706">
            <v>0</v>
          </cell>
        </row>
        <row r="2707">
          <cell r="D2707">
            <v>0</v>
          </cell>
          <cell r="F2707">
            <v>0</v>
          </cell>
          <cell r="G2707">
            <v>0</v>
          </cell>
        </row>
        <row r="2708">
          <cell r="D2708">
            <v>0</v>
          </cell>
          <cell r="F2708">
            <v>0</v>
          </cell>
          <cell r="G2708">
            <v>0</v>
          </cell>
        </row>
        <row r="2709">
          <cell r="D2709">
            <v>0</v>
          </cell>
          <cell r="F2709">
            <v>0</v>
          </cell>
          <cell r="G2709">
            <v>0</v>
          </cell>
        </row>
        <row r="2710">
          <cell r="D2710">
            <v>0</v>
          </cell>
          <cell r="F2710">
            <v>0</v>
          </cell>
          <cell r="G2710">
            <v>0</v>
          </cell>
        </row>
        <row r="2711">
          <cell r="D2711">
            <v>0</v>
          </cell>
          <cell r="F2711">
            <v>0</v>
          </cell>
          <cell r="G2711">
            <v>0</v>
          </cell>
        </row>
        <row r="2712">
          <cell r="D2712">
            <v>0</v>
          </cell>
          <cell r="F2712">
            <v>0</v>
          </cell>
          <cell r="G2712">
            <v>0</v>
          </cell>
        </row>
        <row r="2713">
          <cell r="D2713">
            <v>0</v>
          </cell>
          <cell r="F2713">
            <v>0</v>
          </cell>
          <cell r="G2713">
            <v>0</v>
          </cell>
        </row>
        <row r="2714">
          <cell r="D2714">
            <v>0</v>
          </cell>
          <cell r="F2714">
            <v>0</v>
          </cell>
          <cell r="G2714">
            <v>0</v>
          </cell>
        </row>
        <row r="2715">
          <cell r="D2715">
            <v>0</v>
          </cell>
          <cell r="F2715">
            <v>0</v>
          </cell>
          <cell r="G2715">
            <v>0</v>
          </cell>
        </row>
        <row r="2716">
          <cell r="D2716">
            <v>0</v>
          </cell>
          <cell r="F2716">
            <v>0</v>
          </cell>
          <cell r="G2716">
            <v>0</v>
          </cell>
        </row>
        <row r="2717">
          <cell r="D2717">
            <v>0</v>
          </cell>
          <cell r="F2717">
            <v>0</v>
          </cell>
          <cell r="G2717">
            <v>0</v>
          </cell>
        </row>
        <row r="2718">
          <cell r="D2718">
            <v>0</v>
          </cell>
          <cell r="F2718">
            <v>0</v>
          </cell>
          <cell r="G2718">
            <v>0</v>
          </cell>
        </row>
        <row r="2719">
          <cell r="D2719">
            <v>0</v>
          </cell>
          <cell r="F2719">
            <v>0</v>
          </cell>
          <cell r="G2719">
            <v>0</v>
          </cell>
        </row>
        <row r="2720">
          <cell r="D2720">
            <v>0</v>
          </cell>
          <cell r="F2720">
            <v>0</v>
          </cell>
          <cell r="G2720">
            <v>0</v>
          </cell>
        </row>
        <row r="2721">
          <cell r="D2721">
            <v>0</v>
          </cell>
          <cell r="F2721">
            <v>0</v>
          </cell>
          <cell r="G2721">
            <v>0</v>
          </cell>
        </row>
        <row r="2722">
          <cell r="D2722">
            <v>0</v>
          </cell>
          <cell r="F2722">
            <v>0</v>
          </cell>
          <cell r="G2722">
            <v>0</v>
          </cell>
        </row>
        <row r="2723">
          <cell r="D2723">
            <v>0</v>
          </cell>
          <cell r="F2723">
            <v>0</v>
          </cell>
          <cell r="G2723">
            <v>0</v>
          </cell>
        </row>
        <row r="2724">
          <cell r="D2724">
            <v>0</v>
          </cell>
          <cell r="F2724">
            <v>0</v>
          </cell>
          <cell r="G2724">
            <v>0</v>
          </cell>
        </row>
        <row r="2725">
          <cell r="D2725">
            <v>0</v>
          </cell>
          <cell r="F2725">
            <v>0</v>
          </cell>
          <cell r="G2725">
            <v>0</v>
          </cell>
        </row>
        <row r="2726">
          <cell r="D2726">
            <v>0</v>
          </cell>
          <cell r="F2726">
            <v>0</v>
          </cell>
          <cell r="G2726">
            <v>0</v>
          </cell>
        </row>
        <row r="2727">
          <cell r="D2727">
            <v>0</v>
          </cell>
          <cell r="F2727">
            <v>0</v>
          </cell>
          <cell r="G2727">
            <v>0</v>
          </cell>
        </row>
        <row r="2728">
          <cell r="D2728">
            <v>0</v>
          </cell>
          <cell r="F2728">
            <v>0</v>
          </cell>
          <cell r="G2728">
            <v>0</v>
          </cell>
        </row>
        <row r="2729">
          <cell r="D2729">
            <v>0</v>
          </cell>
          <cell r="F2729">
            <v>0</v>
          </cell>
          <cell r="G2729">
            <v>0</v>
          </cell>
        </row>
        <row r="2730">
          <cell r="D2730">
            <v>0</v>
          </cell>
          <cell r="F2730">
            <v>0</v>
          </cell>
          <cell r="G2730">
            <v>0</v>
          </cell>
        </row>
        <row r="2731">
          <cell r="D2731">
            <v>0</v>
          </cell>
          <cell r="F2731">
            <v>0</v>
          </cell>
          <cell r="G2731">
            <v>0</v>
          </cell>
        </row>
        <row r="2732">
          <cell r="D2732">
            <v>0</v>
          </cell>
          <cell r="F2732">
            <v>0</v>
          </cell>
          <cell r="G2732">
            <v>0</v>
          </cell>
        </row>
        <row r="2733">
          <cell r="D2733">
            <v>0</v>
          </cell>
          <cell r="F2733">
            <v>0</v>
          </cell>
          <cell r="G2733">
            <v>0</v>
          </cell>
        </row>
        <row r="2734">
          <cell r="D2734">
            <v>0</v>
          </cell>
          <cell r="F2734">
            <v>0</v>
          </cell>
          <cell r="G2734">
            <v>0</v>
          </cell>
        </row>
        <row r="2735">
          <cell r="D2735">
            <v>0</v>
          </cell>
          <cell r="F2735">
            <v>0</v>
          </cell>
          <cell r="G2735">
            <v>0</v>
          </cell>
        </row>
        <row r="2736">
          <cell r="D2736">
            <v>0</v>
          </cell>
          <cell r="F2736">
            <v>0</v>
          </cell>
          <cell r="G2736">
            <v>0</v>
          </cell>
        </row>
        <row r="2737">
          <cell r="D2737">
            <v>0</v>
          </cell>
          <cell r="F2737">
            <v>0</v>
          </cell>
          <cell r="G2737">
            <v>0</v>
          </cell>
        </row>
        <row r="2738">
          <cell r="D2738">
            <v>0</v>
          </cell>
          <cell r="F2738">
            <v>0</v>
          </cell>
          <cell r="G2738">
            <v>0</v>
          </cell>
        </row>
        <row r="2739">
          <cell r="D2739">
            <v>0</v>
          </cell>
          <cell r="F2739">
            <v>0</v>
          </cell>
          <cell r="G2739">
            <v>0</v>
          </cell>
        </row>
        <row r="2740">
          <cell r="D2740">
            <v>0</v>
          </cell>
          <cell r="F2740">
            <v>0</v>
          </cell>
          <cell r="G2740">
            <v>0</v>
          </cell>
        </row>
        <row r="2741">
          <cell r="D2741">
            <v>0</v>
          </cell>
          <cell r="F2741">
            <v>0</v>
          </cell>
          <cell r="G2741">
            <v>0</v>
          </cell>
        </row>
        <row r="2742">
          <cell r="D2742">
            <v>0</v>
          </cell>
          <cell r="F2742">
            <v>0</v>
          </cell>
          <cell r="G2742">
            <v>0</v>
          </cell>
        </row>
        <row r="2743">
          <cell r="D2743">
            <v>0</v>
          </cell>
          <cell r="F2743">
            <v>0</v>
          </cell>
          <cell r="G2743">
            <v>0</v>
          </cell>
        </row>
        <row r="2744">
          <cell r="D2744">
            <v>0</v>
          </cell>
          <cell r="F2744">
            <v>0</v>
          </cell>
          <cell r="G2744">
            <v>0</v>
          </cell>
        </row>
        <row r="2745">
          <cell r="D2745">
            <v>0</v>
          </cell>
          <cell r="F2745">
            <v>0</v>
          </cell>
          <cell r="G2745">
            <v>0</v>
          </cell>
        </row>
        <row r="2746">
          <cell r="D2746">
            <v>0</v>
          </cell>
          <cell r="F2746">
            <v>0</v>
          </cell>
          <cell r="G2746">
            <v>0</v>
          </cell>
        </row>
        <row r="2747">
          <cell r="D2747">
            <v>0</v>
          </cell>
          <cell r="F2747">
            <v>0</v>
          </cell>
          <cell r="G2747">
            <v>0</v>
          </cell>
        </row>
        <row r="2748">
          <cell r="D2748">
            <v>0</v>
          </cell>
          <cell r="F2748">
            <v>0</v>
          </cell>
          <cell r="G2748">
            <v>0</v>
          </cell>
        </row>
        <row r="2749">
          <cell r="D2749">
            <v>0</v>
          </cell>
          <cell r="F2749">
            <v>0</v>
          </cell>
          <cell r="G2749">
            <v>0</v>
          </cell>
        </row>
        <row r="2750">
          <cell r="D2750">
            <v>0</v>
          </cell>
          <cell r="F2750">
            <v>0</v>
          </cell>
          <cell r="G2750">
            <v>0</v>
          </cell>
        </row>
        <row r="2751">
          <cell r="D2751">
            <v>0</v>
          </cell>
          <cell r="F2751">
            <v>0</v>
          </cell>
          <cell r="G2751">
            <v>0</v>
          </cell>
        </row>
        <row r="2752">
          <cell r="D2752">
            <v>0</v>
          </cell>
          <cell r="F2752">
            <v>0</v>
          </cell>
          <cell r="G2752">
            <v>0</v>
          </cell>
        </row>
        <row r="2753">
          <cell r="D2753">
            <v>0</v>
          </cell>
          <cell r="F2753">
            <v>0</v>
          </cell>
          <cell r="G2753">
            <v>0</v>
          </cell>
        </row>
        <row r="2754">
          <cell r="D2754">
            <v>0</v>
          </cell>
          <cell r="F2754">
            <v>0</v>
          </cell>
          <cell r="G2754">
            <v>0</v>
          </cell>
        </row>
        <row r="2755">
          <cell r="D2755">
            <v>0</v>
          </cell>
          <cell r="F2755">
            <v>0</v>
          </cell>
          <cell r="G2755">
            <v>0</v>
          </cell>
        </row>
        <row r="2756">
          <cell r="D2756">
            <v>0</v>
          </cell>
          <cell r="F2756">
            <v>0</v>
          </cell>
          <cell r="G2756">
            <v>0</v>
          </cell>
        </row>
        <row r="2757">
          <cell r="D2757">
            <v>0</v>
          </cell>
          <cell r="F2757">
            <v>0</v>
          </cell>
          <cell r="G2757">
            <v>0</v>
          </cell>
        </row>
        <row r="2758">
          <cell r="D2758">
            <v>0</v>
          </cell>
          <cell r="F2758">
            <v>0</v>
          </cell>
          <cell r="G2758">
            <v>0</v>
          </cell>
        </row>
        <row r="2759">
          <cell r="D2759">
            <v>0</v>
          </cell>
          <cell r="F2759">
            <v>0</v>
          </cell>
          <cell r="G2759">
            <v>0</v>
          </cell>
        </row>
        <row r="2760">
          <cell r="D2760">
            <v>0</v>
          </cell>
          <cell r="F2760">
            <v>0</v>
          </cell>
          <cell r="G2760">
            <v>0</v>
          </cell>
        </row>
        <row r="2761">
          <cell r="D2761">
            <v>0</v>
          </cell>
          <cell r="F2761">
            <v>0</v>
          </cell>
          <cell r="G2761">
            <v>0</v>
          </cell>
        </row>
        <row r="2762">
          <cell r="D2762">
            <v>0</v>
          </cell>
          <cell r="F2762">
            <v>0</v>
          </cell>
          <cell r="G2762">
            <v>0</v>
          </cell>
        </row>
        <row r="2763">
          <cell r="D2763">
            <v>0</v>
          </cell>
          <cell r="F2763">
            <v>0</v>
          </cell>
          <cell r="G2763">
            <v>0</v>
          </cell>
        </row>
        <row r="2764">
          <cell r="D2764">
            <v>0</v>
          </cell>
          <cell r="F2764">
            <v>0</v>
          </cell>
          <cell r="G2764">
            <v>0</v>
          </cell>
        </row>
        <row r="2765">
          <cell r="D2765">
            <v>0</v>
          </cell>
          <cell r="F2765">
            <v>0</v>
          </cell>
          <cell r="G2765">
            <v>0</v>
          </cell>
        </row>
        <row r="2766">
          <cell r="D2766">
            <v>0</v>
          </cell>
          <cell r="F2766">
            <v>0</v>
          </cell>
          <cell r="G2766">
            <v>0</v>
          </cell>
        </row>
        <row r="2767">
          <cell r="D2767">
            <v>0</v>
          </cell>
          <cell r="F2767">
            <v>0</v>
          </cell>
          <cell r="G2767">
            <v>0</v>
          </cell>
        </row>
        <row r="2768">
          <cell r="D2768">
            <v>0</v>
          </cell>
          <cell r="F2768">
            <v>0</v>
          </cell>
          <cell r="G2768">
            <v>0</v>
          </cell>
        </row>
        <row r="2769">
          <cell r="D2769">
            <v>0</v>
          </cell>
          <cell r="F2769">
            <v>0</v>
          </cell>
          <cell r="G2769">
            <v>0</v>
          </cell>
        </row>
        <row r="2770">
          <cell r="D2770">
            <v>0</v>
          </cell>
          <cell r="F2770">
            <v>0</v>
          </cell>
          <cell r="G2770">
            <v>0</v>
          </cell>
        </row>
        <row r="2771">
          <cell r="D2771">
            <v>0</v>
          </cell>
          <cell r="F2771">
            <v>0</v>
          </cell>
          <cell r="G2771">
            <v>0</v>
          </cell>
        </row>
        <row r="2772">
          <cell r="D2772">
            <v>0</v>
          </cell>
          <cell r="F2772">
            <v>0</v>
          </cell>
          <cell r="G2772">
            <v>0</v>
          </cell>
        </row>
        <row r="2773">
          <cell r="D2773">
            <v>0</v>
          </cell>
          <cell r="F2773">
            <v>0</v>
          </cell>
          <cell r="G2773">
            <v>0</v>
          </cell>
        </row>
        <row r="2774">
          <cell r="D2774">
            <v>0</v>
          </cell>
          <cell r="F2774">
            <v>0</v>
          </cell>
          <cell r="G2774">
            <v>0</v>
          </cell>
        </row>
        <row r="2775">
          <cell r="D2775">
            <v>0</v>
          </cell>
          <cell r="F2775">
            <v>0</v>
          </cell>
          <cell r="G2775">
            <v>0</v>
          </cell>
        </row>
        <row r="2776">
          <cell r="D2776">
            <v>0</v>
          </cell>
          <cell r="F2776">
            <v>0</v>
          </cell>
          <cell r="G2776">
            <v>0</v>
          </cell>
        </row>
        <row r="2777">
          <cell r="D2777">
            <v>0</v>
          </cell>
          <cell r="F2777">
            <v>0</v>
          </cell>
          <cell r="G2777">
            <v>0</v>
          </cell>
        </row>
        <row r="2778">
          <cell r="D2778">
            <v>0</v>
          </cell>
          <cell r="F2778">
            <v>0</v>
          </cell>
          <cell r="G2778">
            <v>0</v>
          </cell>
        </row>
        <row r="2779">
          <cell r="D2779">
            <v>0</v>
          </cell>
          <cell r="F2779">
            <v>0</v>
          </cell>
          <cell r="G2779">
            <v>0</v>
          </cell>
        </row>
        <row r="2780">
          <cell r="D2780">
            <v>0</v>
          </cell>
          <cell r="F2780">
            <v>0</v>
          </cell>
          <cell r="G2780">
            <v>0</v>
          </cell>
        </row>
        <row r="2781">
          <cell r="D2781">
            <v>0</v>
          </cell>
          <cell r="F2781">
            <v>0</v>
          </cell>
          <cell r="G2781">
            <v>0</v>
          </cell>
        </row>
        <row r="2782">
          <cell r="D2782">
            <v>0</v>
          </cell>
          <cell r="F2782">
            <v>0</v>
          </cell>
          <cell r="G2782">
            <v>0</v>
          </cell>
        </row>
        <row r="2783">
          <cell r="D2783">
            <v>0</v>
          </cell>
          <cell r="F2783">
            <v>0</v>
          </cell>
          <cell r="G2783">
            <v>0</v>
          </cell>
        </row>
        <row r="2784">
          <cell r="D2784">
            <v>0</v>
          </cell>
          <cell r="F2784">
            <v>0</v>
          </cell>
          <cell r="G2784">
            <v>0</v>
          </cell>
        </row>
        <row r="2785">
          <cell r="D2785">
            <v>0</v>
          </cell>
          <cell r="F2785">
            <v>0</v>
          </cell>
          <cell r="G2785">
            <v>0</v>
          </cell>
        </row>
        <row r="2786">
          <cell r="D2786">
            <v>0</v>
          </cell>
          <cell r="F2786">
            <v>0</v>
          </cell>
          <cell r="G2786">
            <v>0</v>
          </cell>
        </row>
        <row r="2787">
          <cell r="D2787">
            <v>0</v>
          </cell>
          <cell r="F2787">
            <v>0</v>
          </cell>
          <cell r="G2787">
            <v>0</v>
          </cell>
        </row>
        <row r="2788">
          <cell r="D2788">
            <v>0</v>
          </cell>
          <cell r="F2788">
            <v>0</v>
          </cell>
          <cell r="G2788">
            <v>0</v>
          </cell>
        </row>
        <row r="2789">
          <cell r="D2789">
            <v>0</v>
          </cell>
          <cell r="F2789">
            <v>0</v>
          </cell>
          <cell r="G2789">
            <v>0</v>
          </cell>
        </row>
        <row r="2790">
          <cell r="D2790">
            <v>0</v>
          </cell>
          <cell r="F2790">
            <v>0</v>
          </cell>
          <cell r="G2790">
            <v>0</v>
          </cell>
        </row>
        <row r="2791">
          <cell r="D2791">
            <v>0</v>
          </cell>
          <cell r="F2791">
            <v>0</v>
          </cell>
          <cell r="G2791">
            <v>0</v>
          </cell>
        </row>
        <row r="2792">
          <cell r="D2792">
            <v>0</v>
          </cell>
          <cell r="F2792">
            <v>0</v>
          </cell>
          <cell r="G2792">
            <v>0</v>
          </cell>
        </row>
        <row r="2793">
          <cell r="D2793">
            <v>0</v>
          </cell>
          <cell r="F2793">
            <v>0</v>
          </cell>
          <cell r="G2793">
            <v>0</v>
          </cell>
        </row>
        <row r="2794">
          <cell r="D2794">
            <v>0</v>
          </cell>
          <cell r="F2794">
            <v>0</v>
          </cell>
          <cell r="G2794">
            <v>0</v>
          </cell>
        </row>
        <row r="2795">
          <cell r="D2795">
            <v>0</v>
          </cell>
          <cell r="F2795">
            <v>0</v>
          </cell>
          <cell r="G2795">
            <v>0</v>
          </cell>
        </row>
        <row r="2796">
          <cell r="D2796">
            <v>0</v>
          </cell>
          <cell r="F2796">
            <v>0</v>
          </cell>
          <cell r="G2796">
            <v>0</v>
          </cell>
        </row>
        <row r="2797">
          <cell r="D2797">
            <v>0</v>
          </cell>
          <cell r="F2797">
            <v>0</v>
          </cell>
          <cell r="G2797">
            <v>0</v>
          </cell>
        </row>
        <row r="2798">
          <cell r="D2798">
            <v>0</v>
          </cell>
          <cell r="F2798">
            <v>0</v>
          </cell>
          <cell r="G2798">
            <v>0</v>
          </cell>
        </row>
        <row r="2799">
          <cell r="D2799">
            <v>0</v>
          </cell>
          <cell r="F2799">
            <v>0</v>
          </cell>
          <cell r="G2799">
            <v>0</v>
          </cell>
        </row>
        <row r="2800">
          <cell r="D2800">
            <v>0</v>
          </cell>
          <cell r="F2800">
            <v>0</v>
          </cell>
          <cell r="G2800">
            <v>0</v>
          </cell>
        </row>
        <row r="2801">
          <cell r="D2801">
            <v>0</v>
          </cell>
          <cell r="F2801">
            <v>0</v>
          </cell>
          <cell r="G2801">
            <v>0</v>
          </cell>
        </row>
        <row r="2802">
          <cell r="D2802">
            <v>0</v>
          </cell>
          <cell r="F2802">
            <v>0</v>
          </cell>
          <cell r="G2802">
            <v>0</v>
          </cell>
        </row>
        <row r="2803">
          <cell r="D2803">
            <v>0</v>
          </cell>
          <cell r="F2803">
            <v>0</v>
          </cell>
          <cell r="G2803">
            <v>0</v>
          </cell>
        </row>
        <row r="2804">
          <cell r="D2804">
            <v>0</v>
          </cell>
          <cell r="F2804">
            <v>0</v>
          </cell>
          <cell r="G2804">
            <v>0</v>
          </cell>
        </row>
        <row r="2805">
          <cell r="D2805">
            <v>0</v>
          </cell>
          <cell r="F2805">
            <v>0</v>
          </cell>
          <cell r="G2805">
            <v>0</v>
          </cell>
        </row>
        <row r="2806">
          <cell r="D2806">
            <v>0</v>
          </cell>
          <cell r="F2806">
            <v>0</v>
          </cell>
          <cell r="G2806">
            <v>0</v>
          </cell>
        </row>
        <row r="2807">
          <cell r="D2807">
            <v>0</v>
          </cell>
          <cell r="F2807">
            <v>0</v>
          </cell>
          <cell r="G2807">
            <v>0</v>
          </cell>
        </row>
        <row r="2808">
          <cell r="D2808">
            <v>0</v>
          </cell>
          <cell r="F2808">
            <v>0</v>
          </cell>
          <cell r="G2808">
            <v>0</v>
          </cell>
        </row>
        <row r="2809">
          <cell r="D2809">
            <v>0</v>
          </cell>
          <cell r="F2809">
            <v>0</v>
          </cell>
          <cell r="G2809">
            <v>0</v>
          </cell>
        </row>
        <row r="2810">
          <cell r="D2810">
            <v>0</v>
          </cell>
          <cell r="F2810">
            <v>0</v>
          </cell>
          <cell r="G2810">
            <v>0</v>
          </cell>
        </row>
        <row r="2811">
          <cell r="D2811">
            <v>0</v>
          </cell>
          <cell r="F2811">
            <v>0</v>
          </cell>
          <cell r="G2811">
            <v>0</v>
          </cell>
        </row>
        <row r="2812">
          <cell r="D2812">
            <v>0</v>
          </cell>
          <cell r="F2812">
            <v>0</v>
          </cell>
          <cell r="G2812">
            <v>0</v>
          </cell>
        </row>
        <row r="2813">
          <cell r="D2813">
            <v>0</v>
          </cell>
          <cell r="F2813">
            <v>0</v>
          </cell>
          <cell r="G2813">
            <v>0</v>
          </cell>
        </row>
        <row r="2814">
          <cell r="D2814">
            <v>0</v>
          </cell>
          <cell r="F2814">
            <v>0</v>
          </cell>
          <cell r="G2814">
            <v>0</v>
          </cell>
        </row>
        <row r="2815">
          <cell r="D2815">
            <v>0</v>
          </cell>
          <cell r="F2815">
            <v>0</v>
          </cell>
          <cell r="G2815">
            <v>0</v>
          </cell>
        </row>
        <row r="2816">
          <cell r="D2816">
            <v>0</v>
          </cell>
          <cell r="F2816">
            <v>0</v>
          </cell>
          <cell r="G2816">
            <v>0</v>
          </cell>
        </row>
        <row r="2817">
          <cell r="D2817">
            <v>0</v>
          </cell>
          <cell r="F2817">
            <v>0</v>
          </cell>
          <cell r="G2817">
            <v>0</v>
          </cell>
        </row>
        <row r="2818">
          <cell r="D2818">
            <v>0</v>
          </cell>
          <cell r="F2818">
            <v>0</v>
          </cell>
          <cell r="G2818">
            <v>0</v>
          </cell>
        </row>
        <row r="2819">
          <cell r="D2819">
            <v>0</v>
          </cell>
          <cell r="F2819">
            <v>0</v>
          </cell>
          <cell r="G2819">
            <v>0</v>
          </cell>
        </row>
        <row r="2820">
          <cell r="D2820">
            <v>0</v>
          </cell>
          <cell r="F2820">
            <v>0</v>
          </cell>
          <cell r="G2820">
            <v>0</v>
          </cell>
        </row>
        <row r="2821">
          <cell r="D2821">
            <v>0</v>
          </cell>
          <cell r="F2821">
            <v>0</v>
          </cell>
          <cell r="G2821">
            <v>0</v>
          </cell>
        </row>
        <row r="2822">
          <cell r="D2822">
            <v>0</v>
          </cell>
          <cell r="F2822">
            <v>0</v>
          </cell>
          <cell r="G2822">
            <v>0</v>
          </cell>
        </row>
        <row r="2823">
          <cell r="D2823">
            <v>0</v>
          </cell>
          <cell r="F2823">
            <v>0</v>
          </cell>
          <cell r="G2823">
            <v>0</v>
          </cell>
        </row>
        <row r="2824">
          <cell r="D2824">
            <v>0</v>
          </cell>
          <cell r="F2824">
            <v>0</v>
          </cell>
          <cell r="G2824">
            <v>0</v>
          </cell>
        </row>
        <row r="2825">
          <cell r="D2825">
            <v>0</v>
          </cell>
          <cell r="F2825">
            <v>0</v>
          </cell>
          <cell r="G2825">
            <v>0</v>
          </cell>
        </row>
        <row r="2826">
          <cell r="D2826">
            <v>0</v>
          </cell>
          <cell r="F2826">
            <v>0</v>
          </cell>
          <cell r="G2826">
            <v>0</v>
          </cell>
        </row>
        <row r="2827">
          <cell r="D2827">
            <v>0</v>
          </cell>
          <cell r="F2827">
            <v>0</v>
          </cell>
          <cell r="G2827">
            <v>0</v>
          </cell>
        </row>
        <row r="2828">
          <cell r="D2828">
            <v>0</v>
          </cell>
          <cell r="F2828">
            <v>0</v>
          </cell>
          <cell r="G2828">
            <v>0</v>
          </cell>
        </row>
        <row r="2829">
          <cell r="D2829">
            <v>0</v>
          </cell>
          <cell r="F2829">
            <v>0</v>
          </cell>
          <cell r="G2829">
            <v>0</v>
          </cell>
        </row>
        <row r="2830">
          <cell r="D2830">
            <v>0</v>
          </cell>
          <cell r="F2830">
            <v>0</v>
          </cell>
          <cell r="G2830">
            <v>0</v>
          </cell>
        </row>
        <row r="2831">
          <cell r="D2831">
            <v>0</v>
          </cell>
          <cell r="F2831">
            <v>0</v>
          </cell>
          <cell r="G2831">
            <v>0</v>
          </cell>
        </row>
        <row r="2832">
          <cell r="D2832">
            <v>0</v>
          </cell>
          <cell r="F2832">
            <v>0</v>
          </cell>
          <cell r="G2832">
            <v>0</v>
          </cell>
        </row>
        <row r="2833">
          <cell r="D2833">
            <v>0</v>
          </cell>
          <cell r="F2833">
            <v>0</v>
          </cell>
          <cell r="G2833">
            <v>0</v>
          </cell>
        </row>
        <row r="2834">
          <cell r="D2834">
            <v>0</v>
          </cell>
          <cell r="F2834">
            <v>0</v>
          </cell>
          <cell r="G2834">
            <v>0</v>
          </cell>
        </row>
        <row r="2835">
          <cell r="D2835">
            <v>0</v>
          </cell>
          <cell r="F2835">
            <v>0</v>
          </cell>
          <cell r="G2835">
            <v>0</v>
          </cell>
        </row>
        <row r="2836">
          <cell r="D2836">
            <v>0</v>
          </cell>
          <cell r="F2836">
            <v>0</v>
          </cell>
          <cell r="G2836">
            <v>0</v>
          </cell>
        </row>
        <row r="2837">
          <cell r="D2837">
            <v>0</v>
          </cell>
          <cell r="F2837">
            <v>0</v>
          </cell>
          <cell r="G2837">
            <v>0</v>
          </cell>
        </row>
        <row r="2838">
          <cell r="D2838">
            <v>0</v>
          </cell>
          <cell r="F2838">
            <v>0</v>
          </cell>
          <cell r="G2838">
            <v>0</v>
          </cell>
        </row>
        <row r="2839">
          <cell r="D2839">
            <v>0</v>
          </cell>
          <cell r="F2839">
            <v>0</v>
          </cell>
          <cell r="G2839">
            <v>0</v>
          </cell>
        </row>
        <row r="2840">
          <cell r="D2840">
            <v>0</v>
          </cell>
          <cell r="F2840">
            <v>0</v>
          </cell>
          <cell r="G2840">
            <v>0</v>
          </cell>
        </row>
        <row r="2841">
          <cell r="D2841">
            <v>0</v>
          </cell>
          <cell r="F2841">
            <v>0</v>
          </cell>
          <cell r="G2841">
            <v>0</v>
          </cell>
        </row>
        <row r="2842">
          <cell r="D2842">
            <v>0</v>
          </cell>
          <cell r="F2842">
            <v>0</v>
          </cell>
          <cell r="G2842">
            <v>0</v>
          </cell>
        </row>
        <row r="2843">
          <cell r="D2843">
            <v>0</v>
          </cell>
          <cell r="F2843">
            <v>0</v>
          </cell>
          <cell r="G2843">
            <v>0</v>
          </cell>
        </row>
        <row r="2844">
          <cell r="D2844">
            <v>0</v>
          </cell>
          <cell r="F2844">
            <v>0</v>
          </cell>
          <cell r="G2844">
            <v>0</v>
          </cell>
        </row>
        <row r="2845">
          <cell r="D2845">
            <v>0</v>
          </cell>
          <cell r="F2845">
            <v>0</v>
          </cell>
          <cell r="G2845">
            <v>0</v>
          </cell>
        </row>
        <row r="2846">
          <cell r="D2846">
            <v>0</v>
          </cell>
          <cell r="F2846">
            <v>0</v>
          </cell>
          <cell r="G2846">
            <v>0</v>
          </cell>
        </row>
        <row r="2847">
          <cell r="D2847">
            <v>0</v>
          </cell>
          <cell r="F2847">
            <v>0</v>
          </cell>
          <cell r="G2847">
            <v>0</v>
          </cell>
        </row>
        <row r="2848">
          <cell r="D2848">
            <v>0</v>
          </cell>
          <cell r="F2848">
            <v>0</v>
          </cell>
          <cell r="G2848">
            <v>0</v>
          </cell>
        </row>
        <row r="2849">
          <cell r="D2849">
            <v>0</v>
          </cell>
          <cell r="F2849">
            <v>0</v>
          </cell>
          <cell r="G2849">
            <v>0</v>
          </cell>
        </row>
        <row r="2850">
          <cell r="D2850">
            <v>0</v>
          </cell>
          <cell r="F2850">
            <v>0</v>
          </cell>
          <cell r="G2850">
            <v>0</v>
          </cell>
        </row>
        <row r="2851">
          <cell r="D2851">
            <v>0</v>
          </cell>
          <cell r="F2851">
            <v>0</v>
          </cell>
          <cell r="G2851">
            <v>0</v>
          </cell>
        </row>
        <row r="2852">
          <cell r="D2852">
            <v>0</v>
          </cell>
          <cell r="F2852">
            <v>0</v>
          </cell>
          <cell r="G2852">
            <v>0</v>
          </cell>
        </row>
        <row r="2853">
          <cell r="D2853">
            <v>0</v>
          </cell>
          <cell r="F2853">
            <v>0</v>
          </cell>
          <cell r="G2853">
            <v>0</v>
          </cell>
        </row>
        <row r="2854">
          <cell r="D2854">
            <v>0</v>
          </cell>
          <cell r="F2854">
            <v>0</v>
          </cell>
          <cell r="G2854">
            <v>0</v>
          </cell>
        </row>
        <row r="2855">
          <cell r="D2855">
            <v>0</v>
          </cell>
          <cell r="F2855">
            <v>0</v>
          </cell>
          <cell r="G2855">
            <v>0</v>
          </cell>
        </row>
        <row r="2856">
          <cell r="D2856">
            <v>0</v>
          </cell>
          <cell r="F2856">
            <v>0</v>
          </cell>
          <cell r="G2856">
            <v>0</v>
          </cell>
        </row>
        <row r="2857">
          <cell r="D2857">
            <v>0</v>
          </cell>
          <cell r="F2857">
            <v>0</v>
          </cell>
          <cell r="G2857">
            <v>0</v>
          </cell>
        </row>
        <row r="2858">
          <cell r="D2858">
            <v>0</v>
          </cell>
          <cell r="F2858">
            <v>0</v>
          </cell>
          <cell r="G2858">
            <v>0</v>
          </cell>
        </row>
        <row r="2859">
          <cell r="D2859">
            <v>0</v>
          </cell>
          <cell r="F2859">
            <v>0</v>
          </cell>
          <cell r="G2859">
            <v>0</v>
          </cell>
        </row>
        <row r="2860">
          <cell r="D2860">
            <v>0</v>
          </cell>
          <cell r="F2860">
            <v>0</v>
          </cell>
          <cell r="G2860">
            <v>0</v>
          </cell>
        </row>
        <row r="2861">
          <cell r="D2861">
            <v>0</v>
          </cell>
          <cell r="F2861">
            <v>0</v>
          </cell>
          <cell r="G2861">
            <v>0</v>
          </cell>
        </row>
        <row r="2862">
          <cell r="D2862">
            <v>0</v>
          </cell>
          <cell r="F2862">
            <v>0</v>
          </cell>
          <cell r="G2862">
            <v>0</v>
          </cell>
        </row>
        <row r="2863">
          <cell r="D2863">
            <v>0</v>
          </cell>
          <cell r="F2863">
            <v>0</v>
          </cell>
          <cell r="G2863">
            <v>0</v>
          </cell>
        </row>
        <row r="2864">
          <cell r="D2864">
            <v>0</v>
          </cell>
          <cell r="F2864">
            <v>0</v>
          </cell>
          <cell r="G2864">
            <v>0</v>
          </cell>
        </row>
        <row r="2865">
          <cell r="D2865">
            <v>0</v>
          </cell>
          <cell r="F2865">
            <v>0</v>
          </cell>
          <cell r="G2865">
            <v>0</v>
          </cell>
        </row>
        <row r="2866">
          <cell r="D2866">
            <v>0</v>
          </cell>
          <cell r="F2866">
            <v>0</v>
          </cell>
          <cell r="G2866">
            <v>0</v>
          </cell>
        </row>
        <row r="2867">
          <cell r="D2867">
            <v>0</v>
          </cell>
          <cell r="F2867">
            <v>0</v>
          </cell>
          <cell r="G2867">
            <v>0</v>
          </cell>
        </row>
        <row r="2868">
          <cell r="D2868">
            <v>0</v>
          </cell>
          <cell r="F2868">
            <v>0</v>
          </cell>
          <cell r="G2868">
            <v>0</v>
          </cell>
        </row>
        <row r="2869">
          <cell r="D2869">
            <v>0</v>
          </cell>
          <cell r="F2869">
            <v>0</v>
          </cell>
          <cell r="G2869">
            <v>0</v>
          </cell>
        </row>
        <row r="2870">
          <cell r="D2870">
            <v>0</v>
          </cell>
          <cell r="F2870">
            <v>0</v>
          </cell>
          <cell r="G2870">
            <v>0</v>
          </cell>
        </row>
        <row r="2871">
          <cell r="D2871">
            <v>0</v>
          </cell>
          <cell r="F2871">
            <v>0</v>
          </cell>
          <cell r="G2871">
            <v>0</v>
          </cell>
        </row>
        <row r="2872">
          <cell r="D2872">
            <v>0</v>
          </cell>
          <cell r="F2872">
            <v>0</v>
          </cell>
          <cell r="G2872">
            <v>0</v>
          </cell>
        </row>
        <row r="2873">
          <cell r="D2873">
            <v>0</v>
          </cell>
          <cell r="F2873">
            <v>0</v>
          </cell>
          <cell r="G2873">
            <v>0</v>
          </cell>
        </row>
        <row r="2874">
          <cell r="D2874">
            <v>0</v>
          </cell>
          <cell r="F2874">
            <v>0</v>
          </cell>
          <cell r="G2874">
            <v>0</v>
          </cell>
        </row>
        <row r="2875">
          <cell r="D2875">
            <v>0</v>
          </cell>
          <cell r="F2875">
            <v>0</v>
          </cell>
          <cell r="G2875">
            <v>0</v>
          </cell>
        </row>
        <row r="2876">
          <cell r="D2876">
            <v>0</v>
          </cell>
          <cell r="F2876">
            <v>0</v>
          </cell>
          <cell r="G2876">
            <v>0</v>
          </cell>
        </row>
        <row r="2877">
          <cell r="D2877">
            <v>0</v>
          </cell>
          <cell r="F2877">
            <v>0</v>
          </cell>
          <cell r="G2877">
            <v>0</v>
          </cell>
        </row>
        <row r="2878">
          <cell r="D2878">
            <v>0</v>
          </cell>
          <cell r="F2878">
            <v>0</v>
          </cell>
          <cell r="G2878">
            <v>0</v>
          </cell>
        </row>
        <row r="2879">
          <cell r="D2879">
            <v>0</v>
          </cell>
          <cell r="F2879">
            <v>0</v>
          </cell>
          <cell r="G2879">
            <v>0</v>
          </cell>
        </row>
        <row r="2880">
          <cell r="D2880">
            <v>0</v>
          </cell>
          <cell r="F2880">
            <v>0</v>
          </cell>
          <cell r="G2880">
            <v>0</v>
          </cell>
        </row>
        <row r="2881">
          <cell r="D2881">
            <v>0</v>
          </cell>
          <cell r="F2881">
            <v>0</v>
          </cell>
          <cell r="G2881">
            <v>0</v>
          </cell>
        </row>
        <row r="2882">
          <cell r="D2882">
            <v>0</v>
          </cell>
          <cell r="F2882">
            <v>0</v>
          </cell>
          <cell r="G2882">
            <v>0</v>
          </cell>
        </row>
        <row r="2883">
          <cell r="D2883">
            <v>0</v>
          </cell>
          <cell r="F2883">
            <v>0</v>
          </cell>
          <cell r="G2883">
            <v>0</v>
          </cell>
        </row>
        <row r="2884">
          <cell r="D2884">
            <v>0</v>
          </cell>
          <cell r="F2884">
            <v>0</v>
          </cell>
          <cell r="G2884">
            <v>0</v>
          </cell>
        </row>
        <row r="2885">
          <cell r="D2885">
            <v>0</v>
          </cell>
          <cell r="F2885">
            <v>0</v>
          </cell>
          <cell r="G2885">
            <v>0</v>
          </cell>
        </row>
        <row r="2886">
          <cell r="D2886">
            <v>0</v>
          </cell>
          <cell r="F2886">
            <v>0</v>
          </cell>
          <cell r="G2886">
            <v>0</v>
          </cell>
        </row>
        <row r="2887">
          <cell r="D2887">
            <v>0</v>
          </cell>
          <cell r="F2887">
            <v>0</v>
          </cell>
          <cell r="G2887">
            <v>0</v>
          </cell>
        </row>
        <row r="2888">
          <cell r="D2888">
            <v>0</v>
          </cell>
          <cell r="F2888">
            <v>0</v>
          </cell>
          <cell r="G2888">
            <v>0</v>
          </cell>
        </row>
        <row r="2889">
          <cell r="D2889">
            <v>0</v>
          </cell>
          <cell r="F2889">
            <v>0</v>
          </cell>
          <cell r="G2889">
            <v>0</v>
          </cell>
        </row>
        <row r="2890">
          <cell r="D2890">
            <v>0</v>
          </cell>
          <cell r="F2890">
            <v>0</v>
          </cell>
          <cell r="G2890">
            <v>0</v>
          </cell>
        </row>
        <row r="2891">
          <cell r="D2891">
            <v>0</v>
          </cell>
          <cell r="F2891">
            <v>0</v>
          </cell>
          <cell r="G2891">
            <v>0</v>
          </cell>
        </row>
        <row r="2892">
          <cell r="D2892">
            <v>0</v>
          </cell>
          <cell r="F2892">
            <v>0</v>
          </cell>
          <cell r="G2892">
            <v>0</v>
          </cell>
        </row>
        <row r="2893">
          <cell r="D2893">
            <v>0</v>
          </cell>
          <cell r="F2893">
            <v>0</v>
          </cell>
          <cell r="G2893">
            <v>0</v>
          </cell>
        </row>
        <row r="2894">
          <cell r="D2894">
            <v>0</v>
          </cell>
          <cell r="F2894">
            <v>0</v>
          </cell>
          <cell r="G2894">
            <v>0</v>
          </cell>
        </row>
        <row r="2895">
          <cell r="D2895">
            <v>0</v>
          </cell>
          <cell r="F2895">
            <v>0</v>
          </cell>
          <cell r="G2895">
            <v>0</v>
          </cell>
        </row>
        <row r="2896">
          <cell r="D2896">
            <v>0</v>
          </cell>
          <cell r="F2896">
            <v>0</v>
          </cell>
          <cell r="G2896">
            <v>0</v>
          </cell>
        </row>
        <row r="2897">
          <cell r="D2897">
            <v>0</v>
          </cell>
          <cell r="F2897">
            <v>0</v>
          </cell>
          <cell r="G2897">
            <v>0</v>
          </cell>
        </row>
        <row r="2898">
          <cell r="D2898">
            <v>0</v>
          </cell>
          <cell r="F2898">
            <v>0</v>
          </cell>
          <cell r="G2898">
            <v>0</v>
          </cell>
        </row>
        <row r="2899">
          <cell r="D2899">
            <v>0</v>
          </cell>
          <cell r="F2899">
            <v>0</v>
          </cell>
          <cell r="G2899">
            <v>0</v>
          </cell>
        </row>
        <row r="2900">
          <cell r="D2900">
            <v>0</v>
          </cell>
          <cell r="F2900">
            <v>0</v>
          </cell>
          <cell r="G2900">
            <v>0</v>
          </cell>
        </row>
        <row r="2901">
          <cell r="D2901">
            <v>0</v>
          </cell>
          <cell r="F2901">
            <v>0</v>
          </cell>
          <cell r="G2901">
            <v>0</v>
          </cell>
        </row>
        <row r="2902">
          <cell r="D2902">
            <v>0</v>
          </cell>
          <cell r="F2902">
            <v>0</v>
          </cell>
          <cell r="G2902">
            <v>0</v>
          </cell>
        </row>
        <row r="2903">
          <cell r="D2903">
            <v>0</v>
          </cell>
          <cell r="F2903">
            <v>0</v>
          </cell>
          <cell r="G2903">
            <v>0</v>
          </cell>
        </row>
        <row r="2904">
          <cell r="D2904">
            <v>0</v>
          </cell>
          <cell r="F2904">
            <v>0</v>
          </cell>
          <cell r="G2904">
            <v>0</v>
          </cell>
        </row>
        <row r="2905">
          <cell r="D2905">
            <v>0</v>
          </cell>
          <cell r="F2905">
            <v>0</v>
          </cell>
          <cell r="G2905">
            <v>0</v>
          </cell>
        </row>
        <row r="2906">
          <cell r="D2906">
            <v>0</v>
          </cell>
          <cell r="F2906">
            <v>0</v>
          </cell>
          <cell r="G2906">
            <v>0</v>
          </cell>
        </row>
        <row r="2907">
          <cell r="D2907">
            <v>0</v>
          </cell>
          <cell r="F2907">
            <v>0</v>
          </cell>
          <cell r="G2907">
            <v>0</v>
          </cell>
        </row>
        <row r="2908">
          <cell r="D2908">
            <v>0</v>
          </cell>
          <cell r="F2908">
            <v>0</v>
          </cell>
          <cell r="G2908">
            <v>0</v>
          </cell>
        </row>
        <row r="2909">
          <cell r="D2909">
            <v>0</v>
          </cell>
          <cell r="F2909">
            <v>0</v>
          </cell>
          <cell r="G2909">
            <v>0</v>
          </cell>
        </row>
        <row r="2910">
          <cell r="D2910">
            <v>0</v>
          </cell>
          <cell r="F2910">
            <v>0</v>
          </cell>
          <cell r="G2910">
            <v>0</v>
          </cell>
        </row>
        <row r="2911">
          <cell r="D2911">
            <v>0</v>
          </cell>
          <cell r="F2911">
            <v>0</v>
          </cell>
          <cell r="G2911">
            <v>0</v>
          </cell>
        </row>
        <row r="2912">
          <cell r="D2912">
            <v>0</v>
          </cell>
          <cell r="F2912">
            <v>0</v>
          </cell>
          <cell r="G2912">
            <v>0</v>
          </cell>
        </row>
        <row r="2913">
          <cell r="D2913">
            <v>0</v>
          </cell>
          <cell r="F2913">
            <v>0</v>
          </cell>
          <cell r="G2913">
            <v>0</v>
          </cell>
        </row>
        <row r="2914">
          <cell r="D2914">
            <v>0</v>
          </cell>
          <cell r="F2914">
            <v>0</v>
          </cell>
          <cell r="G2914">
            <v>0</v>
          </cell>
        </row>
        <row r="2915">
          <cell r="D2915">
            <v>0</v>
          </cell>
          <cell r="F2915">
            <v>0</v>
          </cell>
          <cell r="G2915">
            <v>0</v>
          </cell>
        </row>
        <row r="2916">
          <cell r="D2916">
            <v>0</v>
          </cell>
          <cell r="F2916">
            <v>0</v>
          </cell>
          <cell r="G2916">
            <v>0</v>
          </cell>
        </row>
        <row r="2917">
          <cell r="D2917">
            <v>0</v>
          </cell>
          <cell r="F2917">
            <v>0</v>
          </cell>
          <cell r="G2917">
            <v>0</v>
          </cell>
        </row>
        <row r="2918">
          <cell r="D2918">
            <v>0</v>
          </cell>
          <cell r="F2918">
            <v>0</v>
          </cell>
          <cell r="G2918">
            <v>0</v>
          </cell>
        </row>
        <row r="2919">
          <cell r="D2919">
            <v>0</v>
          </cell>
          <cell r="F2919">
            <v>0</v>
          </cell>
          <cell r="G2919">
            <v>0</v>
          </cell>
        </row>
        <row r="2920">
          <cell r="D2920">
            <v>0</v>
          </cell>
          <cell r="F2920">
            <v>0</v>
          </cell>
          <cell r="G2920">
            <v>0</v>
          </cell>
        </row>
        <row r="2921">
          <cell r="D2921">
            <v>0</v>
          </cell>
          <cell r="F2921">
            <v>0</v>
          </cell>
          <cell r="G2921">
            <v>0</v>
          </cell>
        </row>
        <row r="2922">
          <cell r="D2922">
            <v>0</v>
          </cell>
          <cell r="F2922">
            <v>0</v>
          </cell>
          <cell r="G2922">
            <v>0</v>
          </cell>
        </row>
        <row r="2923">
          <cell r="D2923">
            <v>0</v>
          </cell>
          <cell r="F2923">
            <v>0</v>
          </cell>
          <cell r="G2923">
            <v>0</v>
          </cell>
        </row>
        <row r="2924">
          <cell r="D2924">
            <v>0</v>
          </cell>
          <cell r="F2924">
            <v>0</v>
          </cell>
          <cell r="G2924">
            <v>0</v>
          </cell>
        </row>
        <row r="2925">
          <cell r="D2925">
            <v>0</v>
          </cell>
          <cell r="F2925">
            <v>0</v>
          </cell>
          <cell r="G2925">
            <v>0</v>
          </cell>
        </row>
        <row r="2926">
          <cell r="D2926">
            <v>0</v>
          </cell>
          <cell r="F2926">
            <v>0</v>
          </cell>
          <cell r="G2926">
            <v>0</v>
          </cell>
        </row>
        <row r="2927">
          <cell r="D2927">
            <v>0</v>
          </cell>
          <cell r="F2927">
            <v>0</v>
          </cell>
          <cell r="G2927">
            <v>0</v>
          </cell>
        </row>
        <row r="2928">
          <cell r="D2928">
            <v>0</v>
          </cell>
          <cell r="F2928">
            <v>0</v>
          </cell>
          <cell r="G2928">
            <v>0</v>
          </cell>
        </row>
        <row r="2929">
          <cell r="D2929">
            <v>0</v>
          </cell>
          <cell r="F2929">
            <v>0</v>
          </cell>
          <cell r="G2929">
            <v>0</v>
          </cell>
        </row>
        <row r="2930">
          <cell r="D2930">
            <v>0</v>
          </cell>
          <cell r="F2930">
            <v>0</v>
          </cell>
          <cell r="G2930">
            <v>0</v>
          </cell>
        </row>
        <row r="2931">
          <cell r="D2931">
            <v>0</v>
          </cell>
          <cell r="F2931">
            <v>0</v>
          </cell>
          <cell r="G2931">
            <v>0</v>
          </cell>
        </row>
        <row r="2932">
          <cell r="D2932">
            <v>0</v>
          </cell>
          <cell r="F2932">
            <v>0</v>
          </cell>
          <cell r="G2932">
            <v>0</v>
          </cell>
        </row>
        <row r="2933">
          <cell r="D2933">
            <v>0</v>
          </cell>
          <cell r="F2933">
            <v>0</v>
          </cell>
          <cell r="G2933">
            <v>0</v>
          </cell>
        </row>
        <row r="2934">
          <cell r="D2934">
            <v>0</v>
          </cell>
          <cell r="F2934">
            <v>0</v>
          </cell>
          <cell r="G2934">
            <v>0</v>
          </cell>
        </row>
        <row r="2935">
          <cell r="D2935">
            <v>0</v>
          </cell>
          <cell r="F2935">
            <v>0</v>
          </cell>
          <cell r="G2935">
            <v>0</v>
          </cell>
        </row>
        <row r="2936">
          <cell r="D2936">
            <v>0</v>
          </cell>
          <cell r="F2936">
            <v>0</v>
          </cell>
          <cell r="G2936">
            <v>0</v>
          </cell>
        </row>
        <row r="2937">
          <cell r="D2937">
            <v>0</v>
          </cell>
          <cell r="F2937">
            <v>0</v>
          </cell>
          <cell r="G2937">
            <v>0</v>
          </cell>
        </row>
        <row r="2938">
          <cell r="D2938">
            <v>0</v>
          </cell>
          <cell r="F2938">
            <v>0</v>
          </cell>
          <cell r="G2938">
            <v>0</v>
          </cell>
        </row>
        <row r="2939">
          <cell r="D2939">
            <v>0</v>
          </cell>
          <cell r="F2939">
            <v>0</v>
          </cell>
          <cell r="G2939">
            <v>0</v>
          </cell>
        </row>
        <row r="2940">
          <cell r="D2940">
            <v>0</v>
          </cell>
          <cell r="F2940">
            <v>0</v>
          </cell>
          <cell r="G2940">
            <v>0</v>
          </cell>
        </row>
        <row r="2941">
          <cell r="D2941">
            <v>0</v>
          </cell>
          <cell r="F2941">
            <v>0</v>
          </cell>
          <cell r="G2941">
            <v>0</v>
          </cell>
        </row>
        <row r="2942">
          <cell r="D2942">
            <v>0</v>
          </cell>
          <cell r="F2942">
            <v>0</v>
          </cell>
          <cell r="G2942">
            <v>0</v>
          </cell>
        </row>
        <row r="2943">
          <cell r="D2943">
            <v>0</v>
          </cell>
          <cell r="F2943">
            <v>0</v>
          </cell>
          <cell r="G2943">
            <v>0</v>
          </cell>
        </row>
        <row r="2944">
          <cell r="D2944">
            <v>0</v>
          </cell>
          <cell r="F2944">
            <v>0</v>
          </cell>
          <cell r="G2944">
            <v>0</v>
          </cell>
        </row>
        <row r="2945">
          <cell r="D2945">
            <v>0</v>
          </cell>
          <cell r="F2945">
            <v>0</v>
          </cell>
          <cell r="G2945">
            <v>0</v>
          </cell>
        </row>
        <row r="2946">
          <cell r="D2946">
            <v>0</v>
          </cell>
          <cell r="F2946">
            <v>0</v>
          </cell>
          <cell r="G2946">
            <v>0</v>
          </cell>
        </row>
        <row r="2947">
          <cell r="D2947">
            <v>0</v>
          </cell>
          <cell r="F2947">
            <v>0</v>
          </cell>
          <cell r="G2947">
            <v>0</v>
          </cell>
        </row>
        <row r="2948">
          <cell r="D2948">
            <v>0</v>
          </cell>
          <cell r="F2948">
            <v>0</v>
          </cell>
          <cell r="G2948">
            <v>0</v>
          </cell>
        </row>
        <row r="2949">
          <cell r="D2949">
            <v>0</v>
          </cell>
          <cell r="F2949">
            <v>0</v>
          </cell>
          <cell r="G2949">
            <v>0</v>
          </cell>
        </row>
        <row r="2950">
          <cell r="D2950">
            <v>0</v>
          </cell>
          <cell r="F2950">
            <v>0</v>
          </cell>
          <cell r="G2950">
            <v>0</v>
          </cell>
        </row>
        <row r="2951">
          <cell r="D2951">
            <v>0</v>
          </cell>
          <cell r="F2951">
            <v>0</v>
          </cell>
          <cell r="G2951">
            <v>0</v>
          </cell>
        </row>
        <row r="2952">
          <cell r="D2952">
            <v>0</v>
          </cell>
          <cell r="F2952">
            <v>0</v>
          </cell>
          <cell r="G2952">
            <v>0</v>
          </cell>
        </row>
        <row r="2953">
          <cell r="D2953">
            <v>0</v>
          </cell>
          <cell r="F2953">
            <v>0</v>
          </cell>
          <cell r="G2953">
            <v>0</v>
          </cell>
        </row>
        <row r="2954">
          <cell r="D2954">
            <v>0</v>
          </cell>
          <cell r="F2954">
            <v>0</v>
          </cell>
          <cell r="G2954">
            <v>0</v>
          </cell>
        </row>
        <row r="2955">
          <cell r="D2955">
            <v>0</v>
          </cell>
          <cell r="F2955">
            <v>0</v>
          </cell>
          <cell r="G2955">
            <v>0</v>
          </cell>
        </row>
        <row r="2956">
          <cell r="D2956">
            <v>0</v>
          </cell>
          <cell r="F2956">
            <v>0</v>
          </cell>
          <cell r="G2956">
            <v>0</v>
          </cell>
        </row>
        <row r="2957">
          <cell r="D2957">
            <v>0</v>
          </cell>
          <cell r="F2957">
            <v>0</v>
          </cell>
          <cell r="G2957">
            <v>0</v>
          </cell>
        </row>
        <row r="2958">
          <cell r="D2958">
            <v>0</v>
          </cell>
          <cell r="F2958">
            <v>0</v>
          </cell>
          <cell r="G2958">
            <v>0</v>
          </cell>
        </row>
        <row r="2959">
          <cell r="D2959">
            <v>0</v>
          </cell>
          <cell r="F2959">
            <v>0</v>
          </cell>
          <cell r="G2959">
            <v>0</v>
          </cell>
        </row>
        <row r="2960">
          <cell r="D2960">
            <v>0</v>
          </cell>
          <cell r="F2960">
            <v>0</v>
          </cell>
          <cell r="G2960">
            <v>0</v>
          </cell>
        </row>
        <row r="2961">
          <cell r="D2961">
            <v>0</v>
          </cell>
          <cell r="F2961">
            <v>0</v>
          </cell>
          <cell r="G2961">
            <v>0</v>
          </cell>
        </row>
        <row r="2962">
          <cell r="D2962">
            <v>0</v>
          </cell>
          <cell r="F2962">
            <v>0</v>
          </cell>
          <cell r="G2962">
            <v>0</v>
          </cell>
        </row>
        <row r="2963">
          <cell r="D2963">
            <v>0</v>
          </cell>
          <cell r="F2963">
            <v>0</v>
          </cell>
          <cell r="G2963">
            <v>0</v>
          </cell>
        </row>
        <row r="2964">
          <cell r="D2964">
            <v>0</v>
          </cell>
          <cell r="F2964">
            <v>0</v>
          </cell>
          <cell r="G2964">
            <v>0</v>
          </cell>
        </row>
        <row r="2965">
          <cell r="D2965">
            <v>0</v>
          </cell>
          <cell r="F2965">
            <v>0</v>
          </cell>
          <cell r="G2965">
            <v>0</v>
          </cell>
        </row>
        <row r="2966">
          <cell r="D2966">
            <v>0</v>
          </cell>
          <cell r="F2966">
            <v>0</v>
          </cell>
          <cell r="G2966">
            <v>0</v>
          </cell>
        </row>
        <row r="2967">
          <cell r="D2967">
            <v>0</v>
          </cell>
          <cell r="F2967">
            <v>0</v>
          </cell>
          <cell r="G2967">
            <v>0</v>
          </cell>
        </row>
        <row r="2968">
          <cell r="D2968">
            <v>0</v>
          </cell>
          <cell r="F2968">
            <v>0</v>
          </cell>
          <cell r="G2968">
            <v>0</v>
          </cell>
        </row>
        <row r="2969">
          <cell r="D2969">
            <v>0</v>
          </cell>
          <cell r="F2969">
            <v>0</v>
          </cell>
          <cell r="G2969">
            <v>0</v>
          </cell>
        </row>
        <row r="2970">
          <cell r="D2970">
            <v>0</v>
          </cell>
          <cell r="F2970">
            <v>0</v>
          </cell>
          <cell r="G2970">
            <v>0</v>
          </cell>
        </row>
        <row r="2971">
          <cell r="D2971">
            <v>0</v>
          </cell>
          <cell r="F2971">
            <v>0</v>
          </cell>
          <cell r="G2971">
            <v>0</v>
          </cell>
        </row>
        <row r="2972">
          <cell r="D2972">
            <v>0</v>
          </cell>
          <cell r="F2972">
            <v>0</v>
          </cell>
          <cell r="G2972">
            <v>0</v>
          </cell>
        </row>
        <row r="2973">
          <cell r="D2973">
            <v>0</v>
          </cell>
          <cell r="F2973">
            <v>0</v>
          </cell>
          <cell r="G2973">
            <v>0</v>
          </cell>
        </row>
        <row r="2974">
          <cell r="D2974">
            <v>0</v>
          </cell>
          <cell r="F2974">
            <v>0</v>
          </cell>
          <cell r="G2974">
            <v>0</v>
          </cell>
        </row>
        <row r="2975">
          <cell r="D2975">
            <v>0</v>
          </cell>
          <cell r="F2975">
            <v>0</v>
          </cell>
          <cell r="G2975">
            <v>0</v>
          </cell>
        </row>
        <row r="2976">
          <cell r="D2976">
            <v>0</v>
          </cell>
          <cell r="F2976">
            <v>0</v>
          </cell>
          <cell r="G2976">
            <v>0</v>
          </cell>
        </row>
        <row r="2977">
          <cell r="D2977">
            <v>0</v>
          </cell>
          <cell r="F2977">
            <v>0</v>
          </cell>
          <cell r="G2977">
            <v>0</v>
          </cell>
        </row>
        <row r="2978">
          <cell r="D2978">
            <v>0</v>
          </cell>
          <cell r="F2978">
            <v>0</v>
          </cell>
          <cell r="G2978">
            <v>0</v>
          </cell>
        </row>
        <row r="2979">
          <cell r="D2979">
            <v>0</v>
          </cell>
          <cell r="F2979">
            <v>0</v>
          </cell>
          <cell r="G2979">
            <v>0</v>
          </cell>
        </row>
        <row r="2980">
          <cell r="D2980">
            <v>0</v>
          </cell>
          <cell r="F2980">
            <v>0</v>
          </cell>
          <cell r="G2980">
            <v>0</v>
          </cell>
        </row>
        <row r="2981">
          <cell r="D2981">
            <v>0</v>
          </cell>
          <cell r="F2981">
            <v>0</v>
          </cell>
          <cell r="G2981">
            <v>0</v>
          </cell>
        </row>
        <row r="2982">
          <cell r="D2982">
            <v>0</v>
          </cell>
          <cell r="F2982">
            <v>0</v>
          </cell>
          <cell r="G2982">
            <v>0</v>
          </cell>
        </row>
        <row r="2983">
          <cell r="D2983">
            <v>0</v>
          </cell>
          <cell r="F2983">
            <v>0</v>
          </cell>
          <cell r="G2983">
            <v>0</v>
          </cell>
        </row>
        <row r="2984">
          <cell r="D2984">
            <v>0</v>
          </cell>
          <cell r="F2984">
            <v>0</v>
          </cell>
          <cell r="G2984">
            <v>0</v>
          </cell>
        </row>
        <row r="2985">
          <cell r="D2985">
            <v>0</v>
          </cell>
          <cell r="F2985">
            <v>0</v>
          </cell>
          <cell r="G2985">
            <v>0</v>
          </cell>
        </row>
        <row r="2986">
          <cell r="D2986">
            <v>0</v>
          </cell>
          <cell r="F2986">
            <v>0</v>
          </cell>
          <cell r="G2986">
            <v>0</v>
          </cell>
        </row>
        <row r="2987">
          <cell r="D2987">
            <v>0</v>
          </cell>
          <cell r="F2987">
            <v>0</v>
          </cell>
          <cell r="G2987">
            <v>0</v>
          </cell>
        </row>
        <row r="2988">
          <cell r="D2988">
            <v>0</v>
          </cell>
          <cell r="F2988">
            <v>0</v>
          </cell>
          <cell r="G2988">
            <v>0</v>
          </cell>
        </row>
        <row r="2989">
          <cell r="D2989">
            <v>0</v>
          </cell>
          <cell r="F2989">
            <v>0</v>
          </cell>
          <cell r="G2989">
            <v>0</v>
          </cell>
        </row>
        <row r="2990">
          <cell r="D2990">
            <v>0</v>
          </cell>
          <cell r="F2990">
            <v>0</v>
          </cell>
          <cell r="G2990">
            <v>0</v>
          </cell>
        </row>
        <row r="2991">
          <cell r="D2991">
            <v>0</v>
          </cell>
          <cell r="F2991">
            <v>0</v>
          </cell>
          <cell r="G2991">
            <v>0</v>
          </cell>
        </row>
        <row r="2992">
          <cell r="D2992">
            <v>0</v>
          </cell>
          <cell r="F2992">
            <v>0</v>
          </cell>
          <cell r="G2992">
            <v>0</v>
          </cell>
        </row>
        <row r="2993">
          <cell r="D2993">
            <v>0</v>
          </cell>
          <cell r="F2993">
            <v>0</v>
          </cell>
          <cell r="G2993">
            <v>0</v>
          </cell>
        </row>
        <row r="2994">
          <cell r="D2994">
            <v>0</v>
          </cell>
          <cell r="F2994">
            <v>0</v>
          </cell>
          <cell r="G2994">
            <v>0</v>
          </cell>
        </row>
        <row r="2995">
          <cell r="D2995">
            <v>0</v>
          </cell>
          <cell r="F2995">
            <v>0</v>
          </cell>
          <cell r="G2995">
            <v>0</v>
          </cell>
        </row>
        <row r="2996">
          <cell r="D2996">
            <v>0</v>
          </cell>
          <cell r="F2996">
            <v>0</v>
          </cell>
          <cell r="G2996">
            <v>0</v>
          </cell>
        </row>
        <row r="2997">
          <cell r="D2997">
            <v>0</v>
          </cell>
          <cell r="F2997">
            <v>0</v>
          </cell>
          <cell r="G2997">
            <v>0</v>
          </cell>
        </row>
        <row r="2998">
          <cell r="D2998">
            <v>0</v>
          </cell>
          <cell r="F2998">
            <v>0</v>
          </cell>
          <cell r="G2998">
            <v>0</v>
          </cell>
        </row>
        <row r="2999">
          <cell r="D2999">
            <v>0</v>
          </cell>
          <cell r="F2999">
            <v>0</v>
          </cell>
          <cell r="G2999">
            <v>0</v>
          </cell>
        </row>
        <row r="3000">
          <cell r="D3000">
            <v>0</v>
          </cell>
          <cell r="F3000">
            <v>0</v>
          </cell>
          <cell r="G3000">
            <v>0</v>
          </cell>
        </row>
        <row r="3001">
          <cell r="D3001">
            <v>0</v>
          </cell>
          <cell r="F3001">
            <v>0</v>
          </cell>
          <cell r="G3001">
            <v>0</v>
          </cell>
        </row>
        <row r="3002">
          <cell r="D3002">
            <v>0</v>
          </cell>
          <cell r="F3002">
            <v>0</v>
          </cell>
          <cell r="G3002">
            <v>0</v>
          </cell>
        </row>
        <row r="3003">
          <cell r="D3003">
            <v>0</v>
          </cell>
          <cell r="F3003">
            <v>0</v>
          </cell>
          <cell r="G3003">
            <v>0</v>
          </cell>
        </row>
        <row r="3004">
          <cell r="D3004">
            <v>0</v>
          </cell>
          <cell r="F3004">
            <v>0</v>
          </cell>
          <cell r="G3004">
            <v>0</v>
          </cell>
        </row>
        <row r="3005">
          <cell r="D3005">
            <v>0</v>
          </cell>
          <cell r="F3005">
            <v>0</v>
          </cell>
          <cell r="G3005">
            <v>0</v>
          </cell>
        </row>
        <row r="3006">
          <cell r="D3006">
            <v>0</v>
          </cell>
          <cell r="F3006">
            <v>0</v>
          </cell>
          <cell r="G3006">
            <v>0</v>
          </cell>
        </row>
        <row r="3007">
          <cell r="D3007">
            <v>0</v>
          </cell>
          <cell r="F3007">
            <v>0</v>
          </cell>
          <cell r="G3007">
            <v>0</v>
          </cell>
        </row>
        <row r="3008">
          <cell r="D3008">
            <v>0</v>
          </cell>
          <cell r="F3008">
            <v>0</v>
          </cell>
          <cell r="G3008">
            <v>0</v>
          </cell>
        </row>
        <row r="3009">
          <cell r="D3009">
            <v>0</v>
          </cell>
          <cell r="F3009">
            <v>0</v>
          </cell>
          <cell r="G3009">
            <v>0</v>
          </cell>
        </row>
        <row r="3010">
          <cell r="D3010">
            <v>0</v>
          </cell>
          <cell r="F3010">
            <v>0</v>
          </cell>
          <cell r="G3010">
            <v>0</v>
          </cell>
        </row>
        <row r="3011">
          <cell r="D3011">
            <v>0</v>
          </cell>
          <cell r="F3011">
            <v>0</v>
          </cell>
          <cell r="G3011">
            <v>0</v>
          </cell>
        </row>
        <row r="3012">
          <cell r="D3012">
            <v>0</v>
          </cell>
          <cell r="F3012">
            <v>0</v>
          </cell>
          <cell r="G3012">
            <v>0</v>
          </cell>
        </row>
        <row r="3013">
          <cell r="D3013">
            <v>0</v>
          </cell>
          <cell r="F3013">
            <v>0</v>
          </cell>
          <cell r="G3013">
            <v>0</v>
          </cell>
        </row>
        <row r="3014">
          <cell r="D3014">
            <v>0</v>
          </cell>
          <cell r="F3014">
            <v>0</v>
          </cell>
          <cell r="G3014">
            <v>0</v>
          </cell>
        </row>
        <row r="3015">
          <cell r="D3015">
            <v>0</v>
          </cell>
          <cell r="F3015">
            <v>0</v>
          </cell>
          <cell r="G3015">
            <v>0</v>
          </cell>
        </row>
        <row r="3016">
          <cell r="D3016">
            <v>0</v>
          </cell>
          <cell r="F3016">
            <v>0</v>
          </cell>
          <cell r="G3016">
            <v>0</v>
          </cell>
        </row>
        <row r="3017">
          <cell r="D3017">
            <v>0</v>
          </cell>
          <cell r="F3017">
            <v>0</v>
          </cell>
          <cell r="G3017">
            <v>0</v>
          </cell>
        </row>
        <row r="3018">
          <cell r="D3018">
            <v>0</v>
          </cell>
          <cell r="F3018">
            <v>0</v>
          </cell>
          <cell r="G3018">
            <v>0</v>
          </cell>
        </row>
        <row r="3019">
          <cell r="D3019">
            <v>0</v>
          </cell>
          <cell r="F3019">
            <v>0</v>
          </cell>
          <cell r="G3019">
            <v>0</v>
          </cell>
        </row>
        <row r="3020">
          <cell r="D3020">
            <v>0</v>
          </cell>
          <cell r="F3020">
            <v>0</v>
          </cell>
          <cell r="G3020">
            <v>0</v>
          </cell>
        </row>
        <row r="3021">
          <cell r="D3021">
            <v>0</v>
          </cell>
          <cell r="F3021">
            <v>0</v>
          </cell>
          <cell r="G3021">
            <v>0</v>
          </cell>
        </row>
        <row r="3022">
          <cell r="D3022">
            <v>0</v>
          </cell>
          <cell r="F3022">
            <v>0</v>
          </cell>
          <cell r="G3022">
            <v>0</v>
          </cell>
        </row>
        <row r="3023">
          <cell r="D3023">
            <v>0</v>
          </cell>
          <cell r="F3023">
            <v>0</v>
          </cell>
          <cell r="G3023">
            <v>0</v>
          </cell>
        </row>
        <row r="3024">
          <cell r="D3024">
            <v>0</v>
          </cell>
          <cell r="F3024">
            <v>0</v>
          </cell>
          <cell r="G3024">
            <v>0</v>
          </cell>
        </row>
        <row r="3025">
          <cell r="D3025">
            <v>0</v>
          </cell>
          <cell r="F3025">
            <v>0</v>
          </cell>
          <cell r="G3025">
            <v>0</v>
          </cell>
        </row>
        <row r="3026">
          <cell r="D3026">
            <v>0</v>
          </cell>
          <cell r="F3026">
            <v>0</v>
          </cell>
          <cell r="G3026">
            <v>0</v>
          </cell>
        </row>
        <row r="3027">
          <cell r="D3027">
            <v>0</v>
          </cell>
          <cell r="F3027">
            <v>0</v>
          </cell>
          <cell r="G3027">
            <v>0</v>
          </cell>
        </row>
        <row r="3028">
          <cell r="D3028">
            <v>0</v>
          </cell>
          <cell r="F3028">
            <v>0</v>
          </cell>
          <cell r="G3028">
            <v>0</v>
          </cell>
        </row>
        <row r="3029">
          <cell r="D3029">
            <v>0</v>
          </cell>
          <cell r="F3029">
            <v>0</v>
          </cell>
          <cell r="G3029">
            <v>0</v>
          </cell>
        </row>
        <row r="3030">
          <cell r="D3030">
            <v>0</v>
          </cell>
          <cell r="F3030">
            <v>0</v>
          </cell>
          <cell r="G3030">
            <v>0</v>
          </cell>
        </row>
        <row r="3031">
          <cell r="D3031">
            <v>0</v>
          </cell>
          <cell r="F3031">
            <v>0</v>
          </cell>
          <cell r="G3031">
            <v>0</v>
          </cell>
        </row>
        <row r="3032">
          <cell r="D3032">
            <v>0</v>
          </cell>
          <cell r="F3032">
            <v>0</v>
          </cell>
          <cell r="G3032">
            <v>0</v>
          </cell>
        </row>
        <row r="3033">
          <cell r="D3033">
            <v>0</v>
          </cell>
          <cell r="F3033">
            <v>0</v>
          </cell>
          <cell r="G3033">
            <v>0</v>
          </cell>
        </row>
        <row r="3034">
          <cell r="D3034">
            <v>0</v>
          </cell>
          <cell r="F3034">
            <v>0</v>
          </cell>
          <cell r="G3034">
            <v>0</v>
          </cell>
        </row>
        <row r="3035">
          <cell r="D3035">
            <v>0</v>
          </cell>
          <cell r="F3035">
            <v>0</v>
          </cell>
          <cell r="G3035">
            <v>0</v>
          </cell>
        </row>
        <row r="3036">
          <cell r="D3036">
            <v>0</v>
          </cell>
          <cell r="F3036">
            <v>0</v>
          </cell>
          <cell r="G3036">
            <v>0</v>
          </cell>
        </row>
        <row r="3037">
          <cell r="D3037">
            <v>0</v>
          </cell>
          <cell r="F3037">
            <v>0</v>
          </cell>
          <cell r="G3037">
            <v>0</v>
          </cell>
        </row>
        <row r="3038">
          <cell r="D3038">
            <v>0</v>
          </cell>
          <cell r="F3038">
            <v>0</v>
          </cell>
          <cell r="G3038">
            <v>0</v>
          </cell>
        </row>
        <row r="3039">
          <cell r="D3039">
            <v>0</v>
          </cell>
          <cell r="F3039">
            <v>0</v>
          </cell>
          <cell r="G3039">
            <v>0</v>
          </cell>
        </row>
        <row r="3040">
          <cell r="D3040">
            <v>0</v>
          </cell>
          <cell r="F3040">
            <v>0</v>
          </cell>
          <cell r="G3040">
            <v>0</v>
          </cell>
        </row>
        <row r="3041">
          <cell r="D3041">
            <v>0</v>
          </cell>
          <cell r="F3041">
            <v>0</v>
          </cell>
          <cell r="G3041">
            <v>0</v>
          </cell>
        </row>
        <row r="3042">
          <cell r="D3042">
            <v>0</v>
          </cell>
          <cell r="F3042">
            <v>0</v>
          </cell>
          <cell r="G3042">
            <v>0</v>
          </cell>
        </row>
        <row r="3043">
          <cell r="D3043">
            <v>0</v>
          </cell>
          <cell r="F3043">
            <v>0</v>
          </cell>
          <cell r="G3043">
            <v>0</v>
          </cell>
        </row>
        <row r="3044">
          <cell r="D3044">
            <v>0</v>
          </cell>
          <cell r="F3044">
            <v>0</v>
          </cell>
          <cell r="G3044">
            <v>0</v>
          </cell>
        </row>
        <row r="3045">
          <cell r="D3045">
            <v>0</v>
          </cell>
          <cell r="F3045">
            <v>0</v>
          </cell>
          <cell r="G3045">
            <v>0</v>
          </cell>
        </row>
        <row r="3046">
          <cell r="D3046">
            <v>0</v>
          </cell>
          <cell r="F3046">
            <v>0</v>
          </cell>
          <cell r="G3046">
            <v>0</v>
          </cell>
        </row>
        <row r="3047">
          <cell r="D3047">
            <v>0</v>
          </cell>
          <cell r="F3047">
            <v>0</v>
          </cell>
          <cell r="G3047">
            <v>0</v>
          </cell>
        </row>
        <row r="3048">
          <cell r="D3048">
            <v>0</v>
          </cell>
          <cell r="F3048">
            <v>0</v>
          </cell>
          <cell r="G3048">
            <v>0</v>
          </cell>
        </row>
        <row r="3049">
          <cell r="D3049">
            <v>0</v>
          </cell>
          <cell r="F3049">
            <v>0</v>
          </cell>
          <cell r="G3049">
            <v>0</v>
          </cell>
        </row>
        <row r="3050">
          <cell r="D3050">
            <v>0</v>
          </cell>
          <cell r="F3050">
            <v>0</v>
          </cell>
          <cell r="G3050">
            <v>0</v>
          </cell>
        </row>
        <row r="3051">
          <cell r="D3051">
            <v>0</v>
          </cell>
          <cell r="F3051">
            <v>0</v>
          </cell>
          <cell r="G3051">
            <v>0</v>
          </cell>
        </row>
        <row r="3052">
          <cell r="D3052">
            <v>0</v>
          </cell>
          <cell r="F3052">
            <v>0</v>
          </cell>
          <cell r="G3052">
            <v>0</v>
          </cell>
        </row>
        <row r="3053">
          <cell r="D3053">
            <v>0</v>
          </cell>
          <cell r="F3053">
            <v>0</v>
          </cell>
          <cell r="G3053">
            <v>0</v>
          </cell>
        </row>
        <row r="3054">
          <cell r="D3054">
            <v>0</v>
          </cell>
          <cell r="F3054">
            <v>0</v>
          </cell>
          <cell r="G3054">
            <v>0</v>
          </cell>
        </row>
        <row r="3055">
          <cell r="D3055">
            <v>0</v>
          </cell>
          <cell r="F3055">
            <v>0</v>
          </cell>
          <cell r="G3055">
            <v>0</v>
          </cell>
        </row>
        <row r="3056">
          <cell r="D3056">
            <v>0</v>
          </cell>
          <cell r="F3056">
            <v>0</v>
          </cell>
          <cell r="G3056">
            <v>0</v>
          </cell>
        </row>
        <row r="3057">
          <cell r="D3057">
            <v>0</v>
          </cell>
          <cell r="F3057">
            <v>0</v>
          </cell>
          <cell r="G3057">
            <v>0</v>
          </cell>
        </row>
        <row r="3058">
          <cell r="D3058">
            <v>0</v>
          </cell>
          <cell r="F3058">
            <v>0</v>
          </cell>
          <cell r="G3058">
            <v>0</v>
          </cell>
        </row>
        <row r="3059">
          <cell r="D3059">
            <v>0</v>
          </cell>
          <cell r="F3059">
            <v>0</v>
          </cell>
          <cell r="G3059">
            <v>0</v>
          </cell>
        </row>
        <row r="3060">
          <cell r="D3060">
            <v>0</v>
          </cell>
          <cell r="F3060">
            <v>0</v>
          </cell>
          <cell r="G3060">
            <v>0</v>
          </cell>
        </row>
        <row r="3061">
          <cell r="D3061">
            <v>0</v>
          </cell>
          <cell r="F3061">
            <v>0</v>
          </cell>
          <cell r="G3061">
            <v>0</v>
          </cell>
        </row>
        <row r="3062">
          <cell r="D3062">
            <v>0</v>
          </cell>
          <cell r="F3062">
            <v>0</v>
          </cell>
          <cell r="G3062">
            <v>0</v>
          </cell>
        </row>
        <row r="3063">
          <cell r="D3063">
            <v>0</v>
          </cell>
          <cell r="F3063">
            <v>0</v>
          </cell>
          <cell r="G3063">
            <v>0</v>
          </cell>
        </row>
        <row r="3064">
          <cell r="D3064">
            <v>0</v>
          </cell>
          <cell r="F3064">
            <v>0</v>
          </cell>
          <cell r="G3064">
            <v>0</v>
          </cell>
        </row>
        <row r="3065">
          <cell r="D3065">
            <v>0</v>
          </cell>
          <cell r="F3065">
            <v>0</v>
          </cell>
          <cell r="G3065">
            <v>0</v>
          </cell>
        </row>
        <row r="3066">
          <cell r="D3066">
            <v>0</v>
          </cell>
          <cell r="F3066">
            <v>0</v>
          </cell>
          <cell r="G3066">
            <v>0</v>
          </cell>
        </row>
        <row r="3067">
          <cell r="D3067">
            <v>0</v>
          </cell>
          <cell r="F3067">
            <v>0</v>
          </cell>
          <cell r="G3067">
            <v>0</v>
          </cell>
        </row>
        <row r="3068">
          <cell r="D3068">
            <v>0</v>
          </cell>
          <cell r="F3068">
            <v>0</v>
          </cell>
          <cell r="G3068">
            <v>0</v>
          </cell>
        </row>
        <row r="3069">
          <cell r="D3069">
            <v>0</v>
          </cell>
          <cell r="F3069">
            <v>0</v>
          </cell>
          <cell r="G3069">
            <v>0</v>
          </cell>
        </row>
        <row r="3070">
          <cell r="D3070">
            <v>0</v>
          </cell>
          <cell r="F3070">
            <v>0</v>
          </cell>
          <cell r="G3070">
            <v>0</v>
          </cell>
        </row>
        <row r="3071">
          <cell r="D3071">
            <v>0</v>
          </cell>
          <cell r="F3071">
            <v>0</v>
          </cell>
          <cell r="G3071">
            <v>0</v>
          </cell>
        </row>
        <row r="3072">
          <cell r="D3072">
            <v>0</v>
          </cell>
          <cell r="F3072">
            <v>0</v>
          </cell>
          <cell r="G3072">
            <v>0</v>
          </cell>
        </row>
        <row r="3073">
          <cell r="D3073">
            <v>0</v>
          </cell>
          <cell r="F3073">
            <v>0</v>
          </cell>
          <cell r="G3073">
            <v>0</v>
          </cell>
        </row>
        <row r="3074">
          <cell r="D3074">
            <v>0</v>
          </cell>
          <cell r="F3074">
            <v>0</v>
          </cell>
          <cell r="G3074">
            <v>0</v>
          </cell>
        </row>
        <row r="3075">
          <cell r="D3075">
            <v>0</v>
          </cell>
          <cell r="F3075">
            <v>0</v>
          </cell>
          <cell r="G3075">
            <v>0</v>
          </cell>
        </row>
        <row r="3076">
          <cell r="D3076">
            <v>0</v>
          </cell>
          <cell r="F3076">
            <v>0</v>
          </cell>
          <cell r="G3076">
            <v>0</v>
          </cell>
        </row>
        <row r="3077">
          <cell r="D3077">
            <v>0</v>
          </cell>
          <cell r="F3077">
            <v>0</v>
          </cell>
          <cell r="G3077">
            <v>0</v>
          </cell>
        </row>
        <row r="3078">
          <cell r="D3078">
            <v>0</v>
          </cell>
          <cell r="F3078">
            <v>0</v>
          </cell>
          <cell r="G3078">
            <v>0</v>
          </cell>
        </row>
        <row r="3079">
          <cell r="D3079">
            <v>0</v>
          </cell>
          <cell r="F3079">
            <v>0</v>
          </cell>
          <cell r="G3079">
            <v>0</v>
          </cell>
        </row>
        <row r="3080">
          <cell r="D3080">
            <v>0</v>
          </cell>
          <cell r="F3080">
            <v>0</v>
          </cell>
          <cell r="G3080">
            <v>0</v>
          </cell>
        </row>
        <row r="3081">
          <cell r="D3081">
            <v>0</v>
          </cell>
          <cell r="F3081">
            <v>0</v>
          </cell>
          <cell r="G3081">
            <v>0</v>
          </cell>
        </row>
        <row r="3082">
          <cell r="D3082">
            <v>0</v>
          </cell>
          <cell r="F3082">
            <v>0</v>
          </cell>
          <cell r="G3082">
            <v>0</v>
          </cell>
        </row>
        <row r="3083">
          <cell r="D3083">
            <v>0</v>
          </cell>
          <cell r="F3083">
            <v>0</v>
          </cell>
          <cell r="G3083">
            <v>0</v>
          </cell>
        </row>
        <row r="3084">
          <cell r="D3084">
            <v>0</v>
          </cell>
          <cell r="F3084">
            <v>0</v>
          </cell>
          <cell r="G3084">
            <v>0</v>
          </cell>
        </row>
        <row r="3085">
          <cell r="D3085">
            <v>0</v>
          </cell>
          <cell r="F3085">
            <v>0</v>
          </cell>
          <cell r="G3085">
            <v>0</v>
          </cell>
        </row>
        <row r="3086">
          <cell r="D3086">
            <v>0</v>
          </cell>
          <cell r="F3086">
            <v>0</v>
          </cell>
          <cell r="G3086">
            <v>0</v>
          </cell>
        </row>
        <row r="3087">
          <cell r="D3087">
            <v>0</v>
          </cell>
          <cell r="F3087">
            <v>0</v>
          </cell>
          <cell r="G3087">
            <v>0</v>
          </cell>
        </row>
        <row r="3088">
          <cell r="D3088">
            <v>0</v>
          </cell>
          <cell r="F3088">
            <v>0</v>
          </cell>
          <cell r="G3088">
            <v>0</v>
          </cell>
        </row>
        <row r="3089">
          <cell r="D3089">
            <v>0</v>
          </cell>
          <cell r="F3089">
            <v>0</v>
          </cell>
          <cell r="G3089">
            <v>0</v>
          </cell>
        </row>
        <row r="3090">
          <cell r="D3090">
            <v>0</v>
          </cell>
          <cell r="F3090">
            <v>0</v>
          </cell>
          <cell r="G3090">
            <v>0</v>
          </cell>
        </row>
        <row r="3091">
          <cell r="D3091">
            <v>0</v>
          </cell>
          <cell r="F3091">
            <v>0</v>
          </cell>
          <cell r="G3091">
            <v>0</v>
          </cell>
        </row>
        <row r="3092">
          <cell r="D3092">
            <v>0</v>
          </cell>
          <cell r="F3092">
            <v>0</v>
          </cell>
          <cell r="G3092">
            <v>0</v>
          </cell>
        </row>
        <row r="3093">
          <cell r="D3093">
            <v>0</v>
          </cell>
          <cell r="F3093">
            <v>0</v>
          </cell>
          <cell r="G3093">
            <v>0</v>
          </cell>
        </row>
        <row r="3094">
          <cell r="D3094">
            <v>0</v>
          </cell>
          <cell r="F3094">
            <v>0</v>
          </cell>
          <cell r="G3094">
            <v>0</v>
          </cell>
        </row>
        <row r="3095">
          <cell r="D3095">
            <v>0</v>
          </cell>
          <cell r="F3095">
            <v>0</v>
          </cell>
          <cell r="G3095">
            <v>0</v>
          </cell>
        </row>
        <row r="3096">
          <cell r="D3096">
            <v>0</v>
          </cell>
          <cell r="F3096">
            <v>0</v>
          </cell>
          <cell r="G3096">
            <v>0</v>
          </cell>
        </row>
        <row r="3097">
          <cell r="D3097">
            <v>0</v>
          </cell>
          <cell r="F3097">
            <v>0</v>
          </cell>
          <cell r="G3097">
            <v>0</v>
          </cell>
        </row>
        <row r="3098">
          <cell r="D3098">
            <v>0</v>
          </cell>
          <cell r="F3098">
            <v>0</v>
          </cell>
          <cell r="G3098">
            <v>0</v>
          </cell>
        </row>
        <row r="3099">
          <cell r="D3099">
            <v>0</v>
          </cell>
          <cell r="F3099">
            <v>0</v>
          </cell>
          <cell r="G3099">
            <v>0</v>
          </cell>
        </row>
        <row r="3100">
          <cell r="D3100">
            <v>0</v>
          </cell>
          <cell r="F3100">
            <v>0</v>
          </cell>
          <cell r="G3100">
            <v>0</v>
          </cell>
        </row>
        <row r="3101">
          <cell r="D3101">
            <v>0</v>
          </cell>
          <cell r="F3101">
            <v>0</v>
          </cell>
          <cell r="G3101">
            <v>0</v>
          </cell>
        </row>
        <row r="3102">
          <cell r="D3102">
            <v>0</v>
          </cell>
          <cell r="F3102">
            <v>0</v>
          </cell>
          <cell r="G3102">
            <v>0</v>
          </cell>
        </row>
        <row r="3103">
          <cell r="D3103">
            <v>0</v>
          </cell>
          <cell r="F3103">
            <v>0</v>
          </cell>
          <cell r="G3103">
            <v>0</v>
          </cell>
        </row>
        <row r="3104">
          <cell r="D3104">
            <v>0</v>
          </cell>
          <cell r="F3104">
            <v>0</v>
          </cell>
          <cell r="G3104">
            <v>0</v>
          </cell>
        </row>
        <row r="3105">
          <cell r="D3105">
            <v>0</v>
          </cell>
          <cell r="F3105">
            <v>0</v>
          </cell>
          <cell r="G3105">
            <v>0</v>
          </cell>
        </row>
        <row r="3106">
          <cell r="D3106">
            <v>0</v>
          </cell>
          <cell r="F3106">
            <v>0</v>
          </cell>
          <cell r="G3106">
            <v>0</v>
          </cell>
        </row>
        <row r="3107">
          <cell r="D3107">
            <v>0</v>
          </cell>
          <cell r="F3107">
            <v>0</v>
          </cell>
          <cell r="G3107">
            <v>0</v>
          </cell>
        </row>
        <row r="3108">
          <cell r="D3108">
            <v>0</v>
          </cell>
          <cell r="F3108">
            <v>0</v>
          </cell>
          <cell r="G3108">
            <v>0</v>
          </cell>
        </row>
        <row r="3109">
          <cell r="D3109">
            <v>0</v>
          </cell>
          <cell r="F3109">
            <v>0</v>
          </cell>
          <cell r="G3109">
            <v>0</v>
          </cell>
        </row>
        <row r="3110">
          <cell r="D3110">
            <v>0</v>
          </cell>
          <cell r="F3110">
            <v>0</v>
          </cell>
          <cell r="G3110">
            <v>0</v>
          </cell>
        </row>
        <row r="3111">
          <cell r="D3111">
            <v>0</v>
          </cell>
          <cell r="F3111">
            <v>0</v>
          </cell>
          <cell r="G3111">
            <v>0</v>
          </cell>
        </row>
        <row r="3112">
          <cell r="D3112">
            <v>0</v>
          </cell>
          <cell r="F3112">
            <v>0</v>
          </cell>
          <cell r="G3112">
            <v>0</v>
          </cell>
        </row>
        <row r="3113">
          <cell r="D3113">
            <v>0</v>
          </cell>
          <cell r="F3113">
            <v>0</v>
          </cell>
          <cell r="G3113">
            <v>0</v>
          </cell>
        </row>
        <row r="3114">
          <cell r="D3114">
            <v>0</v>
          </cell>
          <cell r="F3114">
            <v>0</v>
          </cell>
          <cell r="G3114">
            <v>0</v>
          </cell>
        </row>
        <row r="3115">
          <cell r="D3115">
            <v>0</v>
          </cell>
          <cell r="F3115">
            <v>0</v>
          </cell>
          <cell r="G3115">
            <v>0</v>
          </cell>
        </row>
        <row r="3116">
          <cell r="D3116">
            <v>0</v>
          </cell>
          <cell r="F3116">
            <v>0</v>
          </cell>
          <cell r="G3116">
            <v>0</v>
          </cell>
        </row>
        <row r="3117">
          <cell r="D3117">
            <v>0</v>
          </cell>
          <cell r="F3117">
            <v>0</v>
          </cell>
          <cell r="G3117">
            <v>0</v>
          </cell>
        </row>
        <row r="3118">
          <cell r="D3118">
            <v>0</v>
          </cell>
          <cell r="F3118">
            <v>0</v>
          </cell>
          <cell r="G3118">
            <v>0</v>
          </cell>
        </row>
        <row r="3119">
          <cell r="D3119">
            <v>0</v>
          </cell>
          <cell r="F3119">
            <v>0</v>
          </cell>
          <cell r="G3119">
            <v>0</v>
          </cell>
        </row>
        <row r="3120">
          <cell r="D3120">
            <v>0</v>
          </cell>
          <cell r="F3120">
            <v>0</v>
          </cell>
          <cell r="G3120">
            <v>0</v>
          </cell>
        </row>
        <row r="3121">
          <cell r="D3121">
            <v>0</v>
          </cell>
          <cell r="F3121">
            <v>0</v>
          </cell>
          <cell r="G3121">
            <v>0</v>
          </cell>
        </row>
        <row r="3122">
          <cell r="D3122">
            <v>0</v>
          </cell>
          <cell r="F3122">
            <v>0</v>
          </cell>
          <cell r="G3122">
            <v>0</v>
          </cell>
        </row>
        <row r="3123">
          <cell r="D3123">
            <v>0</v>
          </cell>
          <cell r="F3123">
            <v>0</v>
          </cell>
          <cell r="G3123">
            <v>0</v>
          </cell>
        </row>
        <row r="3124">
          <cell r="D3124">
            <v>0</v>
          </cell>
          <cell r="F3124">
            <v>0</v>
          </cell>
          <cell r="G3124">
            <v>0</v>
          </cell>
        </row>
        <row r="3125">
          <cell r="D3125">
            <v>0</v>
          </cell>
          <cell r="F3125">
            <v>0</v>
          </cell>
          <cell r="G3125">
            <v>0</v>
          </cell>
        </row>
        <row r="3126">
          <cell r="D3126">
            <v>0</v>
          </cell>
          <cell r="F3126">
            <v>0</v>
          </cell>
          <cell r="G3126">
            <v>0</v>
          </cell>
        </row>
        <row r="3127">
          <cell r="D3127">
            <v>0</v>
          </cell>
          <cell r="F3127">
            <v>0</v>
          </cell>
          <cell r="G3127">
            <v>0</v>
          </cell>
        </row>
        <row r="3128">
          <cell r="D3128">
            <v>0</v>
          </cell>
          <cell r="F3128">
            <v>0</v>
          </cell>
          <cell r="G3128">
            <v>0</v>
          </cell>
        </row>
        <row r="3129">
          <cell r="D3129">
            <v>0</v>
          </cell>
          <cell r="F3129">
            <v>0</v>
          </cell>
          <cell r="G3129">
            <v>0</v>
          </cell>
        </row>
        <row r="3130">
          <cell r="D3130">
            <v>0</v>
          </cell>
          <cell r="F3130">
            <v>0</v>
          </cell>
          <cell r="G3130">
            <v>0</v>
          </cell>
        </row>
        <row r="3131">
          <cell r="D3131">
            <v>0</v>
          </cell>
          <cell r="F3131">
            <v>0</v>
          </cell>
          <cell r="G3131">
            <v>0</v>
          </cell>
        </row>
        <row r="3132">
          <cell r="D3132">
            <v>0</v>
          </cell>
          <cell r="F3132">
            <v>0</v>
          </cell>
          <cell r="G3132">
            <v>0</v>
          </cell>
        </row>
        <row r="3133">
          <cell r="D3133">
            <v>0</v>
          </cell>
          <cell r="F3133">
            <v>0</v>
          </cell>
          <cell r="G3133">
            <v>0</v>
          </cell>
        </row>
        <row r="3134">
          <cell r="D3134">
            <v>0</v>
          </cell>
          <cell r="F3134">
            <v>0</v>
          </cell>
          <cell r="G3134">
            <v>0</v>
          </cell>
        </row>
        <row r="3135">
          <cell r="D3135">
            <v>0</v>
          </cell>
          <cell r="F3135">
            <v>0</v>
          </cell>
          <cell r="G3135">
            <v>0</v>
          </cell>
        </row>
        <row r="3136">
          <cell r="D3136">
            <v>0</v>
          </cell>
          <cell r="F3136">
            <v>0</v>
          </cell>
          <cell r="G3136">
            <v>0</v>
          </cell>
        </row>
        <row r="3137">
          <cell r="D3137">
            <v>0</v>
          </cell>
          <cell r="F3137">
            <v>0</v>
          </cell>
          <cell r="G3137">
            <v>0</v>
          </cell>
        </row>
        <row r="3138">
          <cell r="D3138">
            <v>0</v>
          </cell>
          <cell r="F3138">
            <v>0</v>
          </cell>
          <cell r="G3138">
            <v>0</v>
          </cell>
        </row>
        <row r="3139">
          <cell r="D3139">
            <v>0</v>
          </cell>
          <cell r="F3139">
            <v>0</v>
          </cell>
          <cell r="G3139">
            <v>0</v>
          </cell>
        </row>
        <row r="3140">
          <cell r="D3140">
            <v>0</v>
          </cell>
          <cell r="F3140">
            <v>0</v>
          </cell>
          <cell r="G3140">
            <v>0</v>
          </cell>
        </row>
        <row r="3141">
          <cell r="D3141">
            <v>0</v>
          </cell>
          <cell r="F3141">
            <v>0</v>
          </cell>
          <cell r="G3141">
            <v>0</v>
          </cell>
        </row>
        <row r="3142">
          <cell r="D3142">
            <v>0</v>
          </cell>
          <cell r="F3142">
            <v>0</v>
          </cell>
          <cell r="G3142">
            <v>0</v>
          </cell>
        </row>
        <row r="3143">
          <cell r="D3143">
            <v>0</v>
          </cell>
          <cell r="F3143">
            <v>0</v>
          </cell>
          <cell r="G3143">
            <v>0</v>
          </cell>
        </row>
        <row r="3144">
          <cell r="D3144">
            <v>0</v>
          </cell>
          <cell r="F3144">
            <v>0</v>
          </cell>
          <cell r="G3144">
            <v>0</v>
          </cell>
        </row>
        <row r="3145">
          <cell r="D3145">
            <v>0</v>
          </cell>
          <cell r="F3145">
            <v>0</v>
          </cell>
          <cell r="G3145">
            <v>0</v>
          </cell>
        </row>
        <row r="3146">
          <cell r="D3146">
            <v>0</v>
          </cell>
          <cell r="F3146">
            <v>0</v>
          </cell>
          <cell r="G3146">
            <v>0</v>
          </cell>
        </row>
        <row r="3147">
          <cell r="D3147">
            <v>0</v>
          </cell>
          <cell r="F3147">
            <v>0</v>
          </cell>
          <cell r="G3147">
            <v>0</v>
          </cell>
        </row>
        <row r="3148">
          <cell r="D3148">
            <v>0</v>
          </cell>
          <cell r="F3148">
            <v>0</v>
          </cell>
          <cell r="G3148">
            <v>0</v>
          </cell>
        </row>
        <row r="3149">
          <cell r="D3149">
            <v>0</v>
          </cell>
          <cell r="F3149">
            <v>0</v>
          </cell>
          <cell r="G3149">
            <v>0</v>
          </cell>
        </row>
        <row r="3150">
          <cell r="D3150">
            <v>0</v>
          </cell>
          <cell r="F3150">
            <v>0</v>
          </cell>
          <cell r="G3150">
            <v>0</v>
          </cell>
        </row>
        <row r="3151">
          <cell r="D3151">
            <v>0</v>
          </cell>
          <cell r="F3151">
            <v>0</v>
          </cell>
          <cell r="G3151">
            <v>0</v>
          </cell>
        </row>
        <row r="3152">
          <cell r="D3152">
            <v>0</v>
          </cell>
          <cell r="F3152">
            <v>0</v>
          </cell>
          <cell r="G3152">
            <v>0</v>
          </cell>
        </row>
        <row r="3153">
          <cell r="D3153">
            <v>0</v>
          </cell>
          <cell r="F3153">
            <v>0</v>
          </cell>
          <cell r="G3153">
            <v>0</v>
          </cell>
        </row>
        <row r="3154">
          <cell r="D3154">
            <v>0</v>
          </cell>
          <cell r="F3154">
            <v>0</v>
          </cell>
          <cell r="G3154">
            <v>0</v>
          </cell>
        </row>
        <row r="3155">
          <cell r="D3155">
            <v>0</v>
          </cell>
          <cell r="F3155">
            <v>0</v>
          </cell>
          <cell r="G3155">
            <v>0</v>
          </cell>
        </row>
        <row r="3156">
          <cell r="D3156">
            <v>0</v>
          </cell>
          <cell r="F3156">
            <v>0</v>
          </cell>
          <cell r="G3156">
            <v>0</v>
          </cell>
        </row>
        <row r="3157">
          <cell r="D3157">
            <v>0</v>
          </cell>
          <cell r="F3157">
            <v>0</v>
          </cell>
          <cell r="G3157">
            <v>0</v>
          </cell>
        </row>
        <row r="3158">
          <cell r="D3158">
            <v>0</v>
          </cell>
          <cell r="F3158">
            <v>0</v>
          </cell>
          <cell r="G3158">
            <v>0</v>
          </cell>
        </row>
        <row r="3159">
          <cell r="D3159">
            <v>0</v>
          </cell>
          <cell r="F3159">
            <v>0</v>
          </cell>
          <cell r="G3159">
            <v>0</v>
          </cell>
        </row>
        <row r="3160">
          <cell r="D3160">
            <v>0</v>
          </cell>
          <cell r="F3160">
            <v>0</v>
          </cell>
          <cell r="G3160">
            <v>0</v>
          </cell>
        </row>
        <row r="3161">
          <cell r="D3161">
            <v>0</v>
          </cell>
          <cell r="F3161">
            <v>0</v>
          </cell>
          <cell r="G3161">
            <v>0</v>
          </cell>
        </row>
        <row r="3162">
          <cell r="D3162">
            <v>0</v>
          </cell>
          <cell r="F3162">
            <v>0</v>
          </cell>
          <cell r="G3162">
            <v>0</v>
          </cell>
        </row>
        <row r="3163">
          <cell r="D3163">
            <v>0</v>
          </cell>
          <cell r="F3163">
            <v>0</v>
          </cell>
          <cell r="G3163">
            <v>0</v>
          </cell>
        </row>
        <row r="3164">
          <cell r="D3164">
            <v>0</v>
          </cell>
          <cell r="F3164">
            <v>0</v>
          </cell>
          <cell r="G3164">
            <v>0</v>
          </cell>
        </row>
        <row r="3165">
          <cell r="D3165">
            <v>0</v>
          </cell>
          <cell r="F3165">
            <v>0</v>
          </cell>
          <cell r="G3165">
            <v>0</v>
          </cell>
        </row>
        <row r="3166">
          <cell r="D3166">
            <v>0</v>
          </cell>
          <cell r="F3166">
            <v>0</v>
          </cell>
          <cell r="G3166">
            <v>0</v>
          </cell>
        </row>
        <row r="3167">
          <cell r="D3167">
            <v>0</v>
          </cell>
          <cell r="F3167">
            <v>0</v>
          </cell>
          <cell r="G3167">
            <v>0</v>
          </cell>
        </row>
        <row r="3168">
          <cell r="D3168">
            <v>0</v>
          </cell>
          <cell r="F3168">
            <v>0</v>
          </cell>
          <cell r="G3168">
            <v>0</v>
          </cell>
        </row>
        <row r="3169">
          <cell r="D3169">
            <v>0</v>
          </cell>
          <cell r="F3169">
            <v>0</v>
          </cell>
          <cell r="G3169">
            <v>0</v>
          </cell>
        </row>
        <row r="3170">
          <cell r="D3170">
            <v>0</v>
          </cell>
          <cell r="F3170">
            <v>0</v>
          </cell>
          <cell r="G3170">
            <v>0</v>
          </cell>
        </row>
        <row r="3171">
          <cell r="D3171">
            <v>0</v>
          </cell>
          <cell r="F3171">
            <v>0</v>
          </cell>
          <cell r="G3171">
            <v>0</v>
          </cell>
        </row>
        <row r="3172">
          <cell r="D3172">
            <v>0</v>
          </cell>
          <cell r="F3172">
            <v>0</v>
          </cell>
          <cell r="G3172">
            <v>0</v>
          </cell>
        </row>
        <row r="3173">
          <cell r="D3173">
            <v>0</v>
          </cell>
          <cell r="F3173">
            <v>0</v>
          </cell>
          <cell r="G3173">
            <v>0</v>
          </cell>
        </row>
        <row r="3174">
          <cell r="D3174">
            <v>0</v>
          </cell>
          <cell r="F3174">
            <v>0</v>
          </cell>
          <cell r="G3174">
            <v>0</v>
          </cell>
        </row>
        <row r="3175">
          <cell r="D3175">
            <v>0</v>
          </cell>
          <cell r="F3175">
            <v>0</v>
          </cell>
          <cell r="G3175">
            <v>0</v>
          </cell>
        </row>
        <row r="3176">
          <cell r="D3176">
            <v>0</v>
          </cell>
          <cell r="F3176">
            <v>0</v>
          </cell>
          <cell r="G3176">
            <v>0</v>
          </cell>
        </row>
        <row r="3177">
          <cell r="D3177">
            <v>0</v>
          </cell>
          <cell r="F3177">
            <v>0</v>
          </cell>
          <cell r="G3177">
            <v>0</v>
          </cell>
        </row>
        <row r="3178">
          <cell r="D3178">
            <v>0</v>
          </cell>
          <cell r="F3178">
            <v>0</v>
          </cell>
          <cell r="G3178">
            <v>0</v>
          </cell>
        </row>
        <row r="3179">
          <cell r="D3179">
            <v>0</v>
          </cell>
          <cell r="F3179">
            <v>0</v>
          </cell>
          <cell r="G3179">
            <v>0</v>
          </cell>
        </row>
        <row r="3180">
          <cell r="D3180">
            <v>0</v>
          </cell>
          <cell r="F3180">
            <v>0</v>
          </cell>
          <cell r="G3180">
            <v>0</v>
          </cell>
        </row>
        <row r="3181">
          <cell r="D3181">
            <v>0</v>
          </cell>
          <cell r="F3181">
            <v>0</v>
          </cell>
          <cell r="G3181">
            <v>0</v>
          </cell>
        </row>
        <row r="3182">
          <cell r="D3182">
            <v>0</v>
          </cell>
          <cell r="F3182">
            <v>0</v>
          </cell>
          <cell r="G3182">
            <v>0</v>
          </cell>
        </row>
        <row r="3183">
          <cell r="D3183">
            <v>0</v>
          </cell>
          <cell r="F3183">
            <v>0</v>
          </cell>
          <cell r="G3183">
            <v>0</v>
          </cell>
        </row>
        <row r="3184">
          <cell r="D3184">
            <v>0</v>
          </cell>
          <cell r="F3184">
            <v>0</v>
          </cell>
          <cell r="G3184">
            <v>0</v>
          </cell>
        </row>
        <row r="3185">
          <cell r="D3185">
            <v>0</v>
          </cell>
          <cell r="F3185">
            <v>0</v>
          </cell>
          <cell r="G3185">
            <v>0</v>
          </cell>
        </row>
        <row r="3186">
          <cell r="D3186">
            <v>0</v>
          </cell>
          <cell r="F3186">
            <v>0</v>
          </cell>
          <cell r="G3186">
            <v>0</v>
          </cell>
        </row>
        <row r="3187">
          <cell r="D3187">
            <v>0</v>
          </cell>
          <cell r="F3187">
            <v>0</v>
          </cell>
          <cell r="G3187">
            <v>0</v>
          </cell>
        </row>
        <row r="3188">
          <cell r="D3188">
            <v>0</v>
          </cell>
          <cell r="F3188">
            <v>0</v>
          </cell>
          <cell r="G3188">
            <v>0</v>
          </cell>
        </row>
        <row r="3189">
          <cell r="D3189">
            <v>0</v>
          </cell>
          <cell r="F3189">
            <v>0</v>
          </cell>
          <cell r="G3189">
            <v>0</v>
          </cell>
        </row>
        <row r="3190">
          <cell r="D3190">
            <v>0</v>
          </cell>
          <cell r="F3190">
            <v>0</v>
          </cell>
          <cell r="G3190">
            <v>0</v>
          </cell>
        </row>
        <row r="3191">
          <cell r="D3191">
            <v>0</v>
          </cell>
          <cell r="F3191">
            <v>0</v>
          </cell>
          <cell r="G3191">
            <v>0</v>
          </cell>
        </row>
        <row r="3192">
          <cell r="D3192">
            <v>0</v>
          </cell>
          <cell r="F3192">
            <v>0</v>
          </cell>
          <cell r="G3192">
            <v>0</v>
          </cell>
        </row>
        <row r="3193">
          <cell r="D3193">
            <v>0</v>
          </cell>
          <cell r="F3193">
            <v>0</v>
          </cell>
          <cell r="G3193">
            <v>0</v>
          </cell>
        </row>
        <row r="3194">
          <cell r="D3194">
            <v>0</v>
          </cell>
          <cell r="F3194">
            <v>0</v>
          </cell>
          <cell r="G3194">
            <v>0</v>
          </cell>
        </row>
        <row r="3195">
          <cell r="D3195">
            <v>0</v>
          </cell>
          <cell r="F3195">
            <v>0</v>
          </cell>
          <cell r="G3195">
            <v>0</v>
          </cell>
        </row>
        <row r="3196">
          <cell r="D3196">
            <v>0</v>
          </cell>
          <cell r="F3196">
            <v>0</v>
          </cell>
          <cell r="G3196">
            <v>0</v>
          </cell>
        </row>
        <row r="3197">
          <cell r="D3197">
            <v>0</v>
          </cell>
          <cell r="F3197">
            <v>0</v>
          </cell>
          <cell r="G3197">
            <v>0</v>
          </cell>
        </row>
        <row r="3198">
          <cell r="D3198">
            <v>0</v>
          </cell>
          <cell r="F3198">
            <v>0</v>
          </cell>
          <cell r="G3198">
            <v>0</v>
          </cell>
        </row>
        <row r="3199">
          <cell r="D3199">
            <v>0</v>
          </cell>
          <cell r="F3199">
            <v>0</v>
          </cell>
          <cell r="G3199">
            <v>0</v>
          </cell>
        </row>
        <row r="3200">
          <cell r="D3200">
            <v>0</v>
          </cell>
          <cell r="F3200">
            <v>0</v>
          </cell>
          <cell r="G3200">
            <v>0</v>
          </cell>
        </row>
        <row r="3201">
          <cell r="D3201">
            <v>0</v>
          </cell>
          <cell r="F3201">
            <v>0</v>
          </cell>
          <cell r="G3201">
            <v>0</v>
          </cell>
        </row>
        <row r="3202">
          <cell r="D3202">
            <v>0</v>
          </cell>
          <cell r="F3202">
            <v>0</v>
          </cell>
          <cell r="G3202">
            <v>0</v>
          </cell>
        </row>
        <row r="3203">
          <cell r="D3203">
            <v>0</v>
          </cell>
          <cell r="F3203">
            <v>0</v>
          </cell>
          <cell r="G3203">
            <v>0</v>
          </cell>
        </row>
        <row r="3204">
          <cell r="D3204">
            <v>0</v>
          </cell>
          <cell r="F3204">
            <v>0</v>
          </cell>
          <cell r="G3204">
            <v>0</v>
          </cell>
        </row>
        <row r="3205">
          <cell r="D3205">
            <v>0</v>
          </cell>
          <cell r="F3205">
            <v>0</v>
          </cell>
          <cell r="G3205">
            <v>0</v>
          </cell>
        </row>
        <row r="3206">
          <cell r="D3206">
            <v>0</v>
          </cell>
          <cell r="F3206">
            <v>0</v>
          </cell>
          <cell r="G3206">
            <v>0</v>
          </cell>
        </row>
        <row r="3207">
          <cell r="D3207">
            <v>0</v>
          </cell>
          <cell r="F3207">
            <v>0</v>
          </cell>
          <cell r="G3207">
            <v>0</v>
          </cell>
        </row>
        <row r="3208">
          <cell r="D3208">
            <v>0</v>
          </cell>
          <cell r="F3208">
            <v>0</v>
          </cell>
          <cell r="G3208">
            <v>0</v>
          </cell>
        </row>
        <row r="3209">
          <cell r="D3209">
            <v>0</v>
          </cell>
          <cell r="F3209">
            <v>0</v>
          </cell>
          <cell r="G3209">
            <v>0</v>
          </cell>
        </row>
        <row r="3210">
          <cell r="D3210">
            <v>0</v>
          </cell>
          <cell r="F3210">
            <v>0</v>
          </cell>
          <cell r="G3210">
            <v>0</v>
          </cell>
        </row>
        <row r="3211">
          <cell r="D3211">
            <v>0</v>
          </cell>
          <cell r="F3211">
            <v>0</v>
          </cell>
          <cell r="G3211">
            <v>0</v>
          </cell>
        </row>
        <row r="3212">
          <cell r="D3212">
            <v>0</v>
          </cell>
          <cell r="F3212">
            <v>0</v>
          </cell>
          <cell r="G3212">
            <v>0</v>
          </cell>
        </row>
        <row r="3213">
          <cell r="D3213">
            <v>0</v>
          </cell>
          <cell r="F3213">
            <v>0</v>
          </cell>
          <cell r="G3213">
            <v>0</v>
          </cell>
        </row>
        <row r="3214">
          <cell r="D3214">
            <v>0</v>
          </cell>
          <cell r="F3214">
            <v>0</v>
          </cell>
          <cell r="G3214">
            <v>0</v>
          </cell>
        </row>
        <row r="3215">
          <cell r="D3215">
            <v>0</v>
          </cell>
          <cell r="F3215">
            <v>0</v>
          </cell>
          <cell r="G3215">
            <v>0</v>
          </cell>
        </row>
        <row r="3216">
          <cell r="D3216">
            <v>0</v>
          </cell>
          <cell r="F3216">
            <v>0</v>
          </cell>
          <cell r="G3216">
            <v>0</v>
          </cell>
        </row>
        <row r="3217">
          <cell r="D3217">
            <v>0</v>
          </cell>
          <cell r="F3217">
            <v>0</v>
          </cell>
          <cell r="G3217">
            <v>0</v>
          </cell>
        </row>
        <row r="3218">
          <cell r="D3218">
            <v>0</v>
          </cell>
          <cell r="F3218">
            <v>0</v>
          </cell>
          <cell r="G3218">
            <v>0</v>
          </cell>
        </row>
        <row r="3219">
          <cell r="D3219">
            <v>0</v>
          </cell>
          <cell r="F3219">
            <v>0</v>
          </cell>
          <cell r="G3219">
            <v>0</v>
          </cell>
        </row>
        <row r="3220">
          <cell r="D3220">
            <v>0</v>
          </cell>
          <cell r="F3220">
            <v>0</v>
          </cell>
          <cell r="G3220">
            <v>0</v>
          </cell>
        </row>
        <row r="3221">
          <cell r="D3221">
            <v>0</v>
          </cell>
          <cell r="F3221">
            <v>0</v>
          </cell>
          <cell r="G3221">
            <v>0</v>
          </cell>
        </row>
        <row r="3222">
          <cell r="D3222">
            <v>0</v>
          </cell>
          <cell r="F3222">
            <v>0</v>
          </cell>
          <cell r="G3222">
            <v>0</v>
          </cell>
        </row>
        <row r="3223">
          <cell r="D3223">
            <v>0</v>
          </cell>
          <cell r="F3223">
            <v>0</v>
          </cell>
          <cell r="G3223">
            <v>0</v>
          </cell>
        </row>
        <row r="3224">
          <cell r="D3224">
            <v>0</v>
          </cell>
          <cell r="F3224">
            <v>0</v>
          </cell>
          <cell r="G3224">
            <v>0</v>
          </cell>
        </row>
        <row r="3225">
          <cell r="D3225">
            <v>0</v>
          </cell>
          <cell r="F3225">
            <v>0</v>
          </cell>
          <cell r="G3225">
            <v>0</v>
          </cell>
        </row>
        <row r="3226">
          <cell r="D3226">
            <v>0</v>
          </cell>
          <cell r="F3226">
            <v>0</v>
          </cell>
          <cell r="G3226">
            <v>0</v>
          </cell>
        </row>
        <row r="3227">
          <cell r="D3227">
            <v>0</v>
          </cell>
          <cell r="F3227">
            <v>0</v>
          </cell>
          <cell r="G3227">
            <v>0</v>
          </cell>
        </row>
        <row r="3228">
          <cell r="D3228">
            <v>0</v>
          </cell>
          <cell r="F3228">
            <v>0</v>
          </cell>
          <cell r="G3228">
            <v>0</v>
          </cell>
        </row>
        <row r="3229">
          <cell r="D3229">
            <v>0</v>
          </cell>
          <cell r="F3229">
            <v>0</v>
          </cell>
          <cell r="G3229">
            <v>0</v>
          </cell>
        </row>
        <row r="3230">
          <cell r="D3230">
            <v>0</v>
          </cell>
          <cell r="F3230">
            <v>0</v>
          </cell>
          <cell r="G3230">
            <v>0</v>
          </cell>
        </row>
        <row r="3231">
          <cell r="D3231">
            <v>0</v>
          </cell>
          <cell r="F3231">
            <v>0</v>
          </cell>
          <cell r="G3231">
            <v>0</v>
          </cell>
        </row>
        <row r="3232">
          <cell r="D3232">
            <v>0</v>
          </cell>
          <cell r="F3232">
            <v>0</v>
          </cell>
          <cell r="G3232">
            <v>0</v>
          </cell>
        </row>
        <row r="3233">
          <cell r="D3233">
            <v>0</v>
          </cell>
          <cell r="F3233">
            <v>0</v>
          </cell>
          <cell r="G3233">
            <v>0</v>
          </cell>
        </row>
        <row r="3234">
          <cell r="D3234">
            <v>0</v>
          </cell>
          <cell r="F3234">
            <v>0</v>
          </cell>
          <cell r="G3234">
            <v>0</v>
          </cell>
        </row>
        <row r="3235">
          <cell r="D3235">
            <v>0</v>
          </cell>
          <cell r="F3235">
            <v>0</v>
          </cell>
          <cell r="G3235">
            <v>0</v>
          </cell>
        </row>
        <row r="3236">
          <cell r="D3236">
            <v>0</v>
          </cell>
          <cell r="F3236">
            <v>0</v>
          </cell>
          <cell r="G3236">
            <v>0</v>
          </cell>
        </row>
        <row r="3237">
          <cell r="D3237">
            <v>0</v>
          </cell>
          <cell r="F3237">
            <v>0</v>
          </cell>
          <cell r="G3237">
            <v>0</v>
          </cell>
        </row>
        <row r="3238">
          <cell r="D3238">
            <v>0</v>
          </cell>
          <cell r="F3238">
            <v>0</v>
          </cell>
          <cell r="G3238">
            <v>0</v>
          </cell>
        </row>
        <row r="3239">
          <cell r="D3239">
            <v>0</v>
          </cell>
          <cell r="F3239">
            <v>0</v>
          </cell>
          <cell r="G3239">
            <v>0</v>
          </cell>
        </row>
        <row r="3240">
          <cell r="D3240">
            <v>0</v>
          </cell>
          <cell r="F3240">
            <v>0</v>
          </cell>
          <cell r="G3240">
            <v>0</v>
          </cell>
        </row>
        <row r="3241">
          <cell r="D3241">
            <v>0</v>
          </cell>
          <cell r="F3241">
            <v>0</v>
          </cell>
          <cell r="G3241">
            <v>0</v>
          </cell>
        </row>
        <row r="3242">
          <cell r="D3242">
            <v>0</v>
          </cell>
          <cell r="F3242">
            <v>0</v>
          </cell>
          <cell r="G3242">
            <v>0</v>
          </cell>
        </row>
        <row r="3243">
          <cell r="D3243">
            <v>0</v>
          </cell>
          <cell r="F3243">
            <v>0</v>
          </cell>
          <cell r="G3243">
            <v>0</v>
          </cell>
        </row>
        <row r="3244">
          <cell r="D3244">
            <v>0</v>
          </cell>
          <cell r="F3244">
            <v>0</v>
          </cell>
          <cell r="G3244">
            <v>0</v>
          </cell>
        </row>
        <row r="3245">
          <cell r="D3245">
            <v>0</v>
          </cell>
          <cell r="F3245">
            <v>0</v>
          </cell>
          <cell r="G3245">
            <v>0</v>
          </cell>
        </row>
        <row r="3246">
          <cell r="D3246">
            <v>0</v>
          </cell>
          <cell r="F3246">
            <v>0</v>
          </cell>
          <cell r="G3246">
            <v>0</v>
          </cell>
        </row>
        <row r="3247">
          <cell r="D3247">
            <v>0</v>
          </cell>
          <cell r="F3247">
            <v>0</v>
          </cell>
          <cell r="G3247">
            <v>0</v>
          </cell>
        </row>
        <row r="3248">
          <cell r="D3248">
            <v>0</v>
          </cell>
          <cell r="F3248">
            <v>0</v>
          </cell>
          <cell r="G3248">
            <v>0</v>
          </cell>
        </row>
        <row r="3249">
          <cell r="D3249">
            <v>0</v>
          </cell>
          <cell r="F3249">
            <v>0</v>
          </cell>
          <cell r="G3249">
            <v>0</v>
          </cell>
        </row>
        <row r="3250">
          <cell r="D3250">
            <v>0</v>
          </cell>
          <cell r="F3250">
            <v>0</v>
          </cell>
          <cell r="G3250">
            <v>0</v>
          </cell>
        </row>
        <row r="3251">
          <cell r="D3251">
            <v>0</v>
          </cell>
          <cell r="F3251">
            <v>0</v>
          </cell>
          <cell r="G3251">
            <v>0</v>
          </cell>
        </row>
        <row r="3252">
          <cell r="D3252">
            <v>0</v>
          </cell>
          <cell r="F3252">
            <v>0</v>
          </cell>
          <cell r="G3252">
            <v>0</v>
          </cell>
        </row>
        <row r="3253">
          <cell r="D3253">
            <v>0</v>
          </cell>
          <cell r="F3253">
            <v>0</v>
          </cell>
          <cell r="G3253">
            <v>0</v>
          </cell>
        </row>
        <row r="3254">
          <cell r="D3254">
            <v>0</v>
          </cell>
          <cell r="F3254">
            <v>0</v>
          </cell>
          <cell r="G3254">
            <v>0</v>
          </cell>
        </row>
        <row r="3255">
          <cell r="D3255">
            <v>0</v>
          </cell>
          <cell r="F3255">
            <v>0</v>
          </cell>
          <cell r="G3255">
            <v>0</v>
          </cell>
        </row>
        <row r="3256">
          <cell r="D3256">
            <v>0</v>
          </cell>
          <cell r="F3256">
            <v>0</v>
          </cell>
          <cell r="G3256">
            <v>0</v>
          </cell>
        </row>
        <row r="3257">
          <cell r="D3257">
            <v>0</v>
          </cell>
          <cell r="F3257">
            <v>0</v>
          </cell>
          <cell r="G3257">
            <v>0</v>
          </cell>
        </row>
        <row r="3258">
          <cell r="D3258">
            <v>0</v>
          </cell>
          <cell r="F3258">
            <v>0</v>
          </cell>
          <cell r="G3258">
            <v>0</v>
          </cell>
        </row>
        <row r="3259">
          <cell r="D3259">
            <v>0</v>
          </cell>
          <cell r="F3259">
            <v>0</v>
          </cell>
          <cell r="G3259">
            <v>0</v>
          </cell>
        </row>
        <row r="3260">
          <cell r="D3260">
            <v>0</v>
          </cell>
          <cell r="F3260">
            <v>0</v>
          </cell>
          <cell r="G3260">
            <v>0</v>
          </cell>
        </row>
        <row r="3261">
          <cell r="D3261">
            <v>0</v>
          </cell>
          <cell r="F3261">
            <v>0</v>
          </cell>
          <cell r="G3261">
            <v>0</v>
          </cell>
        </row>
        <row r="3262">
          <cell r="D3262">
            <v>0</v>
          </cell>
          <cell r="F3262">
            <v>0</v>
          </cell>
          <cell r="G3262">
            <v>0</v>
          </cell>
        </row>
        <row r="3263">
          <cell r="D3263">
            <v>0</v>
          </cell>
          <cell r="F3263">
            <v>0</v>
          </cell>
          <cell r="G3263">
            <v>0</v>
          </cell>
        </row>
        <row r="3264">
          <cell r="D3264">
            <v>0</v>
          </cell>
          <cell r="F3264">
            <v>0</v>
          </cell>
          <cell r="G3264">
            <v>0</v>
          </cell>
        </row>
        <row r="3265">
          <cell r="D3265">
            <v>0</v>
          </cell>
          <cell r="F3265">
            <v>0</v>
          </cell>
          <cell r="G3265">
            <v>0</v>
          </cell>
        </row>
        <row r="3266">
          <cell r="D3266">
            <v>0</v>
          </cell>
          <cell r="F3266">
            <v>0</v>
          </cell>
          <cell r="G3266">
            <v>0</v>
          </cell>
        </row>
        <row r="3267">
          <cell r="D3267">
            <v>0</v>
          </cell>
          <cell r="F3267">
            <v>0</v>
          </cell>
          <cell r="G3267">
            <v>0</v>
          </cell>
        </row>
        <row r="3268">
          <cell r="D3268">
            <v>0</v>
          </cell>
          <cell r="F3268">
            <v>0</v>
          </cell>
          <cell r="G3268">
            <v>0</v>
          </cell>
        </row>
        <row r="3269">
          <cell r="D3269">
            <v>0</v>
          </cell>
          <cell r="F3269">
            <v>0</v>
          </cell>
          <cell r="G3269">
            <v>0</v>
          </cell>
        </row>
        <row r="3270">
          <cell r="D3270">
            <v>0</v>
          </cell>
          <cell r="F3270">
            <v>0</v>
          </cell>
          <cell r="G3270">
            <v>0</v>
          </cell>
        </row>
        <row r="3271">
          <cell r="D3271">
            <v>0</v>
          </cell>
          <cell r="F3271">
            <v>0</v>
          </cell>
          <cell r="G3271">
            <v>0</v>
          </cell>
        </row>
        <row r="3272">
          <cell r="D3272">
            <v>0</v>
          </cell>
          <cell r="F3272">
            <v>0</v>
          </cell>
          <cell r="G3272">
            <v>0</v>
          </cell>
        </row>
        <row r="3273">
          <cell r="D3273">
            <v>0</v>
          </cell>
          <cell r="F3273">
            <v>0</v>
          </cell>
          <cell r="G3273">
            <v>0</v>
          </cell>
        </row>
        <row r="3274">
          <cell r="D3274">
            <v>0</v>
          </cell>
          <cell r="F3274">
            <v>0</v>
          </cell>
          <cell r="G3274">
            <v>0</v>
          </cell>
        </row>
        <row r="3275">
          <cell r="D3275">
            <v>0</v>
          </cell>
          <cell r="F3275">
            <v>0</v>
          </cell>
          <cell r="G3275">
            <v>0</v>
          </cell>
        </row>
        <row r="3276">
          <cell r="D3276">
            <v>0</v>
          </cell>
          <cell r="F3276">
            <v>0</v>
          </cell>
          <cell r="G3276">
            <v>0</v>
          </cell>
        </row>
        <row r="3277">
          <cell r="D3277">
            <v>0</v>
          </cell>
          <cell r="F3277">
            <v>0</v>
          </cell>
          <cell r="G3277">
            <v>0</v>
          </cell>
        </row>
        <row r="3278">
          <cell r="D3278">
            <v>0</v>
          </cell>
          <cell r="F3278">
            <v>0</v>
          </cell>
          <cell r="G3278">
            <v>0</v>
          </cell>
        </row>
        <row r="3279">
          <cell r="D3279">
            <v>0</v>
          </cell>
          <cell r="F3279">
            <v>0</v>
          </cell>
          <cell r="G3279">
            <v>0</v>
          </cell>
        </row>
        <row r="3280">
          <cell r="D3280">
            <v>0</v>
          </cell>
          <cell r="F3280">
            <v>0</v>
          </cell>
          <cell r="G3280">
            <v>0</v>
          </cell>
        </row>
        <row r="3281">
          <cell r="D3281">
            <v>0</v>
          </cell>
          <cell r="F3281">
            <v>0</v>
          </cell>
          <cell r="G3281">
            <v>0</v>
          </cell>
        </row>
        <row r="3282">
          <cell r="D3282">
            <v>0</v>
          </cell>
          <cell r="F3282">
            <v>0</v>
          </cell>
          <cell r="G3282">
            <v>0</v>
          </cell>
        </row>
        <row r="3283">
          <cell r="D3283">
            <v>0</v>
          </cell>
          <cell r="F3283">
            <v>0</v>
          </cell>
          <cell r="G3283">
            <v>0</v>
          </cell>
        </row>
        <row r="3284">
          <cell r="D3284">
            <v>0</v>
          </cell>
          <cell r="F3284">
            <v>0</v>
          </cell>
          <cell r="G3284">
            <v>0</v>
          </cell>
        </row>
        <row r="3285">
          <cell r="D3285">
            <v>0</v>
          </cell>
          <cell r="F3285">
            <v>0</v>
          </cell>
          <cell r="G3285">
            <v>0</v>
          </cell>
        </row>
        <row r="3286">
          <cell r="D3286">
            <v>0</v>
          </cell>
          <cell r="F3286">
            <v>0</v>
          </cell>
          <cell r="G3286">
            <v>0</v>
          </cell>
        </row>
        <row r="3287">
          <cell r="D3287">
            <v>0</v>
          </cell>
          <cell r="F3287">
            <v>0</v>
          </cell>
          <cell r="G3287">
            <v>0</v>
          </cell>
        </row>
        <row r="3288">
          <cell r="D3288">
            <v>0</v>
          </cell>
          <cell r="F3288">
            <v>0</v>
          </cell>
          <cell r="G3288">
            <v>0</v>
          </cell>
        </row>
        <row r="3289">
          <cell r="D3289">
            <v>0</v>
          </cell>
          <cell r="F3289">
            <v>0</v>
          </cell>
          <cell r="G3289">
            <v>0</v>
          </cell>
        </row>
        <row r="3290">
          <cell r="D3290">
            <v>0</v>
          </cell>
          <cell r="F3290">
            <v>0</v>
          </cell>
          <cell r="G3290">
            <v>0</v>
          </cell>
        </row>
        <row r="3291">
          <cell r="D3291">
            <v>0</v>
          </cell>
          <cell r="F3291">
            <v>0</v>
          </cell>
          <cell r="G3291">
            <v>0</v>
          </cell>
        </row>
        <row r="3292">
          <cell r="D3292">
            <v>0</v>
          </cell>
          <cell r="F3292">
            <v>0</v>
          </cell>
          <cell r="G3292">
            <v>0</v>
          </cell>
        </row>
        <row r="3293">
          <cell r="D3293">
            <v>0</v>
          </cell>
          <cell r="F3293">
            <v>0</v>
          </cell>
          <cell r="G3293">
            <v>0</v>
          </cell>
        </row>
        <row r="3294">
          <cell r="D3294">
            <v>0</v>
          </cell>
          <cell r="F3294">
            <v>0</v>
          </cell>
          <cell r="G3294">
            <v>0</v>
          </cell>
        </row>
        <row r="3295">
          <cell r="D3295">
            <v>0</v>
          </cell>
          <cell r="F3295">
            <v>0</v>
          </cell>
          <cell r="G3295">
            <v>0</v>
          </cell>
        </row>
        <row r="3296">
          <cell r="D3296">
            <v>0</v>
          </cell>
          <cell r="F3296">
            <v>0</v>
          </cell>
          <cell r="G3296">
            <v>0</v>
          </cell>
        </row>
        <row r="3297">
          <cell r="D3297">
            <v>0</v>
          </cell>
          <cell r="F3297">
            <v>0</v>
          </cell>
          <cell r="G3297">
            <v>0</v>
          </cell>
        </row>
        <row r="3298">
          <cell r="D3298">
            <v>0</v>
          </cell>
          <cell r="F3298">
            <v>0</v>
          </cell>
          <cell r="G3298">
            <v>0</v>
          </cell>
        </row>
        <row r="3299">
          <cell r="D3299">
            <v>0</v>
          </cell>
          <cell r="F3299">
            <v>0</v>
          </cell>
          <cell r="G3299">
            <v>0</v>
          </cell>
        </row>
        <row r="3300">
          <cell r="D3300">
            <v>0</v>
          </cell>
          <cell r="F3300">
            <v>0</v>
          </cell>
          <cell r="G3300">
            <v>0</v>
          </cell>
        </row>
        <row r="3301">
          <cell r="D3301">
            <v>0</v>
          </cell>
          <cell r="F3301">
            <v>0</v>
          </cell>
          <cell r="G3301">
            <v>0</v>
          </cell>
        </row>
        <row r="3302">
          <cell r="D3302">
            <v>0</v>
          </cell>
          <cell r="F3302">
            <v>0</v>
          </cell>
          <cell r="G3302">
            <v>0</v>
          </cell>
        </row>
        <row r="3303">
          <cell r="D3303">
            <v>0</v>
          </cell>
          <cell r="F3303">
            <v>0</v>
          </cell>
          <cell r="G3303">
            <v>0</v>
          </cell>
        </row>
        <row r="3304">
          <cell r="D3304">
            <v>0</v>
          </cell>
          <cell r="F3304">
            <v>0</v>
          </cell>
          <cell r="G3304">
            <v>0</v>
          </cell>
        </row>
        <row r="3305">
          <cell r="D3305">
            <v>0</v>
          </cell>
          <cell r="F3305">
            <v>0</v>
          </cell>
          <cell r="G3305">
            <v>0</v>
          </cell>
        </row>
        <row r="3306">
          <cell r="D3306">
            <v>0</v>
          </cell>
          <cell r="F3306">
            <v>0</v>
          </cell>
          <cell r="G3306">
            <v>0</v>
          </cell>
        </row>
        <row r="3307">
          <cell r="D3307">
            <v>0</v>
          </cell>
          <cell r="F3307">
            <v>0</v>
          </cell>
          <cell r="G3307">
            <v>0</v>
          </cell>
        </row>
        <row r="3308">
          <cell r="D3308">
            <v>0</v>
          </cell>
          <cell r="F3308">
            <v>0</v>
          </cell>
          <cell r="G3308">
            <v>0</v>
          </cell>
        </row>
        <row r="3309">
          <cell r="D3309">
            <v>0</v>
          </cell>
          <cell r="F3309">
            <v>0</v>
          </cell>
          <cell r="G3309">
            <v>0</v>
          </cell>
        </row>
        <row r="3310">
          <cell r="D3310">
            <v>0</v>
          </cell>
          <cell r="F3310">
            <v>0</v>
          </cell>
          <cell r="G3310">
            <v>0</v>
          </cell>
        </row>
        <row r="3311">
          <cell r="D3311">
            <v>0</v>
          </cell>
          <cell r="F3311">
            <v>0</v>
          </cell>
          <cell r="G3311">
            <v>0</v>
          </cell>
        </row>
        <row r="3312">
          <cell r="D3312">
            <v>0</v>
          </cell>
          <cell r="F3312">
            <v>0</v>
          </cell>
          <cell r="G3312">
            <v>0</v>
          </cell>
        </row>
        <row r="3313">
          <cell r="D3313">
            <v>0</v>
          </cell>
          <cell r="F3313">
            <v>0</v>
          </cell>
          <cell r="G3313">
            <v>0</v>
          </cell>
        </row>
        <row r="3314">
          <cell r="D3314">
            <v>0</v>
          </cell>
          <cell r="F3314">
            <v>0</v>
          </cell>
          <cell r="G3314">
            <v>0</v>
          </cell>
        </row>
        <row r="3315">
          <cell r="D3315">
            <v>0</v>
          </cell>
          <cell r="F3315">
            <v>0</v>
          </cell>
          <cell r="G3315">
            <v>0</v>
          </cell>
        </row>
        <row r="3316">
          <cell r="D3316">
            <v>0</v>
          </cell>
          <cell r="F3316">
            <v>0</v>
          </cell>
          <cell r="G3316">
            <v>0</v>
          </cell>
        </row>
        <row r="3317">
          <cell r="D3317">
            <v>0</v>
          </cell>
          <cell r="F3317">
            <v>0</v>
          </cell>
          <cell r="G3317">
            <v>0</v>
          </cell>
        </row>
        <row r="3318">
          <cell r="D3318">
            <v>0</v>
          </cell>
          <cell r="F3318">
            <v>0</v>
          </cell>
          <cell r="G3318">
            <v>0</v>
          </cell>
        </row>
        <row r="3319">
          <cell r="D3319">
            <v>0</v>
          </cell>
          <cell r="F3319">
            <v>0</v>
          </cell>
          <cell r="G3319">
            <v>0</v>
          </cell>
        </row>
        <row r="3320">
          <cell r="D3320">
            <v>0</v>
          </cell>
          <cell r="F3320">
            <v>0</v>
          </cell>
          <cell r="G3320">
            <v>0</v>
          </cell>
        </row>
        <row r="3321">
          <cell r="D3321">
            <v>0</v>
          </cell>
          <cell r="F3321">
            <v>0</v>
          </cell>
          <cell r="G3321">
            <v>0</v>
          </cell>
        </row>
        <row r="3322">
          <cell r="D3322">
            <v>0</v>
          </cell>
          <cell r="F3322">
            <v>0</v>
          </cell>
          <cell r="G3322">
            <v>0</v>
          </cell>
        </row>
        <row r="3323">
          <cell r="D3323">
            <v>0</v>
          </cell>
          <cell r="F3323">
            <v>0</v>
          </cell>
          <cell r="G3323">
            <v>0</v>
          </cell>
        </row>
        <row r="3324">
          <cell r="D3324">
            <v>0</v>
          </cell>
          <cell r="F3324">
            <v>0</v>
          </cell>
          <cell r="G3324">
            <v>0</v>
          </cell>
        </row>
        <row r="3325">
          <cell r="D3325">
            <v>0</v>
          </cell>
          <cell r="F3325">
            <v>0</v>
          </cell>
          <cell r="G3325">
            <v>0</v>
          </cell>
        </row>
        <row r="3326">
          <cell r="D3326">
            <v>0</v>
          </cell>
          <cell r="F3326">
            <v>0</v>
          </cell>
          <cell r="G3326">
            <v>0</v>
          </cell>
        </row>
        <row r="3327">
          <cell r="D3327">
            <v>0</v>
          </cell>
          <cell r="F3327">
            <v>0</v>
          </cell>
          <cell r="G3327">
            <v>0</v>
          </cell>
        </row>
        <row r="3328">
          <cell r="D3328">
            <v>0</v>
          </cell>
          <cell r="F3328">
            <v>0</v>
          </cell>
          <cell r="G3328">
            <v>0</v>
          </cell>
        </row>
        <row r="3329">
          <cell r="D3329">
            <v>0</v>
          </cell>
          <cell r="F3329">
            <v>0</v>
          </cell>
          <cell r="G3329">
            <v>0</v>
          </cell>
        </row>
        <row r="3330">
          <cell r="D3330">
            <v>0</v>
          </cell>
          <cell r="F3330">
            <v>0</v>
          </cell>
          <cell r="G3330">
            <v>0</v>
          </cell>
        </row>
        <row r="3331">
          <cell r="D3331">
            <v>0</v>
          </cell>
          <cell r="F3331">
            <v>0</v>
          </cell>
          <cell r="G3331">
            <v>0</v>
          </cell>
        </row>
        <row r="3332">
          <cell r="D3332">
            <v>0</v>
          </cell>
          <cell r="F3332">
            <v>0</v>
          </cell>
          <cell r="G3332">
            <v>0</v>
          </cell>
        </row>
        <row r="3333">
          <cell r="D3333">
            <v>0</v>
          </cell>
          <cell r="F3333">
            <v>0</v>
          </cell>
          <cell r="G3333">
            <v>0</v>
          </cell>
        </row>
        <row r="3334">
          <cell r="D3334">
            <v>0</v>
          </cell>
          <cell r="F3334">
            <v>0</v>
          </cell>
          <cell r="G3334">
            <v>0</v>
          </cell>
        </row>
        <row r="3335">
          <cell r="D3335">
            <v>0</v>
          </cell>
          <cell r="F3335">
            <v>0</v>
          </cell>
          <cell r="G3335">
            <v>0</v>
          </cell>
        </row>
        <row r="3336">
          <cell r="D3336">
            <v>0</v>
          </cell>
          <cell r="F3336">
            <v>0</v>
          </cell>
          <cell r="G3336">
            <v>0</v>
          </cell>
        </row>
        <row r="3337">
          <cell r="D3337">
            <v>0</v>
          </cell>
          <cell r="F3337">
            <v>0</v>
          </cell>
          <cell r="G3337">
            <v>0</v>
          </cell>
        </row>
        <row r="3338">
          <cell r="D3338">
            <v>0</v>
          </cell>
          <cell r="F3338">
            <v>0</v>
          </cell>
          <cell r="G3338">
            <v>0</v>
          </cell>
        </row>
        <row r="3339">
          <cell r="D3339">
            <v>0</v>
          </cell>
          <cell r="F3339">
            <v>0</v>
          </cell>
          <cell r="G3339">
            <v>0</v>
          </cell>
        </row>
        <row r="3340">
          <cell r="D3340">
            <v>0</v>
          </cell>
          <cell r="F3340">
            <v>0</v>
          </cell>
          <cell r="G3340">
            <v>0</v>
          </cell>
        </row>
        <row r="3341">
          <cell r="D3341">
            <v>0</v>
          </cell>
          <cell r="F3341">
            <v>0</v>
          </cell>
          <cell r="G3341">
            <v>0</v>
          </cell>
        </row>
        <row r="3342">
          <cell r="D3342">
            <v>0</v>
          </cell>
          <cell r="F3342">
            <v>0</v>
          </cell>
          <cell r="G3342">
            <v>0</v>
          </cell>
        </row>
        <row r="3343">
          <cell r="D3343">
            <v>0</v>
          </cell>
          <cell r="F3343">
            <v>0</v>
          </cell>
          <cell r="G3343">
            <v>0</v>
          </cell>
        </row>
        <row r="3344">
          <cell r="D3344">
            <v>0</v>
          </cell>
          <cell r="F3344">
            <v>0</v>
          </cell>
          <cell r="G3344">
            <v>0</v>
          </cell>
        </row>
        <row r="3345">
          <cell r="D3345">
            <v>0</v>
          </cell>
          <cell r="F3345">
            <v>0</v>
          </cell>
          <cell r="G3345">
            <v>0</v>
          </cell>
        </row>
        <row r="3346">
          <cell r="D3346">
            <v>0</v>
          </cell>
          <cell r="F3346">
            <v>0</v>
          </cell>
          <cell r="G3346">
            <v>0</v>
          </cell>
        </row>
        <row r="3347">
          <cell r="D3347">
            <v>0</v>
          </cell>
          <cell r="F3347">
            <v>0</v>
          </cell>
          <cell r="G3347">
            <v>0</v>
          </cell>
        </row>
        <row r="3348">
          <cell r="D3348">
            <v>0</v>
          </cell>
          <cell r="F3348">
            <v>0</v>
          </cell>
          <cell r="G3348">
            <v>0</v>
          </cell>
        </row>
        <row r="3349">
          <cell r="D3349">
            <v>0</v>
          </cell>
          <cell r="F3349">
            <v>0</v>
          </cell>
          <cell r="G3349">
            <v>0</v>
          </cell>
        </row>
        <row r="3350">
          <cell r="D3350">
            <v>0</v>
          </cell>
          <cell r="F3350">
            <v>0</v>
          </cell>
          <cell r="G3350">
            <v>0</v>
          </cell>
        </row>
        <row r="3351">
          <cell r="D3351">
            <v>0</v>
          </cell>
          <cell r="F3351">
            <v>0</v>
          </cell>
          <cell r="G3351">
            <v>0</v>
          </cell>
        </row>
        <row r="3352">
          <cell r="D3352">
            <v>0</v>
          </cell>
          <cell r="F3352">
            <v>0</v>
          </cell>
          <cell r="G3352">
            <v>0</v>
          </cell>
        </row>
        <row r="3353">
          <cell r="D3353">
            <v>0</v>
          </cell>
          <cell r="F3353">
            <v>0</v>
          </cell>
          <cell r="G3353">
            <v>0</v>
          </cell>
        </row>
        <row r="3354">
          <cell r="D3354">
            <v>0</v>
          </cell>
          <cell r="F3354">
            <v>0</v>
          </cell>
          <cell r="G3354">
            <v>0</v>
          </cell>
        </row>
        <row r="3355">
          <cell r="D3355">
            <v>0</v>
          </cell>
          <cell r="F3355">
            <v>0</v>
          </cell>
          <cell r="G3355">
            <v>0</v>
          </cell>
        </row>
        <row r="3356">
          <cell r="D3356">
            <v>0</v>
          </cell>
          <cell r="F3356">
            <v>0</v>
          </cell>
          <cell r="G3356">
            <v>0</v>
          </cell>
        </row>
        <row r="3357">
          <cell r="D3357">
            <v>0</v>
          </cell>
          <cell r="F3357">
            <v>0</v>
          </cell>
          <cell r="G3357">
            <v>0</v>
          </cell>
        </row>
        <row r="3358">
          <cell r="D3358">
            <v>0</v>
          </cell>
          <cell r="F3358">
            <v>0</v>
          </cell>
          <cell r="G3358">
            <v>0</v>
          </cell>
        </row>
        <row r="3359">
          <cell r="D3359">
            <v>0</v>
          </cell>
          <cell r="F3359">
            <v>0</v>
          </cell>
          <cell r="G3359">
            <v>0</v>
          </cell>
        </row>
        <row r="3360">
          <cell r="D3360">
            <v>0</v>
          </cell>
          <cell r="F3360">
            <v>0</v>
          </cell>
          <cell r="G3360">
            <v>0</v>
          </cell>
        </row>
        <row r="3361">
          <cell r="D3361">
            <v>0</v>
          </cell>
          <cell r="F3361">
            <v>0</v>
          </cell>
          <cell r="G3361">
            <v>0</v>
          </cell>
        </row>
        <row r="3362">
          <cell r="D3362">
            <v>0</v>
          </cell>
          <cell r="F3362">
            <v>0</v>
          </cell>
          <cell r="G3362">
            <v>0</v>
          </cell>
        </row>
        <row r="3363">
          <cell r="D3363">
            <v>0</v>
          </cell>
          <cell r="F3363">
            <v>0</v>
          </cell>
          <cell r="G3363">
            <v>0</v>
          </cell>
        </row>
        <row r="3364">
          <cell r="D3364">
            <v>0</v>
          </cell>
          <cell r="F3364">
            <v>0</v>
          </cell>
          <cell r="G3364">
            <v>0</v>
          </cell>
        </row>
        <row r="3365">
          <cell r="D3365">
            <v>0</v>
          </cell>
          <cell r="F3365">
            <v>0</v>
          </cell>
          <cell r="G3365">
            <v>0</v>
          </cell>
        </row>
        <row r="3366">
          <cell r="D3366">
            <v>0</v>
          </cell>
          <cell r="F3366">
            <v>0</v>
          </cell>
          <cell r="G3366">
            <v>0</v>
          </cell>
        </row>
        <row r="3367">
          <cell r="D3367">
            <v>0</v>
          </cell>
          <cell r="F3367">
            <v>0</v>
          </cell>
          <cell r="G3367">
            <v>0</v>
          </cell>
        </row>
        <row r="3368">
          <cell r="D3368">
            <v>0</v>
          </cell>
          <cell r="F3368">
            <v>0</v>
          </cell>
          <cell r="G3368">
            <v>0</v>
          </cell>
        </row>
        <row r="3369">
          <cell r="D3369">
            <v>0</v>
          </cell>
          <cell r="F3369">
            <v>0</v>
          </cell>
          <cell r="G3369">
            <v>0</v>
          </cell>
        </row>
        <row r="3370">
          <cell r="D3370">
            <v>0</v>
          </cell>
          <cell r="F3370">
            <v>0</v>
          </cell>
          <cell r="G3370">
            <v>0</v>
          </cell>
        </row>
        <row r="3371">
          <cell r="D3371">
            <v>0</v>
          </cell>
          <cell r="F3371">
            <v>0</v>
          </cell>
          <cell r="G3371">
            <v>0</v>
          </cell>
        </row>
        <row r="3372">
          <cell r="D3372">
            <v>0</v>
          </cell>
          <cell r="F3372">
            <v>0</v>
          </cell>
          <cell r="G3372">
            <v>0</v>
          </cell>
        </row>
        <row r="3373">
          <cell r="D3373">
            <v>0</v>
          </cell>
          <cell r="F3373">
            <v>0</v>
          </cell>
          <cell r="G3373">
            <v>0</v>
          </cell>
        </row>
        <row r="3374">
          <cell r="D3374">
            <v>0</v>
          </cell>
          <cell r="F3374">
            <v>0</v>
          </cell>
          <cell r="G3374">
            <v>0</v>
          </cell>
        </row>
        <row r="3375">
          <cell r="D3375">
            <v>0</v>
          </cell>
          <cell r="F3375">
            <v>0</v>
          </cell>
          <cell r="G3375">
            <v>0</v>
          </cell>
        </row>
        <row r="3376">
          <cell r="D3376">
            <v>0</v>
          </cell>
          <cell r="F3376">
            <v>0</v>
          </cell>
          <cell r="G3376">
            <v>0</v>
          </cell>
        </row>
        <row r="3377">
          <cell r="D3377">
            <v>0</v>
          </cell>
          <cell r="F3377">
            <v>0</v>
          </cell>
          <cell r="G3377">
            <v>0</v>
          </cell>
        </row>
        <row r="3378">
          <cell r="D3378">
            <v>0</v>
          </cell>
          <cell r="F3378">
            <v>0</v>
          </cell>
          <cell r="G3378">
            <v>0</v>
          </cell>
        </row>
        <row r="3379">
          <cell r="D3379">
            <v>0</v>
          </cell>
          <cell r="F3379">
            <v>0</v>
          </cell>
          <cell r="G3379">
            <v>0</v>
          </cell>
        </row>
        <row r="3380">
          <cell r="D3380">
            <v>0</v>
          </cell>
          <cell r="F3380">
            <v>0</v>
          </cell>
          <cell r="G3380">
            <v>0</v>
          </cell>
        </row>
        <row r="3381">
          <cell r="D3381">
            <v>0</v>
          </cell>
          <cell r="F3381">
            <v>0</v>
          </cell>
          <cell r="G3381">
            <v>0</v>
          </cell>
        </row>
        <row r="3382">
          <cell r="D3382">
            <v>0</v>
          </cell>
          <cell r="F3382">
            <v>0</v>
          </cell>
          <cell r="G3382">
            <v>0</v>
          </cell>
        </row>
        <row r="3383">
          <cell r="D3383">
            <v>0</v>
          </cell>
          <cell r="F3383">
            <v>0</v>
          </cell>
          <cell r="G3383">
            <v>0</v>
          </cell>
        </row>
        <row r="3384">
          <cell r="D3384">
            <v>0</v>
          </cell>
          <cell r="F3384">
            <v>0</v>
          </cell>
          <cell r="G3384">
            <v>0</v>
          </cell>
        </row>
        <row r="3385">
          <cell r="D3385">
            <v>0</v>
          </cell>
          <cell r="F3385">
            <v>0</v>
          </cell>
          <cell r="G3385">
            <v>0</v>
          </cell>
        </row>
        <row r="3386">
          <cell r="D3386">
            <v>0</v>
          </cell>
          <cell r="F3386">
            <v>0</v>
          </cell>
          <cell r="G3386">
            <v>0</v>
          </cell>
        </row>
        <row r="3387">
          <cell r="D3387">
            <v>0</v>
          </cell>
          <cell r="F3387">
            <v>0</v>
          </cell>
          <cell r="G3387">
            <v>0</v>
          </cell>
        </row>
        <row r="3388">
          <cell r="D3388">
            <v>0</v>
          </cell>
          <cell r="F3388">
            <v>0</v>
          </cell>
          <cell r="G3388">
            <v>0</v>
          </cell>
        </row>
        <row r="3389">
          <cell r="D3389">
            <v>0</v>
          </cell>
          <cell r="F3389">
            <v>0</v>
          </cell>
          <cell r="G3389">
            <v>0</v>
          </cell>
        </row>
        <row r="3390">
          <cell r="D3390">
            <v>0</v>
          </cell>
          <cell r="F3390">
            <v>0</v>
          </cell>
          <cell r="G3390">
            <v>0</v>
          </cell>
        </row>
        <row r="3391">
          <cell r="D3391">
            <v>0</v>
          </cell>
          <cell r="F3391">
            <v>0</v>
          </cell>
          <cell r="G3391">
            <v>0</v>
          </cell>
        </row>
        <row r="3392">
          <cell r="D3392">
            <v>0</v>
          </cell>
          <cell r="F3392">
            <v>0</v>
          </cell>
          <cell r="G3392">
            <v>0</v>
          </cell>
        </row>
        <row r="3393">
          <cell r="D3393">
            <v>0</v>
          </cell>
          <cell r="F3393">
            <v>0</v>
          </cell>
          <cell r="G3393">
            <v>0</v>
          </cell>
        </row>
        <row r="3394">
          <cell r="D3394">
            <v>0</v>
          </cell>
          <cell r="F3394">
            <v>0</v>
          </cell>
          <cell r="G3394">
            <v>0</v>
          </cell>
        </row>
        <row r="3395">
          <cell r="D3395">
            <v>0</v>
          </cell>
          <cell r="F3395">
            <v>0</v>
          </cell>
          <cell r="G3395">
            <v>0</v>
          </cell>
        </row>
        <row r="3396">
          <cell r="D3396">
            <v>0</v>
          </cell>
          <cell r="F3396">
            <v>0</v>
          </cell>
          <cell r="G3396">
            <v>0</v>
          </cell>
        </row>
        <row r="3397">
          <cell r="D3397">
            <v>0</v>
          </cell>
          <cell r="F3397">
            <v>0</v>
          </cell>
          <cell r="G3397">
            <v>0</v>
          </cell>
        </row>
        <row r="3398">
          <cell r="D3398">
            <v>0</v>
          </cell>
          <cell r="F3398">
            <v>0</v>
          </cell>
          <cell r="G3398">
            <v>0</v>
          </cell>
        </row>
        <row r="3399">
          <cell r="D3399">
            <v>0</v>
          </cell>
          <cell r="F3399">
            <v>0</v>
          </cell>
          <cell r="G3399">
            <v>0</v>
          </cell>
        </row>
        <row r="3400">
          <cell r="D3400">
            <v>0</v>
          </cell>
          <cell r="F3400">
            <v>0</v>
          </cell>
          <cell r="G3400">
            <v>0</v>
          </cell>
        </row>
        <row r="3401">
          <cell r="D3401">
            <v>0</v>
          </cell>
          <cell r="F3401">
            <v>0</v>
          </cell>
          <cell r="G3401">
            <v>0</v>
          </cell>
        </row>
        <row r="3402">
          <cell r="D3402">
            <v>0</v>
          </cell>
          <cell r="F3402">
            <v>0</v>
          </cell>
          <cell r="G3402">
            <v>0</v>
          </cell>
        </row>
        <row r="3403">
          <cell r="D3403">
            <v>0</v>
          </cell>
          <cell r="F3403">
            <v>0</v>
          </cell>
          <cell r="G3403">
            <v>0</v>
          </cell>
        </row>
        <row r="3404">
          <cell r="D3404">
            <v>0</v>
          </cell>
          <cell r="F3404">
            <v>0</v>
          </cell>
          <cell r="G3404">
            <v>0</v>
          </cell>
        </row>
        <row r="3405">
          <cell r="D3405">
            <v>0</v>
          </cell>
          <cell r="F3405">
            <v>0</v>
          </cell>
          <cell r="G3405">
            <v>0</v>
          </cell>
        </row>
        <row r="3406">
          <cell r="D3406">
            <v>0</v>
          </cell>
          <cell r="F3406">
            <v>0</v>
          </cell>
          <cell r="G3406">
            <v>0</v>
          </cell>
        </row>
        <row r="3407">
          <cell r="D3407">
            <v>0</v>
          </cell>
          <cell r="F3407">
            <v>0</v>
          </cell>
          <cell r="G3407">
            <v>0</v>
          </cell>
        </row>
        <row r="3408">
          <cell r="D3408">
            <v>0</v>
          </cell>
          <cell r="F3408">
            <v>0</v>
          </cell>
          <cell r="G3408">
            <v>0</v>
          </cell>
        </row>
        <row r="3409">
          <cell r="D3409">
            <v>0</v>
          </cell>
          <cell r="F3409">
            <v>0</v>
          </cell>
          <cell r="G3409">
            <v>0</v>
          </cell>
        </row>
        <row r="3410">
          <cell r="D3410">
            <v>0</v>
          </cell>
          <cell r="F3410">
            <v>0</v>
          </cell>
          <cell r="G3410">
            <v>0</v>
          </cell>
        </row>
        <row r="3411">
          <cell r="D3411">
            <v>0</v>
          </cell>
          <cell r="F3411">
            <v>0</v>
          </cell>
          <cell r="G3411">
            <v>0</v>
          </cell>
        </row>
        <row r="3412">
          <cell r="D3412">
            <v>0</v>
          </cell>
          <cell r="F3412">
            <v>0</v>
          </cell>
          <cell r="G3412">
            <v>0</v>
          </cell>
        </row>
        <row r="3413">
          <cell r="D3413">
            <v>0</v>
          </cell>
          <cell r="F3413">
            <v>0</v>
          </cell>
          <cell r="G3413">
            <v>0</v>
          </cell>
        </row>
        <row r="3414">
          <cell r="D3414">
            <v>0</v>
          </cell>
          <cell r="F3414">
            <v>0</v>
          </cell>
          <cell r="G3414">
            <v>0</v>
          </cell>
        </row>
        <row r="3415">
          <cell r="D3415">
            <v>0</v>
          </cell>
          <cell r="F3415">
            <v>0</v>
          </cell>
          <cell r="G3415">
            <v>0</v>
          </cell>
        </row>
        <row r="3416">
          <cell r="D3416">
            <v>0</v>
          </cell>
          <cell r="F3416">
            <v>0</v>
          </cell>
          <cell r="G3416">
            <v>0</v>
          </cell>
        </row>
        <row r="3417">
          <cell r="D3417">
            <v>0</v>
          </cell>
          <cell r="F3417">
            <v>0</v>
          </cell>
          <cell r="G3417">
            <v>0</v>
          </cell>
        </row>
        <row r="3418">
          <cell r="D3418">
            <v>0</v>
          </cell>
          <cell r="F3418">
            <v>0</v>
          </cell>
          <cell r="G3418">
            <v>0</v>
          </cell>
        </row>
        <row r="3419">
          <cell r="D3419">
            <v>0</v>
          </cell>
          <cell r="F3419">
            <v>0</v>
          </cell>
          <cell r="G3419">
            <v>0</v>
          </cell>
        </row>
        <row r="3420">
          <cell r="D3420">
            <v>0</v>
          </cell>
          <cell r="F3420">
            <v>0</v>
          </cell>
          <cell r="G3420">
            <v>0</v>
          </cell>
        </row>
        <row r="3421">
          <cell r="D3421">
            <v>0</v>
          </cell>
          <cell r="F3421">
            <v>0</v>
          </cell>
          <cell r="G3421">
            <v>0</v>
          </cell>
        </row>
        <row r="3422">
          <cell r="D3422">
            <v>0</v>
          </cell>
          <cell r="F3422">
            <v>0</v>
          </cell>
          <cell r="G3422">
            <v>0</v>
          </cell>
        </row>
        <row r="3423">
          <cell r="D3423">
            <v>0</v>
          </cell>
          <cell r="F3423">
            <v>0</v>
          </cell>
          <cell r="G3423">
            <v>0</v>
          </cell>
        </row>
        <row r="3424">
          <cell r="D3424">
            <v>0</v>
          </cell>
          <cell r="F3424">
            <v>0</v>
          </cell>
          <cell r="G3424">
            <v>0</v>
          </cell>
        </row>
        <row r="3425">
          <cell r="D3425">
            <v>0</v>
          </cell>
          <cell r="F3425">
            <v>0</v>
          </cell>
          <cell r="G3425">
            <v>0</v>
          </cell>
        </row>
        <row r="3426">
          <cell r="D3426">
            <v>0</v>
          </cell>
          <cell r="F3426">
            <v>0</v>
          </cell>
          <cell r="G3426">
            <v>0</v>
          </cell>
        </row>
        <row r="3427">
          <cell r="D3427">
            <v>0</v>
          </cell>
          <cell r="F3427">
            <v>0</v>
          </cell>
          <cell r="G3427">
            <v>0</v>
          </cell>
        </row>
        <row r="3428">
          <cell r="D3428">
            <v>0</v>
          </cell>
          <cell r="F3428">
            <v>0</v>
          </cell>
          <cell r="G3428">
            <v>0</v>
          </cell>
        </row>
        <row r="3429">
          <cell r="D3429">
            <v>0</v>
          </cell>
          <cell r="F3429">
            <v>0</v>
          </cell>
          <cell r="G3429">
            <v>0</v>
          </cell>
        </row>
        <row r="3430">
          <cell r="D3430">
            <v>0</v>
          </cell>
          <cell r="F3430">
            <v>0</v>
          </cell>
          <cell r="G3430">
            <v>0</v>
          </cell>
        </row>
        <row r="3431">
          <cell r="D3431">
            <v>0</v>
          </cell>
          <cell r="F3431">
            <v>0</v>
          </cell>
          <cell r="G3431">
            <v>0</v>
          </cell>
        </row>
        <row r="3432">
          <cell r="D3432">
            <v>0</v>
          </cell>
          <cell r="F3432">
            <v>0</v>
          </cell>
          <cell r="G3432">
            <v>0</v>
          </cell>
        </row>
        <row r="3433">
          <cell r="D3433">
            <v>0</v>
          </cell>
          <cell r="F3433">
            <v>0</v>
          </cell>
          <cell r="G3433">
            <v>0</v>
          </cell>
        </row>
        <row r="3434">
          <cell r="D3434">
            <v>0</v>
          </cell>
          <cell r="F3434">
            <v>0</v>
          </cell>
          <cell r="G3434">
            <v>0</v>
          </cell>
        </row>
        <row r="3435">
          <cell r="D3435">
            <v>0</v>
          </cell>
          <cell r="F3435">
            <v>0</v>
          </cell>
          <cell r="G3435">
            <v>0</v>
          </cell>
        </row>
        <row r="3436">
          <cell r="D3436">
            <v>0</v>
          </cell>
          <cell r="F3436">
            <v>0</v>
          </cell>
          <cell r="G3436">
            <v>0</v>
          </cell>
        </row>
        <row r="3437">
          <cell r="D3437">
            <v>0</v>
          </cell>
          <cell r="F3437">
            <v>0</v>
          </cell>
          <cell r="G3437">
            <v>0</v>
          </cell>
        </row>
        <row r="3438">
          <cell r="D3438">
            <v>0</v>
          </cell>
          <cell r="F3438">
            <v>0</v>
          </cell>
          <cell r="G3438">
            <v>0</v>
          </cell>
        </row>
        <row r="3439">
          <cell r="D3439">
            <v>0</v>
          </cell>
          <cell r="F3439">
            <v>0</v>
          </cell>
          <cell r="G3439">
            <v>0</v>
          </cell>
        </row>
        <row r="3440">
          <cell r="D3440">
            <v>0</v>
          </cell>
          <cell r="F3440">
            <v>0</v>
          </cell>
          <cell r="G3440">
            <v>0</v>
          </cell>
        </row>
        <row r="3441">
          <cell r="D3441">
            <v>0</v>
          </cell>
          <cell r="F3441">
            <v>0</v>
          </cell>
          <cell r="G3441">
            <v>0</v>
          </cell>
        </row>
        <row r="3442">
          <cell r="D3442">
            <v>0</v>
          </cell>
          <cell r="F3442">
            <v>0</v>
          </cell>
          <cell r="G3442">
            <v>0</v>
          </cell>
        </row>
        <row r="3443">
          <cell r="D3443">
            <v>0</v>
          </cell>
          <cell r="F3443">
            <v>0</v>
          </cell>
          <cell r="G3443">
            <v>0</v>
          </cell>
        </row>
        <row r="3444">
          <cell r="D3444">
            <v>0</v>
          </cell>
          <cell r="F3444">
            <v>0</v>
          </cell>
          <cell r="G3444">
            <v>0</v>
          </cell>
        </row>
        <row r="3445">
          <cell r="D3445">
            <v>0</v>
          </cell>
          <cell r="F3445">
            <v>0</v>
          </cell>
          <cell r="G3445">
            <v>0</v>
          </cell>
        </row>
        <row r="3446">
          <cell r="D3446">
            <v>0</v>
          </cell>
          <cell r="F3446">
            <v>0</v>
          </cell>
          <cell r="G3446">
            <v>0</v>
          </cell>
        </row>
        <row r="3447">
          <cell r="D3447">
            <v>0</v>
          </cell>
          <cell r="F3447">
            <v>0</v>
          </cell>
          <cell r="G3447">
            <v>0</v>
          </cell>
        </row>
        <row r="3448">
          <cell r="D3448">
            <v>0</v>
          </cell>
          <cell r="F3448">
            <v>0</v>
          </cell>
          <cell r="G3448">
            <v>0</v>
          </cell>
        </row>
        <row r="3449">
          <cell r="D3449">
            <v>0</v>
          </cell>
          <cell r="F3449">
            <v>0</v>
          </cell>
          <cell r="G3449">
            <v>0</v>
          </cell>
        </row>
        <row r="3450">
          <cell r="D3450">
            <v>0</v>
          </cell>
          <cell r="F3450">
            <v>0</v>
          </cell>
          <cell r="G3450">
            <v>0</v>
          </cell>
        </row>
        <row r="3451">
          <cell r="D3451">
            <v>0</v>
          </cell>
          <cell r="F3451">
            <v>0</v>
          </cell>
          <cell r="G3451">
            <v>0</v>
          </cell>
        </row>
        <row r="3452">
          <cell r="D3452">
            <v>0</v>
          </cell>
          <cell r="F3452">
            <v>0</v>
          </cell>
          <cell r="G3452">
            <v>0</v>
          </cell>
        </row>
        <row r="3453">
          <cell r="D3453">
            <v>0</v>
          </cell>
          <cell r="F3453">
            <v>0</v>
          </cell>
          <cell r="G3453">
            <v>0</v>
          </cell>
        </row>
        <row r="3454">
          <cell r="D3454">
            <v>0</v>
          </cell>
          <cell r="F3454">
            <v>0</v>
          </cell>
          <cell r="G3454">
            <v>0</v>
          </cell>
        </row>
        <row r="3455">
          <cell r="D3455">
            <v>0</v>
          </cell>
          <cell r="F3455">
            <v>0</v>
          </cell>
          <cell r="G3455">
            <v>0</v>
          </cell>
        </row>
        <row r="3456">
          <cell r="D3456">
            <v>0</v>
          </cell>
          <cell r="F3456">
            <v>0</v>
          </cell>
          <cell r="G3456">
            <v>0</v>
          </cell>
        </row>
        <row r="3457">
          <cell r="D3457">
            <v>0</v>
          </cell>
          <cell r="F3457">
            <v>0</v>
          </cell>
          <cell r="G3457">
            <v>0</v>
          </cell>
        </row>
        <row r="3458">
          <cell r="D3458">
            <v>0</v>
          </cell>
          <cell r="F3458">
            <v>0</v>
          </cell>
          <cell r="G3458">
            <v>0</v>
          </cell>
        </row>
        <row r="3459">
          <cell r="D3459">
            <v>0</v>
          </cell>
          <cell r="F3459">
            <v>0</v>
          </cell>
          <cell r="G3459">
            <v>0</v>
          </cell>
        </row>
        <row r="3460">
          <cell r="D3460">
            <v>0</v>
          </cell>
          <cell r="F3460">
            <v>0</v>
          </cell>
          <cell r="G3460">
            <v>0</v>
          </cell>
        </row>
        <row r="3461">
          <cell r="D3461">
            <v>0</v>
          </cell>
          <cell r="F3461">
            <v>0</v>
          </cell>
          <cell r="G3461">
            <v>0</v>
          </cell>
        </row>
        <row r="3462">
          <cell r="D3462">
            <v>0</v>
          </cell>
          <cell r="F3462">
            <v>0</v>
          </cell>
          <cell r="G3462">
            <v>0</v>
          </cell>
        </row>
        <row r="3463">
          <cell r="D3463">
            <v>0</v>
          </cell>
          <cell r="F3463">
            <v>0</v>
          </cell>
          <cell r="G3463">
            <v>0</v>
          </cell>
        </row>
        <row r="3464">
          <cell r="D3464">
            <v>0</v>
          </cell>
          <cell r="F3464">
            <v>0</v>
          </cell>
          <cell r="G3464">
            <v>0</v>
          </cell>
        </row>
        <row r="3465">
          <cell r="D3465">
            <v>0</v>
          </cell>
          <cell r="F3465">
            <v>0</v>
          </cell>
          <cell r="G3465">
            <v>0</v>
          </cell>
        </row>
        <row r="3466">
          <cell r="D3466">
            <v>0</v>
          </cell>
          <cell r="F3466">
            <v>0</v>
          </cell>
          <cell r="G3466">
            <v>0</v>
          </cell>
        </row>
        <row r="3467">
          <cell r="D3467">
            <v>0</v>
          </cell>
          <cell r="F3467">
            <v>0</v>
          </cell>
          <cell r="G3467">
            <v>0</v>
          </cell>
        </row>
        <row r="3468">
          <cell r="D3468">
            <v>0</v>
          </cell>
          <cell r="F3468">
            <v>0</v>
          </cell>
          <cell r="G3468">
            <v>0</v>
          </cell>
        </row>
        <row r="3469">
          <cell r="D3469">
            <v>0</v>
          </cell>
          <cell r="F3469">
            <v>0</v>
          </cell>
          <cell r="G3469">
            <v>0</v>
          </cell>
        </row>
        <row r="3470">
          <cell r="D3470">
            <v>0</v>
          </cell>
          <cell r="F3470">
            <v>0</v>
          </cell>
          <cell r="G3470">
            <v>0</v>
          </cell>
        </row>
        <row r="3471">
          <cell r="D3471">
            <v>0</v>
          </cell>
          <cell r="F3471">
            <v>0</v>
          </cell>
          <cell r="G3471">
            <v>0</v>
          </cell>
        </row>
        <row r="3472">
          <cell r="D3472">
            <v>0</v>
          </cell>
          <cell r="F3472">
            <v>0</v>
          </cell>
          <cell r="G3472">
            <v>0</v>
          </cell>
        </row>
        <row r="3473">
          <cell r="D3473">
            <v>0</v>
          </cell>
          <cell r="F3473">
            <v>0</v>
          </cell>
          <cell r="G3473">
            <v>0</v>
          </cell>
        </row>
        <row r="3474">
          <cell r="D3474">
            <v>0</v>
          </cell>
          <cell r="F3474">
            <v>0</v>
          </cell>
          <cell r="G3474">
            <v>0</v>
          </cell>
        </row>
        <row r="3475">
          <cell r="D3475">
            <v>0</v>
          </cell>
          <cell r="F3475">
            <v>0</v>
          </cell>
          <cell r="G3475">
            <v>0</v>
          </cell>
        </row>
        <row r="3476">
          <cell r="D3476">
            <v>0</v>
          </cell>
          <cell r="F3476">
            <v>0</v>
          </cell>
          <cell r="G3476">
            <v>0</v>
          </cell>
        </row>
        <row r="3477">
          <cell r="D3477">
            <v>0</v>
          </cell>
          <cell r="F3477">
            <v>0</v>
          </cell>
          <cell r="G3477">
            <v>0</v>
          </cell>
        </row>
        <row r="3478">
          <cell r="D3478">
            <v>0</v>
          </cell>
          <cell r="F3478">
            <v>0</v>
          </cell>
          <cell r="G3478">
            <v>0</v>
          </cell>
        </row>
        <row r="3479">
          <cell r="D3479">
            <v>0</v>
          </cell>
          <cell r="F3479">
            <v>0</v>
          </cell>
          <cell r="G3479">
            <v>0</v>
          </cell>
        </row>
        <row r="3480">
          <cell r="D3480">
            <v>0</v>
          </cell>
          <cell r="F3480">
            <v>0</v>
          </cell>
          <cell r="G3480">
            <v>0</v>
          </cell>
        </row>
        <row r="3481">
          <cell r="D3481">
            <v>0</v>
          </cell>
          <cell r="F3481">
            <v>0</v>
          </cell>
          <cell r="G3481">
            <v>0</v>
          </cell>
        </row>
        <row r="3482">
          <cell r="D3482">
            <v>0</v>
          </cell>
          <cell r="F3482">
            <v>0</v>
          </cell>
          <cell r="G3482">
            <v>0</v>
          </cell>
        </row>
        <row r="3483">
          <cell r="D3483">
            <v>0</v>
          </cell>
          <cell r="F3483">
            <v>0</v>
          </cell>
          <cell r="G3483">
            <v>0</v>
          </cell>
        </row>
        <row r="3484">
          <cell r="D3484">
            <v>0</v>
          </cell>
          <cell r="F3484">
            <v>0</v>
          </cell>
          <cell r="G3484">
            <v>0</v>
          </cell>
        </row>
        <row r="3485">
          <cell r="D3485">
            <v>0</v>
          </cell>
          <cell r="F3485">
            <v>0</v>
          </cell>
          <cell r="G3485">
            <v>0</v>
          </cell>
        </row>
        <row r="3486">
          <cell r="D3486">
            <v>0</v>
          </cell>
          <cell r="F3486">
            <v>0</v>
          </cell>
          <cell r="G3486">
            <v>0</v>
          </cell>
        </row>
        <row r="3487">
          <cell r="D3487">
            <v>0</v>
          </cell>
          <cell r="F3487">
            <v>0</v>
          </cell>
          <cell r="G3487">
            <v>0</v>
          </cell>
        </row>
        <row r="3488">
          <cell r="D3488">
            <v>0</v>
          </cell>
          <cell r="F3488">
            <v>0</v>
          </cell>
          <cell r="G3488">
            <v>0</v>
          </cell>
        </row>
        <row r="3489">
          <cell r="D3489">
            <v>0</v>
          </cell>
          <cell r="F3489">
            <v>0</v>
          </cell>
          <cell r="G3489">
            <v>0</v>
          </cell>
        </row>
        <row r="3490">
          <cell r="D3490">
            <v>0</v>
          </cell>
          <cell r="F3490">
            <v>0</v>
          </cell>
          <cell r="G3490">
            <v>0</v>
          </cell>
        </row>
        <row r="3491">
          <cell r="D3491">
            <v>0</v>
          </cell>
          <cell r="F3491">
            <v>0</v>
          </cell>
          <cell r="G3491">
            <v>0</v>
          </cell>
        </row>
        <row r="3492">
          <cell r="D3492">
            <v>0</v>
          </cell>
          <cell r="F3492">
            <v>0</v>
          </cell>
          <cell r="G3492">
            <v>0</v>
          </cell>
        </row>
        <row r="3493">
          <cell r="D3493">
            <v>0</v>
          </cell>
          <cell r="F3493">
            <v>0</v>
          </cell>
          <cell r="G3493">
            <v>0</v>
          </cell>
        </row>
        <row r="3494">
          <cell r="D3494">
            <v>0</v>
          </cell>
          <cell r="F3494">
            <v>0</v>
          </cell>
          <cell r="G3494">
            <v>0</v>
          </cell>
        </row>
        <row r="3495">
          <cell r="D3495">
            <v>0</v>
          </cell>
          <cell r="F3495">
            <v>0</v>
          </cell>
          <cell r="G3495">
            <v>0</v>
          </cell>
        </row>
        <row r="3496">
          <cell r="D3496">
            <v>0</v>
          </cell>
          <cell r="F3496">
            <v>0</v>
          </cell>
          <cell r="G3496">
            <v>0</v>
          </cell>
        </row>
        <row r="3497">
          <cell r="D3497">
            <v>0</v>
          </cell>
          <cell r="F3497">
            <v>0</v>
          </cell>
          <cell r="G3497">
            <v>0</v>
          </cell>
        </row>
        <row r="3498">
          <cell r="D3498">
            <v>0</v>
          </cell>
          <cell r="F3498">
            <v>0</v>
          </cell>
          <cell r="G3498">
            <v>0</v>
          </cell>
        </row>
        <row r="3499">
          <cell r="D3499">
            <v>0</v>
          </cell>
          <cell r="F3499">
            <v>0</v>
          </cell>
          <cell r="G3499">
            <v>0</v>
          </cell>
        </row>
        <row r="3500">
          <cell r="D3500">
            <v>0</v>
          </cell>
          <cell r="F3500">
            <v>0</v>
          </cell>
          <cell r="G3500">
            <v>0</v>
          </cell>
        </row>
        <row r="3501">
          <cell r="D3501">
            <v>0</v>
          </cell>
          <cell r="F3501">
            <v>0</v>
          </cell>
          <cell r="G3501">
            <v>0</v>
          </cell>
        </row>
        <row r="3502">
          <cell r="D3502">
            <v>0</v>
          </cell>
          <cell r="F3502">
            <v>0</v>
          </cell>
          <cell r="G3502">
            <v>0</v>
          </cell>
        </row>
        <row r="3503">
          <cell r="D3503">
            <v>0</v>
          </cell>
          <cell r="F3503">
            <v>0</v>
          </cell>
          <cell r="G3503">
            <v>0</v>
          </cell>
        </row>
        <row r="3504">
          <cell r="D3504">
            <v>0</v>
          </cell>
          <cell r="F3504">
            <v>0</v>
          </cell>
          <cell r="G3504">
            <v>0</v>
          </cell>
        </row>
        <row r="3505">
          <cell r="D3505">
            <v>0</v>
          </cell>
          <cell r="F3505">
            <v>0</v>
          </cell>
          <cell r="G3505">
            <v>0</v>
          </cell>
        </row>
        <row r="3506">
          <cell r="D3506">
            <v>0</v>
          </cell>
          <cell r="F3506">
            <v>0</v>
          </cell>
          <cell r="G3506">
            <v>0</v>
          </cell>
        </row>
        <row r="3507">
          <cell r="D3507">
            <v>0</v>
          </cell>
          <cell r="F3507">
            <v>0</v>
          </cell>
          <cell r="G3507">
            <v>0</v>
          </cell>
        </row>
        <row r="3508">
          <cell r="D3508">
            <v>0</v>
          </cell>
          <cell r="F3508">
            <v>0</v>
          </cell>
          <cell r="G3508">
            <v>0</v>
          </cell>
        </row>
        <row r="3509">
          <cell r="D3509">
            <v>0</v>
          </cell>
          <cell r="F3509">
            <v>0</v>
          </cell>
          <cell r="G3509">
            <v>0</v>
          </cell>
        </row>
        <row r="3510">
          <cell r="D3510">
            <v>0</v>
          </cell>
          <cell r="F3510">
            <v>0</v>
          </cell>
          <cell r="G3510">
            <v>0</v>
          </cell>
        </row>
        <row r="3511">
          <cell r="D3511">
            <v>0</v>
          </cell>
          <cell r="F3511">
            <v>0</v>
          </cell>
          <cell r="G3511">
            <v>0</v>
          </cell>
        </row>
        <row r="3512">
          <cell r="D3512">
            <v>0</v>
          </cell>
          <cell r="F3512">
            <v>0</v>
          </cell>
          <cell r="G3512">
            <v>0</v>
          </cell>
        </row>
        <row r="3513">
          <cell r="D3513">
            <v>0</v>
          </cell>
          <cell r="F3513">
            <v>0</v>
          </cell>
          <cell r="G3513">
            <v>0</v>
          </cell>
        </row>
        <row r="3514">
          <cell r="D3514">
            <v>0</v>
          </cell>
          <cell r="F3514">
            <v>0</v>
          </cell>
          <cell r="G3514">
            <v>0</v>
          </cell>
        </row>
        <row r="3515">
          <cell r="D3515">
            <v>0</v>
          </cell>
          <cell r="F3515">
            <v>0</v>
          </cell>
          <cell r="G3515">
            <v>0</v>
          </cell>
        </row>
        <row r="3516">
          <cell r="D3516">
            <v>0</v>
          </cell>
          <cell r="F3516">
            <v>0</v>
          </cell>
          <cell r="G3516">
            <v>0</v>
          </cell>
        </row>
        <row r="3517">
          <cell r="D3517">
            <v>0</v>
          </cell>
          <cell r="F3517">
            <v>0</v>
          </cell>
          <cell r="G3517">
            <v>0</v>
          </cell>
        </row>
        <row r="3518">
          <cell r="D3518">
            <v>0</v>
          </cell>
          <cell r="F3518">
            <v>0</v>
          </cell>
          <cell r="G3518">
            <v>0</v>
          </cell>
        </row>
        <row r="3519">
          <cell r="D3519">
            <v>0</v>
          </cell>
          <cell r="F3519">
            <v>0</v>
          </cell>
          <cell r="G3519">
            <v>0</v>
          </cell>
        </row>
        <row r="3520">
          <cell r="D3520">
            <v>0</v>
          </cell>
          <cell r="F3520">
            <v>0</v>
          </cell>
          <cell r="G3520">
            <v>0</v>
          </cell>
        </row>
        <row r="3521">
          <cell r="D3521">
            <v>0</v>
          </cell>
          <cell r="F3521">
            <v>0</v>
          </cell>
          <cell r="G3521">
            <v>0</v>
          </cell>
        </row>
        <row r="3522">
          <cell r="D3522">
            <v>0</v>
          </cell>
          <cell r="F3522">
            <v>0</v>
          </cell>
          <cell r="G3522">
            <v>0</v>
          </cell>
        </row>
        <row r="3523">
          <cell r="D3523">
            <v>0</v>
          </cell>
          <cell r="F3523">
            <v>0</v>
          </cell>
          <cell r="G3523">
            <v>0</v>
          </cell>
        </row>
        <row r="3524">
          <cell r="D3524">
            <v>0</v>
          </cell>
          <cell r="F3524">
            <v>0</v>
          </cell>
          <cell r="G3524">
            <v>0</v>
          </cell>
        </row>
        <row r="3525">
          <cell r="D3525">
            <v>0</v>
          </cell>
          <cell r="F3525">
            <v>0</v>
          </cell>
          <cell r="G3525">
            <v>0</v>
          </cell>
        </row>
        <row r="3526">
          <cell r="D3526">
            <v>0</v>
          </cell>
          <cell r="F3526">
            <v>0</v>
          </cell>
          <cell r="G3526">
            <v>0</v>
          </cell>
        </row>
        <row r="3527">
          <cell r="D3527">
            <v>0</v>
          </cell>
          <cell r="F3527">
            <v>0</v>
          </cell>
          <cell r="G3527">
            <v>0</v>
          </cell>
        </row>
        <row r="3528">
          <cell r="D3528">
            <v>0</v>
          </cell>
          <cell r="F3528">
            <v>0</v>
          </cell>
          <cell r="G3528">
            <v>0</v>
          </cell>
        </row>
        <row r="3529">
          <cell r="D3529">
            <v>0</v>
          </cell>
          <cell r="F3529">
            <v>0</v>
          </cell>
          <cell r="G3529">
            <v>0</v>
          </cell>
        </row>
        <row r="3530">
          <cell r="D3530">
            <v>0</v>
          </cell>
          <cell r="F3530">
            <v>0</v>
          </cell>
          <cell r="G3530">
            <v>0</v>
          </cell>
        </row>
        <row r="3531">
          <cell r="D3531">
            <v>0</v>
          </cell>
          <cell r="F3531">
            <v>0</v>
          </cell>
          <cell r="G3531">
            <v>0</v>
          </cell>
        </row>
        <row r="3532">
          <cell r="D3532">
            <v>0</v>
          </cell>
          <cell r="F3532">
            <v>0</v>
          </cell>
          <cell r="G3532">
            <v>0</v>
          </cell>
        </row>
        <row r="3533">
          <cell r="D3533">
            <v>0</v>
          </cell>
          <cell r="F3533">
            <v>0</v>
          </cell>
          <cell r="G3533">
            <v>0</v>
          </cell>
        </row>
        <row r="3534">
          <cell r="D3534">
            <v>0</v>
          </cell>
          <cell r="F3534">
            <v>0</v>
          </cell>
          <cell r="G3534">
            <v>0</v>
          </cell>
        </row>
        <row r="3535">
          <cell r="D3535">
            <v>0</v>
          </cell>
          <cell r="F3535">
            <v>0</v>
          </cell>
          <cell r="G3535">
            <v>0</v>
          </cell>
        </row>
        <row r="3536">
          <cell r="D3536">
            <v>0</v>
          </cell>
          <cell r="F3536">
            <v>0</v>
          </cell>
          <cell r="G3536">
            <v>0</v>
          </cell>
        </row>
        <row r="3537">
          <cell r="D3537">
            <v>0</v>
          </cell>
          <cell r="F3537">
            <v>0</v>
          </cell>
          <cell r="G3537">
            <v>0</v>
          </cell>
        </row>
        <row r="3538">
          <cell r="D3538">
            <v>0</v>
          </cell>
          <cell r="F3538">
            <v>0</v>
          </cell>
          <cell r="G3538">
            <v>0</v>
          </cell>
        </row>
        <row r="3539">
          <cell r="D3539">
            <v>0</v>
          </cell>
          <cell r="F3539">
            <v>0</v>
          </cell>
          <cell r="G3539">
            <v>0</v>
          </cell>
        </row>
        <row r="3540">
          <cell r="D3540">
            <v>0</v>
          </cell>
          <cell r="F3540">
            <v>0</v>
          </cell>
          <cell r="G3540">
            <v>0</v>
          </cell>
        </row>
        <row r="3541">
          <cell r="D3541">
            <v>0</v>
          </cell>
          <cell r="F3541">
            <v>0</v>
          </cell>
          <cell r="G3541">
            <v>0</v>
          </cell>
        </row>
        <row r="3542">
          <cell r="D3542">
            <v>0</v>
          </cell>
          <cell r="F3542">
            <v>0</v>
          </cell>
          <cell r="G3542">
            <v>0</v>
          </cell>
        </row>
        <row r="3543">
          <cell r="D3543">
            <v>0</v>
          </cell>
          <cell r="F3543">
            <v>0</v>
          </cell>
          <cell r="G3543">
            <v>0</v>
          </cell>
        </row>
        <row r="3544">
          <cell r="D3544">
            <v>0</v>
          </cell>
          <cell r="F3544">
            <v>0</v>
          </cell>
          <cell r="G3544">
            <v>0</v>
          </cell>
        </row>
        <row r="3545">
          <cell r="D3545">
            <v>0</v>
          </cell>
          <cell r="F3545">
            <v>0</v>
          </cell>
          <cell r="G3545">
            <v>0</v>
          </cell>
        </row>
        <row r="3546">
          <cell r="D3546">
            <v>0</v>
          </cell>
          <cell r="F3546">
            <v>0</v>
          </cell>
          <cell r="G3546">
            <v>0</v>
          </cell>
        </row>
        <row r="3547">
          <cell r="D3547">
            <v>0</v>
          </cell>
          <cell r="F3547">
            <v>0</v>
          </cell>
          <cell r="G3547">
            <v>0</v>
          </cell>
        </row>
        <row r="3548">
          <cell r="D3548">
            <v>0</v>
          </cell>
          <cell r="F3548">
            <v>0</v>
          </cell>
          <cell r="G3548">
            <v>0</v>
          </cell>
        </row>
        <row r="3549">
          <cell r="D3549">
            <v>0</v>
          </cell>
          <cell r="F3549">
            <v>0</v>
          </cell>
          <cell r="G3549">
            <v>0</v>
          </cell>
        </row>
        <row r="3550">
          <cell r="D3550">
            <v>0</v>
          </cell>
          <cell r="F3550">
            <v>0</v>
          </cell>
          <cell r="G3550">
            <v>0</v>
          </cell>
        </row>
        <row r="3551">
          <cell r="D3551">
            <v>0</v>
          </cell>
          <cell r="F3551">
            <v>0</v>
          </cell>
          <cell r="G3551">
            <v>0</v>
          </cell>
        </row>
        <row r="3552">
          <cell r="D3552">
            <v>0</v>
          </cell>
          <cell r="F3552">
            <v>0</v>
          </cell>
          <cell r="G3552">
            <v>0</v>
          </cell>
        </row>
        <row r="3553">
          <cell r="D3553">
            <v>0</v>
          </cell>
          <cell r="F3553">
            <v>0</v>
          </cell>
          <cell r="G3553">
            <v>0</v>
          </cell>
        </row>
        <row r="3554">
          <cell r="D3554">
            <v>0</v>
          </cell>
          <cell r="F3554">
            <v>0</v>
          </cell>
          <cell r="G3554">
            <v>0</v>
          </cell>
        </row>
        <row r="3555">
          <cell r="D3555">
            <v>0</v>
          </cell>
          <cell r="F3555">
            <v>0</v>
          </cell>
          <cell r="G3555">
            <v>0</v>
          </cell>
        </row>
        <row r="3556">
          <cell r="D3556">
            <v>0</v>
          </cell>
          <cell r="F3556">
            <v>0</v>
          </cell>
          <cell r="G3556">
            <v>0</v>
          </cell>
        </row>
        <row r="3557">
          <cell r="D3557">
            <v>0</v>
          </cell>
          <cell r="F3557">
            <v>0</v>
          </cell>
          <cell r="G3557">
            <v>0</v>
          </cell>
        </row>
        <row r="3558">
          <cell r="D3558">
            <v>0</v>
          </cell>
          <cell r="F3558">
            <v>0</v>
          </cell>
          <cell r="G3558">
            <v>0</v>
          </cell>
        </row>
        <row r="3559">
          <cell r="D3559">
            <v>0</v>
          </cell>
          <cell r="F3559">
            <v>0</v>
          </cell>
          <cell r="G3559">
            <v>0</v>
          </cell>
        </row>
        <row r="3560">
          <cell r="D3560">
            <v>0</v>
          </cell>
          <cell r="F3560">
            <v>0</v>
          </cell>
          <cell r="G3560">
            <v>0</v>
          </cell>
        </row>
        <row r="3561">
          <cell r="D3561">
            <v>0</v>
          </cell>
          <cell r="F3561">
            <v>0</v>
          </cell>
          <cell r="G3561">
            <v>0</v>
          </cell>
        </row>
        <row r="3562">
          <cell r="D3562">
            <v>0</v>
          </cell>
          <cell r="F3562">
            <v>0</v>
          </cell>
          <cell r="G3562">
            <v>0</v>
          </cell>
        </row>
        <row r="3563">
          <cell r="D3563">
            <v>0</v>
          </cell>
          <cell r="F3563">
            <v>0</v>
          </cell>
          <cell r="G3563">
            <v>0</v>
          </cell>
        </row>
        <row r="3564">
          <cell r="D3564">
            <v>0</v>
          </cell>
          <cell r="F3564">
            <v>0</v>
          </cell>
          <cell r="G3564">
            <v>0</v>
          </cell>
        </row>
        <row r="3565">
          <cell r="D3565">
            <v>0</v>
          </cell>
          <cell r="F3565">
            <v>0</v>
          </cell>
          <cell r="G3565">
            <v>0</v>
          </cell>
        </row>
        <row r="3566">
          <cell r="D3566">
            <v>0</v>
          </cell>
          <cell r="F3566">
            <v>0</v>
          </cell>
          <cell r="G3566">
            <v>0</v>
          </cell>
        </row>
        <row r="3567">
          <cell r="D3567">
            <v>0</v>
          </cell>
          <cell r="F3567">
            <v>0</v>
          </cell>
          <cell r="G3567">
            <v>0</v>
          </cell>
        </row>
        <row r="3568">
          <cell r="D3568">
            <v>0</v>
          </cell>
          <cell r="F3568">
            <v>0</v>
          </cell>
          <cell r="G3568">
            <v>0</v>
          </cell>
        </row>
        <row r="3569">
          <cell r="D3569">
            <v>0</v>
          </cell>
          <cell r="F3569">
            <v>0</v>
          </cell>
          <cell r="G3569">
            <v>0</v>
          </cell>
        </row>
        <row r="3570">
          <cell r="D3570">
            <v>0</v>
          </cell>
          <cell r="F3570">
            <v>0</v>
          </cell>
          <cell r="G3570">
            <v>0</v>
          </cell>
        </row>
        <row r="3571">
          <cell r="D3571">
            <v>0</v>
          </cell>
          <cell r="F3571">
            <v>0</v>
          </cell>
          <cell r="G3571">
            <v>0</v>
          </cell>
        </row>
        <row r="3572">
          <cell r="D3572">
            <v>0</v>
          </cell>
          <cell r="F3572">
            <v>0</v>
          </cell>
          <cell r="G3572">
            <v>0</v>
          </cell>
        </row>
        <row r="3573">
          <cell r="D3573">
            <v>0</v>
          </cell>
          <cell r="F3573">
            <v>0</v>
          </cell>
          <cell r="G3573">
            <v>0</v>
          </cell>
        </row>
        <row r="3574">
          <cell r="D3574">
            <v>0</v>
          </cell>
          <cell r="F3574">
            <v>0</v>
          </cell>
          <cell r="G3574">
            <v>0</v>
          </cell>
        </row>
        <row r="3575">
          <cell r="D3575">
            <v>0</v>
          </cell>
          <cell r="F3575">
            <v>0</v>
          </cell>
          <cell r="G3575">
            <v>0</v>
          </cell>
        </row>
        <row r="3576">
          <cell r="D3576">
            <v>0</v>
          </cell>
          <cell r="F3576">
            <v>0</v>
          </cell>
          <cell r="G3576">
            <v>0</v>
          </cell>
        </row>
        <row r="3577">
          <cell r="D3577">
            <v>0</v>
          </cell>
          <cell r="F3577">
            <v>0</v>
          </cell>
          <cell r="G3577">
            <v>0</v>
          </cell>
        </row>
        <row r="3578">
          <cell r="D3578">
            <v>0</v>
          </cell>
          <cell r="F3578">
            <v>0</v>
          </cell>
          <cell r="G3578">
            <v>0</v>
          </cell>
        </row>
        <row r="3579">
          <cell r="D3579">
            <v>0</v>
          </cell>
          <cell r="F3579">
            <v>0</v>
          </cell>
          <cell r="G3579">
            <v>0</v>
          </cell>
        </row>
        <row r="3580">
          <cell r="D3580">
            <v>0</v>
          </cell>
          <cell r="F3580">
            <v>0</v>
          </cell>
          <cell r="G3580">
            <v>0</v>
          </cell>
        </row>
        <row r="3581">
          <cell r="D3581">
            <v>0</v>
          </cell>
          <cell r="F3581">
            <v>0</v>
          </cell>
          <cell r="G3581">
            <v>0</v>
          </cell>
        </row>
        <row r="3582">
          <cell r="D3582">
            <v>0</v>
          </cell>
          <cell r="F3582">
            <v>0</v>
          </cell>
          <cell r="G3582">
            <v>0</v>
          </cell>
        </row>
        <row r="3583">
          <cell r="D3583">
            <v>0</v>
          </cell>
          <cell r="F3583">
            <v>0</v>
          </cell>
          <cell r="G3583">
            <v>0</v>
          </cell>
        </row>
        <row r="3584">
          <cell r="D3584">
            <v>0</v>
          </cell>
          <cell r="F3584">
            <v>0</v>
          </cell>
          <cell r="G3584">
            <v>0</v>
          </cell>
        </row>
        <row r="3585">
          <cell r="D3585">
            <v>0</v>
          </cell>
          <cell r="F3585">
            <v>0</v>
          </cell>
          <cell r="G3585">
            <v>0</v>
          </cell>
        </row>
        <row r="3586">
          <cell r="D3586">
            <v>0</v>
          </cell>
          <cell r="F3586">
            <v>0</v>
          </cell>
          <cell r="G3586">
            <v>0</v>
          </cell>
        </row>
        <row r="3587">
          <cell r="D3587">
            <v>0</v>
          </cell>
          <cell r="F3587">
            <v>0</v>
          </cell>
          <cell r="G3587">
            <v>0</v>
          </cell>
        </row>
        <row r="3588">
          <cell r="D3588">
            <v>0</v>
          </cell>
          <cell r="F3588">
            <v>0</v>
          </cell>
          <cell r="G3588">
            <v>0</v>
          </cell>
        </row>
        <row r="3589">
          <cell r="D3589">
            <v>0</v>
          </cell>
          <cell r="F3589">
            <v>0</v>
          </cell>
          <cell r="G3589">
            <v>0</v>
          </cell>
        </row>
        <row r="3590">
          <cell r="D3590">
            <v>0</v>
          </cell>
          <cell r="F3590">
            <v>0</v>
          </cell>
          <cell r="G3590">
            <v>0</v>
          </cell>
        </row>
        <row r="3591">
          <cell r="D3591">
            <v>0</v>
          </cell>
          <cell r="F3591">
            <v>0</v>
          </cell>
          <cell r="G3591">
            <v>0</v>
          </cell>
        </row>
        <row r="3592">
          <cell r="D3592">
            <v>0</v>
          </cell>
          <cell r="F3592">
            <v>0</v>
          </cell>
          <cell r="G3592">
            <v>0</v>
          </cell>
        </row>
        <row r="3593">
          <cell r="D3593">
            <v>0</v>
          </cell>
          <cell r="F3593">
            <v>0</v>
          </cell>
          <cell r="G3593">
            <v>0</v>
          </cell>
        </row>
        <row r="3594">
          <cell r="D3594">
            <v>0</v>
          </cell>
          <cell r="F3594">
            <v>0</v>
          </cell>
          <cell r="G3594">
            <v>0</v>
          </cell>
        </row>
        <row r="3595">
          <cell r="D3595">
            <v>0</v>
          </cell>
          <cell r="F3595">
            <v>0</v>
          </cell>
          <cell r="G3595">
            <v>0</v>
          </cell>
        </row>
        <row r="3596">
          <cell r="D3596">
            <v>0</v>
          </cell>
          <cell r="F3596">
            <v>0</v>
          </cell>
          <cell r="G3596">
            <v>0</v>
          </cell>
        </row>
        <row r="3597">
          <cell r="D3597">
            <v>0</v>
          </cell>
          <cell r="F3597">
            <v>0</v>
          </cell>
          <cell r="G3597">
            <v>0</v>
          </cell>
        </row>
        <row r="3598">
          <cell r="D3598">
            <v>0</v>
          </cell>
          <cell r="F3598">
            <v>0</v>
          </cell>
          <cell r="G3598">
            <v>0</v>
          </cell>
        </row>
        <row r="3599">
          <cell r="D3599">
            <v>0</v>
          </cell>
          <cell r="F3599">
            <v>0</v>
          </cell>
          <cell r="G3599">
            <v>0</v>
          </cell>
        </row>
        <row r="3600">
          <cell r="D3600">
            <v>0</v>
          </cell>
          <cell r="F3600">
            <v>0</v>
          </cell>
          <cell r="G3600">
            <v>0</v>
          </cell>
        </row>
        <row r="3601">
          <cell r="D3601">
            <v>0</v>
          </cell>
          <cell r="F3601">
            <v>0</v>
          </cell>
          <cell r="G3601">
            <v>0</v>
          </cell>
        </row>
        <row r="3602">
          <cell r="D3602">
            <v>0</v>
          </cell>
          <cell r="F3602">
            <v>0</v>
          </cell>
          <cell r="G3602">
            <v>0</v>
          </cell>
        </row>
        <row r="3603">
          <cell r="D3603">
            <v>0</v>
          </cell>
          <cell r="F3603">
            <v>0</v>
          </cell>
          <cell r="G3603">
            <v>0</v>
          </cell>
        </row>
        <row r="3604">
          <cell r="D3604">
            <v>0</v>
          </cell>
          <cell r="F3604">
            <v>0</v>
          </cell>
          <cell r="G3604">
            <v>0</v>
          </cell>
        </row>
        <row r="3605">
          <cell r="D3605">
            <v>0</v>
          </cell>
          <cell r="F3605">
            <v>0</v>
          </cell>
          <cell r="G3605">
            <v>0</v>
          </cell>
        </row>
        <row r="3606">
          <cell r="D3606">
            <v>0</v>
          </cell>
          <cell r="F3606">
            <v>0</v>
          </cell>
          <cell r="G3606">
            <v>0</v>
          </cell>
        </row>
        <row r="3607">
          <cell r="D3607">
            <v>0</v>
          </cell>
          <cell r="F3607">
            <v>0</v>
          </cell>
          <cell r="G3607">
            <v>0</v>
          </cell>
        </row>
        <row r="3608">
          <cell r="D3608">
            <v>0</v>
          </cell>
          <cell r="F3608">
            <v>0</v>
          </cell>
          <cell r="G3608">
            <v>0</v>
          </cell>
        </row>
        <row r="3609">
          <cell r="D3609">
            <v>0</v>
          </cell>
          <cell r="F3609">
            <v>0</v>
          </cell>
          <cell r="G3609">
            <v>0</v>
          </cell>
        </row>
        <row r="3610">
          <cell r="D3610">
            <v>0</v>
          </cell>
          <cell r="F3610">
            <v>0</v>
          </cell>
          <cell r="G3610">
            <v>0</v>
          </cell>
        </row>
        <row r="3611">
          <cell r="D3611">
            <v>0</v>
          </cell>
          <cell r="F3611">
            <v>0</v>
          </cell>
          <cell r="G3611">
            <v>0</v>
          </cell>
        </row>
        <row r="3612">
          <cell r="D3612">
            <v>0</v>
          </cell>
          <cell r="F3612">
            <v>0</v>
          </cell>
          <cell r="G3612">
            <v>0</v>
          </cell>
        </row>
        <row r="3613">
          <cell r="D3613">
            <v>0</v>
          </cell>
          <cell r="F3613">
            <v>0</v>
          </cell>
          <cell r="G3613">
            <v>0</v>
          </cell>
        </row>
        <row r="3614">
          <cell r="D3614">
            <v>0</v>
          </cell>
          <cell r="F3614">
            <v>0</v>
          </cell>
          <cell r="G3614">
            <v>0</v>
          </cell>
        </row>
        <row r="3615">
          <cell r="D3615">
            <v>0</v>
          </cell>
          <cell r="F3615">
            <v>0</v>
          </cell>
          <cell r="G3615">
            <v>0</v>
          </cell>
        </row>
        <row r="3616">
          <cell r="D3616">
            <v>0</v>
          </cell>
          <cell r="F3616">
            <v>0</v>
          </cell>
          <cell r="G3616">
            <v>0</v>
          </cell>
        </row>
        <row r="3617">
          <cell r="D3617">
            <v>0</v>
          </cell>
          <cell r="F3617">
            <v>0</v>
          </cell>
          <cell r="G3617">
            <v>0</v>
          </cell>
        </row>
        <row r="3618">
          <cell r="D3618">
            <v>0</v>
          </cell>
          <cell r="F3618">
            <v>0</v>
          </cell>
          <cell r="G3618">
            <v>0</v>
          </cell>
        </row>
        <row r="3619">
          <cell r="D3619">
            <v>0</v>
          </cell>
          <cell r="F3619">
            <v>0</v>
          </cell>
          <cell r="G3619">
            <v>0</v>
          </cell>
        </row>
        <row r="3620">
          <cell r="D3620">
            <v>0</v>
          </cell>
          <cell r="F3620">
            <v>0</v>
          </cell>
          <cell r="G3620">
            <v>0</v>
          </cell>
        </row>
        <row r="3621">
          <cell r="D3621">
            <v>0</v>
          </cell>
          <cell r="F3621">
            <v>0</v>
          </cell>
          <cell r="G3621">
            <v>0</v>
          </cell>
        </row>
        <row r="3622">
          <cell r="D3622">
            <v>0</v>
          </cell>
          <cell r="F3622">
            <v>0</v>
          </cell>
          <cell r="G3622">
            <v>0</v>
          </cell>
        </row>
        <row r="3623">
          <cell r="D3623">
            <v>0</v>
          </cell>
          <cell r="F3623">
            <v>0</v>
          </cell>
          <cell r="G3623">
            <v>0</v>
          </cell>
        </row>
        <row r="3624">
          <cell r="D3624">
            <v>0</v>
          </cell>
          <cell r="F3624">
            <v>0</v>
          </cell>
          <cell r="G3624">
            <v>0</v>
          </cell>
        </row>
        <row r="3625">
          <cell r="D3625">
            <v>0</v>
          </cell>
          <cell r="F3625">
            <v>0</v>
          </cell>
          <cell r="G3625">
            <v>0</v>
          </cell>
        </row>
        <row r="3626">
          <cell r="D3626">
            <v>0</v>
          </cell>
          <cell r="F3626">
            <v>0</v>
          </cell>
          <cell r="G3626">
            <v>0</v>
          </cell>
        </row>
        <row r="3627">
          <cell r="D3627">
            <v>0</v>
          </cell>
          <cell r="F3627">
            <v>0</v>
          </cell>
          <cell r="G3627">
            <v>0</v>
          </cell>
        </row>
        <row r="3628">
          <cell r="D3628">
            <v>0</v>
          </cell>
          <cell r="F3628">
            <v>0</v>
          </cell>
          <cell r="G3628">
            <v>0</v>
          </cell>
        </row>
        <row r="3629">
          <cell r="D3629">
            <v>0</v>
          </cell>
          <cell r="F3629">
            <v>0</v>
          </cell>
          <cell r="G3629">
            <v>0</v>
          </cell>
        </row>
        <row r="3630">
          <cell r="D3630">
            <v>0</v>
          </cell>
          <cell r="F3630">
            <v>0</v>
          </cell>
          <cell r="G3630">
            <v>0</v>
          </cell>
        </row>
        <row r="3631">
          <cell r="D3631">
            <v>0</v>
          </cell>
          <cell r="F3631">
            <v>0</v>
          </cell>
          <cell r="G3631">
            <v>0</v>
          </cell>
        </row>
        <row r="3632">
          <cell r="D3632">
            <v>0</v>
          </cell>
          <cell r="F3632">
            <v>0</v>
          </cell>
          <cell r="G3632">
            <v>0</v>
          </cell>
        </row>
        <row r="3633">
          <cell r="D3633">
            <v>0</v>
          </cell>
          <cell r="F3633">
            <v>0</v>
          </cell>
          <cell r="G3633">
            <v>0</v>
          </cell>
        </row>
        <row r="3634">
          <cell r="D3634">
            <v>0</v>
          </cell>
          <cell r="F3634">
            <v>0</v>
          </cell>
          <cell r="G3634">
            <v>0</v>
          </cell>
        </row>
        <row r="3635">
          <cell r="D3635">
            <v>0</v>
          </cell>
          <cell r="F3635">
            <v>0</v>
          </cell>
          <cell r="G3635">
            <v>0</v>
          </cell>
        </row>
        <row r="3636">
          <cell r="D3636">
            <v>0</v>
          </cell>
          <cell r="F3636">
            <v>0</v>
          </cell>
          <cell r="G3636">
            <v>0</v>
          </cell>
        </row>
        <row r="3637">
          <cell r="D3637">
            <v>0</v>
          </cell>
          <cell r="F3637">
            <v>0</v>
          </cell>
          <cell r="G3637">
            <v>0</v>
          </cell>
        </row>
        <row r="3638">
          <cell r="D3638">
            <v>0</v>
          </cell>
          <cell r="F3638">
            <v>0</v>
          </cell>
          <cell r="G3638">
            <v>0</v>
          </cell>
        </row>
        <row r="3639">
          <cell r="D3639">
            <v>0</v>
          </cell>
          <cell r="F3639">
            <v>0</v>
          </cell>
          <cell r="G3639">
            <v>0</v>
          </cell>
        </row>
        <row r="3640">
          <cell r="D3640">
            <v>0</v>
          </cell>
          <cell r="F3640">
            <v>0</v>
          </cell>
          <cell r="G3640">
            <v>0</v>
          </cell>
        </row>
        <row r="3641">
          <cell r="D3641">
            <v>0</v>
          </cell>
          <cell r="F3641">
            <v>0</v>
          </cell>
          <cell r="G3641">
            <v>0</v>
          </cell>
        </row>
        <row r="3642">
          <cell r="D3642">
            <v>0</v>
          </cell>
          <cell r="F3642">
            <v>0</v>
          </cell>
          <cell r="G3642">
            <v>0</v>
          </cell>
        </row>
        <row r="3643">
          <cell r="D3643">
            <v>0</v>
          </cell>
          <cell r="F3643">
            <v>0</v>
          </cell>
          <cell r="G3643">
            <v>0</v>
          </cell>
        </row>
        <row r="3644">
          <cell r="D3644">
            <v>0</v>
          </cell>
          <cell r="F3644">
            <v>0</v>
          </cell>
          <cell r="G3644">
            <v>0</v>
          </cell>
        </row>
        <row r="3645">
          <cell r="D3645">
            <v>0</v>
          </cell>
          <cell r="F3645">
            <v>0</v>
          </cell>
          <cell r="G3645">
            <v>0</v>
          </cell>
        </row>
        <row r="3646">
          <cell r="D3646">
            <v>0</v>
          </cell>
          <cell r="F3646">
            <v>0</v>
          </cell>
          <cell r="G3646">
            <v>0</v>
          </cell>
        </row>
        <row r="3647">
          <cell r="D3647">
            <v>0</v>
          </cell>
          <cell r="F3647">
            <v>0</v>
          </cell>
          <cell r="G3647">
            <v>0</v>
          </cell>
        </row>
        <row r="3648">
          <cell r="D3648">
            <v>0</v>
          </cell>
          <cell r="F3648">
            <v>0</v>
          </cell>
          <cell r="G3648">
            <v>0</v>
          </cell>
        </row>
        <row r="3649">
          <cell r="D3649">
            <v>0</v>
          </cell>
          <cell r="F3649">
            <v>0</v>
          </cell>
          <cell r="G3649">
            <v>0</v>
          </cell>
        </row>
        <row r="3650">
          <cell r="D3650">
            <v>0</v>
          </cell>
          <cell r="F3650">
            <v>0</v>
          </cell>
          <cell r="G3650">
            <v>0</v>
          </cell>
        </row>
        <row r="3651">
          <cell r="D3651">
            <v>0</v>
          </cell>
          <cell r="F3651">
            <v>0</v>
          </cell>
          <cell r="G3651">
            <v>0</v>
          </cell>
        </row>
        <row r="3652">
          <cell r="D3652">
            <v>0</v>
          </cell>
          <cell r="F3652">
            <v>0</v>
          </cell>
          <cell r="G3652">
            <v>0</v>
          </cell>
        </row>
        <row r="3653">
          <cell r="D3653">
            <v>0</v>
          </cell>
          <cell r="F3653">
            <v>0</v>
          </cell>
          <cell r="G3653">
            <v>0</v>
          </cell>
        </row>
        <row r="3654">
          <cell r="D3654">
            <v>0</v>
          </cell>
          <cell r="F3654">
            <v>0</v>
          </cell>
          <cell r="G3654">
            <v>0</v>
          </cell>
        </row>
        <row r="3655">
          <cell r="D3655">
            <v>0</v>
          </cell>
          <cell r="F3655">
            <v>0</v>
          </cell>
          <cell r="G3655">
            <v>0</v>
          </cell>
        </row>
        <row r="3656">
          <cell r="D3656">
            <v>0</v>
          </cell>
          <cell r="F3656">
            <v>0</v>
          </cell>
          <cell r="G3656">
            <v>0</v>
          </cell>
        </row>
        <row r="3657">
          <cell r="D3657">
            <v>0</v>
          </cell>
          <cell r="F3657">
            <v>0</v>
          </cell>
          <cell r="G3657">
            <v>0</v>
          </cell>
        </row>
        <row r="3658">
          <cell r="D3658">
            <v>0</v>
          </cell>
          <cell r="F3658">
            <v>0</v>
          </cell>
          <cell r="G3658">
            <v>0</v>
          </cell>
        </row>
        <row r="3659">
          <cell r="D3659">
            <v>0</v>
          </cell>
          <cell r="F3659">
            <v>0</v>
          </cell>
          <cell r="G3659">
            <v>0</v>
          </cell>
        </row>
        <row r="3660">
          <cell r="D3660">
            <v>0</v>
          </cell>
          <cell r="F3660">
            <v>0</v>
          </cell>
          <cell r="G3660">
            <v>0</v>
          </cell>
        </row>
        <row r="3661">
          <cell r="D3661">
            <v>0</v>
          </cell>
          <cell r="F3661">
            <v>0</v>
          </cell>
          <cell r="G3661">
            <v>0</v>
          </cell>
        </row>
        <row r="3662">
          <cell r="D3662">
            <v>0</v>
          </cell>
          <cell r="F3662">
            <v>0</v>
          </cell>
          <cell r="G3662">
            <v>0</v>
          </cell>
        </row>
        <row r="3663">
          <cell r="D3663">
            <v>0</v>
          </cell>
          <cell r="F3663">
            <v>0</v>
          </cell>
          <cell r="G3663">
            <v>0</v>
          </cell>
        </row>
        <row r="3664">
          <cell r="D3664">
            <v>0</v>
          </cell>
          <cell r="F3664">
            <v>0</v>
          </cell>
          <cell r="G3664">
            <v>0</v>
          </cell>
        </row>
        <row r="3665">
          <cell r="D3665">
            <v>0</v>
          </cell>
          <cell r="F3665">
            <v>0</v>
          </cell>
          <cell r="G3665">
            <v>0</v>
          </cell>
        </row>
        <row r="3666">
          <cell r="D3666">
            <v>0</v>
          </cell>
          <cell r="F3666">
            <v>0</v>
          </cell>
          <cell r="G3666">
            <v>0</v>
          </cell>
        </row>
        <row r="3667">
          <cell r="D3667">
            <v>0</v>
          </cell>
          <cell r="F3667">
            <v>0</v>
          </cell>
          <cell r="G3667">
            <v>0</v>
          </cell>
        </row>
        <row r="3668">
          <cell r="D3668">
            <v>0</v>
          </cell>
          <cell r="F3668">
            <v>0</v>
          </cell>
          <cell r="G3668">
            <v>0</v>
          </cell>
        </row>
        <row r="3669">
          <cell r="D3669">
            <v>0</v>
          </cell>
          <cell r="F3669">
            <v>0</v>
          </cell>
          <cell r="G3669">
            <v>0</v>
          </cell>
        </row>
        <row r="3670">
          <cell r="D3670">
            <v>0</v>
          </cell>
          <cell r="F3670">
            <v>0</v>
          </cell>
          <cell r="G3670">
            <v>0</v>
          </cell>
        </row>
        <row r="3671">
          <cell r="D3671">
            <v>0</v>
          </cell>
          <cell r="F3671">
            <v>0</v>
          </cell>
          <cell r="G3671">
            <v>0</v>
          </cell>
        </row>
        <row r="3672">
          <cell r="D3672">
            <v>0</v>
          </cell>
          <cell r="F3672">
            <v>0</v>
          </cell>
          <cell r="G3672">
            <v>0</v>
          </cell>
        </row>
        <row r="3673">
          <cell r="D3673">
            <v>0</v>
          </cell>
          <cell r="F3673">
            <v>0</v>
          </cell>
          <cell r="G3673">
            <v>0</v>
          </cell>
        </row>
        <row r="3674">
          <cell r="D3674">
            <v>0</v>
          </cell>
          <cell r="F3674">
            <v>0</v>
          </cell>
          <cell r="G3674">
            <v>0</v>
          </cell>
        </row>
        <row r="3675">
          <cell r="D3675">
            <v>0</v>
          </cell>
          <cell r="F3675">
            <v>0</v>
          </cell>
          <cell r="G3675">
            <v>0</v>
          </cell>
        </row>
        <row r="3676">
          <cell r="D3676">
            <v>0</v>
          </cell>
          <cell r="F3676">
            <v>0</v>
          </cell>
          <cell r="G3676">
            <v>0</v>
          </cell>
        </row>
        <row r="3677">
          <cell r="D3677">
            <v>0</v>
          </cell>
          <cell r="F3677">
            <v>0</v>
          </cell>
          <cell r="G3677">
            <v>0</v>
          </cell>
        </row>
        <row r="3678">
          <cell r="D3678">
            <v>0</v>
          </cell>
          <cell r="F3678">
            <v>0</v>
          </cell>
          <cell r="G3678">
            <v>0</v>
          </cell>
        </row>
        <row r="3679">
          <cell r="D3679">
            <v>0</v>
          </cell>
          <cell r="F3679">
            <v>0</v>
          </cell>
          <cell r="G3679">
            <v>0</v>
          </cell>
        </row>
        <row r="3680">
          <cell r="D3680">
            <v>0</v>
          </cell>
          <cell r="F3680">
            <v>0</v>
          </cell>
          <cell r="G3680">
            <v>0</v>
          </cell>
        </row>
        <row r="3681">
          <cell r="D3681">
            <v>0</v>
          </cell>
          <cell r="F3681">
            <v>0</v>
          </cell>
          <cell r="G3681">
            <v>0</v>
          </cell>
        </row>
        <row r="3682">
          <cell r="D3682">
            <v>0</v>
          </cell>
          <cell r="F3682">
            <v>0</v>
          </cell>
          <cell r="G3682">
            <v>0</v>
          </cell>
        </row>
        <row r="3683">
          <cell r="D3683">
            <v>0</v>
          </cell>
          <cell r="F3683">
            <v>0</v>
          </cell>
          <cell r="G3683">
            <v>0</v>
          </cell>
        </row>
        <row r="3684">
          <cell r="D3684">
            <v>0</v>
          </cell>
          <cell r="F3684">
            <v>0</v>
          </cell>
          <cell r="G3684">
            <v>0</v>
          </cell>
        </row>
        <row r="3685">
          <cell r="D3685">
            <v>0</v>
          </cell>
          <cell r="F3685">
            <v>0</v>
          </cell>
          <cell r="G3685">
            <v>0</v>
          </cell>
        </row>
        <row r="3686">
          <cell r="D3686">
            <v>0</v>
          </cell>
          <cell r="F3686">
            <v>0</v>
          </cell>
          <cell r="G3686">
            <v>0</v>
          </cell>
        </row>
        <row r="3687">
          <cell r="D3687">
            <v>0</v>
          </cell>
          <cell r="F3687">
            <v>0</v>
          </cell>
          <cell r="G3687">
            <v>0</v>
          </cell>
        </row>
        <row r="3688">
          <cell r="D3688">
            <v>0</v>
          </cell>
          <cell r="F3688">
            <v>0</v>
          </cell>
          <cell r="G3688">
            <v>0</v>
          </cell>
        </row>
        <row r="3689">
          <cell r="D3689">
            <v>0</v>
          </cell>
          <cell r="F3689">
            <v>0</v>
          </cell>
          <cell r="G3689">
            <v>0</v>
          </cell>
        </row>
        <row r="3690">
          <cell r="D3690">
            <v>0</v>
          </cell>
          <cell r="F3690">
            <v>0</v>
          </cell>
          <cell r="G3690">
            <v>0</v>
          </cell>
        </row>
        <row r="3691">
          <cell r="D3691">
            <v>0</v>
          </cell>
          <cell r="F3691">
            <v>0</v>
          </cell>
          <cell r="G3691">
            <v>0</v>
          </cell>
        </row>
        <row r="3692">
          <cell r="D3692">
            <v>0</v>
          </cell>
          <cell r="F3692">
            <v>0</v>
          </cell>
          <cell r="G3692">
            <v>0</v>
          </cell>
        </row>
        <row r="3693">
          <cell r="D3693">
            <v>0</v>
          </cell>
          <cell r="F3693">
            <v>0</v>
          </cell>
          <cell r="G3693">
            <v>0</v>
          </cell>
        </row>
        <row r="3694">
          <cell r="D3694">
            <v>0</v>
          </cell>
          <cell r="F3694">
            <v>0</v>
          </cell>
          <cell r="G3694">
            <v>0</v>
          </cell>
        </row>
        <row r="3695">
          <cell r="D3695">
            <v>0</v>
          </cell>
          <cell r="F3695">
            <v>0</v>
          </cell>
          <cell r="G3695">
            <v>0</v>
          </cell>
        </row>
        <row r="3696">
          <cell r="D3696">
            <v>0</v>
          </cell>
          <cell r="F3696">
            <v>0</v>
          </cell>
          <cell r="G3696">
            <v>0</v>
          </cell>
        </row>
        <row r="3697">
          <cell r="D3697">
            <v>0</v>
          </cell>
          <cell r="F3697">
            <v>0</v>
          </cell>
          <cell r="G3697">
            <v>0</v>
          </cell>
        </row>
        <row r="3698">
          <cell r="D3698">
            <v>0</v>
          </cell>
          <cell r="F3698">
            <v>0</v>
          </cell>
          <cell r="G3698">
            <v>0</v>
          </cell>
        </row>
        <row r="3699">
          <cell r="D3699">
            <v>0</v>
          </cell>
          <cell r="F3699">
            <v>0</v>
          </cell>
          <cell r="G3699">
            <v>0</v>
          </cell>
        </row>
        <row r="3700">
          <cell r="D3700">
            <v>0</v>
          </cell>
          <cell r="F3700">
            <v>0</v>
          </cell>
          <cell r="G3700">
            <v>0</v>
          </cell>
        </row>
        <row r="3701">
          <cell r="D3701">
            <v>0</v>
          </cell>
          <cell r="F3701">
            <v>0</v>
          </cell>
          <cell r="G3701">
            <v>0</v>
          </cell>
        </row>
        <row r="3702">
          <cell r="D3702">
            <v>0</v>
          </cell>
          <cell r="F3702">
            <v>0</v>
          </cell>
          <cell r="G3702">
            <v>0</v>
          </cell>
        </row>
        <row r="3703">
          <cell r="D3703">
            <v>0</v>
          </cell>
          <cell r="F3703">
            <v>0</v>
          </cell>
          <cell r="G3703">
            <v>0</v>
          </cell>
        </row>
        <row r="3704">
          <cell r="D3704">
            <v>0</v>
          </cell>
          <cell r="F3704">
            <v>0</v>
          </cell>
          <cell r="G3704">
            <v>0</v>
          </cell>
        </row>
        <row r="3705">
          <cell r="D3705">
            <v>0</v>
          </cell>
          <cell r="F3705">
            <v>0</v>
          </cell>
          <cell r="G3705">
            <v>0</v>
          </cell>
        </row>
        <row r="3706">
          <cell r="D3706">
            <v>0</v>
          </cell>
          <cell r="F3706">
            <v>0</v>
          </cell>
          <cell r="G3706">
            <v>0</v>
          </cell>
        </row>
        <row r="3707">
          <cell r="D3707">
            <v>0</v>
          </cell>
          <cell r="F3707">
            <v>0</v>
          </cell>
          <cell r="G3707">
            <v>0</v>
          </cell>
        </row>
        <row r="3708">
          <cell r="D3708">
            <v>0</v>
          </cell>
          <cell r="F3708">
            <v>0</v>
          </cell>
          <cell r="G3708">
            <v>0</v>
          </cell>
        </row>
        <row r="3709">
          <cell r="D3709">
            <v>0</v>
          </cell>
          <cell r="F3709">
            <v>0</v>
          </cell>
          <cell r="G3709">
            <v>0</v>
          </cell>
        </row>
        <row r="3710">
          <cell r="D3710">
            <v>0</v>
          </cell>
          <cell r="F3710">
            <v>0</v>
          </cell>
          <cell r="G3710">
            <v>0</v>
          </cell>
        </row>
        <row r="3711">
          <cell r="D3711">
            <v>0</v>
          </cell>
          <cell r="F3711">
            <v>0</v>
          </cell>
          <cell r="G3711">
            <v>0</v>
          </cell>
        </row>
        <row r="3712">
          <cell r="D3712">
            <v>0</v>
          </cell>
          <cell r="F3712">
            <v>0</v>
          </cell>
          <cell r="G3712">
            <v>0</v>
          </cell>
        </row>
        <row r="3713">
          <cell r="D3713">
            <v>0</v>
          </cell>
          <cell r="F3713">
            <v>0</v>
          </cell>
          <cell r="G3713">
            <v>0</v>
          </cell>
        </row>
        <row r="3714">
          <cell r="D3714">
            <v>0</v>
          </cell>
          <cell r="F3714">
            <v>0</v>
          </cell>
          <cell r="G3714">
            <v>0</v>
          </cell>
        </row>
        <row r="3715">
          <cell r="D3715">
            <v>0</v>
          </cell>
          <cell r="F3715">
            <v>0</v>
          </cell>
          <cell r="G3715">
            <v>0</v>
          </cell>
        </row>
        <row r="3716">
          <cell r="D3716">
            <v>0</v>
          </cell>
          <cell r="F3716">
            <v>0</v>
          </cell>
          <cell r="G3716">
            <v>0</v>
          </cell>
        </row>
        <row r="3717">
          <cell r="D3717">
            <v>0</v>
          </cell>
          <cell r="F3717">
            <v>0</v>
          </cell>
          <cell r="G3717">
            <v>0</v>
          </cell>
        </row>
        <row r="3718">
          <cell r="D3718">
            <v>0</v>
          </cell>
          <cell r="F3718">
            <v>0</v>
          </cell>
          <cell r="G3718">
            <v>0</v>
          </cell>
        </row>
        <row r="3719">
          <cell r="D3719">
            <v>0</v>
          </cell>
          <cell r="F3719">
            <v>0</v>
          </cell>
          <cell r="G3719">
            <v>0</v>
          </cell>
        </row>
        <row r="3720">
          <cell r="D3720">
            <v>0</v>
          </cell>
          <cell r="F3720">
            <v>0</v>
          </cell>
          <cell r="G3720">
            <v>0</v>
          </cell>
        </row>
        <row r="3721">
          <cell r="D3721">
            <v>0</v>
          </cell>
          <cell r="F3721">
            <v>0</v>
          </cell>
          <cell r="G3721">
            <v>0</v>
          </cell>
        </row>
        <row r="3722">
          <cell r="D3722">
            <v>0</v>
          </cell>
          <cell r="F3722">
            <v>0</v>
          </cell>
          <cell r="G3722">
            <v>0</v>
          </cell>
        </row>
        <row r="3723">
          <cell r="D3723">
            <v>0</v>
          </cell>
          <cell r="F3723">
            <v>0</v>
          </cell>
          <cell r="G3723">
            <v>0</v>
          </cell>
        </row>
        <row r="3724">
          <cell r="D3724">
            <v>0</v>
          </cell>
          <cell r="F3724">
            <v>0</v>
          </cell>
          <cell r="G3724">
            <v>0</v>
          </cell>
        </row>
        <row r="3725">
          <cell r="D3725">
            <v>0</v>
          </cell>
          <cell r="F3725">
            <v>0</v>
          </cell>
          <cell r="G3725">
            <v>0</v>
          </cell>
        </row>
        <row r="3726">
          <cell r="D3726">
            <v>0</v>
          </cell>
          <cell r="F3726">
            <v>0</v>
          </cell>
          <cell r="G3726">
            <v>0</v>
          </cell>
        </row>
        <row r="3727">
          <cell r="D3727">
            <v>0</v>
          </cell>
          <cell r="F3727">
            <v>0</v>
          </cell>
          <cell r="G3727">
            <v>0</v>
          </cell>
        </row>
        <row r="3728">
          <cell r="D3728">
            <v>0</v>
          </cell>
          <cell r="F3728">
            <v>0</v>
          </cell>
          <cell r="G3728">
            <v>0</v>
          </cell>
        </row>
        <row r="3729">
          <cell r="D3729">
            <v>0</v>
          </cell>
          <cell r="F3729">
            <v>0</v>
          </cell>
          <cell r="G3729">
            <v>0</v>
          </cell>
        </row>
        <row r="3730">
          <cell r="D3730">
            <v>0</v>
          </cell>
          <cell r="F3730">
            <v>0</v>
          </cell>
          <cell r="G3730">
            <v>0</v>
          </cell>
        </row>
        <row r="3731">
          <cell r="D3731">
            <v>0</v>
          </cell>
          <cell r="F3731">
            <v>0</v>
          </cell>
          <cell r="G3731">
            <v>0</v>
          </cell>
        </row>
        <row r="3732">
          <cell r="D3732">
            <v>0</v>
          </cell>
          <cell r="F3732">
            <v>0</v>
          </cell>
          <cell r="G3732">
            <v>0</v>
          </cell>
        </row>
        <row r="3733">
          <cell r="D3733">
            <v>0</v>
          </cell>
          <cell r="F3733">
            <v>0</v>
          </cell>
          <cell r="G3733">
            <v>0</v>
          </cell>
        </row>
        <row r="3734">
          <cell r="D3734">
            <v>0</v>
          </cell>
          <cell r="F3734">
            <v>0</v>
          </cell>
          <cell r="G3734">
            <v>0</v>
          </cell>
        </row>
        <row r="3735">
          <cell r="D3735">
            <v>0</v>
          </cell>
          <cell r="F3735">
            <v>0</v>
          </cell>
          <cell r="G3735">
            <v>0</v>
          </cell>
        </row>
        <row r="3736">
          <cell r="D3736">
            <v>0</v>
          </cell>
          <cell r="F3736">
            <v>0</v>
          </cell>
          <cell r="G3736">
            <v>0</v>
          </cell>
        </row>
        <row r="3737">
          <cell r="D3737">
            <v>0</v>
          </cell>
          <cell r="F3737">
            <v>0</v>
          </cell>
          <cell r="G3737">
            <v>0</v>
          </cell>
        </row>
        <row r="3738">
          <cell r="D3738">
            <v>0</v>
          </cell>
          <cell r="F3738">
            <v>0</v>
          </cell>
          <cell r="G3738">
            <v>0</v>
          </cell>
        </row>
        <row r="3739">
          <cell r="D3739">
            <v>0</v>
          </cell>
          <cell r="F3739">
            <v>0</v>
          </cell>
          <cell r="G3739">
            <v>0</v>
          </cell>
        </row>
        <row r="3740">
          <cell r="D3740">
            <v>0</v>
          </cell>
          <cell r="F3740">
            <v>0</v>
          </cell>
          <cell r="G3740">
            <v>0</v>
          </cell>
        </row>
        <row r="3741">
          <cell r="D3741">
            <v>0</v>
          </cell>
          <cell r="F3741">
            <v>0</v>
          </cell>
          <cell r="G3741">
            <v>0</v>
          </cell>
        </row>
        <row r="3742">
          <cell r="D3742">
            <v>0</v>
          </cell>
          <cell r="F3742">
            <v>0</v>
          </cell>
          <cell r="G3742">
            <v>0</v>
          </cell>
        </row>
        <row r="3743">
          <cell r="D3743">
            <v>0</v>
          </cell>
          <cell r="F3743">
            <v>0</v>
          </cell>
          <cell r="G3743">
            <v>0</v>
          </cell>
        </row>
        <row r="3744">
          <cell r="D3744">
            <v>0</v>
          </cell>
          <cell r="F3744">
            <v>0</v>
          </cell>
          <cell r="G3744">
            <v>0</v>
          </cell>
        </row>
        <row r="3745">
          <cell r="D3745">
            <v>0</v>
          </cell>
          <cell r="F3745">
            <v>0</v>
          </cell>
          <cell r="G3745">
            <v>0</v>
          </cell>
        </row>
        <row r="3746">
          <cell r="D3746">
            <v>0</v>
          </cell>
          <cell r="F3746">
            <v>0</v>
          </cell>
          <cell r="G3746">
            <v>0</v>
          </cell>
        </row>
        <row r="3747">
          <cell r="D3747">
            <v>0</v>
          </cell>
          <cell r="F3747">
            <v>0</v>
          </cell>
          <cell r="G3747">
            <v>0</v>
          </cell>
        </row>
        <row r="3748">
          <cell r="D3748">
            <v>0</v>
          </cell>
          <cell r="F3748">
            <v>0</v>
          </cell>
          <cell r="G3748">
            <v>0</v>
          </cell>
        </row>
        <row r="3749">
          <cell r="D3749">
            <v>0</v>
          </cell>
          <cell r="F3749">
            <v>0</v>
          </cell>
          <cell r="G3749">
            <v>0</v>
          </cell>
        </row>
        <row r="3750">
          <cell r="D3750">
            <v>0</v>
          </cell>
          <cell r="F3750">
            <v>0</v>
          </cell>
          <cell r="G3750">
            <v>0</v>
          </cell>
        </row>
        <row r="3751">
          <cell r="D3751">
            <v>0</v>
          </cell>
          <cell r="F3751">
            <v>0</v>
          </cell>
          <cell r="G3751">
            <v>0</v>
          </cell>
        </row>
        <row r="3752">
          <cell r="D3752">
            <v>0</v>
          </cell>
          <cell r="F3752">
            <v>0</v>
          </cell>
          <cell r="G3752">
            <v>0</v>
          </cell>
        </row>
        <row r="3753">
          <cell r="D3753">
            <v>0</v>
          </cell>
          <cell r="F3753">
            <v>0</v>
          </cell>
          <cell r="G3753">
            <v>0</v>
          </cell>
        </row>
        <row r="3754">
          <cell r="D3754">
            <v>0</v>
          </cell>
          <cell r="F3754">
            <v>0</v>
          </cell>
          <cell r="G3754">
            <v>0</v>
          </cell>
        </row>
        <row r="3755">
          <cell r="D3755">
            <v>0</v>
          </cell>
          <cell r="F3755">
            <v>0</v>
          </cell>
          <cell r="G3755">
            <v>0</v>
          </cell>
        </row>
        <row r="3756">
          <cell r="D3756">
            <v>0</v>
          </cell>
          <cell r="F3756">
            <v>0</v>
          </cell>
          <cell r="G3756">
            <v>0</v>
          </cell>
        </row>
        <row r="3757">
          <cell r="D3757">
            <v>0</v>
          </cell>
          <cell r="F3757">
            <v>0</v>
          </cell>
          <cell r="G3757">
            <v>0</v>
          </cell>
        </row>
        <row r="3758">
          <cell r="D3758">
            <v>0</v>
          </cell>
          <cell r="F3758">
            <v>0</v>
          </cell>
          <cell r="G3758">
            <v>0</v>
          </cell>
        </row>
        <row r="3759">
          <cell r="D3759">
            <v>0</v>
          </cell>
          <cell r="F3759">
            <v>0</v>
          </cell>
          <cell r="G3759">
            <v>0</v>
          </cell>
        </row>
        <row r="3760">
          <cell r="D3760">
            <v>0</v>
          </cell>
          <cell r="F3760">
            <v>0</v>
          </cell>
          <cell r="G3760">
            <v>0</v>
          </cell>
        </row>
        <row r="3761">
          <cell r="D3761">
            <v>0</v>
          </cell>
          <cell r="F3761">
            <v>0</v>
          </cell>
          <cell r="G3761">
            <v>0</v>
          </cell>
        </row>
        <row r="3762">
          <cell r="D3762">
            <v>0</v>
          </cell>
          <cell r="F3762">
            <v>0</v>
          </cell>
          <cell r="G3762">
            <v>0</v>
          </cell>
        </row>
        <row r="3763">
          <cell r="D3763">
            <v>0</v>
          </cell>
          <cell r="F3763">
            <v>0</v>
          </cell>
          <cell r="G3763">
            <v>0</v>
          </cell>
        </row>
        <row r="3764">
          <cell r="D3764">
            <v>0</v>
          </cell>
          <cell r="F3764">
            <v>0</v>
          </cell>
          <cell r="G3764">
            <v>0</v>
          </cell>
        </row>
        <row r="3765">
          <cell r="D3765">
            <v>0</v>
          </cell>
          <cell r="F3765">
            <v>0</v>
          </cell>
          <cell r="G3765">
            <v>0</v>
          </cell>
        </row>
        <row r="3766">
          <cell r="D3766">
            <v>0</v>
          </cell>
          <cell r="F3766">
            <v>0</v>
          </cell>
          <cell r="G3766">
            <v>0</v>
          </cell>
        </row>
        <row r="3767">
          <cell r="D3767">
            <v>0</v>
          </cell>
          <cell r="F3767">
            <v>0</v>
          </cell>
          <cell r="G3767">
            <v>0</v>
          </cell>
        </row>
        <row r="3768">
          <cell r="D3768">
            <v>0</v>
          </cell>
          <cell r="F3768">
            <v>0</v>
          </cell>
          <cell r="G3768">
            <v>0</v>
          </cell>
        </row>
        <row r="3769">
          <cell r="D3769">
            <v>0</v>
          </cell>
          <cell r="F3769">
            <v>0</v>
          </cell>
          <cell r="G3769">
            <v>0</v>
          </cell>
        </row>
        <row r="3770">
          <cell r="D3770">
            <v>0</v>
          </cell>
          <cell r="F3770">
            <v>0</v>
          </cell>
          <cell r="G3770">
            <v>0</v>
          </cell>
        </row>
        <row r="3771">
          <cell r="D3771">
            <v>0</v>
          </cell>
          <cell r="F3771">
            <v>0</v>
          </cell>
          <cell r="G3771">
            <v>0</v>
          </cell>
        </row>
        <row r="3772">
          <cell r="D3772">
            <v>0</v>
          </cell>
          <cell r="F3772">
            <v>0</v>
          </cell>
          <cell r="G3772">
            <v>0</v>
          </cell>
        </row>
        <row r="3773">
          <cell r="D3773">
            <v>0</v>
          </cell>
          <cell r="F3773">
            <v>0</v>
          </cell>
          <cell r="G3773">
            <v>0</v>
          </cell>
        </row>
        <row r="3774">
          <cell r="D3774">
            <v>0</v>
          </cell>
          <cell r="F3774">
            <v>0</v>
          </cell>
          <cell r="G3774">
            <v>0</v>
          </cell>
        </row>
        <row r="3775">
          <cell r="D3775">
            <v>0</v>
          </cell>
          <cell r="F3775">
            <v>0</v>
          </cell>
          <cell r="G3775">
            <v>0</v>
          </cell>
        </row>
        <row r="3776">
          <cell r="D3776">
            <v>0</v>
          </cell>
          <cell r="F3776">
            <v>0</v>
          </cell>
          <cell r="G3776">
            <v>0</v>
          </cell>
        </row>
        <row r="3777">
          <cell r="D3777">
            <v>0</v>
          </cell>
          <cell r="F3777">
            <v>0</v>
          </cell>
          <cell r="G3777">
            <v>0</v>
          </cell>
        </row>
        <row r="3778">
          <cell r="D3778">
            <v>0</v>
          </cell>
          <cell r="F3778">
            <v>0</v>
          </cell>
          <cell r="G3778">
            <v>0</v>
          </cell>
        </row>
        <row r="3779">
          <cell r="D3779">
            <v>0</v>
          </cell>
          <cell r="F3779">
            <v>0</v>
          </cell>
          <cell r="G3779">
            <v>0</v>
          </cell>
        </row>
        <row r="3780">
          <cell r="D3780">
            <v>0</v>
          </cell>
          <cell r="F3780">
            <v>0</v>
          </cell>
          <cell r="G3780">
            <v>0</v>
          </cell>
        </row>
        <row r="3781">
          <cell r="D3781">
            <v>0</v>
          </cell>
          <cell r="F3781">
            <v>0</v>
          </cell>
          <cell r="G3781">
            <v>0</v>
          </cell>
        </row>
        <row r="3782">
          <cell r="D3782">
            <v>0</v>
          </cell>
          <cell r="F3782">
            <v>0</v>
          </cell>
          <cell r="G3782">
            <v>0</v>
          </cell>
        </row>
        <row r="3783">
          <cell r="D3783">
            <v>0</v>
          </cell>
          <cell r="F3783">
            <v>0</v>
          </cell>
          <cell r="G3783">
            <v>0</v>
          </cell>
        </row>
        <row r="3784">
          <cell r="D3784">
            <v>0</v>
          </cell>
          <cell r="F3784">
            <v>0</v>
          </cell>
          <cell r="G3784">
            <v>0</v>
          </cell>
        </row>
        <row r="3785">
          <cell r="D3785">
            <v>0</v>
          </cell>
          <cell r="F3785">
            <v>0</v>
          </cell>
          <cell r="G3785">
            <v>0</v>
          </cell>
        </row>
        <row r="3786">
          <cell r="D3786">
            <v>0</v>
          </cell>
          <cell r="F3786">
            <v>0</v>
          </cell>
          <cell r="G3786">
            <v>0</v>
          </cell>
        </row>
        <row r="3787">
          <cell r="D3787">
            <v>0</v>
          </cell>
          <cell r="F3787">
            <v>0</v>
          </cell>
          <cell r="G3787">
            <v>0</v>
          </cell>
        </row>
        <row r="3788">
          <cell r="D3788">
            <v>0</v>
          </cell>
          <cell r="F3788">
            <v>0</v>
          </cell>
          <cell r="G3788">
            <v>0</v>
          </cell>
        </row>
        <row r="3789">
          <cell r="D3789">
            <v>0</v>
          </cell>
          <cell r="F3789">
            <v>0</v>
          </cell>
          <cell r="G3789">
            <v>0</v>
          </cell>
        </row>
        <row r="3790">
          <cell r="D3790">
            <v>0</v>
          </cell>
          <cell r="F3790">
            <v>0</v>
          </cell>
          <cell r="G3790">
            <v>0</v>
          </cell>
        </row>
        <row r="3791">
          <cell r="D3791">
            <v>0</v>
          </cell>
          <cell r="F3791">
            <v>0</v>
          </cell>
          <cell r="G3791">
            <v>0</v>
          </cell>
        </row>
        <row r="3792">
          <cell r="D3792">
            <v>0</v>
          </cell>
          <cell r="F3792">
            <v>0</v>
          </cell>
          <cell r="G3792">
            <v>0</v>
          </cell>
        </row>
        <row r="3793">
          <cell r="D3793">
            <v>0</v>
          </cell>
          <cell r="F3793">
            <v>0</v>
          </cell>
          <cell r="G3793">
            <v>0</v>
          </cell>
        </row>
        <row r="3794">
          <cell r="D3794">
            <v>0</v>
          </cell>
          <cell r="F3794">
            <v>0</v>
          </cell>
          <cell r="G3794">
            <v>0</v>
          </cell>
        </row>
        <row r="3795">
          <cell r="D3795">
            <v>0</v>
          </cell>
          <cell r="F3795">
            <v>0</v>
          </cell>
          <cell r="G3795">
            <v>0</v>
          </cell>
        </row>
        <row r="3796">
          <cell r="D3796">
            <v>0</v>
          </cell>
          <cell r="F3796">
            <v>0</v>
          </cell>
          <cell r="G3796">
            <v>0</v>
          </cell>
        </row>
        <row r="3797">
          <cell r="D3797">
            <v>0</v>
          </cell>
          <cell r="F3797">
            <v>0</v>
          </cell>
          <cell r="G3797">
            <v>0</v>
          </cell>
        </row>
        <row r="3798">
          <cell r="D3798">
            <v>0</v>
          </cell>
          <cell r="F3798">
            <v>0</v>
          </cell>
          <cell r="G3798">
            <v>0</v>
          </cell>
        </row>
        <row r="3799">
          <cell r="D3799">
            <v>0</v>
          </cell>
          <cell r="F3799">
            <v>0</v>
          </cell>
          <cell r="G3799">
            <v>0</v>
          </cell>
        </row>
        <row r="3800">
          <cell r="D3800">
            <v>0</v>
          </cell>
          <cell r="F3800">
            <v>0</v>
          </cell>
          <cell r="G3800">
            <v>0</v>
          </cell>
        </row>
        <row r="3801">
          <cell r="D3801">
            <v>0</v>
          </cell>
          <cell r="F3801">
            <v>0</v>
          </cell>
          <cell r="G3801">
            <v>0</v>
          </cell>
        </row>
        <row r="3802">
          <cell r="D3802">
            <v>0</v>
          </cell>
          <cell r="F3802">
            <v>0</v>
          </cell>
          <cell r="G3802">
            <v>0</v>
          </cell>
        </row>
        <row r="3803">
          <cell r="D3803">
            <v>0</v>
          </cell>
          <cell r="F3803">
            <v>0</v>
          </cell>
          <cell r="G3803">
            <v>0</v>
          </cell>
        </row>
        <row r="3804">
          <cell r="D3804">
            <v>0</v>
          </cell>
          <cell r="F3804">
            <v>0</v>
          </cell>
          <cell r="G3804">
            <v>0</v>
          </cell>
        </row>
        <row r="3805">
          <cell r="D3805">
            <v>0</v>
          </cell>
          <cell r="F3805">
            <v>0</v>
          </cell>
          <cell r="G3805">
            <v>0</v>
          </cell>
        </row>
        <row r="3806">
          <cell r="D3806">
            <v>0</v>
          </cell>
          <cell r="F3806">
            <v>0</v>
          </cell>
          <cell r="G3806">
            <v>0</v>
          </cell>
        </row>
        <row r="3807">
          <cell r="D3807">
            <v>0</v>
          </cell>
          <cell r="F3807">
            <v>0</v>
          </cell>
          <cell r="G3807">
            <v>0</v>
          </cell>
        </row>
        <row r="3808">
          <cell r="D3808">
            <v>0</v>
          </cell>
          <cell r="F3808">
            <v>0</v>
          </cell>
          <cell r="G3808">
            <v>0</v>
          </cell>
        </row>
        <row r="3809">
          <cell r="D3809">
            <v>0</v>
          </cell>
          <cell r="F3809">
            <v>0</v>
          </cell>
          <cell r="G3809">
            <v>0</v>
          </cell>
        </row>
        <row r="3810">
          <cell r="D3810">
            <v>0</v>
          </cell>
          <cell r="F3810">
            <v>0</v>
          </cell>
          <cell r="G3810">
            <v>0</v>
          </cell>
        </row>
        <row r="3811">
          <cell r="D3811">
            <v>0</v>
          </cell>
          <cell r="F3811">
            <v>0</v>
          </cell>
          <cell r="G3811">
            <v>0</v>
          </cell>
        </row>
        <row r="3812">
          <cell r="D3812">
            <v>0</v>
          </cell>
          <cell r="F3812">
            <v>0</v>
          </cell>
          <cell r="G3812">
            <v>0</v>
          </cell>
        </row>
        <row r="3813">
          <cell r="D3813">
            <v>0</v>
          </cell>
          <cell r="F3813">
            <v>0</v>
          </cell>
          <cell r="G3813">
            <v>0</v>
          </cell>
        </row>
        <row r="3814">
          <cell r="D3814">
            <v>0</v>
          </cell>
          <cell r="F3814">
            <v>0</v>
          </cell>
          <cell r="G3814">
            <v>0</v>
          </cell>
        </row>
        <row r="3815">
          <cell r="D3815">
            <v>0</v>
          </cell>
          <cell r="F3815">
            <v>0</v>
          </cell>
          <cell r="G3815">
            <v>0</v>
          </cell>
        </row>
        <row r="3816">
          <cell r="D3816">
            <v>0</v>
          </cell>
          <cell r="F3816">
            <v>0</v>
          </cell>
          <cell r="G3816">
            <v>0</v>
          </cell>
        </row>
        <row r="3817">
          <cell r="D3817">
            <v>0</v>
          </cell>
          <cell r="F3817">
            <v>0</v>
          </cell>
          <cell r="G3817">
            <v>0</v>
          </cell>
        </row>
        <row r="3818">
          <cell r="D3818">
            <v>0</v>
          </cell>
          <cell r="F3818">
            <v>0</v>
          </cell>
          <cell r="G3818">
            <v>0</v>
          </cell>
        </row>
        <row r="3819">
          <cell r="D3819">
            <v>0</v>
          </cell>
          <cell r="F3819">
            <v>0</v>
          </cell>
          <cell r="G3819">
            <v>0</v>
          </cell>
        </row>
        <row r="3820">
          <cell r="D3820">
            <v>0</v>
          </cell>
          <cell r="F3820">
            <v>0</v>
          </cell>
          <cell r="G3820">
            <v>0</v>
          </cell>
        </row>
        <row r="3821">
          <cell r="D3821">
            <v>0</v>
          </cell>
          <cell r="F3821">
            <v>0</v>
          </cell>
          <cell r="G3821">
            <v>0</v>
          </cell>
        </row>
        <row r="3822">
          <cell r="D3822">
            <v>0</v>
          </cell>
          <cell r="F3822">
            <v>0</v>
          </cell>
          <cell r="G3822">
            <v>0</v>
          </cell>
        </row>
        <row r="3823">
          <cell r="D3823">
            <v>0</v>
          </cell>
          <cell r="F3823">
            <v>0</v>
          </cell>
          <cell r="G3823">
            <v>0</v>
          </cell>
        </row>
        <row r="3824">
          <cell r="D3824">
            <v>0</v>
          </cell>
          <cell r="F3824">
            <v>0</v>
          </cell>
          <cell r="G3824">
            <v>0</v>
          </cell>
        </row>
        <row r="3825">
          <cell r="D3825">
            <v>0</v>
          </cell>
          <cell r="F3825">
            <v>0</v>
          </cell>
          <cell r="G3825">
            <v>0</v>
          </cell>
        </row>
        <row r="3826">
          <cell r="D3826">
            <v>0</v>
          </cell>
          <cell r="F3826">
            <v>0</v>
          </cell>
          <cell r="G3826">
            <v>0</v>
          </cell>
        </row>
        <row r="3827">
          <cell r="D3827">
            <v>0</v>
          </cell>
          <cell r="F3827">
            <v>0</v>
          </cell>
          <cell r="G3827">
            <v>0</v>
          </cell>
        </row>
        <row r="3828">
          <cell r="D3828">
            <v>0</v>
          </cell>
          <cell r="F3828">
            <v>0</v>
          </cell>
          <cell r="G3828">
            <v>0</v>
          </cell>
        </row>
        <row r="3829">
          <cell r="D3829">
            <v>0</v>
          </cell>
          <cell r="F3829">
            <v>0</v>
          </cell>
          <cell r="G3829">
            <v>0</v>
          </cell>
        </row>
        <row r="3830">
          <cell r="D3830">
            <v>0</v>
          </cell>
          <cell r="F3830">
            <v>0</v>
          </cell>
          <cell r="G3830">
            <v>0</v>
          </cell>
        </row>
        <row r="3831">
          <cell r="D3831">
            <v>0</v>
          </cell>
          <cell r="F3831">
            <v>0</v>
          </cell>
          <cell r="G3831">
            <v>0</v>
          </cell>
        </row>
        <row r="3832">
          <cell r="D3832">
            <v>0</v>
          </cell>
          <cell r="F3832">
            <v>0</v>
          </cell>
          <cell r="G3832">
            <v>0</v>
          </cell>
        </row>
        <row r="3833">
          <cell r="D3833">
            <v>0</v>
          </cell>
          <cell r="F3833">
            <v>0</v>
          </cell>
          <cell r="G3833">
            <v>0</v>
          </cell>
        </row>
        <row r="3834">
          <cell r="D3834">
            <v>0</v>
          </cell>
          <cell r="F3834">
            <v>0</v>
          </cell>
          <cell r="G3834">
            <v>0</v>
          </cell>
        </row>
        <row r="3835">
          <cell r="D3835">
            <v>0</v>
          </cell>
          <cell r="F3835">
            <v>0</v>
          </cell>
          <cell r="G3835">
            <v>0</v>
          </cell>
        </row>
        <row r="3836">
          <cell r="D3836">
            <v>0</v>
          </cell>
          <cell r="F3836">
            <v>0</v>
          </cell>
          <cell r="G3836">
            <v>0</v>
          </cell>
        </row>
        <row r="3837">
          <cell r="D3837">
            <v>0</v>
          </cell>
          <cell r="F3837">
            <v>0</v>
          </cell>
          <cell r="G3837">
            <v>0</v>
          </cell>
        </row>
        <row r="3838">
          <cell r="D3838">
            <v>0</v>
          </cell>
          <cell r="F3838">
            <v>0</v>
          </cell>
          <cell r="G3838">
            <v>0</v>
          </cell>
        </row>
        <row r="3839">
          <cell r="D3839">
            <v>0</v>
          </cell>
          <cell r="F3839">
            <v>0</v>
          </cell>
          <cell r="G3839">
            <v>0</v>
          </cell>
        </row>
        <row r="3840">
          <cell r="D3840">
            <v>0</v>
          </cell>
          <cell r="F3840">
            <v>0</v>
          </cell>
          <cell r="G3840">
            <v>0</v>
          </cell>
        </row>
        <row r="3841">
          <cell r="D3841">
            <v>0</v>
          </cell>
          <cell r="F3841">
            <v>0</v>
          </cell>
          <cell r="G3841">
            <v>0</v>
          </cell>
        </row>
        <row r="3842">
          <cell r="D3842">
            <v>0</v>
          </cell>
          <cell r="F3842">
            <v>0</v>
          </cell>
          <cell r="G3842">
            <v>0</v>
          </cell>
        </row>
        <row r="3843">
          <cell r="D3843">
            <v>0</v>
          </cell>
          <cell r="F3843">
            <v>0</v>
          </cell>
          <cell r="G3843">
            <v>0</v>
          </cell>
        </row>
        <row r="3844">
          <cell r="D3844">
            <v>0</v>
          </cell>
          <cell r="F3844">
            <v>0</v>
          </cell>
          <cell r="G3844">
            <v>0</v>
          </cell>
        </row>
        <row r="3845">
          <cell r="D3845">
            <v>0</v>
          </cell>
          <cell r="F3845">
            <v>0</v>
          </cell>
          <cell r="G3845">
            <v>0</v>
          </cell>
        </row>
        <row r="3846">
          <cell r="D3846">
            <v>0</v>
          </cell>
          <cell r="F3846">
            <v>0</v>
          </cell>
          <cell r="G3846">
            <v>0</v>
          </cell>
        </row>
        <row r="3847">
          <cell r="D3847">
            <v>0</v>
          </cell>
          <cell r="F3847">
            <v>0</v>
          </cell>
          <cell r="G3847">
            <v>0</v>
          </cell>
        </row>
        <row r="3848">
          <cell r="D3848">
            <v>0</v>
          </cell>
          <cell r="F3848">
            <v>0</v>
          </cell>
          <cell r="G3848">
            <v>0</v>
          </cell>
        </row>
        <row r="3849">
          <cell r="D3849">
            <v>0</v>
          </cell>
          <cell r="F3849">
            <v>0</v>
          </cell>
          <cell r="G3849">
            <v>0</v>
          </cell>
        </row>
        <row r="3850">
          <cell r="D3850">
            <v>0</v>
          </cell>
          <cell r="F3850">
            <v>0</v>
          </cell>
          <cell r="G3850">
            <v>0</v>
          </cell>
        </row>
        <row r="3851">
          <cell r="D3851">
            <v>0</v>
          </cell>
          <cell r="F3851">
            <v>0</v>
          </cell>
          <cell r="G3851">
            <v>0</v>
          </cell>
        </row>
        <row r="3852">
          <cell r="D3852">
            <v>0</v>
          </cell>
          <cell r="F3852">
            <v>0</v>
          </cell>
          <cell r="G3852">
            <v>0</v>
          </cell>
        </row>
        <row r="3853">
          <cell r="D3853">
            <v>0</v>
          </cell>
          <cell r="F3853">
            <v>0</v>
          </cell>
          <cell r="G3853">
            <v>0</v>
          </cell>
        </row>
        <row r="3854">
          <cell r="D3854">
            <v>0</v>
          </cell>
          <cell r="F3854">
            <v>0</v>
          </cell>
          <cell r="G3854">
            <v>0</v>
          </cell>
        </row>
        <row r="3855">
          <cell r="D3855">
            <v>0</v>
          </cell>
          <cell r="F3855">
            <v>0</v>
          </cell>
          <cell r="G3855">
            <v>0</v>
          </cell>
        </row>
        <row r="3856">
          <cell r="D3856">
            <v>0</v>
          </cell>
          <cell r="F3856">
            <v>0</v>
          </cell>
          <cell r="G3856">
            <v>0</v>
          </cell>
        </row>
        <row r="3857">
          <cell r="D3857">
            <v>0</v>
          </cell>
          <cell r="F3857">
            <v>0</v>
          </cell>
          <cell r="G3857">
            <v>0</v>
          </cell>
        </row>
        <row r="3858">
          <cell r="D3858">
            <v>0</v>
          </cell>
          <cell r="F3858">
            <v>0</v>
          </cell>
          <cell r="G3858">
            <v>0</v>
          </cell>
        </row>
        <row r="3859">
          <cell r="D3859">
            <v>0</v>
          </cell>
          <cell r="F3859">
            <v>0</v>
          </cell>
          <cell r="G3859">
            <v>0</v>
          </cell>
        </row>
        <row r="3860">
          <cell r="D3860">
            <v>0</v>
          </cell>
          <cell r="F3860">
            <v>0</v>
          </cell>
          <cell r="G3860">
            <v>0</v>
          </cell>
        </row>
        <row r="3861">
          <cell r="D3861">
            <v>0</v>
          </cell>
          <cell r="F3861">
            <v>0</v>
          </cell>
          <cell r="G3861">
            <v>0</v>
          </cell>
        </row>
        <row r="3862">
          <cell r="D3862">
            <v>0</v>
          </cell>
          <cell r="F3862">
            <v>0</v>
          </cell>
          <cell r="G3862">
            <v>0</v>
          </cell>
        </row>
        <row r="3863">
          <cell r="D3863">
            <v>0</v>
          </cell>
          <cell r="F3863">
            <v>0</v>
          </cell>
          <cell r="G3863">
            <v>0</v>
          </cell>
        </row>
        <row r="3864">
          <cell r="D3864">
            <v>0</v>
          </cell>
          <cell r="F3864">
            <v>0</v>
          </cell>
          <cell r="G3864">
            <v>0</v>
          </cell>
        </row>
        <row r="3865">
          <cell r="D3865">
            <v>0</v>
          </cell>
          <cell r="F3865">
            <v>0</v>
          </cell>
          <cell r="G3865">
            <v>0</v>
          </cell>
        </row>
        <row r="3866">
          <cell r="D3866">
            <v>0</v>
          </cell>
          <cell r="F3866">
            <v>0</v>
          </cell>
          <cell r="G3866">
            <v>0</v>
          </cell>
        </row>
        <row r="3867">
          <cell r="D3867">
            <v>0</v>
          </cell>
          <cell r="F3867">
            <v>0</v>
          </cell>
          <cell r="G3867">
            <v>0</v>
          </cell>
        </row>
        <row r="3868">
          <cell r="D3868">
            <v>0</v>
          </cell>
          <cell r="F3868">
            <v>0</v>
          </cell>
          <cell r="G3868">
            <v>0</v>
          </cell>
        </row>
        <row r="3869">
          <cell r="D3869">
            <v>0</v>
          </cell>
          <cell r="F3869">
            <v>0</v>
          </cell>
          <cell r="G3869">
            <v>0</v>
          </cell>
        </row>
        <row r="3870">
          <cell r="D3870">
            <v>0</v>
          </cell>
          <cell r="F3870">
            <v>0</v>
          </cell>
          <cell r="G3870">
            <v>0</v>
          </cell>
        </row>
        <row r="3871">
          <cell r="D3871">
            <v>0</v>
          </cell>
          <cell r="F3871">
            <v>0</v>
          </cell>
          <cell r="G3871">
            <v>0</v>
          </cell>
        </row>
        <row r="3872">
          <cell r="D3872">
            <v>0</v>
          </cell>
          <cell r="F3872">
            <v>0</v>
          </cell>
          <cell r="G3872">
            <v>0</v>
          </cell>
        </row>
        <row r="3873">
          <cell r="D3873">
            <v>0</v>
          </cell>
          <cell r="F3873">
            <v>0</v>
          </cell>
          <cell r="G3873">
            <v>0</v>
          </cell>
        </row>
        <row r="3874">
          <cell r="D3874">
            <v>0</v>
          </cell>
          <cell r="F3874">
            <v>0</v>
          </cell>
          <cell r="G3874">
            <v>0</v>
          </cell>
        </row>
        <row r="3875">
          <cell r="D3875">
            <v>0</v>
          </cell>
          <cell r="F3875">
            <v>0</v>
          </cell>
          <cell r="G3875">
            <v>0</v>
          </cell>
        </row>
        <row r="3876">
          <cell r="D3876">
            <v>0</v>
          </cell>
          <cell r="F3876">
            <v>0</v>
          </cell>
          <cell r="G3876">
            <v>0</v>
          </cell>
        </row>
        <row r="3877">
          <cell r="D3877">
            <v>0</v>
          </cell>
          <cell r="F3877">
            <v>0</v>
          </cell>
          <cell r="G3877">
            <v>0</v>
          </cell>
        </row>
        <row r="3878">
          <cell r="D3878">
            <v>0</v>
          </cell>
          <cell r="F3878">
            <v>0</v>
          </cell>
          <cell r="G3878">
            <v>0</v>
          </cell>
        </row>
        <row r="3879">
          <cell r="D3879">
            <v>0</v>
          </cell>
          <cell r="F3879">
            <v>0</v>
          </cell>
          <cell r="G3879">
            <v>0</v>
          </cell>
        </row>
        <row r="3880">
          <cell r="D3880">
            <v>0</v>
          </cell>
          <cell r="F3880">
            <v>0</v>
          </cell>
          <cell r="G3880">
            <v>0</v>
          </cell>
        </row>
        <row r="3881">
          <cell r="D3881">
            <v>0</v>
          </cell>
          <cell r="F3881">
            <v>0</v>
          </cell>
          <cell r="G3881">
            <v>0</v>
          </cell>
        </row>
        <row r="3882">
          <cell r="D3882">
            <v>0</v>
          </cell>
          <cell r="F3882">
            <v>0</v>
          </cell>
          <cell r="G3882">
            <v>0</v>
          </cell>
        </row>
        <row r="3883">
          <cell r="D3883">
            <v>0</v>
          </cell>
          <cell r="F3883">
            <v>0</v>
          </cell>
          <cell r="G3883">
            <v>0</v>
          </cell>
        </row>
        <row r="3884">
          <cell r="D3884">
            <v>0</v>
          </cell>
          <cell r="F3884">
            <v>0</v>
          </cell>
          <cell r="G3884">
            <v>0</v>
          </cell>
        </row>
        <row r="3885">
          <cell r="D3885">
            <v>0</v>
          </cell>
          <cell r="F3885">
            <v>0</v>
          </cell>
          <cell r="G3885">
            <v>0</v>
          </cell>
        </row>
        <row r="3886">
          <cell r="D3886">
            <v>0</v>
          </cell>
          <cell r="F3886">
            <v>0</v>
          </cell>
          <cell r="G3886">
            <v>0</v>
          </cell>
        </row>
        <row r="3887">
          <cell r="D3887">
            <v>0</v>
          </cell>
          <cell r="F3887">
            <v>0</v>
          </cell>
          <cell r="G3887">
            <v>0</v>
          </cell>
        </row>
        <row r="3888">
          <cell r="D3888">
            <v>0</v>
          </cell>
          <cell r="F3888">
            <v>0</v>
          </cell>
          <cell r="G3888">
            <v>0</v>
          </cell>
        </row>
        <row r="3889">
          <cell r="D3889">
            <v>0</v>
          </cell>
          <cell r="F3889">
            <v>0</v>
          </cell>
          <cell r="G3889">
            <v>0</v>
          </cell>
        </row>
        <row r="3890">
          <cell r="D3890">
            <v>0</v>
          </cell>
          <cell r="F3890">
            <v>0</v>
          </cell>
          <cell r="G3890">
            <v>0</v>
          </cell>
        </row>
        <row r="3891">
          <cell r="D3891">
            <v>0</v>
          </cell>
          <cell r="F3891">
            <v>0</v>
          </cell>
          <cell r="G3891">
            <v>0</v>
          </cell>
        </row>
        <row r="3892">
          <cell r="D3892">
            <v>0</v>
          </cell>
          <cell r="F3892">
            <v>0</v>
          </cell>
          <cell r="G3892">
            <v>0</v>
          </cell>
        </row>
        <row r="3893">
          <cell r="D3893">
            <v>0</v>
          </cell>
          <cell r="F3893">
            <v>0</v>
          </cell>
          <cell r="G3893">
            <v>0</v>
          </cell>
        </row>
        <row r="3894">
          <cell r="D3894">
            <v>0</v>
          </cell>
          <cell r="F3894">
            <v>0</v>
          </cell>
          <cell r="G3894">
            <v>0</v>
          </cell>
        </row>
        <row r="3895">
          <cell r="D3895">
            <v>0</v>
          </cell>
          <cell r="F3895">
            <v>0</v>
          </cell>
          <cell r="G3895">
            <v>0</v>
          </cell>
        </row>
        <row r="3896">
          <cell r="D3896">
            <v>0</v>
          </cell>
          <cell r="F3896">
            <v>0</v>
          </cell>
          <cell r="G3896">
            <v>0</v>
          </cell>
        </row>
        <row r="3897">
          <cell r="D3897">
            <v>0</v>
          </cell>
          <cell r="F3897">
            <v>0</v>
          </cell>
          <cell r="G3897">
            <v>0</v>
          </cell>
        </row>
        <row r="3898">
          <cell r="D3898">
            <v>0</v>
          </cell>
          <cell r="F3898">
            <v>0</v>
          </cell>
          <cell r="G3898">
            <v>0</v>
          </cell>
        </row>
        <row r="3899">
          <cell r="D3899">
            <v>0</v>
          </cell>
          <cell r="F3899">
            <v>0</v>
          </cell>
          <cell r="G3899">
            <v>0</v>
          </cell>
        </row>
        <row r="3900">
          <cell r="D3900">
            <v>0</v>
          </cell>
          <cell r="F3900">
            <v>0</v>
          </cell>
          <cell r="G3900">
            <v>0</v>
          </cell>
        </row>
        <row r="3901">
          <cell r="D3901">
            <v>0</v>
          </cell>
          <cell r="F3901">
            <v>0</v>
          </cell>
          <cell r="G3901">
            <v>0</v>
          </cell>
        </row>
        <row r="3902">
          <cell r="D3902">
            <v>0</v>
          </cell>
          <cell r="F3902">
            <v>0</v>
          </cell>
          <cell r="G3902">
            <v>0</v>
          </cell>
        </row>
        <row r="3903">
          <cell r="D3903">
            <v>0</v>
          </cell>
          <cell r="F3903">
            <v>0</v>
          </cell>
          <cell r="G3903">
            <v>0</v>
          </cell>
        </row>
        <row r="3904">
          <cell r="D3904">
            <v>0</v>
          </cell>
          <cell r="F3904">
            <v>0</v>
          </cell>
          <cell r="G3904">
            <v>0</v>
          </cell>
        </row>
        <row r="3905">
          <cell r="D3905">
            <v>0</v>
          </cell>
          <cell r="F3905">
            <v>0</v>
          </cell>
          <cell r="G3905">
            <v>0</v>
          </cell>
        </row>
        <row r="3906">
          <cell r="D3906">
            <v>0</v>
          </cell>
          <cell r="F3906">
            <v>0</v>
          </cell>
          <cell r="G3906">
            <v>0</v>
          </cell>
        </row>
        <row r="3907">
          <cell r="D3907">
            <v>0</v>
          </cell>
          <cell r="F3907">
            <v>0</v>
          </cell>
          <cell r="G3907">
            <v>0</v>
          </cell>
        </row>
        <row r="3908">
          <cell r="D3908">
            <v>0</v>
          </cell>
          <cell r="F3908">
            <v>0</v>
          </cell>
          <cell r="G3908">
            <v>0</v>
          </cell>
        </row>
        <row r="3909">
          <cell r="D3909">
            <v>0</v>
          </cell>
          <cell r="F3909">
            <v>0</v>
          </cell>
          <cell r="G3909">
            <v>0</v>
          </cell>
        </row>
        <row r="3910">
          <cell r="D3910">
            <v>0</v>
          </cell>
          <cell r="F3910">
            <v>0</v>
          </cell>
          <cell r="G3910">
            <v>0</v>
          </cell>
        </row>
        <row r="3911">
          <cell r="D3911">
            <v>0</v>
          </cell>
          <cell r="F3911">
            <v>0</v>
          </cell>
          <cell r="G3911">
            <v>0</v>
          </cell>
        </row>
        <row r="3912">
          <cell r="D3912">
            <v>0</v>
          </cell>
          <cell r="F3912">
            <v>0</v>
          </cell>
          <cell r="G3912">
            <v>0</v>
          </cell>
        </row>
        <row r="3913">
          <cell r="D3913">
            <v>0</v>
          </cell>
          <cell r="F3913">
            <v>0</v>
          </cell>
          <cell r="G3913">
            <v>0</v>
          </cell>
        </row>
        <row r="3914">
          <cell r="D3914">
            <v>0</v>
          </cell>
          <cell r="F3914">
            <v>0</v>
          </cell>
          <cell r="G3914">
            <v>0</v>
          </cell>
        </row>
        <row r="3915">
          <cell r="D3915">
            <v>0</v>
          </cell>
          <cell r="F3915">
            <v>0</v>
          </cell>
          <cell r="G3915">
            <v>0</v>
          </cell>
        </row>
        <row r="3916">
          <cell r="D3916">
            <v>0</v>
          </cell>
          <cell r="F3916">
            <v>0</v>
          </cell>
          <cell r="G3916">
            <v>0</v>
          </cell>
        </row>
        <row r="3917">
          <cell r="D3917">
            <v>0</v>
          </cell>
          <cell r="F3917">
            <v>0</v>
          </cell>
          <cell r="G3917">
            <v>0</v>
          </cell>
        </row>
        <row r="3918">
          <cell r="D3918">
            <v>0</v>
          </cell>
          <cell r="F3918">
            <v>0</v>
          </cell>
          <cell r="G3918">
            <v>0</v>
          </cell>
        </row>
        <row r="3919">
          <cell r="D3919">
            <v>0</v>
          </cell>
          <cell r="F3919">
            <v>0</v>
          </cell>
          <cell r="G3919">
            <v>0</v>
          </cell>
        </row>
        <row r="3920">
          <cell r="D3920">
            <v>0</v>
          </cell>
          <cell r="F3920">
            <v>0</v>
          </cell>
          <cell r="G3920">
            <v>0</v>
          </cell>
        </row>
        <row r="3921">
          <cell r="D3921">
            <v>0</v>
          </cell>
          <cell r="F3921">
            <v>0</v>
          </cell>
          <cell r="G3921">
            <v>0</v>
          </cell>
        </row>
        <row r="3922">
          <cell r="D3922">
            <v>0</v>
          </cell>
          <cell r="F3922">
            <v>0</v>
          </cell>
          <cell r="G3922">
            <v>0</v>
          </cell>
        </row>
        <row r="3923">
          <cell r="D3923">
            <v>0</v>
          </cell>
          <cell r="F3923">
            <v>0</v>
          </cell>
          <cell r="G3923">
            <v>0</v>
          </cell>
        </row>
        <row r="3924">
          <cell r="D3924">
            <v>0</v>
          </cell>
          <cell r="F3924">
            <v>0</v>
          </cell>
          <cell r="G3924">
            <v>0</v>
          </cell>
        </row>
        <row r="3925">
          <cell r="D3925">
            <v>0</v>
          </cell>
          <cell r="F3925">
            <v>0</v>
          </cell>
          <cell r="G3925">
            <v>0</v>
          </cell>
        </row>
        <row r="3926">
          <cell r="D3926">
            <v>0</v>
          </cell>
          <cell r="F3926">
            <v>0</v>
          </cell>
          <cell r="G3926">
            <v>0</v>
          </cell>
        </row>
        <row r="3927">
          <cell r="D3927">
            <v>0</v>
          </cell>
          <cell r="F3927">
            <v>0</v>
          </cell>
          <cell r="G3927">
            <v>0</v>
          </cell>
        </row>
        <row r="3928">
          <cell r="D3928">
            <v>0</v>
          </cell>
          <cell r="F3928">
            <v>0</v>
          </cell>
          <cell r="G3928">
            <v>0</v>
          </cell>
        </row>
        <row r="3929">
          <cell r="D3929">
            <v>0</v>
          </cell>
          <cell r="F3929">
            <v>0</v>
          </cell>
          <cell r="G3929">
            <v>0</v>
          </cell>
        </row>
        <row r="3930">
          <cell r="D3930">
            <v>0</v>
          </cell>
          <cell r="F3930">
            <v>0</v>
          </cell>
          <cell r="G3930">
            <v>0</v>
          </cell>
        </row>
        <row r="3931">
          <cell r="D3931">
            <v>0</v>
          </cell>
          <cell r="F3931">
            <v>0</v>
          </cell>
          <cell r="G3931">
            <v>0</v>
          </cell>
        </row>
        <row r="3932">
          <cell r="D3932">
            <v>0</v>
          </cell>
          <cell r="F3932">
            <v>0</v>
          </cell>
          <cell r="G3932">
            <v>0</v>
          </cell>
        </row>
        <row r="3933">
          <cell r="D3933">
            <v>0</v>
          </cell>
          <cell r="F3933">
            <v>0</v>
          </cell>
          <cell r="G3933">
            <v>0</v>
          </cell>
        </row>
        <row r="3934">
          <cell r="D3934">
            <v>0</v>
          </cell>
          <cell r="F3934">
            <v>0</v>
          </cell>
          <cell r="G3934">
            <v>0</v>
          </cell>
        </row>
        <row r="3935">
          <cell r="D3935">
            <v>0</v>
          </cell>
          <cell r="F3935">
            <v>0</v>
          </cell>
          <cell r="G3935">
            <v>0</v>
          </cell>
        </row>
        <row r="3936">
          <cell r="D3936">
            <v>0</v>
          </cell>
          <cell r="F3936">
            <v>0</v>
          </cell>
          <cell r="G3936">
            <v>0</v>
          </cell>
        </row>
        <row r="3937">
          <cell r="D3937">
            <v>0</v>
          </cell>
          <cell r="F3937">
            <v>0</v>
          </cell>
          <cell r="G3937">
            <v>0</v>
          </cell>
        </row>
        <row r="3938">
          <cell r="D3938">
            <v>0</v>
          </cell>
          <cell r="F3938">
            <v>0</v>
          </cell>
          <cell r="G3938">
            <v>0</v>
          </cell>
        </row>
        <row r="3939">
          <cell r="D3939">
            <v>0</v>
          </cell>
          <cell r="F3939">
            <v>0</v>
          </cell>
          <cell r="G3939">
            <v>0</v>
          </cell>
        </row>
        <row r="3940">
          <cell r="D3940">
            <v>0</v>
          </cell>
          <cell r="F3940">
            <v>0</v>
          </cell>
          <cell r="G3940">
            <v>0</v>
          </cell>
        </row>
        <row r="3941">
          <cell r="D3941">
            <v>0</v>
          </cell>
          <cell r="F3941">
            <v>0</v>
          </cell>
          <cell r="G3941">
            <v>0</v>
          </cell>
        </row>
        <row r="3942">
          <cell r="D3942">
            <v>0</v>
          </cell>
          <cell r="F3942">
            <v>0</v>
          </cell>
          <cell r="G3942">
            <v>0</v>
          </cell>
        </row>
        <row r="3943">
          <cell r="D3943">
            <v>0</v>
          </cell>
          <cell r="F3943">
            <v>0</v>
          </cell>
          <cell r="G3943">
            <v>0</v>
          </cell>
        </row>
        <row r="3944">
          <cell r="D3944">
            <v>0</v>
          </cell>
          <cell r="F3944">
            <v>0</v>
          </cell>
          <cell r="G3944">
            <v>0</v>
          </cell>
        </row>
        <row r="3945">
          <cell r="D3945">
            <v>0</v>
          </cell>
          <cell r="F3945">
            <v>0</v>
          </cell>
          <cell r="G3945">
            <v>0</v>
          </cell>
        </row>
        <row r="3946">
          <cell r="D3946">
            <v>0</v>
          </cell>
          <cell r="F3946">
            <v>0</v>
          </cell>
          <cell r="G3946">
            <v>0</v>
          </cell>
        </row>
        <row r="3947">
          <cell r="D3947">
            <v>0</v>
          </cell>
          <cell r="F3947">
            <v>0</v>
          </cell>
          <cell r="G3947">
            <v>0</v>
          </cell>
        </row>
        <row r="3948">
          <cell r="D3948">
            <v>0</v>
          </cell>
          <cell r="F3948">
            <v>0</v>
          </cell>
          <cell r="G3948">
            <v>0</v>
          </cell>
        </row>
        <row r="3949">
          <cell r="D3949">
            <v>0</v>
          </cell>
          <cell r="F3949">
            <v>0</v>
          </cell>
          <cell r="G3949">
            <v>0</v>
          </cell>
        </row>
        <row r="3950">
          <cell r="D3950">
            <v>0</v>
          </cell>
          <cell r="F3950">
            <v>0</v>
          </cell>
          <cell r="G3950">
            <v>0</v>
          </cell>
        </row>
        <row r="3951">
          <cell r="D3951">
            <v>0</v>
          </cell>
          <cell r="F3951">
            <v>0</v>
          </cell>
          <cell r="G3951">
            <v>0</v>
          </cell>
        </row>
        <row r="3952">
          <cell r="D3952">
            <v>0</v>
          </cell>
          <cell r="F3952">
            <v>0</v>
          </cell>
          <cell r="G3952">
            <v>0</v>
          </cell>
        </row>
        <row r="3953">
          <cell r="D3953">
            <v>0</v>
          </cell>
          <cell r="F3953">
            <v>0</v>
          </cell>
          <cell r="G3953">
            <v>0</v>
          </cell>
        </row>
        <row r="3954">
          <cell r="D3954">
            <v>0</v>
          </cell>
          <cell r="F3954">
            <v>0</v>
          </cell>
          <cell r="G3954">
            <v>0</v>
          </cell>
        </row>
        <row r="3955">
          <cell r="D3955">
            <v>0</v>
          </cell>
          <cell r="F3955">
            <v>0</v>
          </cell>
          <cell r="G3955">
            <v>0</v>
          </cell>
        </row>
        <row r="3956">
          <cell r="D3956">
            <v>0</v>
          </cell>
          <cell r="F3956">
            <v>0</v>
          </cell>
          <cell r="G3956">
            <v>0</v>
          </cell>
        </row>
        <row r="3957">
          <cell r="D3957">
            <v>0</v>
          </cell>
          <cell r="F3957">
            <v>0</v>
          </cell>
          <cell r="G3957">
            <v>0</v>
          </cell>
        </row>
        <row r="3958">
          <cell r="D3958">
            <v>0</v>
          </cell>
          <cell r="F3958">
            <v>0</v>
          </cell>
          <cell r="G3958">
            <v>0</v>
          </cell>
        </row>
        <row r="3959">
          <cell r="D3959">
            <v>0</v>
          </cell>
          <cell r="F3959">
            <v>0</v>
          </cell>
          <cell r="G3959">
            <v>0</v>
          </cell>
        </row>
        <row r="3960">
          <cell r="D3960">
            <v>0</v>
          </cell>
          <cell r="F3960">
            <v>0</v>
          </cell>
          <cell r="G3960">
            <v>0</v>
          </cell>
        </row>
        <row r="3961">
          <cell r="D3961">
            <v>0</v>
          </cell>
          <cell r="F3961">
            <v>0</v>
          </cell>
          <cell r="G3961">
            <v>0</v>
          </cell>
        </row>
        <row r="3962">
          <cell r="D3962">
            <v>0</v>
          </cell>
          <cell r="F3962">
            <v>0</v>
          </cell>
          <cell r="G3962">
            <v>0</v>
          </cell>
        </row>
        <row r="3963">
          <cell r="D3963">
            <v>0</v>
          </cell>
          <cell r="F3963">
            <v>0</v>
          </cell>
          <cell r="G3963">
            <v>0</v>
          </cell>
        </row>
        <row r="3964">
          <cell r="D3964">
            <v>0</v>
          </cell>
          <cell r="F3964">
            <v>0</v>
          </cell>
          <cell r="G3964">
            <v>0</v>
          </cell>
        </row>
        <row r="3965">
          <cell r="D3965">
            <v>0</v>
          </cell>
          <cell r="F3965">
            <v>0</v>
          </cell>
          <cell r="G3965">
            <v>0</v>
          </cell>
        </row>
        <row r="3966">
          <cell r="D3966">
            <v>0</v>
          </cell>
          <cell r="F3966">
            <v>0</v>
          </cell>
          <cell r="G3966">
            <v>0</v>
          </cell>
        </row>
        <row r="3967">
          <cell r="D3967">
            <v>0</v>
          </cell>
          <cell r="F3967">
            <v>0</v>
          </cell>
          <cell r="G3967">
            <v>0</v>
          </cell>
        </row>
        <row r="3968">
          <cell r="D3968">
            <v>0</v>
          </cell>
          <cell r="F3968">
            <v>0</v>
          </cell>
          <cell r="G3968">
            <v>0</v>
          </cell>
        </row>
        <row r="3969">
          <cell r="D3969">
            <v>0</v>
          </cell>
          <cell r="F3969">
            <v>0</v>
          </cell>
          <cell r="G3969">
            <v>0</v>
          </cell>
        </row>
        <row r="3970">
          <cell r="D3970">
            <v>0</v>
          </cell>
          <cell r="F3970">
            <v>0</v>
          </cell>
          <cell r="G3970">
            <v>0</v>
          </cell>
        </row>
        <row r="3971">
          <cell r="D3971">
            <v>0</v>
          </cell>
          <cell r="F3971">
            <v>0</v>
          </cell>
          <cell r="G3971">
            <v>0</v>
          </cell>
        </row>
        <row r="3972">
          <cell r="D3972">
            <v>0</v>
          </cell>
          <cell r="F3972">
            <v>0</v>
          </cell>
          <cell r="G3972">
            <v>0</v>
          </cell>
        </row>
        <row r="3973">
          <cell r="D3973">
            <v>0</v>
          </cell>
          <cell r="F3973">
            <v>0</v>
          </cell>
          <cell r="G3973">
            <v>0</v>
          </cell>
        </row>
        <row r="3974">
          <cell r="D3974">
            <v>0</v>
          </cell>
          <cell r="F3974">
            <v>0</v>
          </cell>
          <cell r="G3974">
            <v>0</v>
          </cell>
        </row>
        <row r="3975">
          <cell r="D3975">
            <v>0</v>
          </cell>
          <cell r="F3975">
            <v>0</v>
          </cell>
          <cell r="G3975">
            <v>0</v>
          </cell>
        </row>
        <row r="3976">
          <cell r="D3976">
            <v>0</v>
          </cell>
          <cell r="F3976">
            <v>0</v>
          </cell>
          <cell r="G3976">
            <v>0</v>
          </cell>
        </row>
        <row r="3977">
          <cell r="D3977">
            <v>0</v>
          </cell>
          <cell r="F3977">
            <v>0</v>
          </cell>
          <cell r="G3977">
            <v>0</v>
          </cell>
        </row>
        <row r="3978">
          <cell r="D3978">
            <v>0</v>
          </cell>
          <cell r="F3978">
            <v>0</v>
          </cell>
          <cell r="G3978">
            <v>0</v>
          </cell>
        </row>
        <row r="3979">
          <cell r="D3979">
            <v>0</v>
          </cell>
          <cell r="F3979">
            <v>0</v>
          </cell>
          <cell r="G3979">
            <v>0</v>
          </cell>
        </row>
        <row r="3980">
          <cell r="D3980">
            <v>0</v>
          </cell>
          <cell r="F3980">
            <v>0</v>
          </cell>
          <cell r="G3980">
            <v>0</v>
          </cell>
        </row>
        <row r="3981">
          <cell r="D3981">
            <v>0</v>
          </cell>
          <cell r="F3981">
            <v>0</v>
          </cell>
          <cell r="G3981">
            <v>0</v>
          </cell>
        </row>
        <row r="3982">
          <cell r="D3982">
            <v>0</v>
          </cell>
          <cell r="F3982">
            <v>0</v>
          </cell>
          <cell r="G3982">
            <v>0</v>
          </cell>
        </row>
        <row r="3983">
          <cell r="D3983">
            <v>0</v>
          </cell>
          <cell r="F3983">
            <v>0</v>
          </cell>
          <cell r="G3983">
            <v>0</v>
          </cell>
        </row>
        <row r="3984">
          <cell r="D3984">
            <v>0</v>
          </cell>
          <cell r="F3984">
            <v>0</v>
          </cell>
          <cell r="G3984">
            <v>0</v>
          </cell>
        </row>
        <row r="3985">
          <cell r="D3985">
            <v>0</v>
          </cell>
          <cell r="F3985">
            <v>0</v>
          </cell>
          <cell r="G3985">
            <v>0</v>
          </cell>
        </row>
        <row r="3986">
          <cell r="D3986">
            <v>0</v>
          </cell>
          <cell r="F3986">
            <v>0</v>
          </cell>
          <cell r="G3986">
            <v>0</v>
          </cell>
        </row>
        <row r="3987">
          <cell r="D3987">
            <v>0</v>
          </cell>
          <cell r="F3987">
            <v>0</v>
          </cell>
          <cell r="G3987">
            <v>0</v>
          </cell>
        </row>
        <row r="3988">
          <cell r="D3988">
            <v>0</v>
          </cell>
          <cell r="F3988">
            <v>0</v>
          </cell>
          <cell r="G3988">
            <v>0</v>
          </cell>
        </row>
        <row r="3989">
          <cell r="D3989">
            <v>0</v>
          </cell>
          <cell r="F3989">
            <v>0</v>
          </cell>
          <cell r="G3989">
            <v>0</v>
          </cell>
        </row>
        <row r="3990">
          <cell r="D3990">
            <v>0</v>
          </cell>
          <cell r="F3990">
            <v>0</v>
          </cell>
          <cell r="G3990">
            <v>0</v>
          </cell>
        </row>
        <row r="3991">
          <cell r="D3991">
            <v>0</v>
          </cell>
          <cell r="F3991">
            <v>0</v>
          </cell>
          <cell r="G3991">
            <v>0</v>
          </cell>
        </row>
        <row r="3992">
          <cell r="D3992">
            <v>0</v>
          </cell>
          <cell r="F3992">
            <v>0</v>
          </cell>
          <cell r="G3992">
            <v>0</v>
          </cell>
        </row>
        <row r="3993">
          <cell r="D3993">
            <v>0</v>
          </cell>
          <cell r="F3993">
            <v>0</v>
          </cell>
          <cell r="G3993">
            <v>0</v>
          </cell>
        </row>
        <row r="3994">
          <cell r="D3994">
            <v>0</v>
          </cell>
          <cell r="F3994">
            <v>0</v>
          </cell>
          <cell r="G3994">
            <v>0</v>
          </cell>
        </row>
        <row r="3995">
          <cell r="D3995">
            <v>0</v>
          </cell>
          <cell r="F3995">
            <v>0</v>
          </cell>
          <cell r="G3995">
            <v>0</v>
          </cell>
        </row>
        <row r="3996">
          <cell r="D3996">
            <v>0</v>
          </cell>
          <cell r="F3996">
            <v>0</v>
          </cell>
          <cell r="G3996">
            <v>0</v>
          </cell>
        </row>
        <row r="3997">
          <cell r="D3997">
            <v>0</v>
          </cell>
          <cell r="F3997">
            <v>0</v>
          </cell>
          <cell r="G3997">
            <v>0</v>
          </cell>
        </row>
        <row r="3998">
          <cell r="D3998">
            <v>0</v>
          </cell>
          <cell r="F3998">
            <v>0</v>
          </cell>
          <cell r="G3998">
            <v>0</v>
          </cell>
        </row>
        <row r="3999">
          <cell r="D3999">
            <v>0</v>
          </cell>
          <cell r="F3999">
            <v>0</v>
          </cell>
          <cell r="G3999">
            <v>0</v>
          </cell>
        </row>
        <row r="4000">
          <cell r="D4000">
            <v>0</v>
          </cell>
          <cell r="F4000">
            <v>0</v>
          </cell>
          <cell r="G4000">
            <v>0</v>
          </cell>
        </row>
        <row r="4001">
          <cell r="D4001">
            <v>0</v>
          </cell>
          <cell r="F4001">
            <v>0</v>
          </cell>
          <cell r="G4001">
            <v>0</v>
          </cell>
        </row>
        <row r="4002">
          <cell r="D4002">
            <v>0</v>
          </cell>
          <cell r="F4002">
            <v>0</v>
          </cell>
          <cell r="G4002">
            <v>0</v>
          </cell>
        </row>
        <row r="4003">
          <cell r="D4003">
            <v>0</v>
          </cell>
          <cell r="F4003">
            <v>0</v>
          </cell>
          <cell r="G4003">
            <v>0</v>
          </cell>
        </row>
        <row r="4004">
          <cell r="D4004">
            <v>0</v>
          </cell>
          <cell r="F4004">
            <v>0</v>
          </cell>
          <cell r="G4004">
            <v>0</v>
          </cell>
        </row>
        <row r="4005">
          <cell r="D4005">
            <v>0</v>
          </cell>
          <cell r="F4005">
            <v>0</v>
          </cell>
          <cell r="G4005">
            <v>0</v>
          </cell>
        </row>
        <row r="4006">
          <cell r="D4006">
            <v>0</v>
          </cell>
          <cell r="F4006">
            <v>0</v>
          </cell>
          <cell r="G4006">
            <v>0</v>
          </cell>
        </row>
        <row r="4007">
          <cell r="D4007">
            <v>0</v>
          </cell>
          <cell r="F4007">
            <v>0</v>
          </cell>
          <cell r="G4007">
            <v>0</v>
          </cell>
        </row>
        <row r="4008">
          <cell r="D4008">
            <v>0</v>
          </cell>
          <cell r="F4008">
            <v>0</v>
          </cell>
          <cell r="G4008">
            <v>0</v>
          </cell>
        </row>
        <row r="4009">
          <cell r="D4009">
            <v>0</v>
          </cell>
          <cell r="F4009">
            <v>0</v>
          </cell>
          <cell r="G4009">
            <v>0</v>
          </cell>
        </row>
        <row r="4010">
          <cell r="D4010">
            <v>0</v>
          </cell>
          <cell r="F4010">
            <v>0</v>
          </cell>
          <cell r="G4010">
            <v>0</v>
          </cell>
        </row>
        <row r="4011">
          <cell r="D4011">
            <v>0</v>
          </cell>
          <cell r="F4011">
            <v>0</v>
          </cell>
          <cell r="G4011">
            <v>0</v>
          </cell>
        </row>
        <row r="4012">
          <cell r="D4012">
            <v>0</v>
          </cell>
          <cell r="F4012">
            <v>0</v>
          </cell>
          <cell r="G4012">
            <v>0</v>
          </cell>
        </row>
        <row r="4013">
          <cell r="D4013">
            <v>0</v>
          </cell>
          <cell r="F4013">
            <v>0</v>
          </cell>
          <cell r="G4013">
            <v>0</v>
          </cell>
        </row>
        <row r="4014">
          <cell r="D4014">
            <v>0</v>
          </cell>
          <cell r="F4014">
            <v>0</v>
          </cell>
          <cell r="G4014">
            <v>0</v>
          </cell>
        </row>
        <row r="4015">
          <cell r="D4015">
            <v>0</v>
          </cell>
          <cell r="F4015">
            <v>0</v>
          </cell>
          <cell r="G4015">
            <v>0</v>
          </cell>
        </row>
        <row r="4016">
          <cell r="D4016">
            <v>0</v>
          </cell>
          <cell r="F4016">
            <v>0</v>
          </cell>
          <cell r="G4016">
            <v>0</v>
          </cell>
        </row>
        <row r="4017">
          <cell r="D4017">
            <v>0</v>
          </cell>
          <cell r="F4017">
            <v>0</v>
          </cell>
          <cell r="G4017">
            <v>0</v>
          </cell>
        </row>
        <row r="4018">
          <cell r="D4018">
            <v>0</v>
          </cell>
          <cell r="F4018">
            <v>0</v>
          </cell>
          <cell r="G4018">
            <v>0</v>
          </cell>
        </row>
        <row r="4019">
          <cell r="D4019">
            <v>0</v>
          </cell>
          <cell r="F4019">
            <v>0</v>
          </cell>
          <cell r="G4019">
            <v>0</v>
          </cell>
        </row>
        <row r="4020">
          <cell r="D4020">
            <v>0</v>
          </cell>
          <cell r="F4020">
            <v>0</v>
          </cell>
          <cell r="G4020">
            <v>0</v>
          </cell>
        </row>
        <row r="4021">
          <cell r="D4021">
            <v>0</v>
          </cell>
          <cell r="F4021">
            <v>0</v>
          </cell>
          <cell r="G4021">
            <v>0</v>
          </cell>
        </row>
        <row r="4022">
          <cell r="D4022">
            <v>0</v>
          </cell>
          <cell r="F4022">
            <v>0</v>
          </cell>
          <cell r="G4022">
            <v>0</v>
          </cell>
        </row>
        <row r="4023">
          <cell r="D4023">
            <v>0</v>
          </cell>
          <cell r="F4023">
            <v>0</v>
          </cell>
          <cell r="G4023">
            <v>0</v>
          </cell>
        </row>
        <row r="4024">
          <cell r="D4024">
            <v>0</v>
          </cell>
          <cell r="F4024">
            <v>0</v>
          </cell>
          <cell r="G4024">
            <v>0</v>
          </cell>
        </row>
        <row r="4025">
          <cell r="D4025">
            <v>0</v>
          </cell>
          <cell r="F4025">
            <v>0</v>
          </cell>
          <cell r="G4025">
            <v>0</v>
          </cell>
        </row>
        <row r="4026">
          <cell r="D4026">
            <v>0</v>
          </cell>
          <cell r="F4026">
            <v>0</v>
          </cell>
          <cell r="G4026">
            <v>0</v>
          </cell>
        </row>
        <row r="4027">
          <cell r="D4027">
            <v>0</v>
          </cell>
          <cell r="F4027">
            <v>0</v>
          </cell>
          <cell r="G4027">
            <v>0</v>
          </cell>
        </row>
        <row r="4028">
          <cell r="D4028">
            <v>0</v>
          </cell>
          <cell r="F4028">
            <v>0</v>
          </cell>
          <cell r="G4028">
            <v>0</v>
          </cell>
        </row>
        <row r="4029">
          <cell r="D4029">
            <v>0</v>
          </cell>
          <cell r="F4029">
            <v>0</v>
          </cell>
          <cell r="G4029">
            <v>0</v>
          </cell>
        </row>
        <row r="4030">
          <cell r="D4030">
            <v>0</v>
          </cell>
          <cell r="F4030">
            <v>0</v>
          </cell>
          <cell r="G4030">
            <v>0</v>
          </cell>
        </row>
        <row r="4031">
          <cell r="D4031">
            <v>0</v>
          </cell>
          <cell r="F4031">
            <v>0</v>
          </cell>
          <cell r="G4031">
            <v>0</v>
          </cell>
        </row>
        <row r="4032">
          <cell r="D4032">
            <v>0</v>
          </cell>
          <cell r="F4032">
            <v>0</v>
          </cell>
          <cell r="G4032">
            <v>0</v>
          </cell>
        </row>
        <row r="4033">
          <cell r="D4033">
            <v>0</v>
          </cell>
          <cell r="F4033">
            <v>0</v>
          </cell>
          <cell r="G4033">
            <v>0</v>
          </cell>
        </row>
        <row r="4034">
          <cell r="D4034">
            <v>0</v>
          </cell>
          <cell r="F4034">
            <v>0</v>
          </cell>
          <cell r="G4034">
            <v>0</v>
          </cell>
        </row>
        <row r="4035">
          <cell r="D4035">
            <v>0</v>
          </cell>
          <cell r="F4035">
            <v>0</v>
          </cell>
          <cell r="G4035">
            <v>0</v>
          </cell>
        </row>
        <row r="4036">
          <cell r="D4036">
            <v>0</v>
          </cell>
          <cell r="F4036">
            <v>0</v>
          </cell>
          <cell r="G4036">
            <v>0</v>
          </cell>
        </row>
        <row r="4037">
          <cell r="D4037">
            <v>0</v>
          </cell>
          <cell r="F4037">
            <v>0</v>
          </cell>
          <cell r="G4037">
            <v>0</v>
          </cell>
        </row>
        <row r="4038">
          <cell r="D4038">
            <v>0</v>
          </cell>
          <cell r="F4038">
            <v>0</v>
          </cell>
          <cell r="G4038">
            <v>0</v>
          </cell>
        </row>
        <row r="4039">
          <cell r="D4039">
            <v>0</v>
          </cell>
          <cell r="F4039">
            <v>0</v>
          </cell>
          <cell r="G4039">
            <v>0</v>
          </cell>
        </row>
        <row r="4040">
          <cell r="D4040">
            <v>0</v>
          </cell>
          <cell r="F4040">
            <v>0</v>
          </cell>
          <cell r="G4040">
            <v>0</v>
          </cell>
        </row>
        <row r="4041">
          <cell r="D4041">
            <v>0</v>
          </cell>
          <cell r="F4041">
            <v>0</v>
          </cell>
          <cell r="G4041">
            <v>0</v>
          </cell>
        </row>
        <row r="4042">
          <cell r="D4042">
            <v>0</v>
          </cell>
          <cell r="F4042">
            <v>0</v>
          </cell>
          <cell r="G4042">
            <v>0</v>
          </cell>
        </row>
        <row r="4043">
          <cell r="D4043">
            <v>0</v>
          </cell>
          <cell r="F4043">
            <v>0</v>
          </cell>
          <cell r="G4043">
            <v>0</v>
          </cell>
        </row>
        <row r="4044">
          <cell r="D4044">
            <v>0</v>
          </cell>
          <cell r="F4044">
            <v>0</v>
          </cell>
          <cell r="G4044">
            <v>0</v>
          </cell>
        </row>
        <row r="4045">
          <cell r="D4045">
            <v>0</v>
          </cell>
          <cell r="F4045">
            <v>0</v>
          </cell>
          <cell r="G4045">
            <v>0</v>
          </cell>
        </row>
        <row r="4046">
          <cell r="D4046">
            <v>0</v>
          </cell>
          <cell r="F4046">
            <v>0</v>
          </cell>
          <cell r="G4046">
            <v>0</v>
          </cell>
        </row>
        <row r="4047">
          <cell r="D4047">
            <v>0</v>
          </cell>
          <cell r="F4047">
            <v>0</v>
          </cell>
          <cell r="G4047">
            <v>0</v>
          </cell>
        </row>
        <row r="4048">
          <cell r="D4048">
            <v>0</v>
          </cell>
          <cell r="F4048">
            <v>0</v>
          </cell>
          <cell r="G4048">
            <v>0</v>
          </cell>
        </row>
        <row r="4049">
          <cell r="D4049">
            <v>0</v>
          </cell>
          <cell r="F4049">
            <v>0</v>
          </cell>
          <cell r="G4049">
            <v>0</v>
          </cell>
        </row>
        <row r="4050">
          <cell r="D4050">
            <v>0</v>
          </cell>
          <cell r="F4050">
            <v>0</v>
          </cell>
          <cell r="G4050">
            <v>0</v>
          </cell>
        </row>
        <row r="4051">
          <cell r="D4051">
            <v>0</v>
          </cell>
          <cell r="F4051">
            <v>0</v>
          </cell>
          <cell r="G4051">
            <v>0</v>
          </cell>
        </row>
        <row r="4052">
          <cell r="D4052">
            <v>0</v>
          </cell>
          <cell r="F4052">
            <v>0</v>
          </cell>
          <cell r="G4052">
            <v>0</v>
          </cell>
        </row>
        <row r="4053">
          <cell r="D4053">
            <v>0</v>
          </cell>
          <cell r="F4053">
            <v>0</v>
          </cell>
          <cell r="G4053">
            <v>0</v>
          </cell>
        </row>
        <row r="4054">
          <cell r="D4054">
            <v>0</v>
          </cell>
          <cell r="F4054">
            <v>0</v>
          </cell>
          <cell r="G4054">
            <v>0</v>
          </cell>
        </row>
        <row r="4055">
          <cell r="D4055">
            <v>0</v>
          </cell>
          <cell r="F4055">
            <v>0</v>
          </cell>
          <cell r="G4055">
            <v>0</v>
          </cell>
        </row>
        <row r="4056">
          <cell r="D4056">
            <v>0</v>
          </cell>
          <cell r="F4056">
            <v>0</v>
          </cell>
          <cell r="G4056">
            <v>0</v>
          </cell>
        </row>
        <row r="4057">
          <cell r="D4057">
            <v>0</v>
          </cell>
          <cell r="F4057">
            <v>0</v>
          </cell>
          <cell r="G4057">
            <v>0</v>
          </cell>
        </row>
        <row r="4058">
          <cell r="D4058">
            <v>0</v>
          </cell>
          <cell r="F4058">
            <v>0</v>
          </cell>
          <cell r="G4058">
            <v>0</v>
          </cell>
        </row>
        <row r="4059">
          <cell r="D4059">
            <v>0</v>
          </cell>
          <cell r="F4059">
            <v>0</v>
          </cell>
          <cell r="G4059">
            <v>0</v>
          </cell>
        </row>
        <row r="4060">
          <cell r="D4060">
            <v>0</v>
          </cell>
          <cell r="F4060">
            <v>0</v>
          </cell>
          <cell r="G4060">
            <v>0</v>
          </cell>
        </row>
        <row r="4061">
          <cell r="D4061">
            <v>0</v>
          </cell>
          <cell r="F4061">
            <v>0</v>
          </cell>
          <cell r="G4061">
            <v>0</v>
          </cell>
        </row>
        <row r="4062">
          <cell r="D4062">
            <v>0</v>
          </cell>
          <cell r="F4062">
            <v>0</v>
          </cell>
          <cell r="G4062">
            <v>0</v>
          </cell>
        </row>
        <row r="4063">
          <cell r="D4063">
            <v>0</v>
          </cell>
          <cell r="F4063">
            <v>0</v>
          </cell>
          <cell r="G4063">
            <v>0</v>
          </cell>
        </row>
        <row r="4064">
          <cell r="D4064">
            <v>0</v>
          </cell>
          <cell r="F4064">
            <v>0</v>
          </cell>
          <cell r="G4064">
            <v>0</v>
          </cell>
        </row>
        <row r="4065">
          <cell r="D4065">
            <v>0</v>
          </cell>
          <cell r="F4065">
            <v>0</v>
          </cell>
          <cell r="G4065">
            <v>0</v>
          </cell>
        </row>
        <row r="4066">
          <cell r="D4066">
            <v>0</v>
          </cell>
          <cell r="F4066">
            <v>0</v>
          </cell>
          <cell r="G4066">
            <v>0</v>
          </cell>
        </row>
        <row r="4067">
          <cell r="D4067">
            <v>0</v>
          </cell>
          <cell r="F4067">
            <v>0</v>
          </cell>
          <cell r="G4067">
            <v>0</v>
          </cell>
        </row>
        <row r="4068">
          <cell r="D4068">
            <v>0</v>
          </cell>
          <cell r="F4068">
            <v>0</v>
          </cell>
          <cell r="G4068">
            <v>0</v>
          </cell>
        </row>
        <row r="4069">
          <cell r="D4069">
            <v>0</v>
          </cell>
          <cell r="F4069">
            <v>0</v>
          </cell>
          <cell r="G4069">
            <v>0</v>
          </cell>
        </row>
        <row r="4070">
          <cell r="D4070">
            <v>0</v>
          </cell>
          <cell r="F4070">
            <v>0</v>
          </cell>
          <cell r="G4070">
            <v>0</v>
          </cell>
        </row>
        <row r="4071">
          <cell r="D4071">
            <v>0</v>
          </cell>
          <cell r="F4071">
            <v>0</v>
          </cell>
          <cell r="G4071">
            <v>0</v>
          </cell>
        </row>
        <row r="4072">
          <cell r="D4072">
            <v>0</v>
          </cell>
          <cell r="F4072">
            <v>0</v>
          </cell>
          <cell r="G4072">
            <v>0</v>
          </cell>
        </row>
        <row r="4073">
          <cell r="D4073">
            <v>0</v>
          </cell>
          <cell r="F4073">
            <v>0</v>
          </cell>
          <cell r="G4073">
            <v>0</v>
          </cell>
        </row>
        <row r="4074">
          <cell r="D4074">
            <v>0</v>
          </cell>
          <cell r="F4074">
            <v>0</v>
          </cell>
          <cell r="G4074">
            <v>0</v>
          </cell>
        </row>
        <row r="4075">
          <cell r="D4075">
            <v>0</v>
          </cell>
          <cell r="F4075">
            <v>0</v>
          </cell>
          <cell r="G4075">
            <v>0</v>
          </cell>
        </row>
        <row r="4076">
          <cell r="D4076">
            <v>0</v>
          </cell>
          <cell r="F4076">
            <v>0</v>
          </cell>
          <cell r="G4076">
            <v>0</v>
          </cell>
        </row>
        <row r="4077">
          <cell r="D4077">
            <v>0</v>
          </cell>
          <cell r="F4077">
            <v>0</v>
          </cell>
          <cell r="G4077">
            <v>0</v>
          </cell>
        </row>
        <row r="4078">
          <cell r="D4078">
            <v>0</v>
          </cell>
          <cell r="F4078">
            <v>0</v>
          </cell>
          <cell r="G4078">
            <v>0</v>
          </cell>
        </row>
        <row r="4079">
          <cell r="D4079">
            <v>0</v>
          </cell>
          <cell r="F4079">
            <v>0</v>
          </cell>
          <cell r="G4079">
            <v>0</v>
          </cell>
        </row>
        <row r="4080">
          <cell r="D4080">
            <v>0</v>
          </cell>
          <cell r="F4080">
            <v>0</v>
          </cell>
          <cell r="G4080">
            <v>0</v>
          </cell>
        </row>
        <row r="4081">
          <cell r="D4081">
            <v>0</v>
          </cell>
          <cell r="F4081">
            <v>0</v>
          </cell>
          <cell r="G4081">
            <v>0</v>
          </cell>
        </row>
        <row r="4082">
          <cell r="D4082">
            <v>0</v>
          </cell>
          <cell r="F4082">
            <v>0</v>
          </cell>
          <cell r="G4082">
            <v>0</v>
          </cell>
        </row>
        <row r="4083">
          <cell r="D4083">
            <v>0</v>
          </cell>
          <cell r="F4083">
            <v>0</v>
          </cell>
          <cell r="G4083">
            <v>0</v>
          </cell>
        </row>
        <row r="4084">
          <cell r="D4084">
            <v>0</v>
          </cell>
          <cell r="F4084">
            <v>0</v>
          </cell>
          <cell r="G4084">
            <v>0</v>
          </cell>
        </row>
        <row r="4085">
          <cell r="D4085">
            <v>0</v>
          </cell>
          <cell r="F4085">
            <v>0</v>
          </cell>
          <cell r="G4085">
            <v>0</v>
          </cell>
        </row>
        <row r="4086">
          <cell r="D4086">
            <v>0</v>
          </cell>
          <cell r="F4086">
            <v>0</v>
          </cell>
          <cell r="G4086">
            <v>0</v>
          </cell>
        </row>
        <row r="4087">
          <cell r="D4087">
            <v>0</v>
          </cell>
          <cell r="F4087">
            <v>0</v>
          </cell>
          <cell r="G4087">
            <v>0</v>
          </cell>
        </row>
        <row r="4088">
          <cell r="D4088">
            <v>0</v>
          </cell>
          <cell r="F4088">
            <v>0</v>
          </cell>
          <cell r="G4088">
            <v>0</v>
          </cell>
        </row>
        <row r="4089">
          <cell r="D4089">
            <v>0</v>
          </cell>
          <cell r="F4089">
            <v>0</v>
          </cell>
          <cell r="G4089">
            <v>0</v>
          </cell>
        </row>
        <row r="4090">
          <cell r="D4090">
            <v>0</v>
          </cell>
          <cell r="F4090">
            <v>0</v>
          </cell>
          <cell r="G4090">
            <v>0</v>
          </cell>
        </row>
        <row r="4091">
          <cell r="D4091">
            <v>0</v>
          </cell>
          <cell r="F4091">
            <v>0</v>
          </cell>
          <cell r="G4091">
            <v>0</v>
          </cell>
        </row>
        <row r="4092">
          <cell r="D4092">
            <v>0</v>
          </cell>
          <cell r="F4092">
            <v>0</v>
          </cell>
          <cell r="G4092">
            <v>0</v>
          </cell>
        </row>
        <row r="4093">
          <cell r="D4093">
            <v>0</v>
          </cell>
          <cell r="F4093">
            <v>0</v>
          </cell>
          <cell r="G4093">
            <v>0</v>
          </cell>
        </row>
        <row r="4094">
          <cell r="D4094">
            <v>0</v>
          </cell>
          <cell r="F4094">
            <v>0</v>
          </cell>
          <cell r="G4094">
            <v>0</v>
          </cell>
        </row>
        <row r="4095">
          <cell r="D4095">
            <v>0</v>
          </cell>
          <cell r="F4095">
            <v>0</v>
          </cell>
          <cell r="G4095">
            <v>0</v>
          </cell>
        </row>
        <row r="4096">
          <cell r="D4096">
            <v>0</v>
          </cell>
          <cell r="F4096">
            <v>0</v>
          </cell>
          <cell r="G4096">
            <v>0</v>
          </cell>
        </row>
        <row r="4097">
          <cell r="D4097">
            <v>0</v>
          </cell>
          <cell r="F4097">
            <v>0</v>
          </cell>
          <cell r="G4097">
            <v>0</v>
          </cell>
        </row>
        <row r="4098">
          <cell r="D4098">
            <v>0</v>
          </cell>
          <cell r="F4098">
            <v>0</v>
          </cell>
          <cell r="G4098">
            <v>0</v>
          </cell>
        </row>
        <row r="4099">
          <cell r="D4099">
            <v>0</v>
          </cell>
          <cell r="F4099">
            <v>0</v>
          </cell>
          <cell r="G4099">
            <v>0</v>
          </cell>
        </row>
        <row r="4100">
          <cell r="D4100">
            <v>0</v>
          </cell>
          <cell r="F4100">
            <v>0</v>
          </cell>
          <cell r="G4100">
            <v>0</v>
          </cell>
        </row>
        <row r="4101">
          <cell r="D4101">
            <v>0</v>
          </cell>
          <cell r="F4101">
            <v>0</v>
          </cell>
          <cell r="G4101">
            <v>0</v>
          </cell>
        </row>
        <row r="4102">
          <cell r="D4102">
            <v>0</v>
          </cell>
          <cell r="F4102">
            <v>0</v>
          </cell>
          <cell r="G4102">
            <v>0</v>
          </cell>
        </row>
        <row r="4103">
          <cell r="D4103">
            <v>0</v>
          </cell>
          <cell r="F4103">
            <v>0</v>
          </cell>
          <cell r="G4103">
            <v>0</v>
          </cell>
        </row>
        <row r="4104">
          <cell r="D4104">
            <v>0</v>
          </cell>
          <cell r="F4104">
            <v>0</v>
          </cell>
          <cell r="G4104">
            <v>0</v>
          </cell>
        </row>
        <row r="4105">
          <cell r="D4105">
            <v>0</v>
          </cell>
          <cell r="F4105">
            <v>0</v>
          </cell>
          <cell r="G4105">
            <v>0</v>
          </cell>
        </row>
        <row r="4106">
          <cell r="D4106">
            <v>0</v>
          </cell>
          <cell r="F4106">
            <v>0</v>
          </cell>
          <cell r="G4106">
            <v>0</v>
          </cell>
        </row>
        <row r="4107">
          <cell r="D4107">
            <v>0</v>
          </cell>
          <cell r="F4107">
            <v>0</v>
          </cell>
          <cell r="G4107">
            <v>0</v>
          </cell>
        </row>
        <row r="4108">
          <cell r="D4108">
            <v>0</v>
          </cell>
          <cell r="F4108">
            <v>0</v>
          </cell>
          <cell r="G4108">
            <v>0</v>
          </cell>
        </row>
        <row r="4109">
          <cell r="D4109">
            <v>0</v>
          </cell>
          <cell r="F4109">
            <v>0</v>
          </cell>
          <cell r="G4109">
            <v>0</v>
          </cell>
        </row>
        <row r="4110">
          <cell r="D4110">
            <v>0</v>
          </cell>
          <cell r="F4110">
            <v>0</v>
          </cell>
          <cell r="G4110">
            <v>0</v>
          </cell>
        </row>
        <row r="4111">
          <cell r="D4111">
            <v>0</v>
          </cell>
          <cell r="F4111">
            <v>0</v>
          </cell>
          <cell r="G4111">
            <v>0</v>
          </cell>
        </row>
        <row r="4112">
          <cell r="D4112">
            <v>0</v>
          </cell>
          <cell r="F4112">
            <v>0</v>
          </cell>
          <cell r="G4112">
            <v>0</v>
          </cell>
        </row>
        <row r="4113">
          <cell r="D4113">
            <v>0</v>
          </cell>
          <cell r="F4113">
            <v>0</v>
          </cell>
          <cell r="G4113">
            <v>0</v>
          </cell>
        </row>
        <row r="4114">
          <cell r="D4114">
            <v>0</v>
          </cell>
          <cell r="F4114">
            <v>0</v>
          </cell>
          <cell r="G4114">
            <v>0</v>
          </cell>
        </row>
        <row r="4115">
          <cell r="D4115">
            <v>0</v>
          </cell>
          <cell r="F4115">
            <v>0</v>
          </cell>
          <cell r="G4115">
            <v>0</v>
          </cell>
        </row>
        <row r="4116">
          <cell r="D4116">
            <v>0</v>
          </cell>
          <cell r="F4116">
            <v>0</v>
          </cell>
          <cell r="G4116">
            <v>0</v>
          </cell>
        </row>
        <row r="4117">
          <cell r="D4117">
            <v>0</v>
          </cell>
          <cell r="F4117">
            <v>0</v>
          </cell>
          <cell r="G4117">
            <v>0</v>
          </cell>
        </row>
        <row r="4118">
          <cell r="D4118">
            <v>0</v>
          </cell>
          <cell r="F4118">
            <v>0</v>
          </cell>
          <cell r="G4118">
            <v>0</v>
          </cell>
        </row>
        <row r="4119">
          <cell r="D4119">
            <v>0</v>
          </cell>
          <cell r="F4119">
            <v>0</v>
          </cell>
          <cell r="G4119">
            <v>0</v>
          </cell>
        </row>
        <row r="4120">
          <cell r="D4120">
            <v>0</v>
          </cell>
          <cell r="F4120">
            <v>0</v>
          </cell>
          <cell r="G4120">
            <v>0</v>
          </cell>
        </row>
        <row r="4121">
          <cell r="D4121">
            <v>0</v>
          </cell>
          <cell r="F4121">
            <v>0</v>
          </cell>
          <cell r="G4121">
            <v>0</v>
          </cell>
        </row>
        <row r="4122">
          <cell r="D4122">
            <v>0</v>
          </cell>
          <cell r="F4122">
            <v>0</v>
          </cell>
          <cell r="G4122">
            <v>0</v>
          </cell>
        </row>
        <row r="4123">
          <cell r="D4123">
            <v>0</v>
          </cell>
          <cell r="F4123">
            <v>0</v>
          </cell>
          <cell r="G4123">
            <v>0</v>
          </cell>
        </row>
        <row r="4124">
          <cell r="D4124">
            <v>0</v>
          </cell>
          <cell r="F4124">
            <v>0</v>
          </cell>
          <cell r="G4124">
            <v>0</v>
          </cell>
        </row>
        <row r="4125">
          <cell r="D4125">
            <v>0</v>
          </cell>
          <cell r="F4125">
            <v>0</v>
          </cell>
          <cell r="G4125">
            <v>0</v>
          </cell>
        </row>
        <row r="4126">
          <cell r="D4126">
            <v>0</v>
          </cell>
          <cell r="F4126">
            <v>0</v>
          </cell>
          <cell r="G4126">
            <v>0</v>
          </cell>
        </row>
        <row r="4127">
          <cell r="D4127">
            <v>0</v>
          </cell>
          <cell r="F4127">
            <v>0</v>
          </cell>
          <cell r="G4127">
            <v>0</v>
          </cell>
        </row>
        <row r="4128">
          <cell r="D4128">
            <v>0</v>
          </cell>
          <cell r="F4128">
            <v>0</v>
          </cell>
          <cell r="G4128">
            <v>0</v>
          </cell>
        </row>
        <row r="4129">
          <cell r="D4129">
            <v>0</v>
          </cell>
          <cell r="F4129">
            <v>0</v>
          </cell>
          <cell r="G4129">
            <v>0</v>
          </cell>
        </row>
        <row r="4130">
          <cell r="D4130">
            <v>0</v>
          </cell>
          <cell r="F4130">
            <v>0</v>
          </cell>
          <cell r="G4130">
            <v>0</v>
          </cell>
        </row>
        <row r="4131">
          <cell r="D4131">
            <v>0</v>
          </cell>
          <cell r="F4131">
            <v>0</v>
          </cell>
          <cell r="G4131">
            <v>0</v>
          </cell>
        </row>
        <row r="4132">
          <cell r="D4132">
            <v>0</v>
          </cell>
          <cell r="F4132">
            <v>0</v>
          </cell>
          <cell r="G4132">
            <v>0</v>
          </cell>
        </row>
        <row r="4133">
          <cell r="D4133">
            <v>0</v>
          </cell>
          <cell r="F4133">
            <v>0</v>
          </cell>
          <cell r="G4133">
            <v>0</v>
          </cell>
        </row>
        <row r="4134">
          <cell r="D4134">
            <v>0</v>
          </cell>
          <cell r="F4134">
            <v>0</v>
          </cell>
          <cell r="G4134">
            <v>0</v>
          </cell>
        </row>
        <row r="4135">
          <cell r="D4135">
            <v>0</v>
          </cell>
          <cell r="F4135">
            <v>0</v>
          </cell>
          <cell r="G4135">
            <v>0</v>
          </cell>
        </row>
        <row r="4136">
          <cell r="D4136">
            <v>0</v>
          </cell>
          <cell r="F4136">
            <v>0</v>
          </cell>
          <cell r="G4136">
            <v>0</v>
          </cell>
        </row>
        <row r="4137">
          <cell r="D4137">
            <v>0</v>
          </cell>
          <cell r="F4137">
            <v>0</v>
          </cell>
          <cell r="G4137">
            <v>0</v>
          </cell>
        </row>
        <row r="4138">
          <cell r="D4138">
            <v>0</v>
          </cell>
          <cell r="F4138">
            <v>0</v>
          </cell>
          <cell r="G4138">
            <v>0</v>
          </cell>
        </row>
        <row r="4139">
          <cell r="D4139">
            <v>0</v>
          </cell>
          <cell r="F4139">
            <v>0</v>
          </cell>
          <cell r="G4139">
            <v>0</v>
          </cell>
        </row>
        <row r="4140">
          <cell r="D4140">
            <v>0</v>
          </cell>
          <cell r="F4140">
            <v>0</v>
          </cell>
          <cell r="G4140">
            <v>0</v>
          </cell>
        </row>
        <row r="4141">
          <cell r="D4141">
            <v>0</v>
          </cell>
          <cell r="F4141">
            <v>0</v>
          </cell>
          <cell r="G4141">
            <v>0</v>
          </cell>
        </row>
        <row r="4142">
          <cell r="D4142">
            <v>0</v>
          </cell>
          <cell r="F4142">
            <v>0</v>
          </cell>
          <cell r="G4142">
            <v>0</v>
          </cell>
        </row>
        <row r="4143">
          <cell r="D4143">
            <v>0</v>
          </cell>
          <cell r="F4143">
            <v>0</v>
          </cell>
          <cell r="G4143">
            <v>0</v>
          </cell>
        </row>
        <row r="4144">
          <cell r="D4144">
            <v>0</v>
          </cell>
          <cell r="F4144">
            <v>0</v>
          </cell>
          <cell r="G4144">
            <v>0</v>
          </cell>
        </row>
        <row r="4145">
          <cell r="D4145">
            <v>0</v>
          </cell>
          <cell r="F4145">
            <v>0</v>
          </cell>
          <cell r="G4145">
            <v>0</v>
          </cell>
        </row>
        <row r="4146">
          <cell r="D4146">
            <v>0</v>
          </cell>
          <cell r="F4146">
            <v>0</v>
          </cell>
          <cell r="G4146">
            <v>0</v>
          </cell>
        </row>
        <row r="4147">
          <cell r="D4147">
            <v>0</v>
          </cell>
          <cell r="F4147">
            <v>0</v>
          </cell>
          <cell r="G4147">
            <v>0</v>
          </cell>
        </row>
        <row r="4148">
          <cell r="D4148">
            <v>0</v>
          </cell>
          <cell r="F4148">
            <v>0</v>
          </cell>
          <cell r="G4148">
            <v>0</v>
          </cell>
        </row>
        <row r="4149">
          <cell r="D4149">
            <v>0</v>
          </cell>
          <cell r="F4149">
            <v>0</v>
          </cell>
          <cell r="G4149">
            <v>0</v>
          </cell>
        </row>
        <row r="4150">
          <cell r="D4150">
            <v>0</v>
          </cell>
          <cell r="F4150">
            <v>0</v>
          </cell>
          <cell r="G4150">
            <v>0</v>
          </cell>
        </row>
        <row r="4151">
          <cell r="D4151">
            <v>0</v>
          </cell>
          <cell r="F4151">
            <v>0</v>
          </cell>
          <cell r="G4151">
            <v>0</v>
          </cell>
        </row>
        <row r="4152">
          <cell r="D4152">
            <v>0</v>
          </cell>
          <cell r="F4152">
            <v>0</v>
          </cell>
          <cell r="G4152">
            <v>0</v>
          </cell>
        </row>
        <row r="4153">
          <cell r="D4153">
            <v>0</v>
          </cell>
          <cell r="F4153">
            <v>0</v>
          </cell>
          <cell r="G4153">
            <v>0</v>
          </cell>
        </row>
        <row r="4154">
          <cell r="D4154">
            <v>0</v>
          </cell>
          <cell r="F4154">
            <v>0</v>
          </cell>
          <cell r="G4154">
            <v>0</v>
          </cell>
        </row>
        <row r="4155">
          <cell r="D4155">
            <v>0</v>
          </cell>
          <cell r="F4155">
            <v>0</v>
          </cell>
          <cell r="G4155">
            <v>0</v>
          </cell>
        </row>
        <row r="4156">
          <cell r="D4156">
            <v>0</v>
          </cell>
          <cell r="F4156">
            <v>0</v>
          </cell>
          <cell r="G4156">
            <v>0</v>
          </cell>
        </row>
        <row r="4157">
          <cell r="D4157">
            <v>0</v>
          </cell>
          <cell r="F4157">
            <v>0</v>
          </cell>
          <cell r="G4157">
            <v>0</v>
          </cell>
        </row>
        <row r="4158">
          <cell r="D4158">
            <v>0</v>
          </cell>
          <cell r="F4158">
            <v>0</v>
          </cell>
          <cell r="G4158">
            <v>0</v>
          </cell>
        </row>
        <row r="4159">
          <cell r="D4159">
            <v>0</v>
          </cell>
          <cell r="F4159">
            <v>0</v>
          </cell>
          <cell r="G4159">
            <v>0</v>
          </cell>
        </row>
        <row r="4160">
          <cell r="D4160">
            <v>0</v>
          </cell>
          <cell r="F4160">
            <v>0</v>
          </cell>
          <cell r="G4160">
            <v>0</v>
          </cell>
        </row>
        <row r="4161">
          <cell r="D4161">
            <v>0</v>
          </cell>
          <cell r="F4161">
            <v>0</v>
          </cell>
          <cell r="G4161">
            <v>0</v>
          </cell>
        </row>
        <row r="4162">
          <cell r="D4162">
            <v>0</v>
          </cell>
          <cell r="F4162">
            <v>0</v>
          </cell>
          <cell r="G4162">
            <v>0</v>
          </cell>
        </row>
        <row r="4163">
          <cell r="D4163">
            <v>0</v>
          </cell>
          <cell r="F4163">
            <v>0</v>
          </cell>
          <cell r="G4163">
            <v>0</v>
          </cell>
        </row>
        <row r="4164">
          <cell r="D4164">
            <v>0</v>
          </cell>
          <cell r="F4164">
            <v>0</v>
          </cell>
          <cell r="G4164">
            <v>0</v>
          </cell>
        </row>
        <row r="4165">
          <cell r="D4165">
            <v>0</v>
          </cell>
          <cell r="F4165">
            <v>0</v>
          </cell>
          <cell r="G4165">
            <v>0</v>
          </cell>
        </row>
        <row r="4166">
          <cell r="D4166">
            <v>0</v>
          </cell>
          <cell r="F4166">
            <v>0</v>
          </cell>
          <cell r="G4166">
            <v>0</v>
          </cell>
        </row>
        <row r="4167">
          <cell r="D4167">
            <v>0</v>
          </cell>
          <cell r="F4167">
            <v>0</v>
          </cell>
          <cell r="G4167">
            <v>0</v>
          </cell>
        </row>
        <row r="4168">
          <cell r="D4168">
            <v>0</v>
          </cell>
          <cell r="F4168">
            <v>0</v>
          </cell>
          <cell r="G4168">
            <v>0</v>
          </cell>
        </row>
        <row r="4169">
          <cell r="D4169">
            <v>0</v>
          </cell>
          <cell r="F4169">
            <v>0</v>
          </cell>
          <cell r="G4169">
            <v>0</v>
          </cell>
        </row>
        <row r="4170">
          <cell r="D4170">
            <v>0</v>
          </cell>
          <cell r="F4170">
            <v>0</v>
          </cell>
          <cell r="G4170">
            <v>0</v>
          </cell>
        </row>
        <row r="4171">
          <cell r="D4171">
            <v>0</v>
          </cell>
          <cell r="F4171">
            <v>0</v>
          </cell>
          <cell r="G4171">
            <v>0</v>
          </cell>
        </row>
        <row r="4172">
          <cell r="D4172">
            <v>0</v>
          </cell>
          <cell r="F4172">
            <v>0</v>
          </cell>
          <cell r="G4172">
            <v>0</v>
          </cell>
        </row>
        <row r="4173">
          <cell r="D4173">
            <v>0</v>
          </cell>
          <cell r="F4173">
            <v>0</v>
          </cell>
          <cell r="G4173">
            <v>0</v>
          </cell>
        </row>
        <row r="4174">
          <cell r="D4174">
            <v>0</v>
          </cell>
          <cell r="F4174">
            <v>0</v>
          </cell>
          <cell r="G4174">
            <v>0</v>
          </cell>
        </row>
        <row r="4175">
          <cell r="D4175">
            <v>0</v>
          </cell>
          <cell r="F4175">
            <v>0</v>
          </cell>
          <cell r="G4175">
            <v>0</v>
          </cell>
        </row>
        <row r="4176">
          <cell r="D4176">
            <v>0</v>
          </cell>
          <cell r="F4176">
            <v>0</v>
          </cell>
          <cell r="G4176">
            <v>0</v>
          </cell>
        </row>
        <row r="4177">
          <cell r="D4177">
            <v>0</v>
          </cell>
          <cell r="F4177">
            <v>0</v>
          </cell>
          <cell r="G4177">
            <v>0</v>
          </cell>
        </row>
        <row r="4178">
          <cell r="D4178">
            <v>0</v>
          </cell>
          <cell r="F4178">
            <v>0</v>
          </cell>
          <cell r="G4178">
            <v>0</v>
          </cell>
        </row>
        <row r="4179">
          <cell r="D4179">
            <v>0</v>
          </cell>
          <cell r="F4179">
            <v>0</v>
          </cell>
          <cell r="G4179">
            <v>0</v>
          </cell>
        </row>
        <row r="4180">
          <cell r="D4180">
            <v>0</v>
          </cell>
          <cell r="F4180">
            <v>0</v>
          </cell>
          <cell r="G4180">
            <v>0</v>
          </cell>
        </row>
        <row r="4181">
          <cell r="D4181">
            <v>0</v>
          </cell>
          <cell r="F4181">
            <v>0</v>
          </cell>
          <cell r="G4181">
            <v>0</v>
          </cell>
        </row>
        <row r="4182">
          <cell r="D4182">
            <v>0</v>
          </cell>
          <cell r="F4182">
            <v>0</v>
          </cell>
          <cell r="G4182">
            <v>0</v>
          </cell>
        </row>
        <row r="4183">
          <cell r="D4183">
            <v>0</v>
          </cell>
          <cell r="F4183">
            <v>0</v>
          </cell>
          <cell r="G4183">
            <v>0</v>
          </cell>
        </row>
        <row r="4184">
          <cell r="D4184">
            <v>0</v>
          </cell>
          <cell r="F4184">
            <v>0</v>
          </cell>
          <cell r="G4184">
            <v>0</v>
          </cell>
        </row>
        <row r="4185">
          <cell r="D4185">
            <v>0</v>
          </cell>
          <cell r="F4185">
            <v>0</v>
          </cell>
          <cell r="G4185">
            <v>0</v>
          </cell>
        </row>
        <row r="4186">
          <cell r="D4186">
            <v>0</v>
          </cell>
          <cell r="F4186">
            <v>0</v>
          </cell>
          <cell r="G4186">
            <v>0</v>
          </cell>
        </row>
        <row r="4187">
          <cell r="D4187">
            <v>0</v>
          </cell>
          <cell r="F4187">
            <v>0</v>
          </cell>
          <cell r="G4187">
            <v>0</v>
          </cell>
        </row>
        <row r="4188">
          <cell r="D4188">
            <v>0</v>
          </cell>
          <cell r="F4188">
            <v>0</v>
          </cell>
          <cell r="G4188">
            <v>0</v>
          </cell>
        </row>
        <row r="4189">
          <cell r="D4189">
            <v>0</v>
          </cell>
          <cell r="F4189">
            <v>0</v>
          </cell>
          <cell r="G4189">
            <v>0</v>
          </cell>
        </row>
        <row r="4190">
          <cell r="D4190">
            <v>0</v>
          </cell>
          <cell r="F4190">
            <v>0</v>
          </cell>
          <cell r="G4190">
            <v>0</v>
          </cell>
        </row>
        <row r="4191">
          <cell r="D4191">
            <v>0</v>
          </cell>
          <cell r="F4191">
            <v>0</v>
          </cell>
          <cell r="G4191">
            <v>0</v>
          </cell>
        </row>
        <row r="4192">
          <cell r="D4192">
            <v>0</v>
          </cell>
          <cell r="F4192">
            <v>0</v>
          </cell>
          <cell r="G4192">
            <v>0</v>
          </cell>
        </row>
        <row r="4193">
          <cell r="D4193">
            <v>0</v>
          </cell>
          <cell r="F4193">
            <v>0</v>
          </cell>
          <cell r="G4193">
            <v>0</v>
          </cell>
        </row>
        <row r="4194">
          <cell r="D4194">
            <v>0</v>
          </cell>
          <cell r="F4194">
            <v>0</v>
          </cell>
          <cell r="G4194">
            <v>0</v>
          </cell>
        </row>
        <row r="4195">
          <cell r="D4195">
            <v>0</v>
          </cell>
          <cell r="F4195">
            <v>0</v>
          </cell>
          <cell r="G4195">
            <v>0</v>
          </cell>
        </row>
        <row r="4196">
          <cell r="D4196">
            <v>0</v>
          </cell>
          <cell r="F4196">
            <v>0</v>
          </cell>
          <cell r="G4196">
            <v>0</v>
          </cell>
        </row>
        <row r="4197">
          <cell r="D4197">
            <v>0</v>
          </cell>
          <cell r="F4197">
            <v>0</v>
          </cell>
          <cell r="G4197">
            <v>0</v>
          </cell>
        </row>
        <row r="4198">
          <cell r="D4198">
            <v>0</v>
          </cell>
          <cell r="F4198">
            <v>0</v>
          </cell>
          <cell r="G4198">
            <v>0</v>
          </cell>
        </row>
        <row r="4199">
          <cell r="D4199">
            <v>0</v>
          </cell>
          <cell r="F4199">
            <v>0</v>
          </cell>
          <cell r="G4199">
            <v>0</v>
          </cell>
        </row>
        <row r="4200">
          <cell r="D4200">
            <v>0</v>
          </cell>
          <cell r="F4200">
            <v>0</v>
          </cell>
          <cell r="G4200">
            <v>0</v>
          </cell>
        </row>
        <row r="4201">
          <cell r="D4201">
            <v>0</v>
          </cell>
          <cell r="F4201">
            <v>0</v>
          </cell>
          <cell r="G4201">
            <v>0</v>
          </cell>
        </row>
        <row r="4202">
          <cell r="D4202">
            <v>0</v>
          </cell>
          <cell r="F4202">
            <v>0</v>
          </cell>
          <cell r="G4202">
            <v>0</v>
          </cell>
        </row>
        <row r="4203">
          <cell r="D4203">
            <v>0</v>
          </cell>
          <cell r="F4203">
            <v>0</v>
          </cell>
          <cell r="G4203">
            <v>0</v>
          </cell>
        </row>
        <row r="4204">
          <cell r="D4204">
            <v>0</v>
          </cell>
          <cell r="F4204">
            <v>0</v>
          </cell>
          <cell r="G4204">
            <v>0</v>
          </cell>
        </row>
        <row r="4205">
          <cell r="D4205">
            <v>0</v>
          </cell>
          <cell r="F4205">
            <v>0</v>
          </cell>
          <cell r="G4205">
            <v>0</v>
          </cell>
        </row>
        <row r="4206">
          <cell r="D4206">
            <v>0</v>
          </cell>
          <cell r="F4206">
            <v>0</v>
          </cell>
          <cell r="G4206">
            <v>0</v>
          </cell>
        </row>
        <row r="4207">
          <cell r="D4207">
            <v>0</v>
          </cell>
          <cell r="F4207">
            <v>0</v>
          </cell>
          <cell r="G4207">
            <v>0</v>
          </cell>
        </row>
        <row r="4208">
          <cell r="D4208">
            <v>0</v>
          </cell>
          <cell r="F4208">
            <v>0</v>
          </cell>
          <cell r="G4208">
            <v>0</v>
          </cell>
        </row>
        <row r="4209">
          <cell r="D4209">
            <v>0</v>
          </cell>
          <cell r="F4209">
            <v>0</v>
          </cell>
          <cell r="G4209">
            <v>0</v>
          </cell>
        </row>
        <row r="4210">
          <cell r="D4210">
            <v>0</v>
          </cell>
          <cell r="F4210">
            <v>0</v>
          </cell>
          <cell r="G4210">
            <v>0</v>
          </cell>
        </row>
        <row r="4211">
          <cell r="D4211">
            <v>0</v>
          </cell>
          <cell r="F4211">
            <v>0</v>
          </cell>
          <cell r="G4211">
            <v>0</v>
          </cell>
        </row>
        <row r="4212">
          <cell r="D4212">
            <v>0</v>
          </cell>
          <cell r="F4212">
            <v>0</v>
          </cell>
          <cell r="G4212">
            <v>0</v>
          </cell>
        </row>
        <row r="4213">
          <cell r="D4213">
            <v>0</v>
          </cell>
          <cell r="F4213">
            <v>0</v>
          </cell>
          <cell r="G4213">
            <v>0</v>
          </cell>
        </row>
        <row r="4214">
          <cell r="D4214">
            <v>0</v>
          </cell>
          <cell r="F4214">
            <v>0</v>
          </cell>
          <cell r="G4214">
            <v>0</v>
          </cell>
        </row>
        <row r="4215">
          <cell r="D4215">
            <v>0</v>
          </cell>
          <cell r="F4215">
            <v>0</v>
          </cell>
          <cell r="G4215">
            <v>0</v>
          </cell>
        </row>
        <row r="4216">
          <cell r="D4216">
            <v>0</v>
          </cell>
          <cell r="F4216">
            <v>0</v>
          </cell>
          <cell r="G4216">
            <v>0</v>
          </cell>
        </row>
        <row r="4217">
          <cell r="D4217">
            <v>0</v>
          </cell>
          <cell r="F4217">
            <v>0</v>
          </cell>
          <cell r="G4217">
            <v>0</v>
          </cell>
        </row>
        <row r="4218">
          <cell r="D4218">
            <v>0</v>
          </cell>
          <cell r="F4218">
            <v>0</v>
          </cell>
          <cell r="G4218">
            <v>0</v>
          </cell>
        </row>
        <row r="4219">
          <cell r="D4219">
            <v>0</v>
          </cell>
          <cell r="F4219">
            <v>0</v>
          </cell>
          <cell r="G4219">
            <v>0</v>
          </cell>
        </row>
        <row r="4220">
          <cell r="D4220">
            <v>0</v>
          </cell>
          <cell r="F4220">
            <v>0</v>
          </cell>
          <cell r="G4220">
            <v>0</v>
          </cell>
        </row>
        <row r="4221">
          <cell r="D4221">
            <v>0</v>
          </cell>
          <cell r="F4221">
            <v>0</v>
          </cell>
          <cell r="G4221">
            <v>0</v>
          </cell>
        </row>
        <row r="4222">
          <cell r="D4222">
            <v>0</v>
          </cell>
          <cell r="F4222">
            <v>0</v>
          </cell>
          <cell r="G4222">
            <v>0</v>
          </cell>
        </row>
        <row r="4223">
          <cell r="D4223">
            <v>0</v>
          </cell>
          <cell r="F4223">
            <v>0</v>
          </cell>
          <cell r="G4223">
            <v>0</v>
          </cell>
        </row>
        <row r="4224">
          <cell r="D4224">
            <v>0</v>
          </cell>
          <cell r="F4224">
            <v>0</v>
          </cell>
          <cell r="G4224">
            <v>0</v>
          </cell>
        </row>
        <row r="4225">
          <cell r="D4225">
            <v>0</v>
          </cell>
          <cell r="F4225">
            <v>0</v>
          </cell>
          <cell r="G4225">
            <v>0</v>
          </cell>
        </row>
        <row r="4226">
          <cell r="D4226">
            <v>0</v>
          </cell>
          <cell r="F4226">
            <v>0</v>
          </cell>
          <cell r="G4226">
            <v>0</v>
          </cell>
        </row>
        <row r="4227">
          <cell r="D4227">
            <v>0</v>
          </cell>
          <cell r="F4227">
            <v>0</v>
          </cell>
          <cell r="G4227">
            <v>0</v>
          </cell>
        </row>
        <row r="4228">
          <cell r="D4228">
            <v>0</v>
          </cell>
          <cell r="F4228">
            <v>0</v>
          </cell>
          <cell r="G4228">
            <v>0</v>
          </cell>
        </row>
        <row r="4229">
          <cell r="D4229">
            <v>0</v>
          </cell>
          <cell r="F4229">
            <v>0</v>
          </cell>
          <cell r="G4229">
            <v>0</v>
          </cell>
        </row>
        <row r="4230">
          <cell r="D4230">
            <v>0</v>
          </cell>
          <cell r="F4230">
            <v>0</v>
          </cell>
          <cell r="G4230">
            <v>0</v>
          </cell>
        </row>
        <row r="4231">
          <cell r="D4231">
            <v>0</v>
          </cell>
          <cell r="F4231">
            <v>0</v>
          </cell>
          <cell r="G4231">
            <v>0</v>
          </cell>
        </row>
        <row r="4232">
          <cell r="D4232">
            <v>0</v>
          </cell>
          <cell r="F4232">
            <v>0</v>
          </cell>
          <cell r="G4232">
            <v>0</v>
          </cell>
        </row>
        <row r="4233">
          <cell r="D4233">
            <v>0</v>
          </cell>
          <cell r="F4233">
            <v>0</v>
          </cell>
          <cell r="G4233">
            <v>0</v>
          </cell>
        </row>
        <row r="4234">
          <cell r="D4234">
            <v>0</v>
          </cell>
          <cell r="F4234">
            <v>0</v>
          </cell>
          <cell r="G4234">
            <v>0</v>
          </cell>
        </row>
        <row r="4235">
          <cell r="D4235">
            <v>0</v>
          </cell>
          <cell r="F4235">
            <v>0</v>
          </cell>
          <cell r="G4235">
            <v>0</v>
          </cell>
        </row>
        <row r="4236">
          <cell r="D4236">
            <v>0</v>
          </cell>
          <cell r="F4236">
            <v>0</v>
          </cell>
          <cell r="G4236">
            <v>0</v>
          </cell>
        </row>
        <row r="4237">
          <cell r="D4237">
            <v>0</v>
          </cell>
          <cell r="F4237">
            <v>0</v>
          </cell>
          <cell r="G4237">
            <v>0</v>
          </cell>
        </row>
        <row r="4238">
          <cell r="D4238">
            <v>0</v>
          </cell>
          <cell r="F4238">
            <v>0</v>
          </cell>
          <cell r="G4238">
            <v>0</v>
          </cell>
        </row>
        <row r="4239">
          <cell r="D4239">
            <v>0</v>
          </cell>
          <cell r="F4239">
            <v>0</v>
          </cell>
          <cell r="G4239">
            <v>0</v>
          </cell>
        </row>
        <row r="4240">
          <cell r="D4240">
            <v>0</v>
          </cell>
          <cell r="F4240">
            <v>0</v>
          </cell>
          <cell r="G4240">
            <v>0</v>
          </cell>
        </row>
        <row r="4241">
          <cell r="D4241">
            <v>0</v>
          </cell>
          <cell r="F4241">
            <v>0</v>
          </cell>
          <cell r="G4241">
            <v>0</v>
          </cell>
        </row>
        <row r="4242">
          <cell r="D4242">
            <v>0</v>
          </cell>
          <cell r="F4242">
            <v>0</v>
          </cell>
          <cell r="G4242">
            <v>0</v>
          </cell>
        </row>
        <row r="4243">
          <cell r="D4243">
            <v>0</v>
          </cell>
          <cell r="F4243">
            <v>0</v>
          </cell>
          <cell r="G4243">
            <v>0</v>
          </cell>
        </row>
        <row r="4244">
          <cell r="D4244">
            <v>0</v>
          </cell>
          <cell r="F4244">
            <v>0</v>
          </cell>
          <cell r="G4244">
            <v>0</v>
          </cell>
        </row>
        <row r="4245">
          <cell r="D4245">
            <v>0</v>
          </cell>
          <cell r="F4245">
            <v>0</v>
          </cell>
          <cell r="G4245">
            <v>0</v>
          </cell>
        </row>
        <row r="4246">
          <cell r="D4246">
            <v>0</v>
          </cell>
          <cell r="F4246">
            <v>0</v>
          </cell>
          <cell r="G4246">
            <v>0</v>
          </cell>
        </row>
        <row r="4247">
          <cell r="D4247">
            <v>0</v>
          </cell>
          <cell r="F4247">
            <v>0</v>
          </cell>
          <cell r="G4247">
            <v>0</v>
          </cell>
        </row>
        <row r="4248">
          <cell r="D4248">
            <v>0</v>
          </cell>
          <cell r="F4248">
            <v>0</v>
          </cell>
          <cell r="G4248">
            <v>0</v>
          </cell>
        </row>
        <row r="4249">
          <cell r="D4249">
            <v>0</v>
          </cell>
          <cell r="F4249">
            <v>0</v>
          </cell>
          <cell r="G4249">
            <v>0</v>
          </cell>
        </row>
        <row r="4250">
          <cell r="D4250">
            <v>0</v>
          </cell>
          <cell r="F4250">
            <v>0</v>
          </cell>
          <cell r="G4250">
            <v>0</v>
          </cell>
        </row>
        <row r="4251">
          <cell r="D4251">
            <v>0</v>
          </cell>
          <cell r="F4251">
            <v>0</v>
          </cell>
          <cell r="G4251">
            <v>0</v>
          </cell>
        </row>
        <row r="4252">
          <cell r="D4252">
            <v>0</v>
          </cell>
          <cell r="F4252">
            <v>0</v>
          </cell>
          <cell r="G4252">
            <v>0</v>
          </cell>
        </row>
        <row r="4253">
          <cell r="D4253">
            <v>0</v>
          </cell>
          <cell r="F4253">
            <v>0</v>
          </cell>
          <cell r="G4253">
            <v>0</v>
          </cell>
        </row>
        <row r="4254">
          <cell r="D4254">
            <v>0</v>
          </cell>
          <cell r="F4254">
            <v>0</v>
          </cell>
          <cell r="G4254">
            <v>0</v>
          </cell>
        </row>
        <row r="4255">
          <cell r="D4255">
            <v>0</v>
          </cell>
          <cell r="F4255">
            <v>0</v>
          </cell>
          <cell r="G4255">
            <v>0</v>
          </cell>
        </row>
        <row r="4256">
          <cell r="D4256">
            <v>0</v>
          </cell>
          <cell r="F4256">
            <v>0</v>
          </cell>
          <cell r="G4256">
            <v>0</v>
          </cell>
        </row>
        <row r="4257">
          <cell r="D4257">
            <v>0</v>
          </cell>
          <cell r="F4257">
            <v>0</v>
          </cell>
          <cell r="G4257">
            <v>0</v>
          </cell>
        </row>
        <row r="4258">
          <cell r="D4258">
            <v>0</v>
          </cell>
          <cell r="F4258">
            <v>0</v>
          </cell>
          <cell r="G4258">
            <v>0</v>
          </cell>
        </row>
        <row r="4259">
          <cell r="D4259">
            <v>0</v>
          </cell>
          <cell r="F4259">
            <v>0</v>
          </cell>
          <cell r="G4259">
            <v>0</v>
          </cell>
        </row>
        <row r="4260">
          <cell r="D4260">
            <v>0</v>
          </cell>
          <cell r="F4260">
            <v>0</v>
          </cell>
          <cell r="G4260">
            <v>0</v>
          </cell>
        </row>
        <row r="4261">
          <cell r="D4261">
            <v>0</v>
          </cell>
          <cell r="F4261">
            <v>0</v>
          </cell>
          <cell r="G4261">
            <v>0</v>
          </cell>
        </row>
        <row r="4262">
          <cell r="D4262">
            <v>0</v>
          </cell>
          <cell r="F4262">
            <v>0</v>
          </cell>
          <cell r="G4262">
            <v>0</v>
          </cell>
        </row>
        <row r="4263">
          <cell r="D4263">
            <v>0</v>
          </cell>
          <cell r="F4263">
            <v>0</v>
          </cell>
          <cell r="G4263">
            <v>0</v>
          </cell>
        </row>
        <row r="4264">
          <cell r="D4264">
            <v>0</v>
          </cell>
          <cell r="F4264">
            <v>0</v>
          </cell>
          <cell r="G4264">
            <v>0</v>
          </cell>
        </row>
        <row r="4265">
          <cell r="D4265">
            <v>0</v>
          </cell>
          <cell r="F4265">
            <v>0</v>
          </cell>
          <cell r="G4265">
            <v>0</v>
          </cell>
        </row>
        <row r="4266">
          <cell r="D4266">
            <v>0</v>
          </cell>
          <cell r="F4266">
            <v>0</v>
          </cell>
          <cell r="G4266">
            <v>0</v>
          </cell>
        </row>
        <row r="4267">
          <cell r="D4267">
            <v>0</v>
          </cell>
          <cell r="F4267">
            <v>0</v>
          </cell>
          <cell r="G4267">
            <v>0</v>
          </cell>
        </row>
        <row r="4268">
          <cell r="D4268">
            <v>0</v>
          </cell>
          <cell r="F4268">
            <v>0</v>
          </cell>
          <cell r="G4268">
            <v>0</v>
          </cell>
        </row>
        <row r="4269">
          <cell r="D4269">
            <v>0</v>
          </cell>
          <cell r="F4269">
            <v>0</v>
          </cell>
          <cell r="G4269">
            <v>0</v>
          </cell>
        </row>
        <row r="4270">
          <cell r="D4270">
            <v>0</v>
          </cell>
          <cell r="F4270">
            <v>0</v>
          </cell>
          <cell r="G4270">
            <v>0</v>
          </cell>
        </row>
        <row r="4271">
          <cell r="D4271">
            <v>0</v>
          </cell>
          <cell r="F4271">
            <v>0</v>
          </cell>
          <cell r="G4271">
            <v>0</v>
          </cell>
        </row>
        <row r="4272">
          <cell r="D4272">
            <v>0</v>
          </cell>
          <cell r="F4272">
            <v>0</v>
          </cell>
          <cell r="G4272">
            <v>0</v>
          </cell>
        </row>
        <row r="4273">
          <cell r="D4273">
            <v>0</v>
          </cell>
          <cell r="F4273">
            <v>0</v>
          </cell>
          <cell r="G4273">
            <v>0</v>
          </cell>
        </row>
        <row r="4274">
          <cell r="D4274">
            <v>0</v>
          </cell>
          <cell r="F4274">
            <v>0</v>
          </cell>
          <cell r="G4274">
            <v>0</v>
          </cell>
        </row>
        <row r="4275">
          <cell r="D4275">
            <v>0</v>
          </cell>
          <cell r="F4275">
            <v>0</v>
          </cell>
          <cell r="G4275">
            <v>0</v>
          </cell>
        </row>
        <row r="4276">
          <cell r="D4276">
            <v>0</v>
          </cell>
          <cell r="F4276">
            <v>0</v>
          </cell>
          <cell r="G4276">
            <v>0</v>
          </cell>
        </row>
        <row r="4277">
          <cell r="D4277">
            <v>0</v>
          </cell>
          <cell r="F4277">
            <v>0</v>
          </cell>
          <cell r="G4277">
            <v>0</v>
          </cell>
        </row>
        <row r="4278">
          <cell r="D4278">
            <v>0</v>
          </cell>
          <cell r="F4278">
            <v>0</v>
          </cell>
          <cell r="G4278">
            <v>0</v>
          </cell>
        </row>
        <row r="4279">
          <cell r="D4279">
            <v>0</v>
          </cell>
          <cell r="F4279">
            <v>0</v>
          </cell>
          <cell r="G4279">
            <v>0</v>
          </cell>
        </row>
        <row r="4280">
          <cell r="D4280">
            <v>0</v>
          </cell>
          <cell r="F4280">
            <v>0</v>
          </cell>
          <cell r="G4280">
            <v>0</v>
          </cell>
        </row>
        <row r="4281">
          <cell r="D4281">
            <v>0</v>
          </cell>
          <cell r="F4281">
            <v>0</v>
          </cell>
          <cell r="G4281">
            <v>0</v>
          </cell>
        </row>
        <row r="4282">
          <cell r="D4282">
            <v>0</v>
          </cell>
          <cell r="F4282">
            <v>0</v>
          </cell>
          <cell r="G4282">
            <v>0</v>
          </cell>
        </row>
        <row r="4283">
          <cell r="D4283">
            <v>0</v>
          </cell>
          <cell r="F4283">
            <v>0</v>
          </cell>
          <cell r="G4283">
            <v>0</v>
          </cell>
        </row>
        <row r="4284">
          <cell r="D4284">
            <v>0</v>
          </cell>
          <cell r="F4284">
            <v>0</v>
          </cell>
          <cell r="G4284">
            <v>0</v>
          </cell>
        </row>
        <row r="4285">
          <cell r="D4285">
            <v>0</v>
          </cell>
          <cell r="F4285">
            <v>0</v>
          </cell>
          <cell r="G4285">
            <v>0</v>
          </cell>
        </row>
        <row r="4286">
          <cell r="D4286">
            <v>0</v>
          </cell>
          <cell r="F4286">
            <v>0</v>
          </cell>
          <cell r="G4286">
            <v>0</v>
          </cell>
        </row>
        <row r="4287">
          <cell r="D4287">
            <v>0</v>
          </cell>
          <cell r="F4287">
            <v>0</v>
          </cell>
          <cell r="G4287">
            <v>0</v>
          </cell>
        </row>
        <row r="4288">
          <cell r="D4288">
            <v>0</v>
          </cell>
          <cell r="F4288">
            <v>0</v>
          </cell>
          <cell r="G4288">
            <v>0</v>
          </cell>
        </row>
        <row r="4289">
          <cell r="D4289">
            <v>0</v>
          </cell>
          <cell r="F4289">
            <v>0</v>
          </cell>
          <cell r="G4289">
            <v>0</v>
          </cell>
        </row>
        <row r="4290">
          <cell r="D4290">
            <v>0</v>
          </cell>
          <cell r="F4290">
            <v>0</v>
          </cell>
          <cell r="G4290">
            <v>0</v>
          </cell>
        </row>
        <row r="4291">
          <cell r="D4291">
            <v>0</v>
          </cell>
          <cell r="F4291">
            <v>0</v>
          </cell>
          <cell r="G4291">
            <v>0</v>
          </cell>
        </row>
        <row r="4292">
          <cell r="D4292">
            <v>0</v>
          </cell>
          <cell r="F4292">
            <v>0</v>
          </cell>
          <cell r="G4292">
            <v>0</v>
          </cell>
        </row>
        <row r="4293">
          <cell r="D4293">
            <v>0</v>
          </cell>
          <cell r="F4293">
            <v>0</v>
          </cell>
          <cell r="G4293">
            <v>0</v>
          </cell>
        </row>
        <row r="4294">
          <cell r="D4294">
            <v>0</v>
          </cell>
          <cell r="F4294">
            <v>0</v>
          </cell>
          <cell r="G4294">
            <v>0</v>
          </cell>
        </row>
        <row r="4295">
          <cell r="D4295">
            <v>0</v>
          </cell>
          <cell r="F4295">
            <v>0</v>
          </cell>
          <cell r="G4295">
            <v>0</v>
          </cell>
        </row>
        <row r="4296">
          <cell r="D4296">
            <v>0</v>
          </cell>
          <cell r="F4296">
            <v>0</v>
          </cell>
          <cell r="G4296">
            <v>0</v>
          </cell>
        </row>
        <row r="4297">
          <cell r="D4297">
            <v>0</v>
          </cell>
          <cell r="F4297">
            <v>0</v>
          </cell>
          <cell r="G4297">
            <v>0</v>
          </cell>
        </row>
        <row r="4298">
          <cell r="D4298">
            <v>0</v>
          </cell>
          <cell r="F4298">
            <v>0</v>
          </cell>
          <cell r="G4298">
            <v>0</v>
          </cell>
        </row>
        <row r="4299">
          <cell r="D4299">
            <v>0</v>
          </cell>
          <cell r="F4299">
            <v>0</v>
          </cell>
          <cell r="G4299">
            <v>0</v>
          </cell>
        </row>
        <row r="4300">
          <cell r="D4300">
            <v>0</v>
          </cell>
          <cell r="F4300">
            <v>0</v>
          </cell>
          <cell r="G4300">
            <v>0</v>
          </cell>
        </row>
        <row r="4301">
          <cell r="D4301">
            <v>0</v>
          </cell>
          <cell r="F4301">
            <v>0</v>
          </cell>
          <cell r="G4301">
            <v>0</v>
          </cell>
        </row>
        <row r="4302">
          <cell r="D4302">
            <v>0</v>
          </cell>
          <cell r="F4302">
            <v>0</v>
          </cell>
          <cell r="G4302">
            <v>0</v>
          </cell>
        </row>
        <row r="4303">
          <cell r="D4303">
            <v>0</v>
          </cell>
          <cell r="F4303">
            <v>0</v>
          </cell>
          <cell r="G4303">
            <v>0</v>
          </cell>
        </row>
        <row r="4304">
          <cell r="D4304">
            <v>0</v>
          </cell>
          <cell r="F4304">
            <v>0</v>
          </cell>
          <cell r="G4304">
            <v>0</v>
          </cell>
        </row>
        <row r="4305">
          <cell r="D4305">
            <v>0</v>
          </cell>
          <cell r="F4305">
            <v>0</v>
          </cell>
          <cell r="G4305">
            <v>0</v>
          </cell>
        </row>
        <row r="4306">
          <cell r="D4306">
            <v>0</v>
          </cell>
          <cell r="F4306">
            <v>0</v>
          </cell>
          <cell r="G4306">
            <v>0</v>
          </cell>
        </row>
        <row r="4307">
          <cell r="D4307">
            <v>0</v>
          </cell>
          <cell r="F4307">
            <v>0</v>
          </cell>
          <cell r="G4307">
            <v>0</v>
          </cell>
        </row>
        <row r="4308">
          <cell r="D4308">
            <v>0</v>
          </cell>
          <cell r="F4308">
            <v>0</v>
          </cell>
          <cell r="G4308">
            <v>0</v>
          </cell>
        </row>
        <row r="4309">
          <cell r="D4309">
            <v>0</v>
          </cell>
          <cell r="F4309">
            <v>0</v>
          </cell>
          <cell r="G4309">
            <v>0</v>
          </cell>
        </row>
        <row r="4310">
          <cell r="D4310">
            <v>0</v>
          </cell>
          <cell r="F4310">
            <v>0</v>
          </cell>
          <cell r="G4310">
            <v>0</v>
          </cell>
        </row>
        <row r="4311">
          <cell r="D4311">
            <v>0</v>
          </cell>
          <cell r="F4311">
            <v>0</v>
          </cell>
          <cell r="G4311">
            <v>0</v>
          </cell>
        </row>
        <row r="4312">
          <cell r="D4312">
            <v>0</v>
          </cell>
          <cell r="F4312">
            <v>0</v>
          </cell>
          <cell r="G4312">
            <v>0</v>
          </cell>
        </row>
        <row r="4313">
          <cell r="D4313">
            <v>0</v>
          </cell>
          <cell r="F4313">
            <v>0</v>
          </cell>
          <cell r="G4313">
            <v>0</v>
          </cell>
        </row>
        <row r="4314">
          <cell r="D4314">
            <v>0</v>
          </cell>
          <cell r="F4314">
            <v>0</v>
          </cell>
          <cell r="G4314">
            <v>0</v>
          </cell>
        </row>
        <row r="4315">
          <cell r="D4315">
            <v>0</v>
          </cell>
          <cell r="F4315">
            <v>0</v>
          </cell>
          <cell r="G4315">
            <v>0</v>
          </cell>
        </row>
        <row r="4316">
          <cell r="D4316">
            <v>0</v>
          </cell>
          <cell r="F4316">
            <v>0</v>
          </cell>
          <cell r="G4316">
            <v>0</v>
          </cell>
        </row>
        <row r="4317">
          <cell r="D4317">
            <v>0</v>
          </cell>
          <cell r="F4317">
            <v>0</v>
          </cell>
          <cell r="G4317">
            <v>0</v>
          </cell>
        </row>
        <row r="4318">
          <cell r="D4318">
            <v>0</v>
          </cell>
          <cell r="F4318">
            <v>0</v>
          </cell>
          <cell r="G4318">
            <v>0</v>
          </cell>
        </row>
        <row r="4319">
          <cell r="D4319">
            <v>0</v>
          </cell>
          <cell r="F4319">
            <v>0</v>
          </cell>
          <cell r="G4319">
            <v>0</v>
          </cell>
        </row>
        <row r="4320">
          <cell r="D4320">
            <v>0</v>
          </cell>
          <cell r="F4320">
            <v>0</v>
          </cell>
          <cell r="G4320">
            <v>0</v>
          </cell>
        </row>
        <row r="4321">
          <cell r="D4321">
            <v>0</v>
          </cell>
          <cell r="F4321">
            <v>0</v>
          </cell>
          <cell r="G4321">
            <v>0</v>
          </cell>
        </row>
        <row r="4322">
          <cell r="D4322">
            <v>0</v>
          </cell>
          <cell r="F4322">
            <v>0</v>
          </cell>
          <cell r="G4322">
            <v>0</v>
          </cell>
        </row>
        <row r="4323">
          <cell r="D4323">
            <v>0</v>
          </cell>
          <cell r="F4323">
            <v>0</v>
          </cell>
          <cell r="G4323">
            <v>0</v>
          </cell>
        </row>
        <row r="4324">
          <cell r="D4324">
            <v>0</v>
          </cell>
          <cell r="F4324">
            <v>0</v>
          </cell>
          <cell r="G4324">
            <v>0</v>
          </cell>
        </row>
        <row r="4325">
          <cell r="D4325">
            <v>0</v>
          </cell>
          <cell r="F4325">
            <v>0</v>
          </cell>
          <cell r="G4325">
            <v>0</v>
          </cell>
        </row>
        <row r="4326">
          <cell r="D4326">
            <v>0</v>
          </cell>
          <cell r="F4326">
            <v>0</v>
          </cell>
          <cell r="G4326">
            <v>0</v>
          </cell>
        </row>
        <row r="4327">
          <cell r="D4327">
            <v>0</v>
          </cell>
          <cell r="F4327">
            <v>0</v>
          </cell>
          <cell r="G4327">
            <v>0</v>
          </cell>
        </row>
        <row r="4328">
          <cell r="D4328">
            <v>0</v>
          </cell>
          <cell r="F4328">
            <v>0</v>
          </cell>
          <cell r="G4328">
            <v>0</v>
          </cell>
        </row>
        <row r="4329">
          <cell r="D4329">
            <v>0</v>
          </cell>
          <cell r="F4329">
            <v>0</v>
          </cell>
          <cell r="G4329">
            <v>0</v>
          </cell>
        </row>
        <row r="4330">
          <cell r="D4330">
            <v>0</v>
          </cell>
          <cell r="F4330">
            <v>0</v>
          </cell>
          <cell r="G4330">
            <v>0</v>
          </cell>
        </row>
        <row r="4331">
          <cell r="D4331">
            <v>0</v>
          </cell>
          <cell r="F4331">
            <v>0</v>
          </cell>
          <cell r="G4331">
            <v>0</v>
          </cell>
        </row>
        <row r="4332">
          <cell r="D4332">
            <v>0</v>
          </cell>
          <cell r="F4332">
            <v>0</v>
          </cell>
          <cell r="G4332">
            <v>0</v>
          </cell>
        </row>
        <row r="4333">
          <cell r="D4333">
            <v>0</v>
          </cell>
          <cell r="F4333">
            <v>0</v>
          </cell>
          <cell r="G4333">
            <v>0</v>
          </cell>
        </row>
        <row r="4334">
          <cell r="D4334">
            <v>0</v>
          </cell>
          <cell r="F4334">
            <v>0</v>
          </cell>
          <cell r="G4334">
            <v>0</v>
          </cell>
        </row>
        <row r="4335">
          <cell r="D4335">
            <v>0</v>
          </cell>
          <cell r="F4335">
            <v>0</v>
          </cell>
          <cell r="G4335">
            <v>0</v>
          </cell>
        </row>
        <row r="4336">
          <cell r="D4336">
            <v>0</v>
          </cell>
          <cell r="F4336">
            <v>0</v>
          </cell>
          <cell r="G4336">
            <v>0</v>
          </cell>
        </row>
        <row r="4337">
          <cell r="D4337">
            <v>0</v>
          </cell>
          <cell r="F4337">
            <v>0</v>
          </cell>
          <cell r="G4337">
            <v>0</v>
          </cell>
        </row>
        <row r="4338">
          <cell r="D4338">
            <v>0</v>
          </cell>
          <cell r="F4338">
            <v>0</v>
          </cell>
          <cell r="G4338">
            <v>0</v>
          </cell>
        </row>
        <row r="4339">
          <cell r="D4339">
            <v>0</v>
          </cell>
          <cell r="F4339">
            <v>0</v>
          </cell>
          <cell r="G4339">
            <v>0</v>
          </cell>
        </row>
        <row r="4340">
          <cell r="D4340">
            <v>0</v>
          </cell>
          <cell r="F4340">
            <v>0</v>
          </cell>
          <cell r="G4340">
            <v>0</v>
          </cell>
        </row>
        <row r="4341">
          <cell r="D4341">
            <v>0</v>
          </cell>
          <cell r="F4341">
            <v>0</v>
          </cell>
          <cell r="G4341">
            <v>0</v>
          </cell>
        </row>
        <row r="4342">
          <cell r="D4342">
            <v>0</v>
          </cell>
          <cell r="F4342">
            <v>0</v>
          </cell>
          <cell r="G4342">
            <v>0</v>
          </cell>
        </row>
        <row r="4343">
          <cell r="D4343">
            <v>0</v>
          </cell>
          <cell r="F4343">
            <v>0</v>
          </cell>
          <cell r="G4343">
            <v>0</v>
          </cell>
        </row>
        <row r="4344">
          <cell r="D4344">
            <v>0</v>
          </cell>
          <cell r="F4344">
            <v>0</v>
          </cell>
          <cell r="G4344">
            <v>0</v>
          </cell>
        </row>
        <row r="4345">
          <cell r="D4345">
            <v>0</v>
          </cell>
          <cell r="F4345">
            <v>0</v>
          </cell>
          <cell r="G4345">
            <v>0</v>
          </cell>
        </row>
        <row r="4346">
          <cell r="D4346">
            <v>0</v>
          </cell>
          <cell r="F4346">
            <v>0</v>
          </cell>
          <cell r="G4346">
            <v>0</v>
          </cell>
        </row>
        <row r="4347">
          <cell r="D4347">
            <v>0</v>
          </cell>
          <cell r="F4347">
            <v>0</v>
          </cell>
          <cell r="G4347">
            <v>0</v>
          </cell>
        </row>
        <row r="4348">
          <cell r="D4348">
            <v>0</v>
          </cell>
          <cell r="F4348">
            <v>0</v>
          </cell>
          <cell r="G4348">
            <v>0</v>
          </cell>
        </row>
        <row r="4349">
          <cell r="D4349">
            <v>0</v>
          </cell>
          <cell r="F4349">
            <v>0</v>
          </cell>
          <cell r="G4349">
            <v>0</v>
          </cell>
        </row>
        <row r="4350">
          <cell r="D4350">
            <v>0</v>
          </cell>
          <cell r="F4350">
            <v>0</v>
          </cell>
          <cell r="G4350">
            <v>0</v>
          </cell>
        </row>
        <row r="4351">
          <cell r="D4351">
            <v>0</v>
          </cell>
          <cell r="F4351">
            <v>0</v>
          </cell>
          <cell r="G4351">
            <v>0</v>
          </cell>
        </row>
        <row r="4352">
          <cell r="D4352">
            <v>0</v>
          </cell>
          <cell r="F4352">
            <v>0</v>
          </cell>
          <cell r="G4352">
            <v>0</v>
          </cell>
        </row>
        <row r="4353">
          <cell r="D4353">
            <v>0</v>
          </cell>
          <cell r="F4353">
            <v>0</v>
          </cell>
          <cell r="G4353">
            <v>0</v>
          </cell>
        </row>
        <row r="4354">
          <cell r="D4354">
            <v>0</v>
          </cell>
          <cell r="F4354">
            <v>0</v>
          </cell>
          <cell r="G4354">
            <v>0</v>
          </cell>
        </row>
        <row r="4355">
          <cell r="D4355">
            <v>0</v>
          </cell>
          <cell r="F4355">
            <v>0</v>
          </cell>
          <cell r="G4355">
            <v>0</v>
          </cell>
        </row>
        <row r="4356">
          <cell r="D4356">
            <v>0</v>
          </cell>
          <cell r="F4356">
            <v>0</v>
          </cell>
          <cell r="G4356">
            <v>0</v>
          </cell>
        </row>
        <row r="4357">
          <cell r="D4357">
            <v>0</v>
          </cell>
          <cell r="F4357">
            <v>0</v>
          </cell>
          <cell r="G4357">
            <v>0</v>
          </cell>
        </row>
        <row r="4358">
          <cell r="D4358">
            <v>0</v>
          </cell>
          <cell r="F4358">
            <v>0</v>
          </cell>
          <cell r="G4358">
            <v>0</v>
          </cell>
        </row>
        <row r="4359">
          <cell r="D4359">
            <v>0</v>
          </cell>
          <cell r="F4359">
            <v>0</v>
          </cell>
          <cell r="G4359">
            <v>0</v>
          </cell>
        </row>
        <row r="4360">
          <cell r="D4360">
            <v>0</v>
          </cell>
          <cell r="F4360">
            <v>0</v>
          </cell>
          <cell r="G4360">
            <v>0</v>
          </cell>
        </row>
        <row r="4361">
          <cell r="D4361">
            <v>0</v>
          </cell>
          <cell r="F4361">
            <v>0</v>
          </cell>
          <cell r="G4361">
            <v>0</v>
          </cell>
        </row>
        <row r="4362">
          <cell r="D4362">
            <v>0</v>
          </cell>
          <cell r="F4362">
            <v>0</v>
          </cell>
          <cell r="G4362">
            <v>0</v>
          </cell>
        </row>
        <row r="4363">
          <cell r="D4363">
            <v>0</v>
          </cell>
          <cell r="F4363">
            <v>0</v>
          </cell>
          <cell r="G4363">
            <v>0</v>
          </cell>
        </row>
        <row r="4364">
          <cell r="D4364">
            <v>0</v>
          </cell>
          <cell r="F4364">
            <v>0</v>
          </cell>
          <cell r="G4364">
            <v>0</v>
          </cell>
        </row>
        <row r="4365">
          <cell r="D4365">
            <v>0</v>
          </cell>
          <cell r="F4365">
            <v>0</v>
          </cell>
          <cell r="G4365">
            <v>0</v>
          </cell>
        </row>
        <row r="4366">
          <cell r="D4366">
            <v>0</v>
          </cell>
          <cell r="F4366">
            <v>0</v>
          </cell>
          <cell r="G4366">
            <v>0</v>
          </cell>
        </row>
        <row r="4367">
          <cell r="D4367">
            <v>0</v>
          </cell>
          <cell r="F4367">
            <v>0</v>
          </cell>
          <cell r="G4367">
            <v>0</v>
          </cell>
        </row>
        <row r="4368">
          <cell r="D4368">
            <v>0</v>
          </cell>
          <cell r="F4368">
            <v>0</v>
          </cell>
          <cell r="G4368">
            <v>0</v>
          </cell>
        </row>
        <row r="4369">
          <cell r="D4369">
            <v>0</v>
          </cell>
          <cell r="F4369">
            <v>0</v>
          </cell>
          <cell r="G4369">
            <v>0</v>
          </cell>
        </row>
        <row r="4370">
          <cell r="D4370">
            <v>0</v>
          </cell>
          <cell r="F4370">
            <v>0</v>
          </cell>
          <cell r="G4370">
            <v>0</v>
          </cell>
        </row>
        <row r="4371">
          <cell r="D4371">
            <v>0</v>
          </cell>
          <cell r="F4371">
            <v>0</v>
          </cell>
          <cell r="G4371">
            <v>0</v>
          </cell>
        </row>
        <row r="4372">
          <cell r="D4372">
            <v>0</v>
          </cell>
          <cell r="F4372">
            <v>0</v>
          </cell>
          <cell r="G4372">
            <v>0</v>
          </cell>
        </row>
        <row r="4373">
          <cell r="D4373">
            <v>0</v>
          </cell>
          <cell r="F4373">
            <v>0</v>
          </cell>
          <cell r="G4373">
            <v>0</v>
          </cell>
        </row>
        <row r="4374">
          <cell r="D4374">
            <v>0</v>
          </cell>
          <cell r="F4374">
            <v>0</v>
          </cell>
          <cell r="G4374">
            <v>0</v>
          </cell>
        </row>
        <row r="4375">
          <cell r="D4375">
            <v>0</v>
          </cell>
          <cell r="F4375">
            <v>0</v>
          </cell>
          <cell r="G4375">
            <v>0</v>
          </cell>
        </row>
        <row r="4376">
          <cell r="D4376">
            <v>0</v>
          </cell>
          <cell r="F4376">
            <v>0</v>
          </cell>
          <cell r="G4376">
            <v>0</v>
          </cell>
        </row>
        <row r="4377">
          <cell r="D4377">
            <v>0</v>
          </cell>
          <cell r="F4377">
            <v>0</v>
          </cell>
          <cell r="G4377">
            <v>0</v>
          </cell>
        </row>
        <row r="4378">
          <cell r="D4378">
            <v>0</v>
          </cell>
          <cell r="F4378">
            <v>0</v>
          </cell>
          <cell r="G4378">
            <v>0</v>
          </cell>
        </row>
        <row r="4379">
          <cell r="D4379">
            <v>0</v>
          </cell>
          <cell r="F4379">
            <v>0</v>
          </cell>
          <cell r="G4379">
            <v>0</v>
          </cell>
        </row>
        <row r="4380">
          <cell r="D4380">
            <v>0</v>
          </cell>
          <cell r="F4380">
            <v>0</v>
          </cell>
          <cell r="G4380">
            <v>0</v>
          </cell>
        </row>
        <row r="4381">
          <cell r="D4381">
            <v>0</v>
          </cell>
          <cell r="F4381">
            <v>0</v>
          </cell>
          <cell r="G4381">
            <v>0</v>
          </cell>
        </row>
        <row r="4382">
          <cell r="D4382">
            <v>0</v>
          </cell>
          <cell r="F4382">
            <v>0</v>
          </cell>
          <cell r="G4382">
            <v>0</v>
          </cell>
        </row>
        <row r="4383">
          <cell r="D4383">
            <v>0</v>
          </cell>
          <cell r="F4383">
            <v>0</v>
          </cell>
          <cell r="G4383">
            <v>0</v>
          </cell>
        </row>
        <row r="4384">
          <cell r="D4384">
            <v>0</v>
          </cell>
          <cell r="F4384">
            <v>0</v>
          </cell>
          <cell r="G4384">
            <v>0</v>
          </cell>
        </row>
        <row r="4385">
          <cell r="D4385">
            <v>0</v>
          </cell>
          <cell r="F4385">
            <v>0</v>
          </cell>
          <cell r="G4385">
            <v>0</v>
          </cell>
        </row>
        <row r="4386">
          <cell r="D4386">
            <v>0</v>
          </cell>
          <cell r="F4386">
            <v>0</v>
          </cell>
          <cell r="G4386">
            <v>0</v>
          </cell>
        </row>
        <row r="4387">
          <cell r="D4387">
            <v>0</v>
          </cell>
          <cell r="F4387">
            <v>0</v>
          </cell>
          <cell r="G4387">
            <v>0</v>
          </cell>
        </row>
        <row r="4388">
          <cell r="D4388">
            <v>0</v>
          </cell>
          <cell r="F4388">
            <v>0</v>
          </cell>
          <cell r="G4388">
            <v>0</v>
          </cell>
        </row>
        <row r="4389">
          <cell r="D4389">
            <v>0</v>
          </cell>
          <cell r="F4389">
            <v>0</v>
          </cell>
          <cell r="G4389">
            <v>0</v>
          </cell>
        </row>
        <row r="4390">
          <cell r="D4390">
            <v>0</v>
          </cell>
          <cell r="F4390">
            <v>0</v>
          </cell>
          <cell r="G4390">
            <v>0</v>
          </cell>
        </row>
        <row r="4391">
          <cell r="D4391">
            <v>0</v>
          </cell>
          <cell r="F4391">
            <v>0</v>
          </cell>
          <cell r="G4391">
            <v>0</v>
          </cell>
        </row>
        <row r="4392">
          <cell r="D4392">
            <v>0</v>
          </cell>
          <cell r="F4392">
            <v>0</v>
          </cell>
          <cell r="G4392">
            <v>0</v>
          </cell>
        </row>
        <row r="4393">
          <cell r="D4393">
            <v>0</v>
          </cell>
          <cell r="F4393">
            <v>0</v>
          </cell>
          <cell r="G4393">
            <v>0</v>
          </cell>
        </row>
        <row r="4394">
          <cell r="D4394">
            <v>0</v>
          </cell>
          <cell r="F4394">
            <v>0</v>
          </cell>
          <cell r="G4394">
            <v>0</v>
          </cell>
        </row>
        <row r="4395">
          <cell r="D4395">
            <v>0</v>
          </cell>
          <cell r="F4395">
            <v>0</v>
          </cell>
          <cell r="G4395">
            <v>0</v>
          </cell>
          <cell r="H4395"/>
          <cell r="I4395"/>
        </row>
        <row r="4396">
          <cell r="D4396">
            <v>0</v>
          </cell>
          <cell r="F4396">
            <v>0</v>
          </cell>
          <cell r="G4396">
            <v>0</v>
          </cell>
        </row>
        <row r="4397">
          <cell r="D4397">
            <v>0</v>
          </cell>
          <cell r="F4397">
            <v>0</v>
          </cell>
          <cell r="G4397">
            <v>0</v>
          </cell>
        </row>
        <row r="4398">
          <cell r="D4398">
            <v>0</v>
          </cell>
          <cell r="F4398">
            <v>0</v>
          </cell>
          <cell r="G4398">
            <v>0</v>
          </cell>
        </row>
        <row r="4399">
          <cell r="D4399">
            <v>0</v>
          </cell>
          <cell r="F4399">
            <v>0</v>
          </cell>
          <cell r="G4399">
            <v>0</v>
          </cell>
        </row>
        <row r="4400">
          <cell r="D4400">
            <v>0</v>
          </cell>
          <cell r="F4400">
            <v>0</v>
          </cell>
          <cell r="G4400">
            <v>0</v>
          </cell>
        </row>
        <row r="4401">
          <cell r="D4401">
            <v>0</v>
          </cell>
          <cell r="F4401">
            <v>0</v>
          </cell>
          <cell r="G4401">
            <v>0</v>
          </cell>
        </row>
        <row r="4402">
          <cell r="D4402">
            <v>0</v>
          </cell>
          <cell r="F4402">
            <v>0</v>
          </cell>
          <cell r="G4402">
            <v>0</v>
          </cell>
        </row>
        <row r="4403">
          <cell r="D4403">
            <v>0</v>
          </cell>
          <cell r="F4403">
            <v>0</v>
          </cell>
          <cell r="G4403">
            <v>0</v>
          </cell>
        </row>
        <row r="4404">
          <cell r="D4404">
            <v>0</v>
          </cell>
          <cell r="F4404">
            <v>0</v>
          </cell>
          <cell r="G4404">
            <v>0</v>
          </cell>
        </row>
        <row r="4405">
          <cell r="D4405">
            <v>0</v>
          </cell>
          <cell r="F4405">
            <v>0</v>
          </cell>
          <cell r="G4405">
            <v>0</v>
          </cell>
        </row>
        <row r="4406">
          <cell r="D4406">
            <v>0</v>
          </cell>
          <cell r="F4406">
            <v>0</v>
          </cell>
          <cell r="G4406">
            <v>0</v>
          </cell>
        </row>
        <row r="4407">
          <cell r="D4407">
            <v>0</v>
          </cell>
          <cell r="F4407">
            <v>0</v>
          </cell>
          <cell r="G4407">
            <v>0</v>
          </cell>
        </row>
        <row r="4408">
          <cell r="D4408">
            <v>0</v>
          </cell>
          <cell r="F4408">
            <v>0</v>
          </cell>
          <cell r="G4408">
            <v>0</v>
          </cell>
        </row>
        <row r="4409">
          <cell r="D4409">
            <v>0</v>
          </cell>
          <cell r="F4409">
            <v>0</v>
          </cell>
          <cell r="G4409">
            <v>0</v>
          </cell>
        </row>
        <row r="4410">
          <cell r="D4410">
            <v>0</v>
          </cell>
          <cell r="F4410">
            <v>0</v>
          </cell>
          <cell r="G4410">
            <v>0</v>
          </cell>
        </row>
        <row r="4411">
          <cell r="D4411">
            <v>0</v>
          </cell>
          <cell r="F4411">
            <v>0</v>
          </cell>
          <cell r="G4411">
            <v>0</v>
          </cell>
        </row>
        <row r="4412">
          <cell r="D4412">
            <v>0</v>
          </cell>
          <cell r="F4412">
            <v>0</v>
          </cell>
          <cell r="G4412">
            <v>0</v>
          </cell>
        </row>
        <row r="4413">
          <cell r="D4413">
            <v>0</v>
          </cell>
          <cell r="F4413">
            <v>0</v>
          </cell>
          <cell r="G4413">
            <v>0</v>
          </cell>
        </row>
        <row r="4414">
          <cell r="D4414">
            <v>0</v>
          </cell>
          <cell r="F4414">
            <v>0</v>
          </cell>
          <cell r="G4414">
            <v>0</v>
          </cell>
        </row>
        <row r="4415">
          <cell r="D4415">
            <v>0</v>
          </cell>
          <cell r="F4415">
            <v>0</v>
          </cell>
          <cell r="G4415">
            <v>0</v>
          </cell>
        </row>
        <row r="4416">
          <cell r="D4416">
            <v>0</v>
          </cell>
          <cell r="F4416">
            <v>0</v>
          </cell>
          <cell r="G4416">
            <v>0</v>
          </cell>
        </row>
        <row r="4417">
          <cell r="D4417">
            <v>0</v>
          </cell>
          <cell r="F4417">
            <v>0</v>
          </cell>
          <cell r="G4417">
            <v>0</v>
          </cell>
        </row>
        <row r="4418">
          <cell r="D4418">
            <v>0</v>
          </cell>
          <cell r="F4418">
            <v>0</v>
          </cell>
          <cell r="G4418">
            <v>0</v>
          </cell>
        </row>
        <row r="4419">
          <cell r="D4419">
            <v>0</v>
          </cell>
          <cell r="F4419">
            <v>0</v>
          </cell>
          <cell r="G4419">
            <v>0</v>
          </cell>
        </row>
        <row r="4420">
          <cell r="D4420">
            <v>0</v>
          </cell>
          <cell r="F4420">
            <v>0</v>
          </cell>
          <cell r="G4420">
            <v>0</v>
          </cell>
        </row>
        <row r="4421">
          <cell r="D4421">
            <v>0</v>
          </cell>
          <cell r="F4421">
            <v>0</v>
          </cell>
          <cell r="G4421">
            <v>0</v>
          </cell>
        </row>
        <row r="4422">
          <cell r="D4422">
            <v>0</v>
          </cell>
          <cell r="F4422">
            <v>0</v>
          </cell>
          <cell r="G4422">
            <v>0</v>
          </cell>
        </row>
        <row r="4423">
          <cell r="D4423">
            <v>0</v>
          </cell>
          <cell r="F4423">
            <v>0</v>
          </cell>
          <cell r="G4423">
            <v>0</v>
          </cell>
        </row>
        <row r="4424">
          <cell r="D4424">
            <v>0</v>
          </cell>
          <cell r="F4424">
            <v>0</v>
          </cell>
          <cell r="G4424">
            <v>0</v>
          </cell>
        </row>
        <row r="4425">
          <cell r="D4425">
            <v>0</v>
          </cell>
          <cell r="F4425">
            <v>0</v>
          </cell>
          <cell r="G4425">
            <v>0</v>
          </cell>
        </row>
        <row r="4426">
          <cell r="D4426">
            <v>0</v>
          </cell>
          <cell r="F4426">
            <v>0</v>
          </cell>
          <cell r="G4426">
            <v>0</v>
          </cell>
        </row>
        <row r="4427">
          <cell r="D4427">
            <v>0</v>
          </cell>
          <cell r="F4427">
            <v>0</v>
          </cell>
          <cell r="G4427">
            <v>0</v>
          </cell>
        </row>
        <row r="4428">
          <cell r="D4428">
            <v>0</v>
          </cell>
          <cell r="F4428">
            <v>0</v>
          </cell>
          <cell r="G4428">
            <v>0</v>
          </cell>
        </row>
        <row r="4429">
          <cell r="D4429">
            <v>0</v>
          </cell>
          <cell r="F4429">
            <v>0</v>
          </cell>
          <cell r="G4429">
            <v>0</v>
          </cell>
        </row>
        <row r="4430">
          <cell r="D4430">
            <v>0</v>
          </cell>
          <cell r="F4430">
            <v>0</v>
          </cell>
          <cell r="G4430">
            <v>0</v>
          </cell>
        </row>
        <row r="4431">
          <cell r="D4431">
            <v>0</v>
          </cell>
          <cell r="F4431">
            <v>0</v>
          </cell>
          <cell r="G4431">
            <v>0</v>
          </cell>
        </row>
        <row r="4432">
          <cell r="D4432">
            <v>0</v>
          </cell>
          <cell r="F4432">
            <v>0</v>
          </cell>
          <cell r="G4432">
            <v>0</v>
          </cell>
        </row>
        <row r="4433">
          <cell r="D4433">
            <v>0</v>
          </cell>
          <cell r="F4433">
            <v>0</v>
          </cell>
          <cell r="G4433">
            <v>0</v>
          </cell>
        </row>
        <row r="4434">
          <cell r="D4434">
            <v>0</v>
          </cell>
          <cell r="F4434">
            <v>0</v>
          </cell>
          <cell r="G4434">
            <v>0</v>
          </cell>
        </row>
        <row r="4435">
          <cell r="D4435">
            <v>0</v>
          </cell>
          <cell r="F4435">
            <v>0</v>
          </cell>
          <cell r="G4435">
            <v>0</v>
          </cell>
        </row>
        <row r="4436">
          <cell r="D4436">
            <v>0</v>
          </cell>
          <cell r="F4436">
            <v>0</v>
          </cell>
          <cell r="G4436">
            <v>0</v>
          </cell>
        </row>
        <row r="4437">
          <cell r="D4437">
            <v>0</v>
          </cell>
          <cell r="F4437">
            <v>0</v>
          </cell>
          <cell r="G4437">
            <v>0</v>
          </cell>
        </row>
        <row r="4438">
          <cell r="D4438">
            <v>0</v>
          </cell>
          <cell r="F4438">
            <v>0</v>
          </cell>
          <cell r="G4438">
            <v>0</v>
          </cell>
        </row>
        <row r="4439">
          <cell r="D4439">
            <v>0</v>
          </cell>
          <cell r="F4439">
            <v>0</v>
          </cell>
          <cell r="G4439">
            <v>0</v>
          </cell>
        </row>
        <row r="4440">
          <cell r="D4440">
            <v>0</v>
          </cell>
          <cell r="F4440">
            <v>0</v>
          </cell>
          <cell r="G4440">
            <v>0</v>
          </cell>
        </row>
        <row r="4441">
          <cell r="D4441">
            <v>0</v>
          </cell>
          <cell r="F4441">
            <v>0</v>
          </cell>
          <cell r="G4441">
            <v>0</v>
          </cell>
        </row>
        <row r="4442">
          <cell r="D4442">
            <v>0</v>
          </cell>
          <cell r="F4442">
            <v>0</v>
          </cell>
          <cell r="G4442">
            <v>0</v>
          </cell>
        </row>
        <row r="4443">
          <cell r="D4443">
            <v>0</v>
          </cell>
          <cell r="F4443">
            <v>0</v>
          </cell>
          <cell r="G4443">
            <v>0</v>
          </cell>
        </row>
        <row r="4444">
          <cell r="D4444">
            <v>0</v>
          </cell>
          <cell r="F4444">
            <v>0</v>
          </cell>
          <cell r="G4444">
            <v>0</v>
          </cell>
        </row>
        <row r="4445">
          <cell r="D4445">
            <v>0</v>
          </cell>
          <cell r="F4445">
            <v>0</v>
          </cell>
          <cell r="G4445">
            <v>0</v>
          </cell>
        </row>
        <row r="4446">
          <cell r="D4446">
            <v>0</v>
          </cell>
          <cell r="F4446">
            <v>0</v>
          </cell>
          <cell r="G4446">
            <v>0</v>
          </cell>
        </row>
        <row r="4447">
          <cell r="D4447">
            <v>0</v>
          </cell>
          <cell r="F4447">
            <v>0</v>
          </cell>
          <cell r="G4447">
            <v>0</v>
          </cell>
        </row>
        <row r="4448">
          <cell r="D4448">
            <v>0</v>
          </cell>
          <cell r="F4448">
            <v>0</v>
          </cell>
          <cell r="G4448">
            <v>0</v>
          </cell>
        </row>
        <row r="4449">
          <cell r="D4449">
            <v>0</v>
          </cell>
          <cell r="F4449">
            <v>0</v>
          </cell>
          <cell r="G4449">
            <v>0</v>
          </cell>
        </row>
        <row r="4450">
          <cell r="D4450">
            <v>0</v>
          </cell>
          <cell r="F4450">
            <v>0</v>
          </cell>
          <cell r="G4450">
            <v>0</v>
          </cell>
        </row>
        <row r="4451">
          <cell r="D4451">
            <v>0</v>
          </cell>
          <cell r="F4451">
            <v>0</v>
          </cell>
          <cell r="G4451">
            <v>0</v>
          </cell>
        </row>
        <row r="4452">
          <cell r="D4452">
            <v>0</v>
          </cell>
          <cell r="F4452">
            <v>0</v>
          </cell>
          <cell r="G4452">
            <v>0</v>
          </cell>
        </row>
        <row r="4453">
          <cell r="D4453">
            <v>0</v>
          </cell>
          <cell r="F4453">
            <v>0</v>
          </cell>
          <cell r="G4453">
            <v>0</v>
          </cell>
        </row>
        <row r="4454">
          <cell r="D4454">
            <v>0</v>
          </cell>
          <cell r="F4454">
            <v>0</v>
          </cell>
          <cell r="G4454">
            <v>0</v>
          </cell>
        </row>
        <row r="4455">
          <cell r="D4455">
            <v>0</v>
          </cell>
          <cell r="F4455">
            <v>0</v>
          </cell>
          <cell r="G4455">
            <v>0</v>
          </cell>
        </row>
        <row r="4456">
          <cell r="D4456">
            <v>0</v>
          </cell>
          <cell r="F4456">
            <v>0</v>
          </cell>
          <cell r="G4456">
            <v>0</v>
          </cell>
        </row>
        <row r="4457">
          <cell r="D4457">
            <v>0</v>
          </cell>
          <cell r="F4457">
            <v>0</v>
          </cell>
          <cell r="G4457">
            <v>0</v>
          </cell>
        </row>
        <row r="4458">
          <cell r="D4458">
            <v>0</v>
          </cell>
          <cell r="F4458">
            <v>0</v>
          </cell>
          <cell r="G4458">
            <v>0</v>
          </cell>
        </row>
        <row r="4459">
          <cell r="D4459">
            <v>0</v>
          </cell>
          <cell r="F4459">
            <v>0</v>
          </cell>
          <cell r="G4459">
            <v>0</v>
          </cell>
        </row>
        <row r="4460">
          <cell r="D4460">
            <v>0</v>
          </cell>
          <cell r="F4460">
            <v>0</v>
          </cell>
          <cell r="G4460">
            <v>0</v>
          </cell>
        </row>
        <row r="4461">
          <cell r="D4461">
            <v>0</v>
          </cell>
          <cell r="F4461">
            <v>0</v>
          </cell>
          <cell r="G4461">
            <v>0</v>
          </cell>
        </row>
        <row r="4462">
          <cell r="D4462">
            <v>0</v>
          </cell>
          <cell r="F4462">
            <v>0</v>
          </cell>
          <cell r="G4462">
            <v>0</v>
          </cell>
        </row>
        <row r="4463">
          <cell r="D4463">
            <v>0</v>
          </cell>
          <cell r="F4463">
            <v>0</v>
          </cell>
          <cell r="G4463">
            <v>0</v>
          </cell>
        </row>
        <row r="4464">
          <cell r="D4464">
            <v>0</v>
          </cell>
          <cell r="F4464">
            <v>0</v>
          </cell>
          <cell r="G4464">
            <v>0</v>
          </cell>
        </row>
        <row r="4465">
          <cell r="D4465">
            <v>0</v>
          </cell>
          <cell r="F4465">
            <v>0</v>
          </cell>
          <cell r="G4465">
            <v>0</v>
          </cell>
        </row>
        <row r="4466">
          <cell r="D4466">
            <v>0</v>
          </cell>
          <cell r="F4466">
            <v>0</v>
          </cell>
          <cell r="G4466">
            <v>0</v>
          </cell>
        </row>
        <row r="4467">
          <cell r="D4467">
            <v>0</v>
          </cell>
          <cell r="F4467">
            <v>0</v>
          </cell>
          <cell r="G4467">
            <v>0</v>
          </cell>
        </row>
        <row r="4468">
          <cell r="D4468">
            <v>0</v>
          </cell>
          <cell r="F4468">
            <v>0</v>
          </cell>
          <cell r="G4468">
            <v>0</v>
          </cell>
        </row>
        <row r="4469">
          <cell r="D4469">
            <v>0</v>
          </cell>
          <cell r="F4469">
            <v>0</v>
          </cell>
          <cell r="G4469">
            <v>0</v>
          </cell>
        </row>
        <row r="4470">
          <cell r="D4470">
            <v>0</v>
          </cell>
          <cell r="F4470">
            <v>0</v>
          </cell>
          <cell r="G4470">
            <v>0</v>
          </cell>
        </row>
        <row r="4471">
          <cell r="D4471">
            <v>0</v>
          </cell>
          <cell r="F4471">
            <v>0</v>
          </cell>
          <cell r="G4471">
            <v>0</v>
          </cell>
        </row>
        <row r="4472">
          <cell r="D4472">
            <v>0</v>
          </cell>
          <cell r="F4472">
            <v>0</v>
          </cell>
          <cell r="G4472">
            <v>0</v>
          </cell>
        </row>
        <row r="4473">
          <cell r="D4473">
            <v>0</v>
          </cell>
          <cell r="F4473">
            <v>0</v>
          </cell>
          <cell r="G4473">
            <v>0</v>
          </cell>
        </row>
        <row r="4474">
          <cell r="D4474">
            <v>0</v>
          </cell>
          <cell r="F4474">
            <v>0</v>
          </cell>
          <cell r="G4474">
            <v>0</v>
          </cell>
        </row>
        <row r="4475">
          <cell r="D4475">
            <v>0</v>
          </cell>
          <cell r="F4475">
            <v>0</v>
          </cell>
          <cell r="G4475">
            <v>0</v>
          </cell>
        </row>
        <row r="4476">
          <cell r="D4476">
            <v>0</v>
          </cell>
          <cell r="F4476">
            <v>0</v>
          </cell>
          <cell r="G4476">
            <v>0</v>
          </cell>
        </row>
        <row r="4477">
          <cell r="D4477">
            <v>0</v>
          </cell>
          <cell r="F4477">
            <v>0</v>
          </cell>
          <cell r="G4477">
            <v>0</v>
          </cell>
        </row>
        <row r="4478">
          <cell r="D4478">
            <v>0</v>
          </cell>
          <cell r="F4478">
            <v>0</v>
          </cell>
          <cell r="G4478">
            <v>0</v>
          </cell>
        </row>
        <row r="4479">
          <cell r="D4479">
            <v>0</v>
          </cell>
          <cell r="F4479">
            <v>0</v>
          </cell>
          <cell r="G4479">
            <v>0</v>
          </cell>
        </row>
        <row r="4480">
          <cell r="D4480">
            <v>0</v>
          </cell>
          <cell r="F4480">
            <v>0</v>
          </cell>
          <cell r="G4480">
            <v>0</v>
          </cell>
        </row>
        <row r="4481">
          <cell r="D4481">
            <v>0</v>
          </cell>
          <cell r="F4481">
            <v>0</v>
          </cell>
          <cell r="G4481">
            <v>0</v>
          </cell>
        </row>
        <row r="4482">
          <cell r="D4482">
            <v>0</v>
          </cell>
          <cell r="F4482">
            <v>0</v>
          </cell>
          <cell r="G4482">
            <v>0</v>
          </cell>
        </row>
        <row r="4483">
          <cell r="D4483">
            <v>0</v>
          </cell>
          <cell r="F4483">
            <v>0</v>
          </cell>
          <cell r="G4483">
            <v>0</v>
          </cell>
        </row>
        <row r="4484">
          <cell r="D4484">
            <v>0</v>
          </cell>
          <cell r="F4484">
            <v>0</v>
          </cell>
          <cell r="G4484">
            <v>0</v>
          </cell>
        </row>
        <row r="4485">
          <cell r="D4485">
            <v>0</v>
          </cell>
          <cell r="F4485">
            <v>0</v>
          </cell>
          <cell r="G4485">
            <v>0</v>
          </cell>
        </row>
        <row r="4486">
          <cell r="D4486">
            <v>0</v>
          </cell>
          <cell r="F4486">
            <v>0</v>
          </cell>
          <cell r="G4486">
            <v>0</v>
          </cell>
        </row>
        <row r="4487">
          <cell r="D4487">
            <v>0</v>
          </cell>
          <cell r="F4487">
            <v>0</v>
          </cell>
          <cell r="G4487">
            <v>0</v>
          </cell>
        </row>
        <row r="4488">
          <cell r="D4488">
            <v>0</v>
          </cell>
          <cell r="F4488">
            <v>0</v>
          </cell>
          <cell r="G4488">
            <v>0</v>
          </cell>
        </row>
        <row r="4489">
          <cell r="D4489">
            <v>0</v>
          </cell>
          <cell r="F4489">
            <v>0</v>
          </cell>
          <cell r="G4489">
            <v>0</v>
          </cell>
        </row>
        <row r="4490">
          <cell r="D4490">
            <v>0</v>
          </cell>
          <cell r="F4490">
            <v>0</v>
          </cell>
          <cell r="G4490">
            <v>0</v>
          </cell>
        </row>
        <row r="4491">
          <cell r="D4491">
            <v>0</v>
          </cell>
          <cell r="F4491">
            <v>0</v>
          </cell>
          <cell r="G4491">
            <v>0</v>
          </cell>
        </row>
        <row r="4492">
          <cell r="D4492">
            <v>0</v>
          </cell>
          <cell r="F4492">
            <v>0</v>
          </cell>
          <cell r="G4492">
            <v>0</v>
          </cell>
        </row>
        <row r="4493">
          <cell r="D4493">
            <v>0</v>
          </cell>
          <cell r="F4493">
            <v>0</v>
          </cell>
          <cell r="G4493">
            <v>0</v>
          </cell>
        </row>
        <row r="4494">
          <cell r="D4494">
            <v>0</v>
          </cell>
          <cell r="F4494">
            <v>0</v>
          </cell>
          <cell r="G4494">
            <v>0</v>
          </cell>
        </row>
        <row r="4495">
          <cell r="D4495">
            <v>0</v>
          </cell>
          <cell r="F4495">
            <v>0</v>
          </cell>
          <cell r="G4495">
            <v>0</v>
          </cell>
        </row>
        <row r="4496">
          <cell r="D4496">
            <v>0</v>
          </cell>
          <cell r="F4496">
            <v>0</v>
          </cell>
          <cell r="G4496">
            <v>0</v>
          </cell>
        </row>
        <row r="4497">
          <cell r="D4497">
            <v>0</v>
          </cell>
          <cell r="F4497">
            <v>0</v>
          </cell>
          <cell r="G4497">
            <v>0</v>
          </cell>
        </row>
        <row r="4498">
          <cell r="D4498">
            <v>0</v>
          </cell>
          <cell r="F4498">
            <v>0</v>
          </cell>
          <cell r="G4498">
            <v>0</v>
          </cell>
        </row>
        <row r="4499">
          <cell r="D4499">
            <v>0</v>
          </cell>
          <cell r="F4499">
            <v>0</v>
          </cell>
          <cell r="G4499">
            <v>0</v>
          </cell>
        </row>
        <row r="4500">
          <cell r="D4500">
            <v>0</v>
          </cell>
          <cell r="F4500">
            <v>0</v>
          </cell>
          <cell r="G4500">
            <v>0</v>
          </cell>
        </row>
        <row r="4501">
          <cell r="D4501">
            <v>0</v>
          </cell>
          <cell r="F4501">
            <v>0</v>
          </cell>
          <cell r="G4501">
            <v>0</v>
          </cell>
        </row>
        <row r="4502">
          <cell r="D4502">
            <v>0</v>
          </cell>
          <cell r="F4502">
            <v>0</v>
          </cell>
          <cell r="G4502">
            <v>0</v>
          </cell>
        </row>
        <row r="4503">
          <cell r="D4503">
            <v>0</v>
          </cell>
          <cell r="F4503">
            <v>0</v>
          </cell>
          <cell r="G4503">
            <v>0</v>
          </cell>
        </row>
        <row r="4504">
          <cell r="D4504">
            <v>0</v>
          </cell>
          <cell r="F4504">
            <v>0</v>
          </cell>
          <cell r="G4504">
            <v>0</v>
          </cell>
        </row>
        <row r="4505">
          <cell r="D4505">
            <v>0</v>
          </cell>
          <cell r="F4505">
            <v>0</v>
          </cell>
          <cell r="G4505">
            <v>0</v>
          </cell>
        </row>
        <row r="4506">
          <cell r="D4506">
            <v>0</v>
          </cell>
          <cell r="F4506">
            <v>0</v>
          </cell>
          <cell r="G4506">
            <v>0</v>
          </cell>
        </row>
        <row r="4507">
          <cell r="D4507">
            <v>0</v>
          </cell>
          <cell r="F4507">
            <v>0</v>
          </cell>
          <cell r="G4507">
            <v>0</v>
          </cell>
        </row>
        <row r="4508">
          <cell r="D4508">
            <v>0</v>
          </cell>
          <cell r="F4508">
            <v>0</v>
          </cell>
          <cell r="G4508">
            <v>0</v>
          </cell>
        </row>
        <row r="4509">
          <cell r="D4509">
            <v>0</v>
          </cell>
          <cell r="F4509">
            <v>0</v>
          </cell>
          <cell r="G4509">
            <v>0</v>
          </cell>
        </row>
        <row r="4510">
          <cell r="D4510">
            <v>0</v>
          </cell>
          <cell r="F4510">
            <v>0</v>
          </cell>
          <cell r="G4510">
            <v>0</v>
          </cell>
        </row>
        <row r="4511">
          <cell r="D4511">
            <v>0</v>
          </cell>
          <cell r="F4511">
            <v>0</v>
          </cell>
          <cell r="G4511">
            <v>0</v>
          </cell>
        </row>
        <row r="4512">
          <cell r="D4512">
            <v>0</v>
          </cell>
          <cell r="F4512">
            <v>0</v>
          </cell>
          <cell r="G4512">
            <v>0</v>
          </cell>
        </row>
        <row r="4513">
          <cell r="D4513">
            <v>0</v>
          </cell>
          <cell r="F4513">
            <v>0</v>
          </cell>
          <cell r="G4513">
            <v>0</v>
          </cell>
        </row>
        <row r="4514">
          <cell r="D4514">
            <v>0</v>
          </cell>
          <cell r="F4514">
            <v>0</v>
          </cell>
          <cell r="G4514">
            <v>0</v>
          </cell>
        </row>
        <row r="4515">
          <cell r="D4515">
            <v>0</v>
          </cell>
          <cell r="F4515">
            <v>0</v>
          </cell>
          <cell r="G4515">
            <v>0</v>
          </cell>
        </row>
        <row r="4516">
          <cell r="D4516">
            <v>0</v>
          </cell>
          <cell r="F4516">
            <v>0</v>
          </cell>
          <cell r="G4516">
            <v>0</v>
          </cell>
        </row>
        <row r="4517">
          <cell r="D4517">
            <v>0</v>
          </cell>
          <cell r="F4517">
            <v>0</v>
          </cell>
          <cell r="G4517">
            <v>0</v>
          </cell>
        </row>
        <row r="4518">
          <cell r="D4518">
            <v>0</v>
          </cell>
          <cell r="F4518">
            <v>0</v>
          </cell>
          <cell r="G4518">
            <v>0</v>
          </cell>
        </row>
        <row r="4519">
          <cell r="D4519">
            <v>0</v>
          </cell>
          <cell r="F4519">
            <v>0</v>
          </cell>
          <cell r="G4519">
            <v>0</v>
          </cell>
        </row>
        <row r="4520">
          <cell r="D4520">
            <v>0</v>
          </cell>
          <cell r="F4520">
            <v>0</v>
          </cell>
          <cell r="G4520">
            <v>0</v>
          </cell>
        </row>
        <row r="4521">
          <cell r="D4521">
            <v>0</v>
          </cell>
          <cell r="F4521">
            <v>0</v>
          </cell>
          <cell r="G4521">
            <v>0</v>
          </cell>
        </row>
        <row r="4522">
          <cell r="D4522">
            <v>0</v>
          </cell>
          <cell r="F4522">
            <v>0</v>
          </cell>
          <cell r="G4522">
            <v>0</v>
          </cell>
        </row>
        <row r="4523">
          <cell r="D4523">
            <v>0</v>
          </cell>
          <cell r="F4523">
            <v>0</v>
          </cell>
          <cell r="G4523">
            <v>0</v>
          </cell>
        </row>
        <row r="4524">
          <cell r="D4524">
            <v>0</v>
          </cell>
          <cell r="F4524">
            <v>0</v>
          </cell>
          <cell r="G4524">
            <v>0</v>
          </cell>
        </row>
        <row r="4525">
          <cell r="D4525">
            <v>0</v>
          </cell>
          <cell r="F4525">
            <v>0</v>
          </cell>
          <cell r="G4525">
            <v>0</v>
          </cell>
        </row>
        <row r="4526">
          <cell r="D4526">
            <v>0</v>
          </cell>
          <cell r="F4526">
            <v>0</v>
          </cell>
          <cell r="G4526">
            <v>0</v>
          </cell>
        </row>
        <row r="4527">
          <cell r="D4527">
            <v>0</v>
          </cell>
          <cell r="F4527">
            <v>0</v>
          </cell>
          <cell r="G4527">
            <v>0</v>
          </cell>
        </row>
        <row r="4528">
          <cell r="D4528">
            <v>0</v>
          </cell>
          <cell r="F4528">
            <v>0</v>
          </cell>
          <cell r="G4528">
            <v>0</v>
          </cell>
        </row>
        <row r="4529">
          <cell r="D4529">
            <v>0</v>
          </cell>
          <cell r="F4529">
            <v>0</v>
          </cell>
          <cell r="G4529">
            <v>0</v>
          </cell>
        </row>
        <row r="4530">
          <cell r="D4530">
            <v>0</v>
          </cell>
          <cell r="F4530">
            <v>0</v>
          </cell>
          <cell r="G4530">
            <v>0</v>
          </cell>
        </row>
        <row r="4531">
          <cell r="D4531">
            <v>0</v>
          </cell>
          <cell r="F4531">
            <v>0</v>
          </cell>
          <cell r="G4531">
            <v>0</v>
          </cell>
        </row>
        <row r="4532">
          <cell r="D4532">
            <v>0</v>
          </cell>
          <cell r="F4532">
            <v>0</v>
          </cell>
          <cell r="G4532">
            <v>0</v>
          </cell>
        </row>
        <row r="4533">
          <cell r="D4533">
            <v>0</v>
          </cell>
          <cell r="F4533">
            <v>0</v>
          </cell>
          <cell r="G4533">
            <v>0</v>
          </cell>
        </row>
        <row r="4534">
          <cell r="D4534">
            <v>0</v>
          </cell>
          <cell r="F4534">
            <v>0</v>
          </cell>
          <cell r="G4534">
            <v>0</v>
          </cell>
        </row>
        <row r="4535">
          <cell r="D4535">
            <v>0</v>
          </cell>
          <cell r="F4535">
            <v>0</v>
          </cell>
          <cell r="G4535">
            <v>0</v>
          </cell>
        </row>
        <row r="4536">
          <cell r="D4536">
            <v>0</v>
          </cell>
          <cell r="F4536">
            <v>0</v>
          </cell>
          <cell r="G4536">
            <v>0</v>
          </cell>
        </row>
        <row r="4537">
          <cell r="D4537">
            <v>0</v>
          </cell>
          <cell r="F4537">
            <v>0</v>
          </cell>
          <cell r="G4537">
            <v>0</v>
          </cell>
        </row>
        <row r="4538">
          <cell r="D4538">
            <v>0</v>
          </cell>
          <cell r="F4538">
            <v>0</v>
          </cell>
          <cell r="G4538">
            <v>0</v>
          </cell>
        </row>
        <row r="4539">
          <cell r="D4539">
            <v>0</v>
          </cell>
          <cell r="F4539">
            <v>0</v>
          </cell>
          <cell r="G4539">
            <v>0</v>
          </cell>
        </row>
        <row r="4540">
          <cell r="D4540">
            <v>0</v>
          </cell>
          <cell r="F4540">
            <v>0</v>
          </cell>
          <cell r="G4540">
            <v>0</v>
          </cell>
        </row>
        <row r="4541">
          <cell r="D4541">
            <v>0</v>
          </cell>
          <cell r="F4541">
            <v>0</v>
          </cell>
          <cell r="G4541">
            <v>0</v>
          </cell>
        </row>
        <row r="4542">
          <cell r="D4542">
            <v>0</v>
          </cell>
          <cell r="F4542">
            <v>0</v>
          </cell>
          <cell r="G4542">
            <v>0</v>
          </cell>
        </row>
        <row r="4543">
          <cell r="D4543">
            <v>0</v>
          </cell>
          <cell r="F4543">
            <v>0</v>
          </cell>
          <cell r="G4543">
            <v>0</v>
          </cell>
        </row>
        <row r="4544">
          <cell r="D4544">
            <v>0</v>
          </cell>
          <cell r="F4544">
            <v>0</v>
          </cell>
          <cell r="G4544">
            <v>0</v>
          </cell>
        </row>
        <row r="4545">
          <cell r="D4545">
            <v>0</v>
          </cell>
          <cell r="F4545">
            <v>0</v>
          </cell>
          <cell r="G4545">
            <v>0</v>
          </cell>
        </row>
        <row r="4546">
          <cell r="D4546">
            <v>0</v>
          </cell>
          <cell r="F4546">
            <v>0</v>
          </cell>
          <cell r="G4546">
            <v>0</v>
          </cell>
        </row>
        <row r="4547">
          <cell r="D4547">
            <v>0</v>
          </cell>
          <cell r="F4547">
            <v>0</v>
          </cell>
          <cell r="G4547">
            <v>0</v>
          </cell>
        </row>
        <row r="4548">
          <cell r="D4548">
            <v>0</v>
          </cell>
          <cell r="F4548">
            <v>0</v>
          </cell>
          <cell r="G4548">
            <v>0</v>
          </cell>
        </row>
        <row r="4549">
          <cell r="D4549">
            <v>0</v>
          </cell>
          <cell r="F4549">
            <v>0</v>
          </cell>
          <cell r="G4549">
            <v>0</v>
          </cell>
        </row>
        <row r="4550">
          <cell r="D4550">
            <v>0</v>
          </cell>
          <cell r="F4550">
            <v>0</v>
          </cell>
          <cell r="G4550">
            <v>0</v>
          </cell>
        </row>
        <row r="4551">
          <cell r="D4551">
            <v>0</v>
          </cell>
          <cell r="F4551">
            <v>0</v>
          </cell>
          <cell r="G4551">
            <v>0</v>
          </cell>
        </row>
        <row r="4552">
          <cell r="D4552">
            <v>0</v>
          </cell>
          <cell r="F4552">
            <v>0</v>
          </cell>
          <cell r="G4552">
            <v>0</v>
          </cell>
        </row>
        <row r="4553">
          <cell r="D4553">
            <v>0</v>
          </cell>
          <cell r="F4553">
            <v>0</v>
          </cell>
          <cell r="G4553">
            <v>0</v>
          </cell>
        </row>
        <row r="4554">
          <cell r="D4554">
            <v>0</v>
          </cell>
          <cell r="F4554">
            <v>0</v>
          </cell>
          <cell r="G4554">
            <v>0</v>
          </cell>
        </row>
        <row r="4555">
          <cell r="D4555">
            <v>0</v>
          </cell>
          <cell r="F4555">
            <v>0</v>
          </cell>
          <cell r="G4555">
            <v>0</v>
          </cell>
        </row>
        <row r="4556">
          <cell r="D4556">
            <v>0</v>
          </cell>
          <cell r="F4556">
            <v>0</v>
          </cell>
          <cell r="G4556">
            <v>0</v>
          </cell>
        </row>
        <row r="4557">
          <cell r="D4557">
            <v>0</v>
          </cell>
          <cell r="F4557">
            <v>0</v>
          </cell>
          <cell r="G4557">
            <v>0</v>
          </cell>
        </row>
        <row r="4558">
          <cell r="D4558">
            <v>0</v>
          </cell>
          <cell r="F4558">
            <v>0</v>
          </cell>
          <cell r="G4558">
            <v>0</v>
          </cell>
        </row>
        <row r="4559">
          <cell r="D4559">
            <v>0</v>
          </cell>
          <cell r="F4559">
            <v>0</v>
          </cell>
          <cell r="G4559">
            <v>0</v>
          </cell>
        </row>
        <row r="4560">
          <cell r="D4560">
            <v>0</v>
          </cell>
          <cell r="F4560">
            <v>0</v>
          </cell>
          <cell r="G4560">
            <v>0</v>
          </cell>
        </row>
        <row r="4561">
          <cell r="D4561">
            <v>0</v>
          </cell>
          <cell r="F4561">
            <v>0</v>
          </cell>
          <cell r="G4561">
            <v>0</v>
          </cell>
        </row>
        <row r="4562">
          <cell r="D4562">
            <v>0</v>
          </cell>
          <cell r="F4562">
            <v>0</v>
          </cell>
          <cell r="G4562">
            <v>0</v>
          </cell>
        </row>
        <row r="4563">
          <cell r="D4563">
            <v>0</v>
          </cell>
          <cell r="F4563">
            <v>0</v>
          </cell>
          <cell r="G4563">
            <v>0</v>
          </cell>
        </row>
        <row r="4564">
          <cell r="D4564">
            <v>0</v>
          </cell>
          <cell r="F4564">
            <v>0</v>
          </cell>
          <cell r="G4564">
            <v>0</v>
          </cell>
        </row>
        <row r="4565">
          <cell r="D4565">
            <v>0</v>
          </cell>
          <cell r="F4565">
            <v>0</v>
          </cell>
          <cell r="G4565">
            <v>0</v>
          </cell>
        </row>
        <row r="4566">
          <cell r="D4566">
            <v>0</v>
          </cell>
          <cell r="F4566">
            <v>0</v>
          </cell>
          <cell r="G4566">
            <v>0</v>
          </cell>
        </row>
        <row r="4567">
          <cell r="D4567">
            <v>0</v>
          </cell>
          <cell r="F4567">
            <v>0</v>
          </cell>
          <cell r="G4567">
            <v>0</v>
          </cell>
        </row>
        <row r="4568">
          <cell r="D4568">
            <v>0</v>
          </cell>
          <cell r="F4568">
            <v>0</v>
          </cell>
          <cell r="G4568">
            <v>0</v>
          </cell>
        </row>
        <row r="4569">
          <cell r="D4569">
            <v>0</v>
          </cell>
          <cell r="F4569">
            <v>0</v>
          </cell>
          <cell r="G4569">
            <v>0</v>
          </cell>
        </row>
        <row r="4570">
          <cell r="D4570">
            <v>0</v>
          </cell>
          <cell r="F4570">
            <v>0</v>
          </cell>
          <cell r="G4570">
            <v>0</v>
          </cell>
        </row>
        <row r="4571">
          <cell r="D4571">
            <v>0</v>
          </cell>
          <cell r="F4571">
            <v>0</v>
          </cell>
          <cell r="G4571">
            <v>0</v>
          </cell>
        </row>
        <row r="4572">
          <cell r="D4572">
            <v>0</v>
          </cell>
          <cell r="F4572">
            <v>0</v>
          </cell>
          <cell r="G4572">
            <v>0</v>
          </cell>
        </row>
        <row r="4573">
          <cell r="D4573">
            <v>0</v>
          </cell>
          <cell r="F4573">
            <v>0</v>
          </cell>
          <cell r="G4573">
            <v>0</v>
          </cell>
        </row>
        <row r="4574">
          <cell r="D4574">
            <v>0</v>
          </cell>
          <cell r="F4574">
            <v>0</v>
          </cell>
          <cell r="G4574">
            <v>0</v>
          </cell>
        </row>
        <row r="4575">
          <cell r="D4575">
            <v>0</v>
          </cell>
          <cell r="F4575">
            <v>0</v>
          </cell>
          <cell r="G4575">
            <v>0</v>
          </cell>
        </row>
        <row r="4576">
          <cell r="D4576">
            <v>0</v>
          </cell>
          <cell r="F4576">
            <v>0</v>
          </cell>
          <cell r="G4576">
            <v>0</v>
          </cell>
        </row>
        <row r="4577">
          <cell r="D4577">
            <v>0</v>
          </cell>
          <cell r="F4577">
            <v>0</v>
          </cell>
          <cell r="G4577">
            <v>0</v>
          </cell>
        </row>
        <row r="4578">
          <cell r="D4578">
            <v>0</v>
          </cell>
          <cell r="F4578">
            <v>0</v>
          </cell>
          <cell r="G4578">
            <v>0</v>
          </cell>
        </row>
        <row r="4579">
          <cell r="D4579">
            <v>0</v>
          </cell>
          <cell r="F4579">
            <v>0</v>
          </cell>
          <cell r="G4579">
            <v>0</v>
          </cell>
        </row>
        <row r="4580">
          <cell r="D4580">
            <v>0</v>
          </cell>
          <cell r="F4580">
            <v>0</v>
          </cell>
          <cell r="G4580">
            <v>0</v>
          </cell>
        </row>
        <row r="4581">
          <cell r="D4581">
            <v>0</v>
          </cell>
          <cell r="F4581">
            <v>0</v>
          </cell>
          <cell r="G4581">
            <v>0</v>
          </cell>
        </row>
        <row r="4582">
          <cell r="D4582">
            <v>0</v>
          </cell>
          <cell r="F4582">
            <v>0</v>
          </cell>
          <cell r="G4582">
            <v>0</v>
          </cell>
        </row>
        <row r="4583">
          <cell r="D4583">
            <v>0</v>
          </cell>
          <cell r="F4583">
            <v>0</v>
          </cell>
          <cell r="G4583">
            <v>0</v>
          </cell>
        </row>
      </sheetData>
      <sheetData sheetId="2"/>
      <sheetData sheetId="3"/>
      <sheetData sheetId="4"/>
      <sheetData sheetId="5"/>
      <sheetData sheetId="6"/>
      <sheetData sheetId="7"/>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OUT 3-05"/>
    </sheetNames>
    <sheetDataSet>
      <sheetData sheetId="0"/>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0701"/>
      <sheetName val="0801"/>
      <sheetName val="PXK0801"/>
      <sheetName val="0901"/>
      <sheetName val="PXK0901"/>
      <sheetName val="NHAPXUAT901"/>
      <sheetName val="100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1001 (2)"/>
      <sheetName val="NHAPXUATT1001"/>
      <sheetName val="2"/>
      <sheetName val="1101"/>
      <sheetName val="NHAPXUATT1101"/>
      <sheetName val="xuat1201"/>
      <sheetName val="NHAPXUATT1201"/>
      <sheetName val="Sheet1"/>
      <sheetName val="#REF"/>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bang tien luong"/>
      <sheetName val="PHAN TICH VAT TU BIET THU H7"/>
      <sheetName val="bang tien luong (2)"/>
      <sheetName val="BTHDT"/>
    </sheetNames>
    <sheetDataSet>
      <sheetData sheetId="0"/>
      <sheetData sheetId="1"/>
      <sheetData sheetId="2"/>
      <sheetData sheetId="3"/>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Tong hop"/>
      <sheetName val="truc tiep"/>
      <sheetName val="phu tro"/>
      <sheetName val="THANH PHAM"/>
      <sheetName val="gian tiep"/>
      <sheetName val="CHI TIET"/>
      <sheetName val="XL4Poppy"/>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Giathanh1m3BT"/>
    </sheetNames>
    <sheetDataSet>
      <sheetData sheetId="0">
        <row r="12">
          <cell r="H12">
            <v>260368.02000000002</v>
          </cell>
        </row>
        <row r="22">
          <cell r="H22">
            <v>2426.58</v>
          </cell>
        </row>
        <row r="41">
          <cell r="H41">
            <v>2022.1499999999999</v>
          </cell>
        </row>
      </sheetData>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Ke khai"/>
      <sheetName val="Doi chieu 133"/>
      <sheetName val="XL4Poppy"/>
      <sheetName val="#REF"/>
    </sheetNames>
    <sheetDataSet>
      <sheetData sheetId="0"/>
      <sheetData sheetId="1"/>
      <sheetData sheetId="2"/>
      <sheetData sheetId="3" refreshError="1"/>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TDTKP"/>
      <sheetName val="DK-KH"/>
      <sheetName val="DK_KH"/>
    </sheetNames>
    <sheetDataSet>
      <sheetData sheetId="0" refreshError="1">
        <row r="46">
          <cell r="E46">
            <v>244169100.16579708</v>
          </cell>
          <cell r="F46">
            <v>1418312001.0819573</v>
          </cell>
          <cell r="H46">
            <v>408817874.18075442</v>
          </cell>
        </row>
      </sheetData>
      <sheetData sheetId="1" refreshError="1">
        <row r="9">
          <cell r="F9">
            <v>283455000</v>
          </cell>
        </row>
      </sheetData>
      <sheetData sheetId="2"/>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No su ly"/>
      <sheetName val="131"/>
      <sheetName val="138"/>
      <sheetName val="141"/>
      <sheetName val="331"/>
      <sheetName val="3388"/>
      <sheetName val="311"/>
      <sheetName val="BPB"/>
      <sheetName val="112"/>
      <sheetName val="CDPS"/>
      <sheetName val="Socai 2003"/>
      <sheetName val="CDketoan"/>
      <sheetName val="511"/>
      <sheetName val="Bia"/>
      <sheetName val="PBDA"/>
      <sheetName val="Phan1"/>
      <sheetName val="phan2"/>
      <sheetName val="Phan3"/>
      <sheetName val="QTVAT"/>
      <sheetName val="CTGS2002"/>
      <sheetName val="136,161,461"/>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TH NXT"/>
      <sheetName val="Bepga 999C"/>
      <sheetName val="Bepga 666C"/>
      <sheetName val="Sheet1"/>
    </sheetNames>
    <sheetDataSet>
      <sheetData sheetId="0" refreshError="1"/>
      <sheetData sheetId="1" refreshError="1"/>
      <sheetData sheetId="2" refreshError="1"/>
      <sheetData sheetId="3" refreshError="1"/>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Tivi"/>
    </sheetNames>
    <sheetDataSet>
      <sheetData sheetId="0"/>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In"/>
      <sheetName val="T02"/>
      <sheetName val="T03"/>
      <sheetName val="T04"/>
      <sheetName val="#REF"/>
      <sheetName val="_REF"/>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Report"/>
      <sheetName val="Aging"/>
      <sheetName val="Credit"/>
      <sheetName val="CustList"/>
      <sheetName val="Report (2)"/>
    </sheetNames>
    <sheetDataSet>
      <sheetData sheetId="0" refreshError="1"/>
      <sheetData sheetId="1" refreshError="1">
        <row r="2">
          <cell r="U2" t="str">
            <v>Cust_id</v>
          </cell>
          <cell r="V2" t="str">
            <v>1_30</v>
          </cell>
          <cell r="W2" t="str">
            <v>30_60</v>
          </cell>
          <cell r="X2" t="str">
            <v>60_90</v>
          </cell>
          <cell r="Y2" t="str">
            <v>90_180</v>
          </cell>
        </row>
        <row r="3">
          <cell r="U3" t="str">
            <v>ObjectID</v>
          </cell>
          <cell r="V3" t="str">
            <v>Field152</v>
          </cell>
          <cell r="W3" t="str">
            <v>Field153</v>
          </cell>
          <cell r="X3" t="str">
            <v>Field154</v>
          </cell>
          <cell r="Y3" t="str">
            <v>Field155</v>
          </cell>
        </row>
        <row r="4">
          <cell r="U4" t="str">
            <v>ObjectID</v>
          </cell>
          <cell r="V4">
            <v>0</v>
          </cell>
          <cell r="W4">
            <v>0</v>
          </cell>
          <cell r="X4">
            <v>0</v>
          </cell>
          <cell r="Y4">
            <v>0</v>
          </cell>
        </row>
        <row r="5">
          <cell r="U5" t="str">
            <v>ANH DANG</v>
          </cell>
          <cell r="V5">
            <v>0</v>
          </cell>
          <cell r="W5">
            <v>0</v>
          </cell>
          <cell r="X5">
            <v>0</v>
          </cell>
          <cell r="Y5">
            <v>0</v>
          </cell>
        </row>
        <row r="6">
          <cell r="U6" t="str">
            <v>ANH DANG</v>
          </cell>
          <cell r="V6" t="str">
            <v/>
          </cell>
          <cell r="W6">
            <v>23219318</v>
          </cell>
          <cell r="X6" t="str">
            <v/>
          </cell>
          <cell r="Y6" t="str">
            <v/>
          </cell>
        </row>
        <row r="7">
          <cell r="U7" t="str">
            <v>ANH DANG</v>
          </cell>
          <cell r="V7" t="str">
            <v/>
          </cell>
          <cell r="W7">
            <v>62580000</v>
          </cell>
          <cell r="X7" t="str">
            <v/>
          </cell>
          <cell r="Y7" t="str">
            <v/>
          </cell>
        </row>
        <row r="8">
          <cell r="U8" t="str">
            <v>ANH DANG</v>
          </cell>
          <cell r="V8" t="str">
            <v/>
          </cell>
          <cell r="W8">
            <v>62740000</v>
          </cell>
          <cell r="X8" t="str">
            <v/>
          </cell>
          <cell r="Y8" t="str">
            <v/>
          </cell>
        </row>
        <row r="9">
          <cell r="U9" t="str">
            <v>ANH DANG</v>
          </cell>
          <cell r="V9" t="str">
            <v/>
          </cell>
          <cell r="W9">
            <v>62610000</v>
          </cell>
          <cell r="X9" t="str">
            <v/>
          </cell>
          <cell r="Y9" t="str">
            <v/>
          </cell>
        </row>
        <row r="10">
          <cell r="U10" t="str">
            <v>ANH DANG</v>
          </cell>
          <cell r="V10">
            <v>32020000</v>
          </cell>
          <cell r="W10" t="str">
            <v/>
          </cell>
          <cell r="X10" t="str">
            <v/>
          </cell>
          <cell r="Y10" t="str">
            <v/>
          </cell>
        </row>
        <row r="11">
          <cell r="U11" t="str">
            <v>ANH DANG</v>
          </cell>
          <cell r="V11">
            <v>53660000</v>
          </cell>
          <cell r="W11" t="str">
            <v/>
          </cell>
          <cell r="X11" t="str">
            <v/>
          </cell>
          <cell r="Y11" t="str">
            <v/>
          </cell>
        </row>
        <row r="12">
          <cell r="U12" t="str">
            <v>ANH DANG</v>
          </cell>
          <cell r="V12">
            <v>38260000</v>
          </cell>
          <cell r="W12" t="str">
            <v/>
          </cell>
          <cell r="X12" t="str">
            <v/>
          </cell>
          <cell r="Y12" t="str">
            <v/>
          </cell>
        </row>
        <row r="13">
          <cell r="U13" t="str">
            <v>ANH DANG</v>
          </cell>
          <cell r="V13">
            <v>18950000</v>
          </cell>
          <cell r="W13" t="str">
            <v/>
          </cell>
          <cell r="X13" t="str">
            <v/>
          </cell>
          <cell r="Y13" t="str">
            <v/>
          </cell>
        </row>
        <row r="14">
          <cell r="U14" t="str">
            <v>ANH DANG</v>
          </cell>
          <cell r="V14">
            <v>53300000</v>
          </cell>
          <cell r="W14" t="str">
            <v/>
          </cell>
          <cell r="X14" t="str">
            <v/>
          </cell>
          <cell r="Y14" t="str">
            <v/>
          </cell>
        </row>
        <row r="15">
          <cell r="U15" t="str">
            <v>ANH DANG</v>
          </cell>
          <cell r="V15">
            <v>19700000</v>
          </cell>
          <cell r="W15" t="str">
            <v/>
          </cell>
          <cell r="X15" t="str">
            <v/>
          </cell>
          <cell r="Y15" t="str">
            <v/>
          </cell>
        </row>
        <row r="16">
          <cell r="U16" t="str">
            <v>ANH3</v>
          </cell>
          <cell r="V16">
            <v>0</v>
          </cell>
          <cell r="W16">
            <v>0</v>
          </cell>
          <cell r="X16">
            <v>0</v>
          </cell>
          <cell r="Y16">
            <v>0</v>
          </cell>
        </row>
        <row r="17">
          <cell r="U17" t="str">
            <v>ANH3</v>
          </cell>
          <cell r="V17" t="str">
            <v/>
          </cell>
          <cell r="W17" t="str">
            <v/>
          </cell>
          <cell r="X17" t="str">
            <v/>
          </cell>
          <cell r="Y17">
            <v>65290908</v>
          </cell>
        </row>
        <row r="18">
          <cell r="U18" t="str">
            <v>BA</v>
          </cell>
          <cell r="V18">
            <v>0</v>
          </cell>
          <cell r="W18">
            <v>0</v>
          </cell>
          <cell r="X18">
            <v>0</v>
          </cell>
          <cell r="Y18">
            <v>0</v>
          </cell>
        </row>
        <row r="19">
          <cell r="U19" t="str">
            <v>BA</v>
          </cell>
          <cell r="V19" t="str">
            <v/>
          </cell>
          <cell r="W19">
            <v>5946000</v>
          </cell>
          <cell r="X19" t="str">
            <v/>
          </cell>
          <cell r="Y19" t="str">
            <v/>
          </cell>
        </row>
        <row r="20">
          <cell r="U20" t="str">
            <v>BA</v>
          </cell>
          <cell r="V20">
            <v>2120000</v>
          </cell>
          <cell r="W20" t="str">
            <v/>
          </cell>
          <cell r="X20" t="str">
            <v/>
          </cell>
          <cell r="Y20" t="str">
            <v/>
          </cell>
        </row>
        <row r="21">
          <cell r="U21" t="str">
            <v>BA</v>
          </cell>
          <cell r="V21">
            <v>26520000</v>
          </cell>
          <cell r="W21" t="str">
            <v/>
          </cell>
          <cell r="X21" t="str">
            <v/>
          </cell>
          <cell r="Y21" t="str">
            <v/>
          </cell>
        </row>
        <row r="22">
          <cell r="U22" t="str">
            <v>BA</v>
          </cell>
          <cell r="V22">
            <v>13500000</v>
          </cell>
          <cell r="W22" t="str">
            <v/>
          </cell>
          <cell r="X22" t="str">
            <v/>
          </cell>
          <cell r="Y22" t="str">
            <v/>
          </cell>
        </row>
        <row r="23">
          <cell r="U23" t="str">
            <v>BA</v>
          </cell>
          <cell r="V23">
            <v>5360000</v>
          </cell>
          <cell r="W23" t="str">
            <v/>
          </cell>
          <cell r="X23" t="str">
            <v/>
          </cell>
          <cell r="Y23" t="str">
            <v/>
          </cell>
        </row>
        <row r="24">
          <cell r="U24" t="str">
            <v>BA</v>
          </cell>
          <cell r="V24">
            <v>14640000</v>
          </cell>
          <cell r="W24" t="str">
            <v/>
          </cell>
          <cell r="X24" t="str">
            <v/>
          </cell>
          <cell r="Y24" t="str">
            <v/>
          </cell>
        </row>
        <row r="25">
          <cell r="U25" t="str">
            <v>BINH1</v>
          </cell>
          <cell r="V25">
            <v>0</v>
          </cell>
          <cell r="W25">
            <v>0</v>
          </cell>
          <cell r="X25">
            <v>0</v>
          </cell>
          <cell r="Y25">
            <v>0</v>
          </cell>
        </row>
        <row r="26">
          <cell r="U26" t="str">
            <v>BINH1</v>
          </cell>
          <cell r="V26" t="str">
            <v/>
          </cell>
          <cell r="W26" t="str">
            <v/>
          </cell>
          <cell r="X26" t="str">
            <v/>
          </cell>
          <cell r="Y26">
            <v>4308750</v>
          </cell>
        </row>
        <row r="27">
          <cell r="U27" t="str">
            <v>BINH1</v>
          </cell>
          <cell r="V27" t="str">
            <v/>
          </cell>
          <cell r="W27" t="str">
            <v/>
          </cell>
          <cell r="X27" t="str">
            <v/>
          </cell>
          <cell r="Y27">
            <v>1898000</v>
          </cell>
        </row>
        <row r="28">
          <cell r="U28" t="str">
            <v>BINH1</v>
          </cell>
          <cell r="V28" t="str">
            <v/>
          </cell>
          <cell r="W28" t="str">
            <v/>
          </cell>
          <cell r="X28">
            <v>13128500</v>
          </cell>
          <cell r="Y28" t="str">
            <v/>
          </cell>
        </row>
        <row r="29">
          <cell r="U29" t="str">
            <v>BINH2</v>
          </cell>
          <cell r="V29">
            <v>0</v>
          </cell>
          <cell r="W29">
            <v>0</v>
          </cell>
          <cell r="X29">
            <v>0</v>
          </cell>
          <cell r="Y29">
            <v>0</v>
          </cell>
        </row>
        <row r="30">
          <cell r="U30" t="str">
            <v>BINH2</v>
          </cell>
          <cell r="V30">
            <v>-108930</v>
          </cell>
          <cell r="W30" t="str">
            <v/>
          </cell>
          <cell r="X30" t="str">
            <v/>
          </cell>
          <cell r="Y30" t="str">
            <v/>
          </cell>
        </row>
        <row r="31">
          <cell r="U31" t="str">
            <v>BUNG</v>
          </cell>
          <cell r="V31">
            <v>0</v>
          </cell>
          <cell r="W31">
            <v>0</v>
          </cell>
          <cell r="X31">
            <v>0</v>
          </cell>
          <cell r="Y31">
            <v>0</v>
          </cell>
        </row>
        <row r="32">
          <cell r="U32" t="str">
            <v>BUNG</v>
          </cell>
          <cell r="V32" t="str">
            <v/>
          </cell>
          <cell r="W32">
            <v>12313296</v>
          </cell>
          <cell r="X32" t="str">
            <v/>
          </cell>
          <cell r="Y32" t="str">
            <v/>
          </cell>
        </row>
        <row r="33">
          <cell r="U33" t="str">
            <v>BUNG</v>
          </cell>
          <cell r="V33">
            <v>245000</v>
          </cell>
          <cell r="W33" t="str">
            <v/>
          </cell>
          <cell r="X33" t="str">
            <v/>
          </cell>
          <cell r="Y33" t="str">
            <v/>
          </cell>
        </row>
        <row r="34">
          <cell r="U34" t="str">
            <v>BUNG</v>
          </cell>
          <cell r="V34">
            <v>18900000</v>
          </cell>
          <cell r="W34" t="str">
            <v/>
          </cell>
          <cell r="X34" t="str">
            <v/>
          </cell>
          <cell r="Y34" t="str">
            <v/>
          </cell>
        </row>
        <row r="35">
          <cell r="U35" t="str">
            <v>BUNG</v>
          </cell>
          <cell r="V35">
            <v>7800000</v>
          </cell>
          <cell r="W35" t="str">
            <v/>
          </cell>
          <cell r="X35" t="str">
            <v/>
          </cell>
          <cell r="Y35" t="str">
            <v/>
          </cell>
        </row>
        <row r="36">
          <cell r="U36" t="str">
            <v>CAY1</v>
          </cell>
          <cell r="V36">
            <v>0</v>
          </cell>
          <cell r="W36">
            <v>0</v>
          </cell>
          <cell r="X36">
            <v>0</v>
          </cell>
          <cell r="Y36">
            <v>0</v>
          </cell>
        </row>
        <row r="37">
          <cell r="U37" t="str">
            <v>CAY1</v>
          </cell>
          <cell r="V37" t="str">
            <v/>
          </cell>
          <cell r="W37" t="str">
            <v/>
          </cell>
          <cell r="X37" t="str">
            <v/>
          </cell>
          <cell r="Y37">
            <v>70520000</v>
          </cell>
        </row>
        <row r="38">
          <cell r="U38" t="str">
            <v>CONG</v>
          </cell>
          <cell r="V38">
            <v>0</v>
          </cell>
          <cell r="W38">
            <v>0</v>
          </cell>
          <cell r="X38">
            <v>0</v>
          </cell>
          <cell r="Y38">
            <v>0</v>
          </cell>
        </row>
        <row r="39">
          <cell r="U39" t="str">
            <v>CONG</v>
          </cell>
          <cell r="V39" t="str">
            <v/>
          </cell>
          <cell r="W39">
            <v>17538435</v>
          </cell>
          <cell r="X39" t="str">
            <v/>
          </cell>
          <cell r="Y39" t="str">
            <v/>
          </cell>
        </row>
        <row r="40">
          <cell r="U40" t="str">
            <v>CONG</v>
          </cell>
          <cell r="V40" t="str">
            <v/>
          </cell>
          <cell r="W40">
            <v>3100000</v>
          </cell>
          <cell r="X40" t="str">
            <v/>
          </cell>
          <cell r="Y40" t="str">
            <v/>
          </cell>
        </row>
        <row r="41">
          <cell r="U41" t="str">
            <v>CTY1</v>
          </cell>
          <cell r="V41">
            <v>0</v>
          </cell>
          <cell r="W41">
            <v>0</v>
          </cell>
          <cell r="X41">
            <v>0</v>
          </cell>
          <cell r="Y41">
            <v>0</v>
          </cell>
        </row>
        <row r="42">
          <cell r="U42" t="str">
            <v>CTY1</v>
          </cell>
          <cell r="V42" t="str">
            <v/>
          </cell>
          <cell r="W42">
            <v>11752272</v>
          </cell>
          <cell r="X42" t="str">
            <v/>
          </cell>
          <cell r="Y42" t="str">
            <v/>
          </cell>
        </row>
        <row r="43">
          <cell r="U43" t="str">
            <v>CTY1</v>
          </cell>
          <cell r="V43">
            <v>63998749</v>
          </cell>
          <cell r="W43" t="str">
            <v/>
          </cell>
          <cell r="X43" t="str">
            <v/>
          </cell>
          <cell r="Y43" t="str">
            <v/>
          </cell>
        </row>
        <row r="44">
          <cell r="U44" t="str">
            <v>CTY13</v>
          </cell>
          <cell r="V44">
            <v>0</v>
          </cell>
          <cell r="W44">
            <v>0</v>
          </cell>
          <cell r="X44">
            <v>0</v>
          </cell>
          <cell r="Y44">
            <v>0</v>
          </cell>
        </row>
        <row r="45">
          <cell r="U45" t="str">
            <v>CTY13</v>
          </cell>
          <cell r="V45" t="str">
            <v/>
          </cell>
          <cell r="W45" t="str">
            <v/>
          </cell>
          <cell r="X45" t="str">
            <v/>
          </cell>
          <cell r="Y45">
            <v>-27900</v>
          </cell>
        </row>
        <row r="46">
          <cell r="U46" t="str">
            <v>CUONG1</v>
          </cell>
          <cell r="V46">
            <v>0</v>
          </cell>
          <cell r="W46">
            <v>0</v>
          </cell>
          <cell r="X46">
            <v>0</v>
          </cell>
          <cell r="Y46">
            <v>0</v>
          </cell>
        </row>
        <row r="47">
          <cell r="U47" t="str">
            <v>CUONG1</v>
          </cell>
          <cell r="V47" t="str">
            <v/>
          </cell>
          <cell r="W47">
            <v>8689650</v>
          </cell>
          <cell r="X47" t="str">
            <v/>
          </cell>
          <cell r="Y47" t="str">
            <v/>
          </cell>
        </row>
        <row r="48">
          <cell r="U48" t="str">
            <v>CUONG1</v>
          </cell>
          <cell r="V48" t="str">
            <v/>
          </cell>
          <cell r="W48">
            <v>25050000</v>
          </cell>
          <cell r="X48" t="str">
            <v/>
          </cell>
          <cell r="Y48" t="str">
            <v/>
          </cell>
        </row>
        <row r="49">
          <cell r="U49" t="str">
            <v>CUONG1</v>
          </cell>
          <cell r="V49">
            <v>60590000</v>
          </cell>
          <cell r="W49" t="str">
            <v/>
          </cell>
          <cell r="X49" t="str">
            <v/>
          </cell>
          <cell r="Y49" t="str">
            <v/>
          </cell>
        </row>
        <row r="50">
          <cell r="U50" t="str">
            <v>CUONG1</v>
          </cell>
          <cell r="V50">
            <v>38900000</v>
          </cell>
          <cell r="W50" t="str">
            <v/>
          </cell>
          <cell r="X50" t="str">
            <v/>
          </cell>
          <cell r="Y50" t="str">
            <v/>
          </cell>
        </row>
        <row r="51">
          <cell r="U51" t="str">
            <v>CUONG1</v>
          </cell>
          <cell r="V51">
            <v>20200000</v>
          </cell>
          <cell r="W51" t="str">
            <v/>
          </cell>
          <cell r="X51" t="str">
            <v/>
          </cell>
          <cell r="Y51" t="str">
            <v/>
          </cell>
        </row>
        <row r="52">
          <cell r="U52" t="str">
            <v>CHDT1</v>
          </cell>
          <cell r="V52">
            <v>0</v>
          </cell>
          <cell r="W52">
            <v>0</v>
          </cell>
          <cell r="X52">
            <v>0</v>
          </cell>
          <cell r="Y52">
            <v>0</v>
          </cell>
        </row>
        <row r="53">
          <cell r="U53" t="str">
            <v>CHDT1</v>
          </cell>
          <cell r="V53" t="str">
            <v/>
          </cell>
          <cell r="W53" t="str">
            <v/>
          </cell>
          <cell r="X53">
            <v>24744573</v>
          </cell>
          <cell r="Y53" t="str">
            <v/>
          </cell>
        </row>
        <row r="54">
          <cell r="U54" t="str">
            <v>CHDT1</v>
          </cell>
          <cell r="V54">
            <v>53750000</v>
          </cell>
          <cell r="W54" t="str">
            <v/>
          </cell>
          <cell r="X54" t="str">
            <v/>
          </cell>
          <cell r="Y54" t="str">
            <v/>
          </cell>
        </row>
        <row r="55">
          <cell r="U55" t="str">
            <v>CHDT1</v>
          </cell>
          <cell r="V55">
            <v>20100000</v>
          </cell>
          <cell r="W55" t="str">
            <v/>
          </cell>
          <cell r="X55" t="str">
            <v/>
          </cell>
          <cell r="Y55" t="str">
            <v/>
          </cell>
        </row>
        <row r="56">
          <cell r="U56" t="str">
            <v>CHÐT2</v>
          </cell>
          <cell r="V56">
            <v>0</v>
          </cell>
          <cell r="W56">
            <v>0</v>
          </cell>
          <cell r="X56">
            <v>0</v>
          </cell>
          <cell r="Y56">
            <v>0</v>
          </cell>
        </row>
        <row r="57">
          <cell r="U57" t="str">
            <v>CHÐT2</v>
          </cell>
          <cell r="V57" t="str">
            <v/>
          </cell>
          <cell r="W57" t="str">
            <v/>
          </cell>
          <cell r="X57">
            <v>7850000</v>
          </cell>
          <cell r="Y57" t="str">
            <v/>
          </cell>
        </row>
        <row r="58">
          <cell r="U58" t="str">
            <v>CHÐT2</v>
          </cell>
          <cell r="V58" t="str">
            <v/>
          </cell>
          <cell r="W58" t="str">
            <v/>
          </cell>
          <cell r="X58">
            <v>5730000</v>
          </cell>
          <cell r="Y58" t="str">
            <v/>
          </cell>
        </row>
        <row r="59">
          <cell r="U59" t="str">
            <v>CHÐT2</v>
          </cell>
          <cell r="V59">
            <v>4050000</v>
          </cell>
          <cell r="W59" t="str">
            <v/>
          </cell>
          <cell r="X59" t="str">
            <v/>
          </cell>
          <cell r="Y59" t="str">
            <v/>
          </cell>
        </row>
        <row r="60">
          <cell r="U60" t="str">
            <v>Ekhanh1</v>
          </cell>
          <cell r="V60">
            <v>0</v>
          </cell>
          <cell r="W60">
            <v>0</v>
          </cell>
          <cell r="X60">
            <v>0</v>
          </cell>
          <cell r="Y60">
            <v>0</v>
          </cell>
        </row>
        <row r="61">
          <cell r="U61" t="str">
            <v>Ekhanh1</v>
          </cell>
          <cell r="V61">
            <v>4900000</v>
          </cell>
          <cell r="W61" t="str">
            <v/>
          </cell>
          <cell r="X61" t="str">
            <v/>
          </cell>
          <cell r="Y61" t="str">
            <v/>
          </cell>
        </row>
        <row r="62">
          <cell r="U62" t="str">
            <v>Etrung1</v>
          </cell>
          <cell r="V62">
            <v>0</v>
          </cell>
          <cell r="W62">
            <v>0</v>
          </cell>
          <cell r="X62">
            <v>0</v>
          </cell>
          <cell r="Y62">
            <v>0</v>
          </cell>
        </row>
        <row r="63">
          <cell r="U63" t="str">
            <v>Etrung1</v>
          </cell>
          <cell r="V63" t="str">
            <v/>
          </cell>
          <cell r="W63" t="str">
            <v/>
          </cell>
          <cell r="X63" t="str">
            <v/>
          </cell>
          <cell r="Y63">
            <v>41791170</v>
          </cell>
        </row>
        <row r="64">
          <cell r="U64" t="str">
            <v>Etrung1</v>
          </cell>
          <cell r="V64" t="str">
            <v/>
          </cell>
          <cell r="W64" t="str">
            <v/>
          </cell>
          <cell r="X64" t="str">
            <v/>
          </cell>
          <cell r="Y64">
            <v>21086939</v>
          </cell>
        </row>
        <row r="65">
          <cell r="U65" t="str">
            <v>HA6</v>
          </cell>
          <cell r="V65">
            <v>0</v>
          </cell>
          <cell r="W65">
            <v>0</v>
          </cell>
          <cell r="X65">
            <v>0</v>
          </cell>
          <cell r="Y65">
            <v>0</v>
          </cell>
        </row>
        <row r="66">
          <cell r="U66" t="str">
            <v>HA6</v>
          </cell>
          <cell r="V66" t="str">
            <v/>
          </cell>
          <cell r="W66">
            <v>14452900</v>
          </cell>
          <cell r="X66" t="str">
            <v/>
          </cell>
          <cell r="Y66" t="str">
            <v/>
          </cell>
        </row>
        <row r="67">
          <cell r="U67" t="str">
            <v>HANG1</v>
          </cell>
          <cell r="V67">
            <v>0</v>
          </cell>
          <cell r="W67">
            <v>0</v>
          </cell>
          <cell r="X67">
            <v>0</v>
          </cell>
          <cell r="Y67">
            <v>0</v>
          </cell>
        </row>
        <row r="68">
          <cell r="U68" t="str">
            <v>HANG1</v>
          </cell>
          <cell r="V68" t="str">
            <v/>
          </cell>
          <cell r="W68" t="str">
            <v/>
          </cell>
          <cell r="X68">
            <v>4927519</v>
          </cell>
          <cell r="Y68" t="str">
            <v/>
          </cell>
        </row>
        <row r="69">
          <cell r="U69" t="str">
            <v>HANG1</v>
          </cell>
          <cell r="V69" t="str">
            <v/>
          </cell>
          <cell r="W69">
            <v>6140000</v>
          </cell>
          <cell r="X69" t="str">
            <v/>
          </cell>
          <cell r="Y69" t="str">
            <v/>
          </cell>
        </row>
        <row r="70">
          <cell r="U70" t="str">
            <v>HANG1</v>
          </cell>
          <cell r="V70" t="str">
            <v/>
          </cell>
          <cell r="W70">
            <v>30900000</v>
          </cell>
          <cell r="X70" t="str">
            <v/>
          </cell>
          <cell r="Y70" t="str">
            <v/>
          </cell>
        </row>
        <row r="71">
          <cell r="U71" t="str">
            <v>HANG1</v>
          </cell>
          <cell r="V71">
            <v>50450000</v>
          </cell>
          <cell r="W71" t="str">
            <v/>
          </cell>
          <cell r="X71" t="str">
            <v/>
          </cell>
          <cell r="Y71" t="str">
            <v/>
          </cell>
        </row>
        <row r="72">
          <cell r="U72" t="str">
            <v>HANG3</v>
          </cell>
          <cell r="V72">
            <v>0</v>
          </cell>
          <cell r="W72">
            <v>0</v>
          </cell>
          <cell r="X72">
            <v>0</v>
          </cell>
          <cell r="Y72">
            <v>0</v>
          </cell>
        </row>
        <row r="73">
          <cell r="U73" t="str">
            <v>HANG3</v>
          </cell>
          <cell r="V73" t="str">
            <v/>
          </cell>
          <cell r="W73" t="str">
            <v/>
          </cell>
          <cell r="X73" t="str">
            <v/>
          </cell>
          <cell r="Y73">
            <v>110020</v>
          </cell>
        </row>
        <row r="74">
          <cell r="U74" t="str">
            <v>HANH2</v>
          </cell>
          <cell r="V74">
            <v>0</v>
          </cell>
          <cell r="W74">
            <v>0</v>
          </cell>
          <cell r="X74">
            <v>0</v>
          </cell>
          <cell r="Y74">
            <v>0</v>
          </cell>
        </row>
        <row r="75">
          <cell r="U75" t="str">
            <v>HANH2</v>
          </cell>
          <cell r="V75" t="str">
            <v/>
          </cell>
          <cell r="W75">
            <v>9177770</v>
          </cell>
          <cell r="X75" t="str">
            <v/>
          </cell>
          <cell r="Y75" t="str">
            <v/>
          </cell>
        </row>
        <row r="76">
          <cell r="U76" t="str">
            <v>HANH2</v>
          </cell>
          <cell r="V76">
            <v>30122000</v>
          </cell>
          <cell r="W76" t="str">
            <v/>
          </cell>
          <cell r="X76" t="str">
            <v/>
          </cell>
          <cell r="Y76" t="str">
            <v/>
          </cell>
        </row>
        <row r="77">
          <cell r="U77" t="str">
            <v>HANH2</v>
          </cell>
          <cell r="V77">
            <v>1064700</v>
          </cell>
          <cell r="W77" t="str">
            <v/>
          </cell>
          <cell r="X77" t="str">
            <v/>
          </cell>
          <cell r="Y77" t="str">
            <v/>
          </cell>
        </row>
        <row r="78">
          <cell r="U78" t="str">
            <v>HOA15</v>
          </cell>
          <cell r="V78">
            <v>0</v>
          </cell>
          <cell r="W78">
            <v>0</v>
          </cell>
          <cell r="X78">
            <v>0</v>
          </cell>
          <cell r="Y78">
            <v>0</v>
          </cell>
        </row>
        <row r="79">
          <cell r="U79" t="str">
            <v>HOA15</v>
          </cell>
          <cell r="V79" t="str">
            <v/>
          </cell>
          <cell r="W79" t="str">
            <v/>
          </cell>
          <cell r="X79" t="str">
            <v/>
          </cell>
          <cell r="Y79">
            <v>19860001</v>
          </cell>
        </row>
        <row r="80">
          <cell r="U80" t="str">
            <v>HOA16</v>
          </cell>
          <cell r="V80">
            <v>0</v>
          </cell>
          <cell r="W80">
            <v>0</v>
          </cell>
          <cell r="X80">
            <v>0</v>
          </cell>
          <cell r="Y80">
            <v>0</v>
          </cell>
        </row>
        <row r="81">
          <cell r="U81" t="str">
            <v>HOA16</v>
          </cell>
          <cell r="V81" t="str">
            <v/>
          </cell>
          <cell r="W81" t="str">
            <v/>
          </cell>
          <cell r="X81" t="str">
            <v/>
          </cell>
          <cell r="Y81">
            <v>137920000</v>
          </cell>
        </row>
        <row r="82">
          <cell r="U82" t="str">
            <v>HOA3</v>
          </cell>
          <cell r="V82">
            <v>0</v>
          </cell>
          <cell r="W82">
            <v>0</v>
          </cell>
          <cell r="X82">
            <v>0</v>
          </cell>
          <cell r="Y82">
            <v>0</v>
          </cell>
        </row>
        <row r="83">
          <cell r="U83" t="str">
            <v>HOA3</v>
          </cell>
          <cell r="V83" t="str">
            <v/>
          </cell>
          <cell r="W83">
            <v>6402849</v>
          </cell>
          <cell r="X83" t="str">
            <v/>
          </cell>
          <cell r="Y83" t="str">
            <v/>
          </cell>
        </row>
        <row r="84">
          <cell r="U84" t="str">
            <v>HOA3</v>
          </cell>
          <cell r="V84">
            <v>41000000</v>
          </cell>
          <cell r="W84" t="str">
            <v/>
          </cell>
          <cell r="X84" t="str">
            <v/>
          </cell>
          <cell r="Y84" t="str">
            <v/>
          </cell>
        </row>
        <row r="85">
          <cell r="U85" t="str">
            <v>HOA3</v>
          </cell>
          <cell r="V85">
            <v>34350000</v>
          </cell>
          <cell r="W85" t="str">
            <v/>
          </cell>
          <cell r="X85" t="str">
            <v/>
          </cell>
          <cell r="Y85" t="str">
            <v/>
          </cell>
        </row>
        <row r="86">
          <cell r="U86" t="str">
            <v>HOA3</v>
          </cell>
          <cell r="V86">
            <v>40520000</v>
          </cell>
          <cell r="W86" t="str">
            <v/>
          </cell>
          <cell r="X86" t="str">
            <v/>
          </cell>
          <cell r="Y86" t="str">
            <v/>
          </cell>
        </row>
        <row r="87">
          <cell r="U87" t="str">
            <v>HOA6</v>
          </cell>
          <cell r="V87">
            <v>0</v>
          </cell>
          <cell r="W87">
            <v>0</v>
          </cell>
          <cell r="X87">
            <v>0</v>
          </cell>
          <cell r="Y87">
            <v>0</v>
          </cell>
        </row>
        <row r="88">
          <cell r="U88" t="str">
            <v>HOA6</v>
          </cell>
          <cell r="V88">
            <v>28332511</v>
          </cell>
          <cell r="W88" t="str">
            <v/>
          </cell>
          <cell r="X88" t="str">
            <v/>
          </cell>
          <cell r="Y88" t="str">
            <v/>
          </cell>
        </row>
        <row r="89">
          <cell r="U89" t="str">
            <v>HOA6</v>
          </cell>
          <cell r="V89">
            <v>8300000</v>
          </cell>
          <cell r="W89" t="str">
            <v/>
          </cell>
          <cell r="X89" t="str">
            <v/>
          </cell>
          <cell r="Y89" t="str">
            <v/>
          </cell>
        </row>
        <row r="90">
          <cell r="U90" t="str">
            <v>HOA6</v>
          </cell>
          <cell r="V90">
            <v>17160000</v>
          </cell>
          <cell r="W90" t="str">
            <v/>
          </cell>
          <cell r="X90" t="str">
            <v/>
          </cell>
          <cell r="Y90" t="str">
            <v/>
          </cell>
        </row>
        <row r="91">
          <cell r="U91" t="str">
            <v>HOA7</v>
          </cell>
          <cell r="V91">
            <v>0</v>
          </cell>
          <cell r="W91">
            <v>0</v>
          </cell>
          <cell r="X91">
            <v>0</v>
          </cell>
          <cell r="Y91">
            <v>0</v>
          </cell>
        </row>
        <row r="92">
          <cell r="U92" t="str">
            <v>HOA7</v>
          </cell>
          <cell r="V92">
            <v>9315960</v>
          </cell>
          <cell r="W92" t="str">
            <v/>
          </cell>
          <cell r="X92" t="str">
            <v/>
          </cell>
          <cell r="Y92" t="str">
            <v/>
          </cell>
        </row>
        <row r="93">
          <cell r="U93" t="str">
            <v>HOADUNG</v>
          </cell>
          <cell r="V93">
            <v>0</v>
          </cell>
          <cell r="W93">
            <v>0</v>
          </cell>
          <cell r="X93">
            <v>0</v>
          </cell>
          <cell r="Y93">
            <v>0</v>
          </cell>
        </row>
        <row r="94">
          <cell r="U94" t="str">
            <v>HOADUNG</v>
          </cell>
          <cell r="V94">
            <v>81907501</v>
          </cell>
          <cell r="W94" t="str">
            <v/>
          </cell>
          <cell r="X94" t="str">
            <v/>
          </cell>
          <cell r="Y94" t="str">
            <v/>
          </cell>
        </row>
        <row r="95">
          <cell r="U95" t="str">
            <v>HONGPHAN</v>
          </cell>
          <cell r="V95">
            <v>0</v>
          </cell>
          <cell r="W95">
            <v>0</v>
          </cell>
          <cell r="X95">
            <v>0</v>
          </cell>
          <cell r="Y95">
            <v>0</v>
          </cell>
        </row>
        <row r="96">
          <cell r="U96" t="str">
            <v>HONGPHAN</v>
          </cell>
          <cell r="V96" t="str">
            <v/>
          </cell>
          <cell r="W96" t="str">
            <v/>
          </cell>
          <cell r="X96">
            <v>9316302</v>
          </cell>
          <cell r="Y96" t="str">
            <v/>
          </cell>
        </row>
        <row r="97">
          <cell r="U97" t="str">
            <v>HONGPHAN</v>
          </cell>
          <cell r="V97" t="str">
            <v/>
          </cell>
          <cell r="W97">
            <v>13670000</v>
          </cell>
          <cell r="X97" t="str">
            <v/>
          </cell>
          <cell r="Y97" t="str">
            <v/>
          </cell>
        </row>
        <row r="98">
          <cell r="U98" t="str">
            <v>HONGPHAN</v>
          </cell>
          <cell r="V98" t="str">
            <v/>
          </cell>
          <cell r="W98">
            <v>10600000</v>
          </cell>
          <cell r="X98" t="str">
            <v/>
          </cell>
          <cell r="Y98" t="str">
            <v/>
          </cell>
        </row>
        <row r="99">
          <cell r="U99" t="str">
            <v>HONGPHAN</v>
          </cell>
          <cell r="V99">
            <v>11320000</v>
          </cell>
          <cell r="W99" t="str">
            <v/>
          </cell>
          <cell r="X99" t="str">
            <v/>
          </cell>
          <cell r="Y99" t="str">
            <v/>
          </cell>
        </row>
        <row r="100">
          <cell r="U100" t="str">
            <v>HONGPHAN</v>
          </cell>
          <cell r="V100">
            <v>4360000</v>
          </cell>
          <cell r="W100" t="str">
            <v/>
          </cell>
          <cell r="X100" t="str">
            <v/>
          </cell>
          <cell r="Y100" t="str">
            <v/>
          </cell>
        </row>
        <row r="101">
          <cell r="U101" t="str">
            <v>HUE1</v>
          </cell>
          <cell r="V101">
            <v>0</v>
          </cell>
          <cell r="W101">
            <v>0</v>
          </cell>
          <cell r="X101">
            <v>0</v>
          </cell>
          <cell r="Y101">
            <v>0</v>
          </cell>
        </row>
        <row r="102">
          <cell r="U102" t="str">
            <v>HUE1</v>
          </cell>
          <cell r="V102" t="str">
            <v/>
          </cell>
          <cell r="W102" t="str">
            <v/>
          </cell>
          <cell r="X102">
            <v>1947747</v>
          </cell>
          <cell r="Y102" t="str">
            <v/>
          </cell>
        </row>
        <row r="103">
          <cell r="U103" t="str">
            <v>HUE1</v>
          </cell>
          <cell r="V103" t="str">
            <v/>
          </cell>
          <cell r="W103" t="str">
            <v/>
          </cell>
          <cell r="X103">
            <v>30700000</v>
          </cell>
          <cell r="Y103" t="str">
            <v/>
          </cell>
        </row>
        <row r="104">
          <cell r="U104" t="str">
            <v>HUE1</v>
          </cell>
          <cell r="V104" t="str">
            <v/>
          </cell>
          <cell r="W104" t="str">
            <v/>
          </cell>
          <cell r="X104">
            <v>17400000</v>
          </cell>
          <cell r="Y104" t="str">
            <v/>
          </cell>
        </row>
        <row r="105">
          <cell r="U105" t="str">
            <v>HUE1</v>
          </cell>
          <cell r="V105" t="str">
            <v/>
          </cell>
          <cell r="W105">
            <v>22300000</v>
          </cell>
          <cell r="X105" t="str">
            <v/>
          </cell>
          <cell r="Y105" t="str">
            <v/>
          </cell>
        </row>
        <row r="106">
          <cell r="U106" t="str">
            <v>HUE1</v>
          </cell>
          <cell r="V106" t="str">
            <v/>
          </cell>
          <cell r="W106">
            <v>3500000</v>
          </cell>
          <cell r="X106" t="str">
            <v/>
          </cell>
          <cell r="Y106" t="str">
            <v/>
          </cell>
        </row>
        <row r="107">
          <cell r="U107" t="str">
            <v>HUE1</v>
          </cell>
          <cell r="V107" t="str">
            <v/>
          </cell>
          <cell r="W107">
            <v>8000000</v>
          </cell>
          <cell r="X107" t="str">
            <v/>
          </cell>
          <cell r="Y107" t="str">
            <v/>
          </cell>
        </row>
        <row r="108">
          <cell r="U108" t="str">
            <v>HUE1</v>
          </cell>
          <cell r="V108">
            <v>8600000</v>
          </cell>
          <cell r="W108" t="str">
            <v/>
          </cell>
          <cell r="X108" t="str">
            <v/>
          </cell>
          <cell r="Y108" t="str">
            <v/>
          </cell>
        </row>
        <row r="109">
          <cell r="U109" t="str">
            <v>HUE1</v>
          </cell>
          <cell r="V109">
            <v>26240000</v>
          </cell>
          <cell r="W109" t="str">
            <v/>
          </cell>
          <cell r="X109" t="str">
            <v/>
          </cell>
          <cell r="Y109" t="str">
            <v/>
          </cell>
        </row>
        <row r="110">
          <cell r="U110" t="str">
            <v>HUE5</v>
          </cell>
          <cell r="V110">
            <v>0</v>
          </cell>
          <cell r="W110">
            <v>0</v>
          </cell>
          <cell r="X110">
            <v>0</v>
          </cell>
          <cell r="Y110">
            <v>0</v>
          </cell>
        </row>
        <row r="111">
          <cell r="U111" t="str">
            <v>HUE5</v>
          </cell>
          <cell r="V111">
            <v>-61500</v>
          </cell>
          <cell r="W111" t="str">
            <v/>
          </cell>
          <cell r="X111" t="str">
            <v/>
          </cell>
          <cell r="Y111" t="str">
            <v/>
          </cell>
        </row>
        <row r="112">
          <cell r="U112" t="str">
            <v>HUNG7</v>
          </cell>
          <cell r="V112">
            <v>0</v>
          </cell>
          <cell r="W112">
            <v>0</v>
          </cell>
          <cell r="X112">
            <v>0</v>
          </cell>
          <cell r="Y112">
            <v>0</v>
          </cell>
        </row>
        <row r="113">
          <cell r="U113" t="str">
            <v>HUNG7</v>
          </cell>
          <cell r="V113" t="str">
            <v/>
          </cell>
          <cell r="W113" t="str">
            <v/>
          </cell>
          <cell r="X113" t="str">
            <v/>
          </cell>
          <cell r="Y113">
            <v>22937158</v>
          </cell>
        </row>
        <row r="114">
          <cell r="U114" t="str">
            <v>HUNG7</v>
          </cell>
          <cell r="V114" t="str">
            <v/>
          </cell>
          <cell r="W114" t="str">
            <v/>
          </cell>
          <cell r="X114">
            <v>7359000</v>
          </cell>
          <cell r="Y114" t="str">
            <v/>
          </cell>
        </row>
        <row r="115">
          <cell r="U115" t="str">
            <v>HUNG7</v>
          </cell>
          <cell r="V115" t="str">
            <v/>
          </cell>
          <cell r="W115">
            <v>14680000</v>
          </cell>
          <cell r="X115" t="str">
            <v/>
          </cell>
          <cell r="Y115" t="str">
            <v/>
          </cell>
        </row>
        <row r="116">
          <cell r="U116" t="str">
            <v>HUNG7</v>
          </cell>
          <cell r="V116">
            <v>4240000</v>
          </cell>
          <cell r="W116" t="str">
            <v/>
          </cell>
          <cell r="X116" t="str">
            <v/>
          </cell>
          <cell r="Y116" t="str">
            <v/>
          </cell>
        </row>
        <row r="117">
          <cell r="U117" t="str">
            <v>HUNG9</v>
          </cell>
          <cell r="V117">
            <v>0</v>
          </cell>
          <cell r="W117">
            <v>0</v>
          </cell>
          <cell r="X117">
            <v>0</v>
          </cell>
          <cell r="Y117">
            <v>0</v>
          </cell>
        </row>
        <row r="118">
          <cell r="U118" t="str">
            <v>HUNG9</v>
          </cell>
          <cell r="V118">
            <v>3838750</v>
          </cell>
          <cell r="W118" t="str">
            <v/>
          </cell>
          <cell r="X118" t="str">
            <v/>
          </cell>
          <cell r="Y118" t="str">
            <v/>
          </cell>
        </row>
        <row r="119">
          <cell r="U119" t="str">
            <v>HUONG</v>
          </cell>
          <cell r="V119">
            <v>0</v>
          </cell>
          <cell r="W119">
            <v>0</v>
          </cell>
          <cell r="X119">
            <v>0</v>
          </cell>
          <cell r="Y119">
            <v>0</v>
          </cell>
        </row>
        <row r="120">
          <cell r="U120" t="str">
            <v>HUONG</v>
          </cell>
          <cell r="V120">
            <v>10009521</v>
          </cell>
          <cell r="W120" t="str">
            <v/>
          </cell>
          <cell r="X120" t="str">
            <v/>
          </cell>
          <cell r="Y120" t="str">
            <v/>
          </cell>
        </row>
        <row r="121">
          <cell r="U121" t="str">
            <v>HUONG</v>
          </cell>
          <cell r="V121">
            <v>49390000</v>
          </cell>
          <cell r="W121" t="str">
            <v/>
          </cell>
          <cell r="X121" t="str">
            <v/>
          </cell>
          <cell r="Y121" t="str">
            <v/>
          </cell>
        </row>
        <row r="122">
          <cell r="U122" t="str">
            <v>HUONG</v>
          </cell>
          <cell r="V122">
            <v>50840000</v>
          </cell>
          <cell r="W122" t="str">
            <v/>
          </cell>
          <cell r="X122" t="str">
            <v/>
          </cell>
          <cell r="Y122" t="str">
            <v/>
          </cell>
        </row>
        <row r="123">
          <cell r="U123" t="str">
            <v>HUONG1</v>
          </cell>
          <cell r="V123">
            <v>0</v>
          </cell>
          <cell r="W123">
            <v>0</v>
          </cell>
          <cell r="X123">
            <v>0</v>
          </cell>
          <cell r="Y123">
            <v>0</v>
          </cell>
        </row>
        <row r="124">
          <cell r="U124" t="str">
            <v>HUONG1</v>
          </cell>
          <cell r="V124" t="str">
            <v/>
          </cell>
          <cell r="W124" t="str">
            <v/>
          </cell>
          <cell r="X124">
            <v>7846500</v>
          </cell>
          <cell r="Y124" t="str">
            <v/>
          </cell>
        </row>
        <row r="125">
          <cell r="U125" t="str">
            <v>HUONG1</v>
          </cell>
          <cell r="V125" t="str">
            <v/>
          </cell>
          <cell r="W125" t="str">
            <v/>
          </cell>
          <cell r="X125">
            <v>15452000</v>
          </cell>
          <cell r="Y125" t="str">
            <v/>
          </cell>
        </row>
        <row r="126">
          <cell r="U126" t="str">
            <v>HUONG1</v>
          </cell>
          <cell r="V126" t="str">
            <v/>
          </cell>
          <cell r="W126">
            <v>832000</v>
          </cell>
          <cell r="X126" t="str">
            <v/>
          </cell>
          <cell r="Y126" t="str">
            <v/>
          </cell>
        </row>
        <row r="127">
          <cell r="U127" t="str">
            <v>HUONG1</v>
          </cell>
          <cell r="V127" t="str">
            <v/>
          </cell>
          <cell r="W127">
            <v>12740000</v>
          </cell>
          <cell r="X127" t="str">
            <v/>
          </cell>
          <cell r="Y127" t="str">
            <v/>
          </cell>
        </row>
        <row r="128">
          <cell r="U128" t="str">
            <v>HUONG1</v>
          </cell>
          <cell r="V128" t="str">
            <v/>
          </cell>
          <cell r="W128">
            <v>6415500</v>
          </cell>
          <cell r="X128" t="str">
            <v/>
          </cell>
          <cell r="Y128" t="str">
            <v/>
          </cell>
        </row>
        <row r="129">
          <cell r="U129" t="str">
            <v>HUONG1</v>
          </cell>
          <cell r="V129" t="str">
            <v/>
          </cell>
          <cell r="W129">
            <v>4277000</v>
          </cell>
          <cell r="X129" t="str">
            <v/>
          </cell>
          <cell r="Y129" t="str">
            <v/>
          </cell>
        </row>
        <row r="130">
          <cell r="U130" t="str">
            <v>HUONG1</v>
          </cell>
          <cell r="V130">
            <v>9373000</v>
          </cell>
          <cell r="W130" t="str">
            <v/>
          </cell>
          <cell r="X130" t="str">
            <v/>
          </cell>
          <cell r="Y130" t="str">
            <v/>
          </cell>
        </row>
        <row r="131">
          <cell r="U131" t="str">
            <v>HUONG1</v>
          </cell>
          <cell r="V131">
            <v>6350000</v>
          </cell>
          <cell r="W131" t="str">
            <v/>
          </cell>
          <cell r="X131" t="str">
            <v/>
          </cell>
          <cell r="Y131" t="str">
            <v/>
          </cell>
        </row>
        <row r="132">
          <cell r="U132" t="str">
            <v>HUONG1</v>
          </cell>
          <cell r="V132">
            <v>20630000</v>
          </cell>
          <cell r="W132" t="str">
            <v/>
          </cell>
          <cell r="X132" t="str">
            <v/>
          </cell>
          <cell r="Y132" t="str">
            <v/>
          </cell>
        </row>
        <row r="133">
          <cell r="U133" t="str">
            <v>KHUONG</v>
          </cell>
          <cell r="V133">
            <v>0</v>
          </cell>
          <cell r="W133">
            <v>0</v>
          </cell>
          <cell r="X133">
            <v>0</v>
          </cell>
          <cell r="Y133">
            <v>0</v>
          </cell>
        </row>
        <row r="134">
          <cell r="U134" t="str">
            <v>KHUONG</v>
          </cell>
          <cell r="V134" t="str">
            <v/>
          </cell>
          <cell r="W134" t="str">
            <v/>
          </cell>
          <cell r="X134">
            <v>49057425</v>
          </cell>
          <cell r="Y134" t="str">
            <v/>
          </cell>
        </row>
        <row r="135">
          <cell r="U135" t="str">
            <v>KHUONG</v>
          </cell>
          <cell r="V135" t="str">
            <v/>
          </cell>
          <cell r="W135">
            <v>66050000</v>
          </cell>
          <cell r="X135" t="str">
            <v/>
          </cell>
          <cell r="Y135" t="str">
            <v/>
          </cell>
        </row>
        <row r="136">
          <cell r="U136" t="str">
            <v>KHUONG</v>
          </cell>
          <cell r="V136">
            <v>34180000</v>
          </cell>
          <cell r="W136" t="str">
            <v/>
          </cell>
          <cell r="X136" t="str">
            <v/>
          </cell>
          <cell r="Y136" t="str">
            <v/>
          </cell>
        </row>
        <row r="137">
          <cell r="U137" t="str">
            <v>LAN1</v>
          </cell>
          <cell r="V137">
            <v>0</v>
          </cell>
          <cell r="W137">
            <v>0</v>
          </cell>
          <cell r="X137">
            <v>0</v>
          </cell>
          <cell r="Y137">
            <v>0</v>
          </cell>
        </row>
        <row r="138">
          <cell r="U138" t="str">
            <v>LAN1</v>
          </cell>
          <cell r="V138" t="str">
            <v/>
          </cell>
          <cell r="W138" t="str">
            <v/>
          </cell>
          <cell r="X138" t="str">
            <v/>
          </cell>
          <cell r="Y138">
            <v>9288000</v>
          </cell>
        </row>
        <row r="139">
          <cell r="U139" t="str">
            <v>LIEN</v>
          </cell>
          <cell r="V139">
            <v>0</v>
          </cell>
          <cell r="W139">
            <v>0</v>
          </cell>
          <cell r="X139">
            <v>0</v>
          </cell>
          <cell r="Y139">
            <v>0</v>
          </cell>
        </row>
        <row r="140">
          <cell r="U140" t="str">
            <v>LIEN</v>
          </cell>
          <cell r="V140" t="str">
            <v/>
          </cell>
          <cell r="W140" t="str">
            <v/>
          </cell>
          <cell r="X140" t="str">
            <v/>
          </cell>
          <cell r="Y140">
            <v>2874025</v>
          </cell>
        </row>
        <row r="141">
          <cell r="U141" t="str">
            <v>LINH2</v>
          </cell>
          <cell r="V141">
            <v>0</v>
          </cell>
          <cell r="W141">
            <v>0</v>
          </cell>
          <cell r="X141">
            <v>0</v>
          </cell>
          <cell r="Y141">
            <v>0</v>
          </cell>
        </row>
        <row r="142">
          <cell r="U142" t="str">
            <v>LINH2</v>
          </cell>
          <cell r="V142">
            <v>10701498</v>
          </cell>
          <cell r="W142" t="str">
            <v/>
          </cell>
          <cell r="X142" t="str">
            <v/>
          </cell>
          <cell r="Y142" t="str">
            <v/>
          </cell>
        </row>
        <row r="143">
          <cell r="U143" t="str">
            <v>LINH4</v>
          </cell>
          <cell r="V143">
            <v>0</v>
          </cell>
          <cell r="W143">
            <v>0</v>
          </cell>
          <cell r="X143">
            <v>0</v>
          </cell>
          <cell r="Y143">
            <v>0</v>
          </cell>
        </row>
        <row r="144">
          <cell r="U144" t="str">
            <v>LINH4</v>
          </cell>
          <cell r="V144" t="str">
            <v/>
          </cell>
          <cell r="W144">
            <v>4714465</v>
          </cell>
          <cell r="X144" t="str">
            <v/>
          </cell>
          <cell r="Y144" t="str">
            <v/>
          </cell>
        </row>
        <row r="145">
          <cell r="U145" t="str">
            <v>LINH4</v>
          </cell>
          <cell r="V145" t="str">
            <v/>
          </cell>
          <cell r="W145">
            <v>20381040</v>
          </cell>
          <cell r="X145" t="str">
            <v/>
          </cell>
          <cell r="Y145" t="str">
            <v/>
          </cell>
        </row>
        <row r="146">
          <cell r="U146" t="str">
            <v>LINH4</v>
          </cell>
          <cell r="V146">
            <v>19940000</v>
          </cell>
          <cell r="W146" t="str">
            <v/>
          </cell>
          <cell r="X146" t="str">
            <v/>
          </cell>
          <cell r="Y146" t="str">
            <v/>
          </cell>
        </row>
        <row r="147">
          <cell r="U147" t="str">
            <v>LOAN3</v>
          </cell>
          <cell r="V147">
            <v>0</v>
          </cell>
          <cell r="W147">
            <v>0</v>
          </cell>
          <cell r="X147">
            <v>0</v>
          </cell>
          <cell r="Y147">
            <v>0</v>
          </cell>
        </row>
        <row r="148">
          <cell r="U148" t="str">
            <v>LOAN3</v>
          </cell>
          <cell r="V148" t="str">
            <v/>
          </cell>
          <cell r="W148">
            <v>4170596</v>
          </cell>
          <cell r="X148" t="str">
            <v/>
          </cell>
          <cell r="Y148" t="str">
            <v/>
          </cell>
        </row>
        <row r="149">
          <cell r="U149" t="str">
            <v>LOAN3</v>
          </cell>
          <cell r="V149">
            <v>1570000</v>
          </cell>
          <cell r="W149" t="str">
            <v/>
          </cell>
          <cell r="X149" t="str">
            <v/>
          </cell>
          <cell r="Y149" t="str">
            <v/>
          </cell>
        </row>
        <row r="150">
          <cell r="U150" t="str">
            <v>LOAN3</v>
          </cell>
          <cell r="V150">
            <v>19060000</v>
          </cell>
          <cell r="W150" t="str">
            <v/>
          </cell>
          <cell r="X150" t="str">
            <v/>
          </cell>
          <cell r="Y150" t="str">
            <v/>
          </cell>
        </row>
        <row r="151">
          <cell r="U151" t="str">
            <v>LOAN3</v>
          </cell>
          <cell r="V151">
            <v>11820000</v>
          </cell>
          <cell r="W151" t="str">
            <v/>
          </cell>
          <cell r="X151" t="str">
            <v/>
          </cell>
          <cell r="Y151" t="str">
            <v/>
          </cell>
        </row>
        <row r="152">
          <cell r="U152" t="str">
            <v>LOAN3</v>
          </cell>
          <cell r="V152">
            <v>11460000</v>
          </cell>
          <cell r="W152" t="str">
            <v/>
          </cell>
          <cell r="X152" t="str">
            <v/>
          </cell>
          <cell r="Y152" t="str">
            <v/>
          </cell>
        </row>
        <row r="153">
          <cell r="U153" t="str">
            <v>LOI</v>
          </cell>
          <cell r="V153">
            <v>0</v>
          </cell>
          <cell r="W153">
            <v>0</v>
          </cell>
          <cell r="X153">
            <v>0</v>
          </cell>
          <cell r="Y153">
            <v>0</v>
          </cell>
        </row>
        <row r="154">
          <cell r="U154" t="str">
            <v>LOI</v>
          </cell>
          <cell r="V154" t="str">
            <v/>
          </cell>
          <cell r="W154" t="str">
            <v/>
          </cell>
          <cell r="X154">
            <v>-475253</v>
          </cell>
          <cell r="Y154" t="str">
            <v/>
          </cell>
        </row>
        <row r="155">
          <cell r="U155" t="str">
            <v>LONG</v>
          </cell>
          <cell r="V155">
            <v>0</v>
          </cell>
          <cell r="W155">
            <v>0</v>
          </cell>
          <cell r="X155">
            <v>0</v>
          </cell>
          <cell r="Y155">
            <v>0</v>
          </cell>
        </row>
        <row r="156">
          <cell r="U156" t="str">
            <v>LONG</v>
          </cell>
          <cell r="V156" t="str">
            <v/>
          </cell>
          <cell r="W156">
            <v>12153020</v>
          </cell>
          <cell r="X156" t="str">
            <v/>
          </cell>
          <cell r="Y156" t="str">
            <v/>
          </cell>
        </row>
        <row r="157">
          <cell r="U157" t="str">
            <v>LUAN2</v>
          </cell>
          <cell r="V157">
            <v>0</v>
          </cell>
          <cell r="W157">
            <v>0</v>
          </cell>
          <cell r="X157">
            <v>0</v>
          </cell>
          <cell r="Y157">
            <v>0</v>
          </cell>
        </row>
        <row r="158">
          <cell r="U158" t="str">
            <v>LUAN2</v>
          </cell>
          <cell r="V158" t="str">
            <v/>
          </cell>
          <cell r="W158" t="str">
            <v/>
          </cell>
          <cell r="X158" t="str">
            <v/>
          </cell>
          <cell r="Y158">
            <v>8590000</v>
          </cell>
        </row>
        <row r="159">
          <cell r="U159" t="str">
            <v>LUAN2</v>
          </cell>
          <cell r="V159" t="str">
            <v/>
          </cell>
          <cell r="W159" t="str">
            <v/>
          </cell>
          <cell r="X159" t="str">
            <v/>
          </cell>
          <cell r="Y159">
            <v>6440000</v>
          </cell>
        </row>
        <row r="160">
          <cell r="U160" t="str">
            <v>LUP</v>
          </cell>
          <cell r="V160">
            <v>0</v>
          </cell>
          <cell r="W160">
            <v>0</v>
          </cell>
          <cell r="X160">
            <v>0</v>
          </cell>
          <cell r="Y160">
            <v>0</v>
          </cell>
        </row>
        <row r="161">
          <cell r="U161" t="str">
            <v>LUP</v>
          </cell>
          <cell r="V161" t="str">
            <v/>
          </cell>
          <cell r="W161">
            <v>12106586</v>
          </cell>
          <cell r="X161" t="str">
            <v/>
          </cell>
          <cell r="Y161" t="str">
            <v/>
          </cell>
        </row>
        <row r="162">
          <cell r="U162" t="str">
            <v>MAI4</v>
          </cell>
          <cell r="V162">
            <v>0</v>
          </cell>
          <cell r="W162">
            <v>0</v>
          </cell>
          <cell r="X162">
            <v>0</v>
          </cell>
          <cell r="Y162">
            <v>0</v>
          </cell>
        </row>
        <row r="163">
          <cell r="U163" t="str">
            <v>MAI4</v>
          </cell>
          <cell r="V163">
            <v>4646408</v>
          </cell>
          <cell r="W163" t="str">
            <v/>
          </cell>
          <cell r="X163" t="str">
            <v/>
          </cell>
          <cell r="Y163" t="str">
            <v/>
          </cell>
        </row>
        <row r="164">
          <cell r="U164" t="str">
            <v>MAI4</v>
          </cell>
          <cell r="V164">
            <v>26400000</v>
          </cell>
          <cell r="W164" t="str">
            <v/>
          </cell>
          <cell r="X164" t="str">
            <v/>
          </cell>
          <cell r="Y164" t="str">
            <v/>
          </cell>
        </row>
        <row r="165">
          <cell r="U165" t="str">
            <v>MAI4</v>
          </cell>
          <cell r="V165">
            <v>30700000</v>
          </cell>
          <cell r="W165" t="str">
            <v/>
          </cell>
          <cell r="X165" t="str">
            <v/>
          </cell>
          <cell r="Y165" t="str">
            <v/>
          </cell>
        </row>
        <row r="166">
          <cell r="U166" t="str">
            <v>MAI4</v>
          </cell>
          <cell r="V166">
            <v>22800000</v>
          </cell>
          <cell r="W166" t="str">
            <v/>
          </cell>
          <cell r="X166" t="str">
            <v/>
          </cell>
          <cell r="Y166" t="str">
            <v/>
          </cell>
        </row>
        <row r="167">
          <cell r="U167" t="str">
            <v>MAI4</v>
          </cell>
          <cell r="V167">
            <v>40950000</v>
          </cell>
          <cell r="W167" t="str">
            <v/>
          </cell>
          <cell r="X167" t="str">
            <v/>
          </cell>
          <cell r="Y167" t="str">
            <v/>
          </cell>
        </row>
        <row r="168">
          <cell r="U168" t="str">
            <v>MAO</v>
          </cell>
          <cell r="V168">
            <v>0</v>
          </cell>
          <cell r="W168">
            <v>0</v>
          </cell>
          <cell r="X168">
            <v>0</v>
          </cell>
          <cell r="Y168">
            <v>0</v>
          </cell>
        </row>
        <row r="169">
          <cell r="U169" t="str">
            <v>MAO</v>
          </cell>
          <cell r="V169">
            <v>26460359</v>
          </cell>
          <cell r="W169" t="str">
            <v/>
          </cell>
          <cell r="X169" t="str">
            <v/>
          </cell>
          <cell r="Y169" t="str">
            <v/>
          </cell>
        </row>
        <row r="170">
          <cell r="U170" t="str">
            <v>MAO</v>
          </cell>
          <cell r="V170">
            <v>16940000</v>
          </cell>
          <cell r="W170" t="str">
            <v/>
          </cell>
          <cell r="X170" t="str">
            <v/>
          </cell>
          <cell r="Y170" t="str">
            <v/>
          </cell>
        </row>
        <row r="171">
          <cell r="U171" t="str">
            <v>MAO</v>
          </cell>
          <cell r="V171">
            <v>19340000</v>
          </cell>
          <cell r="W171" t="str">
            <v/>
          </cell>
          <cell r="X171" t="str">
            <v/>
          </cell>
          <cell r="Y171" t="str">
            <v/>
          </cell>
        </row>
        <row r="172">
          <cell r="U172" t="str">
            <v>MAO</v>
          </cell>
          <cell r="V172">
            <v>16750000</v>
          </cell>
          <cell r="W172" t="str">
            <v/>
          </cell>
          <cell r="X172" t="str">
            <v/>
          </cell>
          <cell r="Y172" t="str">
            <v/>
          </cell>
        </row>
        <row r="173">
          <cell r="U173" t="str">
            <v>MINHDUC</v>
          </cell>
          <cell r="V173">
            <v>0</v>
          </cell>
          <cell r="W173">
            <v>0</v>
          </cell>
          <cell r="X173">
            <v>0</v>
          </cell>
          <cell r="Y173">
            <v>0</v>
          </cell>
        </row>
        <row r="174">
          <cell r="U174" t="str">
            <v>MINHDUC</v>
          </cell>
          <cell r="V174" t="str">
            <v/>
          </cell>
          <cell r="W174" t="str">
            <v/>
          </cell>
          <cell r="X174" t="str">
            <v/>
          </cell>
          <cell r="Y174">
            <v>3700000</v>
          </cell>
        </row>
        <row r="175">
          <cell r="U175" t="str">
            <v>MINHDUC</v>
          </cell>
          <cell r="V175" t="str">
            <v/>
          </cell>
          <cell r="W175" t="str">
            <v/>
          </cell>
          <cell r="X175">
            <v>400000</v>
          </cell>
          <cell r="Y175" t="str">
            <v/>
          </cell>
        </row>
        <row r="176">
          <cell r="U176" t="str">
            <v>MINHDUC</v>
          </cell>
          <cell r="V176">
            <v>4060000</v>
          </cell>
          <cell r="W176" t="str">
            <v/>
          </cell>
          <cell r="X176" t="str">
            <v/>
          </cell>
          <cell r="Y176" t="str">
            <v/>
          </cell>
        </row>
        <row r="177">
          <cell r="U177" t="str">
            <v>MO</v>
          </cell>
          <cell r="V177">
            <v>0</v>
          </cell>
          <cell r="W177">
            <v>0</v>
          </cell>
          <cell r="X177">
            <v>0</v>
          </cell>
          <cell r="Y177">
            <v>0</v>
          </cell>
        </row>
        <row r="178">
          <cell r="U178" t="str">
            <v>MO</v>
          </cell>
          <cell r="V178" t="str">
            <v/>
          </cell>
          <cell r="W178">
            <v>4625704</v>
          </cell>
          <cell r="X178" t="str">
            <v/>
          </cell>
          <cell r="Y178" t="str">
            <v/>
          </cell>
        </row>
        <row r="179">
          <cell r="U179" t="str">
            <v>NAM</v>
          </cell>
          <cell r="V179">
            <v>0</v>
          </cell>
          <cell r="W179">
            <v>0</v>
          </cell>
          <cell r="X179">
            <v>0</v>
          </cell>
          <cell r="Y179">
            <v>0</v>
          </cell>
        </row>
        <row r="180">
          <cell r="U180" t="str">
            <v>NAM</v>
          </cell>
          <cell r="V180" t="str">
            <v/>
          </cell>
          <cell r="W180">
            <v>43389000</v>
          </cell>
          <cell r="X180" t="str">
            <v/>
          </cell>
          <cell r="Y180" t="str">
            <v/>
          </cell>
        </row>
        <row r="181">
          <cell r="U181" t="str">
            <v>NAM</v>
          </cell>
          <cell r="V181" t="str">
            <v/>
          </cell>
          <cell r="W181">
            <v>8056253</v>
          </cell>
          <cell r="X181" t="str">
            <v/>
          </cell>
          <cell r="Y181" t="str">
            <v/>
          </cell>
        </row>
        <row r="182">
          <cell r="U182" t="str">
            <v>NGA</v>
          </cell>
          <cell r="V182">
            <v>0</v>
          </cell>
          <cell r="W182">
            <v>0</v>
          </cell>
          <cell r="X182">
            <v>0</v>
          </cell>
          <cell r="Y182">
            <v>0</v>
          </cell>
        </row>
        <row r="183">
          <cell r="U183" t="str">
            <v>NGA</v>
          </cell>
          <cell r="V183" t="str">
            <v/>
          </cell>
          <cell r="W183" t="str">
            <v/>
          </cell>
          <cell r="X183" t="str">
            <v/>
          </cell>
          <cell r="Y183">
            <v>639600</v>
          </cell>
        </row>
        <row r="184">
          <cell r="U184" t="str">
            <v>NGA2</v>
          </cell>
          <cell r="V184">
            <v>0</v>
          </cell>
          <cell r="W184">
            <v>0</v>
          </cell>
          <cell r="X184">
            <v>0</v>
          </cell>
          <cell r="Y184">
            <v>0</v>
          </cell>
        </row>
        <row r="185">
          <cell r="U185" t="str">
            <v>NGA2</v>
          </cell>
          <cell r="V185">
            <v>9026040</v>
          </cell>
          <cell r="W185" t="str">
            <v/>
          </cell>
          <cell r="X185" t="str">
            <v/>
          </cell>
          <cell r="Y185" t="str">
            <v/>
          </cell>
        </row>
        <row r="186">
          <cell r="U186" t="str">
            <v>NGA2</v>
          </cell>
          <cell r="V186">
            <v>21400000</v>
          </cell>
          <cell r="W186" t="str">
            <v/>
          </cell>
          <cell r="X186" t="str">
            <v/>
          </cell>
          <cell r="Y186" t="str">
            <v/>
          </cell>
        </row>
        <row r="187">
          <cell r="U187" t="str">
            <v>NGUYEN</v>
          </cell>
          <cell r="V187">
            <v>0</v>
          </cell>
          <cell r="W187">
            <v>0</v>
          </cell>
          <cell r="X187">
            <v>0</v>
          </cell>
          <cell r="Y187">
            <v>0</v>
          </cell>
        </row>
        <row r="188">
          <cell r="U188" t="str">
            <v>NGUYEN</v>
          </cell>
          <cell r="V188" t="str">
            <v/>
          </cell>
          <cell r="W188" t="str">
            <v/>
          </cell>
          <cell r="X188" t="str">
            <v/>
          </cell>
          <cell r="Y188">
            <v>3069543</v>
          </cell>
        </row>
        <row r="189">
          <cell r="U189" t="str">
            <v>NGUYEN</v>
          </cell>
          <cell r="V189" t="str">
            <v/>
          </cell>
          <cell r="W189" t="str">
            <v/>
          </cell>
          <cell r="X189">
            <v>4360000</v>
          </cell>
          <cell r="Y189" t="str">
            <v/>
          </cell>
        </row>
        <row r="190">
          <cell r="U190" t="str">
            <v>NGUYEN</v>
          </cell>
          <cell r="V190" t="str">
            <v/>
          </cell>
          <cell r="W190">
            <v>6770400</v>
          </cell>
          <cell r="X190" t="str">
            <v/>
          </cell>
          <cell r="Y190" t="str">
            <v/>
          </cell>
        </row>
        <row r="191">
          <cell r="U191" t="str">
            <v>NGUYEN</v>
          </cell>
          <cell r="V191" t="str">
            <v/>
          </cell>
          <cell r="W191">
            <v>6000000</v>
          </cell>
          <cell r="X191" t="str">
            <v/>
          </cell>
          <cell r="Y191" t="str">
            <v/>
          </cell>
        </row>
        <row r="192">
          <cell r="U192" t="str">
            <v>NGUYEN</v>
          </cell>
          <cell r="V192">
            <v>15000000</v>
          </cell>
          <cell r="W192" t="str">
            <v/>
          </cell>
          <cell r="X192" t="str">
            <v/>
          </cell>
          <cell r="Y192" t="str">
            <v/>
          </cell>
        </row>
        <row r="193">
          <cell r="U193" t="str">
            <v>NGUYEN</v>
          </cell>
          <cell r="V193">
            <v>18160000</v>
          </cell>
          <cell r="W193" t="str">
            <v/>
          </cell>
          <cell r="X193" t="str">
            <v/>
          </cell>
          <cell r="Y193" t="str">
            <v/>
          </cell>
        </row>
        <row r="194">
          <cell r="U194" t="str">
            <v>NGUYEN</v>
          </cell>
          <cell r="V194">
            <v>34120000</v>
          </cell>
          <cell r="W194" t="str">
            <v/>
          </cell>
          <cell r="X194" t="str">
            <v/>
          </cell>
          <cell r="Y194" t="str">
            <v/>
          </cell>
        </row>
        <row r="195">
          <cell r="U195" t="str">
            <v>NGUYET</v>
          </cell>
          <cell r="V195">
            <v>0</v>
          </cell>
          <cell r="W195">
            <v>0</v>
          </cell>
          <cell r="X195">
            <v>0</v>
          </cell>
          <cell r="Y195">
            <v>0</v>
          </cell>
        </row>
        <row r="196">
          <cell r="U196" t="str">
            <v>NGUYET</v>
          </cell>
          <cell r="V196" t="str">
            <v/>
          </cell>
          <cell r="W196" t="str">
            <v/>
          </cell>
          <cell r="X196">
            <v>30885305</v>
          </cell>
          <cell r="Y196" t="str">
            <v/>
          </cell>
        </row>
        <row r="197">
          <cell r="U197" t="str">
            <v>NGUYET</v>
          </cell>
          <cell r="V197" t="str">
            <v/>
          </cell>
          <cell r="W197">
            <v>34000000</v>
          </cell>
          <cell r="X197" t="str">
            <v/>
          </cell>
          <cell r="Y197" t="str">
            <v/>
          </cell>
        </row>
        <row r="198">
          <cell r="U198" t="str">
            <v>QUAN</v>
          </cell>
          <cell r="V198">
            <v>0</v>
          </cell>
          <cell r="W198">
            <v>0</v>
          </cell>
          <cell r="X198">
            <v>0</v>
          </cell>
          <cell r="Y198">
            <v>0</v>
          </cell>
        </row>
        <row r="199">
          <cell r="U199" t="str">
            <v>QUAN</v>
          </cell>
          <cell r="V199">
            <v>42171601</v>
          </cell>
          <cell r="W199" t="str">
            <v/>
          </cell>
          <cell r="X199" t="str">
            <v/>
          </cell>
          <cell r="Y199" t="str">
            <v/>
          </cell>
        </row>
        <row r="200">
          <cell r="U200" t="str">
            <v>QUYET</v>
          </cell>
          <cell r="V200">
            <v>0</v>
          </cell>
          <cell r="W200">
            <v>0</v>
          </cell>
          <cell r="X200">
            <v>0</v>
          </cell>
          <cell r="Y200">
            <v>0</v>
          </cell>
        </row>
        <row r="201">
          <cell r="U201" t="str">
            <v>QUYET</v>
          </cell>
          <cell r="V201">
            <v>6802831</v>
          </cell>
          <cell r="W201" t="str">
            <v/>
          </cell>
          <cell r="X201" t="str">
            <v/>
          </cell>
          <cell r="Y201" t="str">
            <v/>
          </cell>
        </row>
        <row r="202">
          <cell r="U202" t="str">
            <v>QUYET1</v>
          </cell>
          <cell r="V202">
            <v>0</v>
          </cell>
          <cell r="W202">
            <v>0</v>
          </cell>
          <cell r="X202">
            <v>0</v>
          </cell>
          <cell r="Y202">
            <v>0</v>
          </cell>
        </row>
        <row r="203">
          <cell r="U203" t="str">
            <v>QUYET1</v>
          </cell>
          <cell r="V203" t="str">
            <v/>
          </cell>
          <cell r="W203">
            <v>5017199</v>
          </cell>
          <cell r="X203" t="str">
            <v/>
          </cell>
          <cell r="Y203" t="str">
            <v/>
          </cell>
        </row>
        <row r="204">
          <cell r="U204" t="str">
            <v>QUYET1</v>
          </cell>
          <cell r="V204">
            <v>23779200</v>
          </cell>
          <cell r="W204" t="str">
            <v/>
          </cell>
          <cell r="X204" t="str">
            <v/>
          </cell>
          <cell r="Y204" t="str">
            <v/>
          </cell>
        </row>
        <row r="205">
          <cell r="U205" t="str">
            <v>SANG3</v>
          </cell>
          <cell r="V205">
            <v>0</v>
          </cell>
          <cell r="W205">
            <v>0</v>
          </cell>
          <cell r="X205">
            <v>0</v>
          </cell>
          <cell r="Y205">
            <v>0</v>
          </cell>
        </row>
        <row r="206">
          <cell r="U206" t="str">
            <v>SANG3</v>
          </cell>
          <cell r="V206">
            <v>2077500</v>
          </cell>
          <cell r="W206" t="str">
            <v/>
          </cell>
          <cell r="X206" t="str">
            <v/>
          </cell>
          <cell r="Y206" t="str">
            <v/>
          </cell>
        </row>
        <row r="207">
          <cell r="U207" t="str">
            <v>SON2</v>
          </cell>
          <cell r="V207">
            <v>0</v>
          </cell>
          <cell r="W207">
            <v>0</v>
          </cell>
          <cell r="X207">
            <v>0</v>
          </cell>
          <cell r="Y207">
            <v>0</v>
          </cell>
        </row>
        <row r="208">
          <cell r="U208" t="str">
            <v>SON2</v>
          </cell>
          <cell r="V208" t="str">
            <v/>
          </cell>
          <cell r="W208" t="str">
            <v/>
          </cell>
          <cell r="X208">
            <v>59950000</v>
          </cell>
          <cell r="Y208" t="str">
            <v/>
          </cell>
        </row>
        <row r="209">
          <cell r="U209" t="str">
            <v>SON2</v>
          </cell>
          <cell r="V209" t="str">
            <v/>
          </cell>
          <cell r="W209">
            <v>81377405</v>
          </cell>
          <cell r="X209" t="str">
            <v/>
          </cell>
          <cell r="Y209" t="str">
            <v/>
          </cell>
        </row>
        <row r="210">
          <cell r="U210" t="str">
            <v>SON2</v>
          </cell>
          <cell r="V210">
            <v>96450000</v>
          </cell>
          <cell r="W210" t="str">
            <v/>
          </cell>
          <cell r="X210" t="str">
            <v/>
          </cell>
          <cell r="Y210" t="str">
            <v/>
          </cell>
        </row>
        <row r="211">
          <cell r="U211" t="str">
            <v>TAM1</v>
          </cell>
          <cell r="V211">
            <v>0</v>
          </cell>
          <cell r="W211">
            <v>0</v>
          </cell>
          <cell r="X211">
            <v>0</v>
          </cell>
          <cell r="Y211">
            <v>0</v>
          </cell>
        </row>
        <row r="212">
          <cell r="U212" t="str">
            <v>TAM1</v>
          </cell>
          <cell r="V212">
            <v>84249</v>
          </cell>
          <cell r="W212" t="str">
            <v/>
          </cell>
          <cell r="X212" t="str">
            <v/>
          </cell>
          <cell r="Y212" t="str">
            <v/>
          </cell>
        </row>
        <row r="213">
          <cell r="U213" t="str">
            <v>TAM2</v>
          </cell>
          <cell r="V213">
            <v>0</v>
          </cell>
          <cell r="W213">
            <v>0</v>
          </cell>
          <cell r="X213">
            <v>0</v>
          </cell>
          <cell r="Y213">
            <v>0</v>
          </cell>
        </row>
        <row r="214">
          <cell r="U214" t="str">
            <v>TAM2</v>
          </cell>
          <cell r="V214" t="str">
            <v/>
          </cell>
          <cell r="W214" t="str">
            <v/>
          </cell>
          <cell r="X214">
            <v>5668015</v>
          </cell>
          <cell r="Y214" t="str">
            <v/>
          </cell>
        </row>
        <row r="215">
          <cell r="U215" t="str">
            <v>TAM2</v>
          </cell>
          <cell r="V215" t="str">
            <v/>
          </cell>
          <cell r="W215">
            <v>50200000</v>
          </cell>
          <cell r="X215" t="str">
            <v/>
          </cell>
          <cell r="Y215" t="str">
            <v/>
          </cell>
        </row>
        <row r="216">
          <cell r="U216" t="str">
            <v>TAM2</v>
          </cell>
          <cell r="V216" t="str">
            <v/>
          </cell>
          <cell r="W216">
            <v>29291000</v>
          </cell>
          <cell r="X216" t="str">
            <v/>
          </cell>
          <cell r="Y216" t="str">
            <v/>
          </cell>
        </row>
        <row r="217">
          <cell r="U217" t="str">
            <v>TAM2</v>
          </cell>
          <cell r="V217" t="str">
            <v/>
          </cell>
          <cell r="W217">
            <v>11500000</v>
          </cell>
          <cell r="X217" t="str">
            <v/>
          </cell>
          <cell r="Y217" t="str">
            <v/>
          </cell>
        </row>
        <row r="218">
          <cell r="U218" t="str">
            <v>TAM2</v>
          </cell>
          <cell r="V218" t="str">
            <v/>
          </cell>
          <cell r="W218">
            <v>29550000</v>
          </cell>
          <cell r="X218" t="str">
            <v/>
          </cell>
          <cell r="Y218" t="str">
            <v/>
          </cell>
        </row>
        <row r="219">
          <cell r="U219" t="str">
            <v>TAM2</v>
          </cell>
          <cell r="V219">
            <v>35950000</v>
          </cell>
          <cell r="W219" t="str">
            <v/>
          </cell>
          <cell r="X219" t="str">
            <v/>
          </cell>
          <cell r="Y219" t="str">
            <v/>
          </cell>
        </row>
        <row r="220">
          <cell r="U220" t="str">
            <v>TAM2</v>
          </cell>
          <cell r="V220">
            <v>29100000</v>
          </cell>
          <cell r="W220" t="str">
            <v/>
          </cell>
          <cell r="X220" t="str">
            <v/>
          </cell>
          <cell r="Y220" t="str">
            <v/>
          </cell>
        </row>
        <row r="221">
          <cell r="U221" t="str">
            <v>TAM2</v>
          </cell>
          <cell r="V221">
            <v>70250000</v>
          </cell>
          <cell r="W221" t="str">
            <v/>
          </cell>
          <cell r="X221" t="str">
            <v/>
          </cell>
          <cell r="Y221" t="str">
            <v/>
          </cell>
        </row>
        <row r="222">
          <cell r="U222" t="str">
            <v>TAM2</v>
          </cell>
          <cell r="V222">
            <v>66660000</v>
          </cell>
          <cell r="W222" t="str">
            <v/>
          </cell>
          <cell r="X222" t="str">
            <v/>
          </cell>
          <cell r="Y222" t="str">
            <v/>
          </cell>
        </row>
        <row r="223">
          <cell r="U223" t="str">
            <v>TAM3</v>
          </cell>
          <cell r="V223">
            <v>0</v>
          </cell>
          <cell r="W223">
            <v>0</v>
          </cell>
          <cell r="X223">
            <v>0</v>
          </cell>
          <cell r="Y223">
            <v>0</v>
          </cell>
        </row>
        <row r="224">
          <cell r="U224" t="str">
            <v>TAM3</v>
          </cell>
          <cell r="V224" t="str">
            <v/>
          </cell>
          <cell r="W224">
            <v>415410</v>
          </cell>
          <cell r="X224" t="str">
            <v/>
          </cell>
          <cell r="Y224" t="str">
            <v/>
          </cell>
        </row>
        <row r="225">
          <cell r="U225" t="str">
            <v>TAM3</v>
          </cell>
          <cell r="V225" t="str">
            <v/>
          </cell>
          <cell r="W225">
            <v>348500</v>
          </cell>
          <cell r="X225" t="str">
            <v/>
          </cell>
          <cell r="Y225" t="str">
            <v/>
          </cell>
        </row>
        <row r="226">
          <cell r="U226" t="str">
            <v>TAM3</v>
          </cell>
          <cell r="V226">
            <v>27035000</v>
          </cell>
          <cell r="W226" t="str">
            <v/>
          </cell>
          <cell r="X226" t="str">
            <v/>
          </cell>
          <cell r="Y226" t="str">
            <v/>
          </cell>
        </row>
        <row r="227">
          <cell r="U227" t="str">
            <v>TAM5</v>
          </cell>
          <cell r="V227">
            <v>0</v>
          </cell>
          <cell r="W227">
            <v>0</v>
          </cell>
          <cell r="X227">
            <v>0</v>
          </cell>
          <cell r="Y227">
            <v>0</v>
          </cell>
        </row>
        <row r="228">
          <cell r="U228" t="str">
            <v>TAM5</v>
          </cell>
          <cell r="V228" t="str">
            <v/>
          </cell>
          <cell r="W228">
            <v>19665384</v>
          </cell>
          <cell r="X228" t="str">
            <v/>
          </cell>
          <cell r="Y228" t="str">
            <v/>
          </cell>
        </row>
        <row r="229">
          <cell r="U229" t="str">
            <v>TAM5</v>
          </cell>
          <cell r="V229" t="str">
            <v/>
          </cell>
          <cell r="W229">
            <v>23443000</v>
          </cell>
          <cell r="X229" t="str">
            <v/>
          </cell>
          <cell r="Y229" t="str">
            <v/>
          </cell>
        </row>
        <row r="230">
          <cell r="U230" t="str">
            <v>TAM5</v>
          </cell>
          <cell r="V230">
            <v>43700000</v>
          </cell>
          <cell r="W230" t="str">
            <v/>
          </cell>
          <cell r="X230" t="str">
            <v/>
          </cell>
          <cell r="Y230" t="str">
            <v/>
          </cell>
        </row>
        <row r="231">
          <cell r="U231" t="str">
            <v>TAN1</v>
          </cell>
          <cell r="V231">
            <v>0</v>
          </cell>
          <cell r="W231">
            <v>0</v>
          </cell>
          <cell r="X231">
            <v>0</v>
          </cell>
          <cell r="Y231">
            <v>0</v>
          </cell>
        </row>
        <row r="232">
          <cell r="U232" t="str">
            <v>TAN1</v>
          </cell>
          <cell r="V232" t="str">
            <v/>
          </cell>
          <cell r="W232" t="str">
            <v/>
          </cell>
          <cell r="X232" t="str">
            <v/>
          </cell>
          <cell r="Y232">
            <v>9304508</v>
          </cell>
        </row>
        <row r="233">
          <cell r="U233" t="str">
            <v>TAN1</v>
          </cell>
          <cell r="V233" t="str">
            <v/>
          </cell>
          <cell r="W233" t="str">
            <v/>
          </cell>
          <cell r="X233">
            <v>30040000</v>
          </cell>
          <cell r="Y233" t="str">
            <v/>
          </cell>
        </row>
        <row r="234">
          <cell r="U234" t="str">
            <v>TAN1</v>
          </cell>
          <cell r="V234" t="str">
            <v/>
          </cell>
          <cell r="W234">
            <v>25290000</v>
          </cell>
          <cell r="X234" t="str">
            <v/>
          </cell>
          <cell r="Y234" t="str">
            <v/>
          </cell>
        </row>
        <row r="235">
          <cell r="U235" t="str">
            <v>TAN1</v>
          </cell>
          <cell r="V235">
            <v>285000</v>
          </cell>
          <cell r="W235" t="str">
            <v/>
          </cell>
          <cell r="X235" t="str">
            <v/>
          </cell>
          <cell r="Y235" t="str">
            <v/>
          </cell>
        </row>
        <row r="236">
          <cell r="U236" t="str">
            <v>TAN2</v>
          </cell>
          <cell r="V236">
            <v>0</v>
          </cell>
          <cell r="W236">
            <v>0</v>
          </cell>
          <cell r="X236">
            <v>0</v>
          </cell>
          <cell r="Y236">
            <v>0</v>
          </cell>
        </row>
        <row r="237">
          <cell r="U237" t="str">
            <v>TAN2</v>
          </cell>
          <cell r="V237" t="str">
            <v/>
          </cell>
          <cell r="W237" t="str">
            <v/>
          </cell>
          <cell r="X237" t="str">
            <v/>
          </cell>
          <cell r="Y237">
            <v>-342146</v>
          </cell>
        </row>
        <row r="238">
          <cell r="U238" t="str">
            <v>TOAN1</v>
          </cell>
          <cell r="V238">
            <v>0</v>
          </cell>
          <cell r="W238">
            <v>0</v>
          </cell>
          <cell r="X238">
            <v>0</v>
          </cell>
          <cell r="Y238">
            <v>0</v>
          </cell>
        </row>
        <row r="239">
          <cell r="U239" t="str">
            <v>TOAN1</v>
          </cell>
          <cell r="V239" t="str">
            <v/>
          </cell>
          <cell r="W239" t="str">
            <v/>
          </cell>
          <cell r="X239">
            <v>14636501</v>
          </cell>
          <cell r="Y239" t="str">
            <v/>
          </cell>
        </row>
        <row r="240">
          <cell r="U240" t="str">
            <v>TOAN1</v>
          </cell>
          <cell r="V240" t="str">
            <v/>
          </cell>
          <cell r="W240">
            <v>47302000</v>
          </cell>
          <cell r="X240" t="str">
            <v/>
          </cell>
          <cell r="Y240" t="str">
            <v/>
          </cell>
        </row>
        <row r="241">
          <cell r="U241" t="str">
            <v>TOAN1</v>
          </cell>
          <cell r="V241" t="str">
            <v/>
          </cell>
          <cell r="W241">
            <v>13950000</v>
          </cell>
          <cell r="X241" t="str">
            <v/>
          </cell>
          <cell r="Y241" t="str">
            <v/>
          </cell>
        </row>
        <row r="242">
          <cell r="U242" t="str">
            <v>TOAN1</v>
          </cell>
          <cell r="V242" t="str">
            <v/>
          </cell>
          <cell r="W242">
            <v>38230000</v>
          </cell>
          <cell r="X242" t="str">
            <v/>
          </cell>
          <cell r="Y242" t="str">
            <v/>
          </cell>
        </row>
        <row r="243">
          <cell r="U243" t="str">
            <v>TOAN1</v>
          </cell>
          <cell r="V243">
            <v>47460000</v>
          </cell>
          <cell r="W243" t="str">
            <v/>
          </cell>
          <cell r="X243" t="str">
            <v/>
          </cell>
          <cell r="Y243" t="str">
            <v/>
          </cell>
        </row>
        <row r="244">
          <cell r="U244" t="str">
            <v>TOAN1</v>
          </cell>
          <cell r="V244">
            <v>17940000</v>
          </cell>
          <cell r="W244" t="str">
            <v/>
          </cell>
          <cell r="X244" t="str">
            <v/>
          </cell>
          <cell r="Y244" t="str">
            <v/>
          </cell>
        </row>
        <row r="245">
          <cell r="U245" t="str">
            <v>TOAN2</v>
          </cell>
          <cell r="V245">
            <v>0</v>
          </cell>
          <cell r="W245">
            <v>0</v>
          </cell>
          <cell r="X245">
            <v>0</v>
          </cell>
          <cell r="Y245">
            <v>0</v>
          </cell>
        </row>
        <row r="246">
          <cell r="U246" t="str">
            <v>TOAN2</v>
          </cell>
          <cell r="V246" t="str">
            <v/>
          </cell>
          <cell r="W246" t="str">
            <v/>
          </cell>
          <cell r="X246" t="str">
            <v/>
          </cell>
          <cell r="Y246">
            <v>26187617</v>
          </cell>
        </row>
        <row r="247">
          <cell r="U247" t="str">
            <v>TOAN2</v>
          </cell>
          <cell r="V247" t="str">
            <v/>
          </cell>
          <cell r="W247">
            <v>15750000</v>
          </cell>
          <cell r="X247" t="str">
            <v/>
          </cell>
          <cell r="Y247" t="str">
            <v/>
          </cell>
        </row>
        <row r="248">
          <cell r="U248" t="str">
            <v>TOAN7</v>
          </cell>
          <cell r="V248">
            <v>0</v>
          </cell>
          <cell r="W248">
            <v>0</v>
          </cell>
          <cell r="X248">
            <v>0</v>
          </cell>
          <cell r="Y248">
            <v>0</v>
          </cell>
        </row>
        <row r="249">
          <cell r="U249" t="str">
            <v>TOAN7</v>
          </cell>
          <cell r="V249" t="str">
            <v/>
          </cell>
          <cell r="W249" t="str">
            <v/>
          </cell>
          <cell r="X249" t="str">
            <v/>
          </cell>
          <cell r="Y249">
            <v>475000</v>
          </cell>
        </row>
        <row r="250">
          <cell r="U250" t="str">
            <v>TOAN7</v>
          </cell>
          <cell r="V250" t="str">
            <v/>
          </cell>
          <cell r="W250" t="str">
            <v/>
          </cell>
          <cell r="X250" t="str">
            <v/>
          </cell>
          <cell r="Y250">
            <v>9800000</v>
          </cell>
        </row>
        <row r="251">
          <cell r="U251" t="str">
            <v>TOAN8</v>
          </cell>
          <cell r="V251">
            <v>0</v>
          </cell>
          <cell r="W251">
            <v>0</v>
          </cell>
          <cell r="X251">
            <v>0</v>
          </cell>
          <cell r="Y251">
            <v>0</v>
          </cell>
        </row>
        <row r="252">
          <cell r="U252" t="str">
            <v>TOAN8</v>
          </cell>
          <cell r="V252" t="str">
            <v/>
          </cell>
          <cell r="W252">
            <v>940000</v>
          </cell>
          <cell r="X252" t="str">
            <v/>
          </cell>
          <cell r="Y252" t="str">
            <v/>
          </cell>
        </row>
        <row r="253">
          <cell r="U253" t="str">
            <v>TOAN8</v>
          </cell>
          <cell r="V253">
            <v>4060000</v>
          </cell>
          <cell r="W253" t="str">
            <v/>
          </cell>
          <cell r="X253" t="str">
            <v/>
          </cell>
          <cell r="Y253" t="str">
            <v/>
          </cell>
        </row>
        <row r="254">
          <cell r="U254" t="str">
            <v>TOI</v>
          </cell>
          <cell r="V254">
            <v>0</v>
          </cell>
          <cell r="W254">
            <v>0</v>
          </cell>
          <cell r="X254">
            <v>0</v>
          </cell>
          <cell r="Y254">
            <v>0</v>
          </cell>
        </row>
        <row r="255">
          <cell r="U255" t="str">
            <v>TOI</v>
          </cell>
          <cell r="V255" t="str">
            <v/>
          </cell>
          <cell r="W255" t="str">
            <v/>
          </cell>
          <cell r="X255" t="str">
            <v/>
          </cell>
          <cell r="Y255">
            <v>-35406</v>
          </cell>
        </row>
        <row r="256">
          <cell r="U256" t="str">
            <v>TOI</v>
          </cell>
          <cell r="V256" t="str">
            <v/>
          </cell>
          <cell r="W256" t="str">
            <v/>
          </cell>
          <cell r="X256" t="str">
            <v/>
          </cell>
          <cell r="Y256">
            <v>-865000</v>
          </cell>
        </row>
        <row r="257">
          <cell r="U257" t="str">
            <v>TOI</v>
          </cell>
          <cell r="V257" t="str">
            <v/>
          </cell>
          <cell r="W257" t="str">
            <v/>
          </cell>
          <cell r="X257" t="str">
            <v/>
          </cell>
          <cell r="Y257">
            <v>-67175</v>
          </cell>
        </row>
        <row r="258">
          <cell r="U258" t="str">
            <v>TUANDAT</v>
          </cell>
          <cell r="V258">
            <v>0</v>
          </cell>
          <cell r="W258">
            <v>0</v>
          </cell>
          <cell r="X258">
            <v>0</v>
          </cell>
          <cell r="Y258">
            <v>0</v>
          </cell>
        </row>
        <row r="259">
          <cell r="U259" t="str">
            <v>TUANDAT</v>
          </cell>
          <cell r="V259" t="str">
            <v/>
          </cell>
          <cell r="W259">
            <v>6745830</v>
          </cell>
          <cell r="X259" t="str">
            <v/>
          </cell>
          <cell r="Y259" t="str">
            <v/>
          </cell>
        </row>
        <row r="260">
          <cell r="U260" t="str">
            <v>TUANDAT</v>
          </cell>
          <cell r="V260">
            <v>28500000</v>
          </cell>
          <cell r="W260" t="str">
            <v/>
          </cell>
          <cell r="X260" t="str">
            <v/>
          </cell>
          <cell r="Y260" t="str">
            <v/>
          </cell>
        </row>
        <row r="261">
          <cell r="U261" t="str">
            <v>TUE</v>
          </cell>
          <cell r="V261">
            <v>0</v>
          </cell>
          <cell r="W261">
            <v>0</v>
          </cell>
          <cell r="X261">
            <v>0</v>
          </cell>
          <cell r="Y261">
            <v>0</v>
          </cell>
        </row>
        <row r="262">
          <cell r="U262" t="str">
            <v>TUE</v>
          </cell>
          <cell r="V262">
            <v>31965700</v>
          </cell>
          <cell r="W262" t="str">
            <v/>
          </cell>
          <cell r="X262" t="str">
            <v/>
          </cell>
          <cell r="Y262" t="str">
            <v/>
          </cell>
        </row>
        <row r="263">
          <cell r="U263" t="str">
            <v>TUE</v>
          </cell>
          <cell r="V263">
            <v>23500000</v>
          </cell>
          <cell r="W263" t="str">
            <v/>
          </cell>
          <cell r="X263" t="str">
            <v/>
          </cell>
          <cell r="Y263" t="str">
            <v/>
          </cell>
        </row>
        <row r="264">
          <cell r="U264" t="str">
            <v>TUYEN1</v>
          </cell>
          <cell r="V264">
            <v>0</v>
          </cell>
          <cell r="W264">
            <v>0</v>
          </cell>
          <cell r="X264">
            <v>0</v>
          </cell>
          <cell r="Y264">
            <v>0</v>
          </cell>
        </row>
        <row r="265">
          <cell r="U265" t="str">
            <v>TUYEN1</v>
          </cell>
          <cell r="V265" t="str">
            <v/>
          </cell>
          <cell r="W265">
            <v>7260203</v>
          </cell>
          <cell r="X265" t="str">
            <v/>
          </cell>
          <cell r="Y265" t="str">
            <v/>
          </cell>
        </row>
        <row r="266">
          <cell r="U266" t="str">
            <v>TUYEN3</v>
          </cell>
          <cell r="V266">
            <v>0</v>
          </cell>
          <cell r="W266">
            <v>0</v>
          </cell>
          <cell r="X266">
            <v>0</v>
          </cell>
          <cell r="Y266">
            <v>0</v>
          </cell>
        </row>
        <row r="267">
          <cell r="U267" t="str">
            <v>TUYEN3</v>
          </cell>
          <cell r="V267" t="str">
            <v/>
          </cell>
          <cell r="W267" t="str">
            <v/>
          </cell>
          <cell r="X267">
            <v>2964760</v>
          </cell>
          <cell r="Y267" t="str">
            <v/>
          </cell>
        </row>
        <row r="268">
          <cell r="U268" t="str">
            <v>TUYEN3</v>
          </cell>
          <cell r="V268" t="str">
            <v/>
          </cell>
          <cell r="W268" t="str">
            <v/>
          </cell>
          <cell r="X268">
            <v>25504300</v>
          </cell>
          <cell r="Y268" t="str">
            <v/>
          </cell>
        </row>
        <row r="269">
          <cell r="U269" t="str">
            <v>TUYEN3</v>
          </cell>
          <cell r="V269" t="str">
            <v/>
          </cell>
          <cell r="W269" t="str">
            <v/>
          </cell>
          <cell r="X269">
            <v>15734200</v>
          </cell>
          <cell r="Y269" t="str">
            <v/>
          </cell>
        </row>
        <row r="270">
          <cell r="U270" t="str">
            <v>TUYEN3</v>
          </cell>
          <cell r="V270" t="str">
            <v/>
          </cell>
          <cell r="W270">
            <v>8599500</v>
          </cell>
          <cell r="X270" t="str">
            <v/>
          </cell>
          <cell r="Y270" t="str">
            <v/>
          </cell>
        </row>
        <row r="271">
          <cell r="U271" t="str">
            <v>TUYEN3</v>
          </cell>
          <cell r="V271">
            <v>5590000</v>
          </cell>
          <cell r="W271" t="str">
            <v/>
          </cell>
          <cell r="X271" t="str">
            <v/>
          </cell>
          <cell r="Y271" t="str">
            <v/>
          </cell>
        </row>
        <row r="272">
          <cell r="U272" t="str">
            <v>TUYEN3</v>
          </cell>
          <cell r="V272">
            <v>25535500</v>
          </cell>
          <cell r="W272" t="str">
            <v/>
          </cell>
          <cell r="X272" t="str">
            <v/>
          </cell>
          <cell r="Y272" t="str">
            <v/>
          </cell>
        </row>
        <row r="273">
          <cell r="U273" t="str">
            <v>TUYET1</v>
          </cell>
          <cell r="V273">
            <v>0</v>
          </cell>
          <cell r="W273">
            <v>0</v>
          </cell>
          <cell r="X273">
            <v>0</v>
          </cell>
          <cell r="Y273">
            <v>0</v>
          </cell>
        </row>
        <row r="274">
          <cell r="U274" t="str">
            <v>TUYET1</v>
          </cell>
          <cell r="V274" t="str">
            <v/>
          </cell>
          <cell r="W274" t="str">
            <v/>
          </cell>
          <cell r="X274">
            <v>12986000</v>
          </cell>
          <cell r="Y274" t="str">
            <v/>
          </cell>
        </row>
        <row r="275">
          <cell r="U275" t="str">
            <v>THANH1</v>
          </cell>
          <cell r="V275">
            <v>0</v>
          </cell>
          <cell r="W275">
            <v>0</v>
          </cell>
          <cell r="X275">
            <v>0</v>
          </cell>
          <cell r="Y275">
            <v>0</v>
          </cell>
        </row>
        <row r="276">
          <cell r="U276" t="str">
            <v>THANH1</v>
          </cell>
          <cell r="V276" t="str">
            <v/>
          </cell>
          <cell r="W276" t="str">
            <v/>
          </cell>
          <cell r="X276">
            <v>2701327</v>
          </cell>
          <cell r="Y276" t="str">
            <v/>
          </cell>
        </row>
        <row r="277">
          <cell r="U277" t="str">
            <v>THANH1</v>
          </cell>
          <cell r="V277" t="str">
            <v/>
          </cell>
          <cell r="W277">
            <v>55674000</v>
          </cell>
          <cell r="X277" t="str">
            <v/>
          </cell>
          <cell r="Y277" t="str">
            <v/>
          </cell>
        </row>
        <row r="278">
          <cell r="U278" t="str">
            <v>THANH1</v>
          </cell>
          <cell r="V278">
            <v>49350000</v>
          </cell>
          <cell r="W278" t="str">
            <v/>
          </cell>
          <cell r="X278" t="str">
            <v/>
          </cell>
          <cell r="Y278" t="str">
            <v/>
          </cell>
        </row>
        <row r="279">
          <cell r="U279" t="str">
            <v>THAO</v>
          </cell>
          <cell r="V279">
            <v>0</v>
          </cell>
          <cell r="W279">
            <v>0</v>
          </cell>
          <cell r="X279">
            <v>0</v>
          </cell>
          <cell r="Y279">
            <v>0</v>
          </cell>
        </row>
        <row r="280">
          <cell r="U280" t="str">
            <v>THAO</v>
          </cell>
          <cell r="V280" t="str">
            <v/>
          </cell>
          <cell r="W280">
            <v>25480000</v>
          </cell>
          <cell r="X280" t="str">
            <v/>
          </cell>
          <cell r="Y280" t="str">
            <v/>
          </cell>
        </row>
        <row r="281">
          <cell r="U281" t="str">
            <v>THAO1</v>
          </cell>
          <cell r="V281">
            <v>0</v>
          </cell>
          <cell r="W281">
            <v>0</v>
          </cell>
          <cell r="X281">
            <v>0</v>
          </cell>
          <cell r="Y281">
            <v>0</v>
          </cell>
        </row>
        <row r="282">
          <cell r="U282" t="str">
            <v>THAO1</v>
          </cell>
          <cell r="V282" t="str">
            <v/>
          </cell>
          <cell r="W282">
            <v>10225422</v>
          </cell>
          <cell r="X282" t="str">
            <v/>
          </cell>
          <cell r="Y282" t="str">
            <v/>
          </cell>
        </row>
        <row r="283">
          <cell r="U283" t="str">
            <v>THAO1</v>
          </cell>
          <cell r="V283">
            <v>4360000</v>
          </cell>
          <cell r="W283" t="str">
            <v/>
          </cell>
          <cell r="X283" t="str">
            <v/>
          </cell>
          <cell r="Y283" t="str">
            <v/>
          </cell>
        </row>
        <row r="284">
          <cell r="U284" t="str">
            <v>THAO1</v>
          </cell>
          <cell r="V284">
            <v>5300000</v>
          </cell>
          <cell r="W284" t="str">
            <v/>
          </cell>
          <cell r="X284" t="str">
            <v/>
          </cell>
          <cell r="Y284" t="str">
            <v/>
          </cell>
        </row>
        <row r="285">
          <cell r="U285" t="str">
            <v>THAO1</v>
          </cell>
          <cell r="V285">
            <v>3700000</v>
          </cell>
          <cell r="W285" t="str">
            <v/>
          </cell>
          <cell r="X285" t="str">
            <v/>
          </cell>
          <cell r="Y285" t="str">
            <v/>
          </cell>
        </row>
        <row r="286">
          <cell r="U286" t="str">
            <v>THAO1</v>
          </cell>
          <cell r="V286">
            <v>4320000</v>
          </cell>
          <cell r="W286" t="str">
            <v/>
          </cell>
          <cell r="X286" t="str">
            <v/>
          </cell>
          <cell r="Y286" t="str">
            <v/>
          </cell>
        </row>
        <row r="287">
          <cell r="U287" t="str">
            <v>THAO1</v>
          </cell>
          <cell r="V287">
            <v>22070000</v>
          </cell>
          <cell r="W287" t="str">
            <v/>
          </cell>
          <cell r="X287" t="str">
            <v/>
          </cell>
          <cell r="Y287" t="str">
            <v/>
          </cell>
        </row>
        <row r="288">
          <cell r="U288" t="str">
            <v>THAO1</v>
          </cell>
          <cell r="V288">
            <v>11510000</v>
          </cell>
          <cell r="W288" t="str">
            <v/>
          </cell>
          <cell r="X288" t="str">
            <v/>
          </cell>
          <cell r="Y288" t="str">
            <v/>
          </cell>
        </row>
        <row r="289">
          <cell r="U289" t="str">
            <v>THAO1</v>
          </cell>
          <cell r="V289">
            <v>5620000</v>
          </cell>
          <cell r="W289" t="str">
            <v/>
          </cell>
          <cell r="X289" t="str">
            <v/>
          </cell>
          <cell r="Y289" t="str">
            <v/>
          </cell>
        </row>
        <row r="290">
          <cell r="U290" t="str">
            <v>THAO1</v>
          </cell>
          <cell r="V290">
            <v>5360000</v>
          </cell>
          <cell r="W290" t="str">
            <v/>
          </cell>
          <cell r="X290" t="str">
            <v/>
          </cell>
          <cell r="Y290" t="str">
            <v/>
          </cell>
        </row>
        <row r="291">
          <cell r="U291" t="str">
            <v>THEM1</v>
          </cell>
          <cell r="V291">
            <v>0</v>
          </cell>
          <cell r="W291">
            <v>0</v>
          </cell>
          <cell r="X291">
            <v>0</v>
          </cell>
          <cell r="Y291">
            <v>0</v>
          </cell>
        </row>
        <row r="292">
          <cell r="U292" t="str">
            <v>THEM1</v>
          </cell>
          <cell r="V292" t="str">
            <v/>
          </cell>
          <cell r="W292">
            <v>3458456</v>
          </cell>
          <cell r="X292" t="str">
            <v/>
          </cell>
          <cell r="Y292" t="str">
            <v/>
          </cell>
        </row>
        <row r="293">
          <cell r="U293" t="str">
            <v>THEM1</v>
          </cell>
          <cell r="V293">
            <v>24160000</v>
          </cell>
          <cell r="W293" t="str">
            <v/>
          </cell>
          <cell r="X293" t="str">
            <v/>
          </cell>
          <cell r="Y293" t="str">
            <v/>
          </cell>
        </row>
        <row r="294">
          <cell r="U294" t="str">
            <v>THINH1</v>
          </cell>
          <cell r="V294">
            <v>0</v>
          </cell>
          <cell r="W294">
            <v>0</v>
          </cell>
          <cell r="X294">
            <v>0</v>
          </cell>
          <cell r="Y294">
            <v>0</v>
          </cell>
        </row>
        <row r="295">
          <cell r="U295" t="str">
            <v>THINH1</v>
          </cell>
          <cell r="V295">
            <v>-32819800</v>
          </cell>
          <cell r="W295" t="str">
            <v/>
          </cell>
          <cell r="X295" t="str">
            <v/>
          </cell>
          <cell r="Y295" t="str">
            <v/>
          </cell>
        </row>
        <row r="296">
          <cell r="U296" t="str">
            <v>THINH3</v>
          </cell>
          <cell r="V296">
            <v>0</v>
          </cell>
          <cell r="W296">
            <v>0</v>
          </cell>
          <cell r="X296">
            <v>0</v>
          </cell>
          <cell r="Y296">
            <v>0</v>
          </cell>
        </row>
        <row r="297">
          <cell r="U297" t="str">
            <v>THINH3</v>
          </cell>
          <cell r="V297" t="str">
            <v/>
          </cell>
          <cell r="W297" t="str">
            <v/>
          </cell>
          <cell r="X297">
            <v>2582000</v>
          </cell>
          <cell r="Y297" t="str">
            <v/>
          </cell>
        </row>
        <row r="298">
          <cell r="U298" t="str">
            <v>THINH3</v>
          </cell>
          <cell r="V298" t="str">
            <v/>
          </cell>
          <cell r="W298" t="str">
            <v/>
          </cell>
          <cell r="X298">
            <v>5820000</v>
          </cell>
          <cell r="Y298" t="str">
            <v/>
          </cell>
        </row>
        <row r="299">
          <cell r="U299" t="str">
            <v>THINH3</v>
          </cell>
          <cell r="V299" t="str">
            <v/>
          </cell>
          <cell r="W299">
            <v>14297700</v>
          </cell>
          <cell r="X299" t="str">
            <v/>
          </cell>
          <cell r="Y299" t="str">
            <v/>
          </cell>
        </row>
        <row r="300">
          <cell r="U300" t="str">
            <v>THINH3</v>
          </cell>
          <cell r="V300">
            <v>25350000</v>
          </cell>
          <cell r="W300" t="str">
            <v/>
          </cell>
          <cell r="X300" t="str">
            <v/>
          </cell>
          <cell r="Y300" t="str">
            <v/>
          </cell>
        </row>
        <row r="301">
          <cell r="U301" t="str">
            <v>THOAI</v>
          </cell>
          <cell r="V301">
            <v>0</v>
          </cell>
          <cell r="W301">
            <v>0</v>
          </cell>
          <cell r="X301">
            <v>0</v>
          </cell>
          <cell r="Y301">
            <v>0</v>
          </cell>
        </row>
        <row r="302">
          <cell r="U302" t="str">
            <v>THOAI</v>
          </cell>
          <cell r="V302" t="str">
            <v/>
          </cell>
          <cell r="W302">
            <v>-2390210</v>
          </cell>
          <cell r="X302" t="str">
            <v/>
          </cell>
          <cell r="Y302" t="str">
            <v/>
          </cell>
        </row>
        <row r="303">
          <cell r="U303" t="str">
            <v>THPHUONG</v>
          </cell>
          <cell r="V303">
            <v>0</v>
          </cell>
          <cell r="W303">
            <v>0</v>
          </cell>
          <cell r="X303">
            <v>0</v>
          </cell>
          <cell r="Y303">
            <v>0</v>
          </cell>
        </row>
        <row r="304">
          <cell r="U304" t="str">
            <v>THPHUONG</v>
          </cell>
          <cell r="V304" t="str">
            <v/>
          </cell>
          <cell r="W304" t="str">
            <v/>
          </cell>
          <cell r="X304" t="str">
            <v/>
          </cell>
          <cell r="Y304">
            <v>-200000</v>
          </cell>
        </row>
        <row r="305">
          <cell r="U305" t="str">
            <v>THUY1</v>
          </cell>
          <cell r="V305">
            <v>0</v>
          </cell>
          <cell r="W305">
            <v>0</v>
          </cell>
          <cell r="X305">
            <v>0</v>
          </cell>
          <cell r="Y305">
            <v>0</v>
          </cell>
        </row>
        <row r="306">
          <cell r="U306" t="str">
            <v>THUY1</v>
          </cell>
          <cell r="V306">
            <v>870980</v>
          </cell>
          <cell r="W306" t="str">
            <v/>
          </cell>
          <cell r="X306" t="str">
            <v/>
          </cell>
          <cell r="Y306" t="str">
            <v/>
          </cell>
        </row>
        <row r="307">
          <cell r="U307" t="str">
            <v>THUY18</v>
          </cell>
          <cell r="V307">
            <v>0</v>
          </cell>
          <cell r="W307">
            <v>0</v>
          </cell>
          <cell r="X307">
            <v>0</v>
          </cell>
          <cell r="Y307">
            <v>0</v>
          </cell>
        </row>
        <row r="308">
          <cell r="U308" t="str">
            <v>THUY18</v>
          </cell>
          <cell r="V308" t="str">
            <v/>
          </cell>
          <cell r="W308" t="str">
            <v/>
          </cell>
          <cell r="X308" t="str">
            <v/>
          </cell>
          <cell r="Y308">
            <v>92433804</v>
          </cell>
        </row>
        <row r="309">
          <cell r="U309" t="str">
            <v>THUY2</v>
          </cell>
          <cell r="V309">
            <v>0</v>
          </cell>
          <cell r="W309">
            <v>0</v>
          </cell>
          <cell r="X309">
            <v>0</v>
          </cell>
          <cell r="Y309">
            <v>0</v>
          </cell>
        </row>
        <row r="310">
          <cell r="U310" t="str">
            <v>THUY2</v>
          </cell>
          <cell r="V310" t="str">
            <v/>
          </cell>
          <cell r="W310" t="str">
            <v/>
          </cell>
          <cell r="X310">
            <v>2433930</v>
          </cell>
          <cell r="Y310" t="str">
            <v/>
          </cell>
        </row>
        <row r="311">
          <cell r="U311" t="str">
            <v>THUY2</v>
          </cell>
          <cell r="V311" t="str">
            <v/>
          </cell>
          <cell r="W311">
            <v>393715</v>
          </cell>
          <cell r="X311" t="str">
            <v/>
          </cell>
          <cell r="Y311" t="str">
            <v/>
          </cell>
        </row>
        <row r="312">
          <cell r="U312" t="str">
            <v>THUY2</v>
          </cell>
          <cell r="V312">
            <v>25100000</v>
          </cell>
          <cell r="W312" t="str">
            <v/>
          </cell>
          <cell r="X312" t="str">
            <v/>
          </cell>
          <cell r="Y312" t="str">
            <v/>
          </cell>
        </row>
        <row r="313">
          <cell r="U313" t="str">
            <v>THUY3</v>
          </cell>
          <cell r="V313">
            <v>0</v>
          </cell>
          <cell r="W313">
            <v>0</v>
          </cell>
          <cell r="X313">
            <v>0</v>
          </cell>
          <cell r="Y313">
            <v>0</v>
          </cell>
        </row>
        <row r="314">
          <cell r="U314" t="str">
            <v>THUY3</v>
          </cell>
          <cell r="V314" t="str">
            <v/>
          </cell>
          <cell r="W314" t="str">
            <v/>
          </cell>
          <cell r="X314">
            <v>14645046</v>
          </cell>
          <cell r="Y314" t="str">
            <v/>
          </cell>
        </row>
        <row r="315">
          <cell r="U315" t="str">
            <v>THUY6</v>
          </cell>
          <cell r="V315">
            <v>0</v>
          </cell>
          <cell r="W315">
            <v>0</v>
          </cell>
          <cell r="X315">
            <v>0</v>
          </cell>
          <cell r="Y315">
            <v>0</v>
          </cell>
        </row>
        <row r="316">
          <cell r="U316" t="str">
            <v>THUY6</v>
          </cell>
          <cell r="V316" t="str">
            <v/>
          </cell>
          <cell r="W316" t="str">
            <v/>
          </cell>
          <cell r="X316" t="str">
            <v/>
          </cell>
          <cell r="Y316">
            <v>18305000</v>
          </cell>
        </row>
        <row r="317">
          <cell r="U317" t="str">
            <v>THUY6</v>
          </cell>
          <cell r="V317" t="str">
            <v/>
          </cell>
          <cell r="W317" t="str">
            <v/>
          </cell>
          <cell r="X317" t="str">
            <v/>
          </cell>
          <cell r="Y317">
            <v>17717000</v>
          </cell>
        </row>
        <row r="318">
          <cell r="U318" t="str">
            <v>THUY7</v>
          </cell>
          <cell r="V318">
            <v>0</v>
          </cell>
          <cell r="W318">
            <v>0</v>
          </cell>
          <cell r="X318">
            <v>0</v>
          </cell>
          <cell r="Y318">
            <v>0</v>
          </cell>
        </row>
        <row r="319">
          <cell r="U319" t="str">
            <v>THUY7</v>
          </cell>
          <cell r="V319" t="str">
            <v/>
          </cell>
          <cell r="W319" t="str">
            <v/>
          </cell>
          <cell r="X319">
            <v>16195078</v>
          </cell>
          <cell r="Y319" t="str">
            <v/>
          </cell>
        </row>
        <row r="320">
          <cell r="U320" t="str">
            <v>THUY7</v>
          </cell>
          <cell r="V320" t="str">
            <v/>
          </cell>
          <cell r="W320" t="str">
            <v/>
          </cell>
          <cell r="X320">
            <v>33450000</v>
          </cell>
          <cell r="Y320" t="str">
            <v/>
          </cell>
        </row>
        <row r="321">
          <cell r="U321" t="str">
            <v>THUY7</v>
          </cell>
          <cell r="V321">
            <v>50000</v>
          </cell>
          <cell r="W321" t="str">
            <v/>
          </cell>
          <cell r="X321" t="str">
            <v/>
          </cell>
          <cell r="Y321" t="str">
            <v/>
          </cell>
        </row>
        <row r="322">
          <cell r="U322" t="str">
            <v>THUY7</v>
          </cell>
          <cell r="V322">
            <v>30150000</v>
          </cell>
          <cell r="W322" t="str">
            <v/>
          </cell>
          <cell r="X322" t="str">
            <v/>
          </cell>
          <cell r="Y322" t="str">
            <v/>
          </cell>
        </row>
        <row r="323">
          <cell r="U323" t="str">
            <v>TRUNG1</v>
          </cell>
          <cell r="V323">
            <v>0</v>
          </cell>
          <cell r="W323">
            <v>0</v>
          </cell>
          <cell r="X323">
            <v>0</v>
          </cell>
          <cell r="Y323">
            <v>0</v>
          </cell>
        </row>
        <row r="324">
          <cell r="U324" t="str">
            <v>TRUNG1</v>
          </cell>
          <cell r="V324" t="str">
            <v/>
          </cell>
          <cell r="W324">
            <v>33841332</v>
          </cell>
          <cell r="X324" t="str">
            <v/>
          </cell>
          <cell r="Y324" t="str">
            <v/>
          </cell>
        </row>
        <row r="325">
          <cell r="U325" t="str">
            <v>TRUNG1</v>
          </cell>
          <cell r="V325" t="str">
            <v/>
          </cell>
          <cell r="W325">
            <v>22541200</v>
          </cell>
          <cell r="X325" t="str">
            <v/>
          </cell>
          <cell r="Y325" t="str">
            <v/>
          </cell>
        </row>
        <row r="326">
          <cell r="U326" t="str">
            <v>TRUNG1</v>
          </cell>
          <cell r="V326" t="str">
            <v/>
          </cell>
          <cell r="W326">
            <v>32450000</v>
          </cell>
          <cell r="X326" t="str">
            <v/>
          </cell>
          <cell r="Y326" t="str">
            <v/>
          </cell>
        </row>
        <row r="327">
          <cell r="U327" t="str">
            <v>TRUNG1</v>
          </cell>
          <cell r="V327">
            <v>58950000</v>
          </cell>
          <cell r="W327" t="str">
            <v/>
          </cell>
          <cell r="X327" t="str">
            <v/>
          </cell>
          <cell r="Y327" t="str">
            <v/>
          </cell>
        </row>
        <row r="328">
          <cell r="U328" t="str">
            <v>TRUNG1</v>
          </cell>
          <cell r="V328">
            <v>9360000</v>
          </cell>
          <cell r="W328" t="str">
            <v/>
          </cell>
          <cell r="X328" t="str">
            <v/>
          </cell>
          <cell r="Y328" t="str">
            <v/>
          </cell>
        </row>
        <row r="329">
          <cell r="U329" t="str">
            <v>TRUNG1</v>
          </cell>
          <cell r="V329">
            <v>34410000</v>
          </cell>
          <cell r="W329" t="str">
            <v/>
          </cell>
          <cell r="X329" t="str">
            <v/>
          </cell>
          <cell r="Y329" t="str">
            <v/>
          </cell>
        </row>
        <row r="330">
          <cell r="U330" t="str">
            <v>UYENDAO</v>
          </cell>
          <cell r="V330">
            <v>0</v>
          </cell>
          <cell r="W330">
            <v>0</v>
          </cell>
          <cell r="X330">
            <v>0</v>
          </cell>
          <cell r="Y330">
            <v>0</v>
          </cell>
        </row>
        <row r="331">
          <cell r="U331" t="str">
            <v>UYENDAO</v>
          </cell>
          <cell r="V331">
            <v>11239009</v>
          </cell>
          <cell r="W331" t="str">
            <v/>
          </cell>
          <cell r="X331" t="str">
            <v/>
          </cell>
          <cell r="Y331" t="str">
            <v/>
          </cell>
        </row>
        <row r="332">
          <cell r="U332" t="str">
            <v>UYENDAO</v>
          </cell>
          <cell r="V332">
            <v>11240000</v>
          </cell>
          <cell r="W332" t="str">
            <v/>
          </cell>
          <cell r="X332" t="str">
            <v/>
          </cell>
          <cell r="Y332" t="str">
            <v/>
          </cell>
        </row>
        <row r="333">
          <cell r="U333" t="str">
            <v>VINH2</v>
          </cell>
          <cell r="V333">
            <v>0</v>
          </cell>
          <cell r="W333">
            <v>0</v>
          </cell>
          <cell r="X333">
            <v>0</v>
          </cell>
          <cell r="Y333">
            <v>0</v>
          </cell>
        </row>
        <row r="334">
          <cell r="U334" t="str">
            <v>VINH2</v>
          </cell>
          <cell r="V334" t="str">
            <v/>
          </cell>
          <cell r="W334" t="str">
            <v/>
          </cell>
          <cell r="X334" t="str">
            <v/>
          </cell>
          <cell r="Y334">
            <v>-7600119</v>
          </cell>
        </row>
        <row r="335">
          <cell r="U335" t="str">
            <v>ObjectID</v>
          </cell>
          <cell r="V335" t="str">
            <v>Field152</v>
          </cell>
          <cell r="W335" t="str">
            <v>Field153</v>
          </cell>
          <cell r="X335" t="str">
            <v>Field154</v>
          </cell>
          <cell r="Y335" t="str">
            <v>Field155</v>
          </cell>
        </row>
        <row r="336">
          <cell r="U336" t="str">
            <v>ObjectID</v>
          </cell>
          <cell r="V336">
            <v>0</v>
          </cell>
          <cell r="W336">
            <v>0</v>
          </cell>
          <cell r="X336">
            <v>0</v>
          </cell>
          <cell r="Y336">
            <v>0</v>
          </cell>
        </row>
        <row r="337">
          <cell r="U337" t="str">
            <v>AI</v>
          </cell>
          <cell r="V337">
            <v>0</v>
          </cell>
          <cell r="W337">
            <v>0</v>
          </cell>
          <cell r="X337">
            <v>0</v>
          </cell>
          <cell r="Y337">
            <v>0</v>
          </cell>
        </row>
        <row r="338">
          <cell r="U338" t="str">
            <v>AI</v>
          </cell>
          <cell r="V338" t="str">
            <v/>
          </cell>
          <cell r="W338" t="str">
            <v/>
          </cell>
          <cell r="X338" t="str">
            <v/>
          </cell>
          <cell r="Y338">
            <v>12606142</v>
          </cell>
        </row>
        <row r="339">
          <cell r="U339" t="str">
            <v>AI</v>
          </cell>
          <cell r="V339" t="str">
            <v/>
          </cell>
          <cell r="W339">
            <v>13350000</v>
          </cell>
          <cell r="X339" t="str">
            <v/>
          </cell>
          <cell r="Y339" t="str">
            <v/>
          </cell>
        </row>
        <row r="340">
          <cell r="U340" t="str">
            <v>AI</v>
          </cell>
          <cell r="V340">
            <v>2850000</v>
          </cell>
          <cell r="W340" t="str">
            <v/>
          </cell>
          <cell r="X340" t="str">
            <v/>
          </cell>
          <cell r="Y340" t="str">
            <v/>
          </cell>
        </row>
        <row r="341">
          <cell r="U341" t="str">
            <v>AI</v>
          </cell>
          <cell r="V341">
            <v>6300000</v>
          </cell>
          <cell r="W341" t="str">
            <v/>
          </cell>
          <cell r="X341" t="str">
            <v/>
          </cell>
          <cell r="Y341" t="str">
            <v/>
          </cell>
        </row>
        <row r="342">
          <cell r="U342" t="str">
            <v>AI</v>
          </cell>
          <cell r="V342">
            <v>9280000</v>
          </cell>
          <cell r="W342" t="str">
            <v/>
          </cell>
          <cell r="X342" t="str">
            <v/>
          </cell>
          <cell r="Y342" t="str">
            <v/>
          </cell>
        </row>
        <row r="343">
          <cell r="U343" t="str">
            <v>ANH1</v>
          </cell>
          <cell r="V343">
            <v>0</v>
          </cell>
          <cell r="W343">
            <v>0</v>
          </cell>
          <cell r="X343">
            <v>0</v>
          </cell>
          <cell r="Y343">
            <v>0</v>
          </cell>
        </row>
        <row r="344">
          <cell r="U344" t="str">
            <v>ANH1</v>
          </cell>
          <cell r="V344" t="str">
            <v/>
          </cell>
          <cell r="W344">
            <v>16591400</v>
          </cell>
          <cell r="X344" t="str">
            <v/>
          </cell>
          <cell r="Y344" t="str">
            <v/>
          </cell>
        </row>
        <row r="345">
          <cell r="U345" t="str">
            <v>BAC</v>
          </cell>
          <cell r="V345">
            <v>0</v>
          </cell>
          <cell r="W345">
            <v>0</v>
          </cell>
          <cell r="X345">
            <v>0</v>
          </cell>
          <cell r="Y345">
            <v>0</v>
          </cell>
        </row>
        <row r="346">
          <cell r="U346" t="str">
            <v>BAC</v>
          </cell>
          <cell r="V346" t="str">
            <v/>
          </cell>
          <cell r="W346" t="str">
            <v/>
          </cell>
          <cell r="X346" t="str">
            <v/>
          </cell>
          <cell r="Y346">
            <v>6202417</v>
          </cell>
        </row>
        <row r="347">
          <cell r="U347" t="str">
            <v>BAO</v>
          </cell>
          <cell r="V347">
            <v>0</v>
          </cell>
          <cell r="W347">
            <v>0</v>
          </cell>
          <cell r="X347">
            <v>0</v>
          </cell>
          <cell r="Y347">
            <v>0</v>
          </cell>
        </row>
        <row r="348">
          <cell r="U348" t="str">
            <v>BAO</v>
          </cell>
          <cell r="V348">
            <v>5906000</v>
          </cell>
          <cell r="W348" t="str">
            <v/>
          </cell>
          <cell r="X348" t="str">
            <v/>
          </cell>
          <cell r="Y348" t="str">
            <v/>
          </cell>
        </row>
        <row r="349">
          <cell r="U349" t="str">
            <v>BAO</v>
          </cell>
          <cell r="V349">
            <v>14972000</v>
          </cell>
          <cell r="W349" t="str">
            <v/>
          </cell>
          <cell r="X349" t="str">
            <v/>
          </cell>
          <cell r="Y349" t="str">
            <v/>
          </cell>
        </row>
        <row r="350">
          <cell r="U350" t="str">
            <v>BIEN</v>
          </cell>
          <cell r="V350">
            <v>0</v>
          </cell>
          <cell r="W350">
            <v>0</v>
          </cell>
          <cell r="X350">
            <v>0</v>
          </cell>
          <cell r="Y350">
            <v>0</v>
          </cell>
        </row>
        <row r="351">
          <cell r="U351" t="str">
            <v>BIEN</v>
          </cell>
          <cell r="V351" t="str">
            <v/>
          </cell>
          <cell r="W351" t="str">
            <v/>
          </cell>
          <cell r="X351" t="str">
            <v/>
          </cell>
          <cell r="Y351">
            <v>94000</v>
          </cell>
        </row>
        <row r="352">
          <cell r="U352" t="str">
            <v>BINH3</v>
          </cell>
          <cell r="V352">
            <v>0</v>
          </cell>
          <cell r="W352">
            <v>0</v>
          </cell>
          <cell r="X352">
            <v>0</v>
          </cell>
          <cell r="Y352">
            <v>0</v>
          </cell>
        </row>
        <row r="353">
          <cell r="U353" t="str">
            <v>BINH3</v>
          </cell>
          <cell r="V353" t="str">
            <v/>
          </cell>
          <cell r="W353" t="str">
            <v/>
          </cell>
          <cell r="X353" t="str">
            <v/>
          </cell>
          <cell r="Y353">
            <v>10683200</v>
          </cell>
        </row>
        <row r="354">
          <cell r="U354" t="str">
            <v>BINH3</v>
          </cell>
          <cell r="V354" t="str">
            <v/>
          </cell>
          <cell r="W354" t="str">
            <v/>
          </cell>
          <cell r="X354" t="str">
            <v/>
          </cell>
          <cell r="Y354">
            <v>12376000</v>
          </cell>
        </row>
        <row r="355">
          <cell r="U355" t="str">
            <v>BINH3</v>
          </cell>
          <cell r="V355" t="str">
            <v/>
          </cell>
          <cell r="W355" t="str">
            <v/>
          </cell>
          <cell r="X355" t="str">
            <v/>
          </cell>
          <cell r="Y355">
            <v>14177800</v>
          </cell>
        </row>
        <row r="356">
          <cell r="U356" t="str">
            <v>BINH3</v>
          </cell>
          <cell r="V356" t="str">
            <v/>
          </cell>
          <cell r="W356" t="str">
            <v/>
          </cell>
          <cell r="X356" t="str">
            <v/>
          </cell>
          <cell r="Y356">
            <v>22841000</v>
          </cell>
        </row>
        <row r="357">
          <cell r="U357" t="str">
            <v>BINH3</v>
          </cell>
          <cell r="V357" t="str">
            <v/>
          </cell>
          <cell r="W357" t="str">
            <v/>
          </cell>
          <cell r="X357" t="str">
            <v/>
          </cell>
          <cell r="Y357">
            <v>21021000</v>
          </cell>
        </row>
        <row r="358">
          <cell r="U358" t="str">
            <v>BINH3</v>
          </cell>
          <cell r="V358" t="str">
            <v/>
          </cell>
          <cell r="W358" t="str">
            <v/>
          </cell>
          <cell r="X358" t="str">
            <v/>
          </cell>
          <cell r="Y358">
            <v>15242500</v>
          </cell>
        </row>
        <row r="359">
          <cell r="U359" t="str">
            <v>BINH3</v>
          </cell>
          <cell r="V359" t="str">
            <v/>
          </cell>
          <cell r="W359" t="str">
            <v/>
          </cell>
          <cell r="X359" t="str">
            <v/>
          </cell>
          <cell r="Y359">
            <v>5165000</v>
          </cell>
        </row>
        <row r="360">
          <cell r="U360" t="str">
            <v>BUIDA</v>
          </cell>
          <cell r="V360">
            <v>0</v>
          </cell>
          <cell r="W360">
            <v>0</v>
          </cell>
          <cell r="X360">
            <v>0</v>
          </cell>
          <cell r="Y360">
            <v>0</v>
          </cell>
        </row>
        <row r="361">
          <cell r="U361" t="str">
            <v>BUIDA</v>
          </cell>
          <cell r="V361" t="str">
            <v/>
          </cell>
          <cell r="W361" t="str">
            <v/>
          </cell>
          <cell r="X361" t="str">
            <v/>
          </cell>
          <cell r="Y361">
            <v>4211800</v>
          </cell>
        </row>
        <row r="362">
          <cell r="U362" t="str">
            <v>CTY14</v>
          </cell>
          <cell r="V362">
            <v>0</v>
          </cell>
          <cell r="W362">
            <v>0</v>
          </cell>
          <cell r="X362">
            <v>0</v>
          </cell>
          <cell r="Y362">
            <v>0</v>
          </cell>
        </row>
        <row r="363">
          <cell r="U363" t="str">
            <v>CTY14</v>
          </cell>
          <cell r="V363">
            <v>-8800000</v>
          </cell>
          <cell r="W363" t="str">
            <v/>
          </cell>
          <cell r="X363" t="str">
            <v/>
          </cell>
          <cell r="Y363" t="str">
            <v/>
          </cell>
        </row>
        <row r="364">
          <cell r="U364" t="str">
            <v>CTY14</v>
          </cell>
          <cell r="V364">
            <v>2630000</v>
          </cell>
          <cell r="W364" t="str">
            <v/>
          </cell>
          <cell r="X364" t="str">
            <v/>
          </cell>
          <cell r="Y364" t="str">
            <v/>
          </cell>
        </row>
        <row r="365">
          <cell r="U365" t="str">
            <v>CTY14</v>
          </cell>
          <cell r="V365">
            <v>4781575</v>
          </cell>
          <cell r="W365" t="str">
            <v/>
          </cell>
          <cell r="X365" t="str">
            <v/>
          </cell>
          <cell r="Y365" t="str">
            <v/>
          </cell>
        </row>
        <row r="366">
          <cell r="U366" t="str">
            <v>CTY14</v>
          </cell>
          <cell r="V366">
            <v>2766500</v>
          </cell>
          <cell r="W366" t="str">
            <v/>
          </cell>
          <cell r="X366" t="str">
            <v/>
          </cell>
          <cell r="Y366" t="str">
            <v/>
          </cell>
        </row>
        <row r="367">
          <cell r="U367" t="str">
            <v>CTY14</v>
          </cell>
          <cell r="V367">
            <v>1911000</v>
          </cell>
          <cell r="W367" t="str">
            <v/>
          </cell>
          <cell r="X367" t="str">
            <v/>
          </cell>
          <cell r="Y367" t="str">
            <v/>
          </cell>
        </row>
        <row r="368">
          <cell r="U368" t="str">
            <v>CTY14</v>
          </cell>
          <cell r="V368">
            <v>2630000</v>
          </cell>
          <cell r="W368" t="str">
            <v/>
          </cell>
          <cell r="X368" t="str">
            <v/>
          </cell>
          <cell r="Y368" t="str">
            <v/>
          </cell>
        </row>
        <row r="369">
          <cell r="U369" t="str">
            <v>CTY14</v>
          </cell>
          <cell r="V369">
            <v>6400000</v>
          </cell>
          <cell r="W369" t="str">
            <v/>
          </cell>
          <cell r="X369" t="str">
            <v/>
          </cell>
          <cell r="Y369" t="str">
            <v/>
          </cell>
        </row>
        <row r="370">
          <cell r="U370" t="str">
            <v>CTY14</v>
          </cell>
          <cell r="V370">
            <v>2950000</v>
          </cell>
          <cell r="W370" t="str">
            <v/>
          </cell>
          <cell r="X370" t="str">
            <v/>
          </cell>
          <cell r="Y370" t="str">
            <v/>
          </cell>
        </row>
        <row r="371">
          <cell r="U371" t="str">
            <v>CTY14</v>
          </cell>
          <cell r="V371">
            <v>8180000</v>
          </cell>
          <cell r="W371" t="str">
            <v/>
          </cell>
          <cell r="X371" t="str">
            <v/>
          </cell>
          <cell r="Y371" t="str">
            <v/>
          </cell>
        </row>
        <row r="372">
          <cell r="U372" t="str">
            <v>CTY14</v>
          </cell>
          <cell r="V372">
            <v>3640000</v>
          </cell>
          <cell r="W372" t="str">
            <v/>
          </cell>
          <cell r="X372" t="str">
            <v/>
          </cell>
          <cell r="Y372" t="str">
            <v/>
          </cell>
        </row>
        <row r="373">
          <cell r="U373" t="str">
            <v>CTY14</v>
          </cell>
          <cell r="V373">
            <v>3640000</v>
          </cell>
          <cell r="W373" t="str">
            <v/>
          </cell>
          <cell r="X373" t="str">
            <v/>
          </cell>
          <cell r="Y373" t="str">
            <v/>
          </cell>
        </row>
        <row r="374">
          <cell r="U374" t="str">
            <v>CTY15</v>
          </cell>
          <cell r="V374">
            <v>0</v>
          </cell>
          <cell r="W374">
            <v>0</v>
          </cell>
          <cell r="X374">
            <v>0</v>
          </cell>
          <cell r="Y374">
            <v>0</v>
          </cell>
        </row>
        <row r="375">
          <cell r="U375" t="str">
            <v>CTY15</v>
          </cell>
          <cell r="V375" t="str">
            <v/>
          </cell>
          <cell r="W375" t="str">
            <v/>
          </cell>
          <cell r="X375" t="str">
            <v/>
          </cell>
          <cell r="Y375">
            <v>400000</v>
          </cell>
        </row>
        <row r="376">
          <cell r="U376" t="str">
            <v>CTY18</v>
          </cell>
          <cell r="V376">
            <v>0</v>
          </cell>
          <cell r="W376">
            <v>0</v>
          </cell>
          <cell r="X376">
            <v>0</v>
          </cell>
          <cell r="Y376">
            <v>0</v>
          </cell>
        </row>
        <row r="377">
          <cell r="U377" t="str">
            <v>CTY18</v>
          </cell>
          <cell r="V377" t="str">
            <v/>
          </cell>
          <cell r="W377" t="str">
            <v/>
          </cell>
          <cell r="X377" t="str">
            <v/>
          </cell>
          <cell r="Y377">
            <v>-738680</v>
          </cell>
        </row>
        <row r="378">
          <cell r="U378" t="str">
            <v>CTY2</v>
          </cell>
          <cell r="V378">
            <v>0</v>
          </cell>
          <cell r="W378">
            <v>0</v>
          </cell>
          <cell r="X378">
            <v>0</v>
          </cell>
          <cell r="Y378">
            <v>0</v>
          </cell>
        </row>
        <row r="379">
          <cell r="U379" t="str">
            <v>CTY2</v>
          </cell>
          <cell r="V379">
            <v>4540058</v>
          </cell>
          <cell r="W379" t="str">
            <v/>
          </cell>
          <cell r="X379" t="str">
            <v/>
          </cell>
          <cell r="Y379" t="str">
            <v/>
          </cell>
        </row>
        <row r="380">
          <cell r="U380" t="str">
            <v>CTY2</v>
          </cell>
          <cell r="V380">
            <v>3449000</v>
          </cell>
          <cell r="W380" t="str">
            <v/>
          </cell>
          <cell r="X380" t="str">
            <v/>
          </cell>
          <cell r="Y380" t="str">
            <v/>
          </cell>
        </row>
        <row r="381">
          <cell r="U381" t="str">
            <v>CTY2</v>
          </cell>
          <cell r="V381">
            <v>25808000</v>
          </cell>
          <cell r="W381" t="str">
            <v/>
          </cell>
          <cell r="X381" t="str">
            <v/>
          </cell>
          <cell r="Y381" t="str">
            <v/>
          </cell>
        </row>
        <row r="382">
          <cell r="U382" t="str">
            <v>CTY2</v>
          </cell>
          <cell r="V382">
            <v>5551000</v>
          </cell>
          <cell r="W382" t="str">
            <v/>
          </cell>
          <cell r="X382" t="str">
            <v/>
          </cell>
          <cell r="Y382" t="str">
            <v/>
          </cell>
        </row>
        <row r="383">
          <cell r="U383" t="str">
            <v>CTY2</v>
          </cell>
          <cell r="V383">
            <v>25244000</v>
          </cell>
          <cell r="W383" t="str">
            <v/>
          </cell>
          <cell r="X383" t="str">
            <v/>
          </cell>
          <cell r="Y383" t="str">
            <v/>
          </cell>
        </row>
        <row r="384">
          <cell r="U384" t="str">
            <v>CTY2</v>
          </cell>
          <cell r="V384">
            <v>7644000</v>
          </cell>
          <cell r="W384" t="str">
            <v/>
          </cell>
          <cell r="X384" t="str">
            <v/>
          </cell>
          <cell r="Y384" t="str">
            <v/>
          </cell>
        </row>
        <row r="385">
          <cell r="U385" t="str">
            <v>CTY2</v>
          </cell>
          <cell r="V385">
            <v>19829000</v>
          </cell>
          <cell r="W385" t="str">
            <v/>
          </cell>
          <cell r="X385" t="str">
            <v/>
          </cell>
          <cell r="Y385" t="str">
            <v/>
          </cell>
        </row>
        <row r="386">
          <cell r="U386" t="str">
            <v>CTY3</v>
          </cell>
          <cell r="V386">
            <v>0</v>
          </cell>
          <cell r="W386">
            <v>0</v>
          </cell>
          <cell r="X386">
            <v>0</v>
          </cell>
          <cell r="Y386">
            <v>0</v>
          </cell>
        </row>
        <row r="387">
          <cell r="U387" t="str">
            <v>CTY3</v>
          </cell>
          <cell r="V387" t="str">
            <v/>
          </cell>
          <cell r="W387">
            <v>13486300</v>
          </cell>
          <cell r="X387" t="str">
            <v/>
          </cell>
          <cell r="Y387" t="str">
            <v/>
          </cell>
        </row>
        <row r="388">
          <cell r="U388" t="str">
            <v>CTY3</v>
          </cell>
          <cell r="V388" t="str">
            <v/>
          </cell>
          <cell r="W388">
            <v>11066000</v>
          </cell>
          <cell r="X388" t="str">
            <v/>
          </cell>
          <cell r="Y388" t="str">
            <v/>
          </cell>
        </row>
        <row r="389">
          <cell r="U389" t="str">
            <v>CTY3</v>
          </cell>
          <cell r="V389">
            <v>10347000</v>
          </cell>
          <cell r="W389" t="str">
            <v/>
          </cell>
          <cell r="X389" t="str">
            <v/>
          </cell>
          <cell r="Y389" t="str">
            <v/>
          </cell>
        </row>
        <row r="390">
          <cell r="U390" t="str">
            <v>CTY3</v>
          </cell>
          <cell r="V390">
            <v>11066000</v>
          </cell>
          <cell r="W390" t="str">
            <v/>
          </cell>
          <cell r="X390" t="str">
            <v/>
          </cell>
          <cell r="Y390" t="str">
            <v/>
          </cell>
        </row>
        <row r="391">
          <cell r="U391" t="str">
            <v>CTY3</v>
          </cell>
          <cell r="V391">
            <v>15688800</v>
          </cell>
          <cell r="W391" t="str">
            <v/>
          </cell>
          <cell r="X391" t="str">
            <v/>
          </cell>
          <cell r="Y391" t="str">
            <v/>
          </cell>
        </row>
        <row r="392">
          <cell r="U392" t="str">
            <v>CTY3</v>
          </cell>
          <cell r="V392">
            <v>4258800</v>
          </cell>
          <cell r="W392" t="str">
            <v/>
          </cell>
          <cell r="X392" t="str">
            <v/>
          </cell>
          <cell r="Y392" t="str">
            <v/>
          </cell>
        </row>
        <row r="393">
          <cell r="U393" t="str">
            <v>CTY3</v>
          </cell>
          <cell r="V393">
            <v>4622800</v>
          </cell>
          <cell r="W393" t="str">
            <v/>
          </cell>
          <cell r="X393" t="str">
            <v/>
          </cell>
          <cell r="Y393" t="str">
            <v/>
          </cell>
        </row>
        <row r="394">
          <cell r="U394" t="str">
            <v>CTY3</v>
          </cell>
          <cell r="V394">
            <v>10264800</v>
          </cell>
          <cell r="W394" t="str">
            <v/>
          </cell>
          <cell r="X394" t="str">
            <v/>
          </cell>
          <cell r="Y394" t="str">
            <v/>
          </cell>
        </row>
        <row r="395">
          <cell r="U395" t="str">
            <v>CTY3</v>
          </cell>
          <cell r="V395">
            <v>3640000</v>
          </cell>
          <cell r="W395" t="str">
            <v/>
          </cell>
          <cell r="X395" t="str">
            <v/>
          </cell>
          <cell r="Y395" t="str">
            <v/>
          </cell>
        </row>
        <row r="396">
          <cell r="U396" t="str">
            <v>CTY3</v>
          </cell>
          <cell r="V396">
            <v>10920000</v>
          </cell>
          <cell r="W396" t="str">
            <v/>
          </cell>
          <cell r="X396" t="str">
            <v/>
          </cell>
          <cell r="Y396" t="str">
            <v/>
          </cell>
        </row>
        <row r="397">
          <cell r="U397" t="str">
            <v>CTY5</v>
          </cell>
          <cell r="V397">
            <v>0</v>
          </cell>
          <cell r="W397">
            <v>0</v>
          </cell>
          <cell r="X397">
            <v>0</v>
          </cell>
          <cell r="Y397">
            <v>0</v>
          </cell>
        </row>
        <row r="398">
          <cell r="U398" t="str">
            <v>CTY5</v>
          </cell>
          <cell r="V398" t="str">
            <v/>
          </cell>
          <cell r="W398" t="str">
            <v/>
          </cell>
          <cell r="X398" t="str">
            <v/>
          </cell>
          <cell r="Y398">
            <v>800000</v>
          </cell>
        </row>
        <row r="399">
          <cell r="U399" t="str">
            <v>CTY5</v>
          </cell>
          <cell r="V399" t="str">
            <v/>
          </cell>
          <cell r="W399" t="str">
            <v/>
          </cell>
          <cell r="X399" t="str">
            <v/>
          </cell>
          <cell r="Y399">
            <v>6200000</v>
          </cell>
        </row>
        <row r="400">
          <cell r="U400" t="str">
            <v>CTY5</v>
          </cell>
          <cell r="V400" t="str">
            <v/>
          </cell>
          <cell r="W400" t="str">
            <v/>
          </cell>
          <cell r="X400" t="str">
            <v/>
          </cell>
          <cell r="Y400">
            <v>6500000</v>
          </cell>
        </row>
        <row r="401">
          <cell r="U401" t="str">
            <v>CTY7</v>
          </cell>
          <cell r="V401">
            <v>0</v>
          </cell>
          <cell r="W401">
            <v>0</v>
          </cell>
          <cell r="X401">
            <v>0</v>
          </cell>
          <cell r="Y401">
            <v>0</v>
          </cell>
        </row>
        <row r="402">
          <cell r="U402" t="str">
            <v>CTY7</v>
          </cell>
          <cell r="V402" t="str">
            <v/>
          </cell>
          <cell r="W402" t="str">
            <v/>
          </cell>
          <cell r="X402" t="str">
            <v/>
          </cell>
          <cell r="Y402">
            <v>2000000</v>
          </cell>
        </row>
        <row r="403">
          <cell r="U403" t="str">
            <v>CUONG2</v>
          </cell>
          <cell r="V403">
            <v>0</v>
          </cell>
          <cell r="W403">
            <v>0</v>
          </cell>
          <cell r="X403">
            <v>0</v>
          </cell>
          <cell r="Y403">
            <v>0</v>
          </cell>
        </row>
        <row r="404">
          <cell r="U404" t="str">
            <v>CUONG2</v>
          </cell>
          <cell r="V404">
            <v>27625595</v>
          </cell>
          <cell r="W404" t="str">
            <v/>
          </cell>
          <cell r="X404" t="str">
            <v/>
          </cell>
          <cell r="Y404" t="str">
            <v/>
          </cell>
        </row>
        <row r="405">
          <cell r="U405" t="str">
            <v>CUONG4</v>
          </cell>
          <cell r="V405">
            <v>0</v>
          </cell>
          <cell r="W405">
            <v>0</v>
          </cell>
          <cell r="X405">
            <v>0</v>
          </cell>
          <cell r="Y405">
            <v>0</v>
          </cell>
        </row>
        <row r="406">
          <cell r="U406" t="str">
            <v>CUONG4</v>
          </cell>
          <cell r="V406" t="str">
            <v/>
          </cell>
          <cell r="W406" t="str">
            <v/>
          </cell>
          <cell r="X406" t="str">
            <v/>
          </cell>
          <cell r="Y406">
            <v>10928120</v>
          </cell>
        </row>
        <row r="407">
          <cell r="U407" t="str">
            <v>CUONG5</v>
          </cell>
          <cell r="V407">
            <v>0</v>
          </cell>
          <cell r="W407">
            <v>0</v>
          </cell>
          <cell r="X407">
            <v>0</v>
          </cell>
          <cell r="Y407">
            <v>0</v>
          </cell>
        </row>
        <row r="408">
          <cell r="U408" t="str">
            <v>CUONG5</v>
          </cell>
          <cell r="V408" t="str">
            <v/>
          </cell>
          <cell r="W408" t="str">
            <v/>
          </cell>
          <cell r="X408" t="str">
            <v/>
          </cell>
          <cell r="Y408">
            <v>28017900</v>
          </cell>
        </row>
        <row r="409">
          <cell r="U409" t="str">
            <v>CUONG5</v>
          </cell>
          <cell r="V409" t="str">
            <v/>
          </cell>
          <cell r="W409" t="str">
            <v/>
          </cell>
          <cell r="X409" t="str">
            <v/>
          </cell>
          <cell r="Y409">
            <v>23447000</v>
          </cell>
        </row>
        <row r="410">
          <cell r="U410" t="str">
            <v>CUONG5</v>
          </cell>
          <cell r="V410" t="str">
            <v/>
          </cell>
          <cell r="W410">
            <v>34268800</v>
          </cell>
          <cell r="X410" t="str">
            <v/>
          </cell>
          <cell r="Y410" t="str">
            <v/>
          </cell>
        </row>
        <row r="411">
          <cell r="U411" t="str">
            <v>CHÐH</v>
          </cell>
          <cell r="V411">
            <v>0</v>
          </cell>
          <cell r="W411">
            <v>0</v>
          </cell>
          <cell r="X411">
            <v>0</v>
          </cell>
          <cell r="Y411">
            <v>0</v>
          </cell>
        </row>
        <row r="412">
          <cell r="U412" t="str">
            <v>CHÐH</v>
          </cell>
          <cell r="V412" t="str">
            <v/>
          </cell>
          <cell r="W412" t="str">
            <v/>
          </cell>
          <cell r="X412" t="str">
            <v/>
          </cell>
          <cell r="Y412">
            <v>51182000</v>
          </cell>
        </row>
        <row r="413">
          <cell r="U413" t="str">
            <v>CHÐT</v>
          </cell>
          <cell r="V413">
            <v>0</v>
          </cell>
          <cell r="W413">
            <v>0</v>
          </cell>
          <cell r="X413">
            <v>0</v>
          </cell>
          <cell r="Y413">
            <v>0</v>
          </cell>
        </row>
        <row r="414">
          <cell r="U414" t="str">
            <v>CHÐT</v>
          </cell>
          <cell r="V414" t="str">
            <v/>
          </cell>
          <cell r="W414" t="str">
            <v/>
          </cell>
          <cell r="X414" t="str">
            <v/>
          </cell>
          <cell r="Y414">
            <v>199600</v>
          </cell>
        </row>
        <row r="415">
          <cell r="U415" t="str">
            <v>CHÐT</v>
          </cell>
          <cell r="V415" t="str">
            <v/>
          </cell>
          <cell r="W415" t="str">
            <v/>
          </cell>
          <cell r="X415" t="str">
            <v/>
          </cell>
          <cell r="Y415">
            <v>2500000</v>
          </cell>
        </row>
        <row r="416">
          <cell r="U416" t="str">
            <v>CHÐT</v>
          </cell>
          <cell r="V416" t="str">
            <v/>
          </cell>
          <cell r="W416" t="str">
            <v/>
          </cell>
          <cell r="X416" t="str">
            <v/>
          </cell>
          <cell r="Y416">
            <v>7598500</v>
          </cell>
        </row>
        <row r="417">
          <cell r="U417" t="str">
            <v>CHÐT</v>
          </cell>
          <cell r="V417" t="str">
            <v/>
          </cell>
          <cell r="W417" t="str">
            <v/>
          </cell>
          <cell r="X417" t="str">
            <v/>
          </cell>
          <cell r="Y417">
            <v>5342000</v>
          </cell>
        </row>
        <row r="418">
          <cell r="U418" t="str">
            <v>CHÐT</v>
          </cell>
          <cell r="V418" t="str">
            <v/>
          </cell>
          <cell r="W418" t="str">
            <v/>
          </cell>
          <cell r="X418" t="str">
            <v/>
          </cell>
          <cell r="Y418">
            <v>19710600</v>
          </cell>
        </row>
        <row r="419">
          <cell r="U419" t="str">
            <v>CHÐT</v>
          </cell>
          <cell r="V419" t="str">
            <v/>
          </cell>
          <cell r="W419" t="str">
            <v/>
          </cell>
          <cell r="X419" t="str">
            <v/>
          </cell>
          <cell r="Y419">
            <v>11357000</v>
          </cell>
        </row>
        <row r="420">
          <cell r="U420" t="str">
            <v>CHÐT</v>
          </cell>
          <cell r="V420" t="str">
            <v/>
          </cell>
          <cell r="W420" t="str">
            <v/>
          </cell>
          <cell r="X420" t="str">
            <v/>
          </cell>
          <cell r="Y420">
            <v>8281000</v>
          </cell>
        </row>
        <row r="421">
          <cell r="U421" t="str">
            <v>CHÐT</v>
          </cell>
          <cell r="V421" t="str">
            <v/>
          </cell>
          <cell r="W421" t="str">
            <v/>
          </cell>
          <cell r="X421" t="str">
            <v/>
          </cell>
          <cell r="Y421">
            <v>29071900</v>
          </cell>
        </row>
        <row r="422">
          <cell r="U422" t="str">
            <v>CHÐT33</v>
          </cell>
          <cell r="V422">
            <v>0</v>
          </cell>
          <cell r="W422">
            <v>0</v>
          </cell>
          <cell r="X422">
            <v>0</v>
          </cell>
          <cell r="Y422">
            <v>0</v>
          </cell>
        </row>
        <row r="423">
          <cell r="U423" t="str">
            <v>CHÐT33</v>
          </cell>
          <cell r="V423" t="str">
            <v/>
          </cell>
          <cell r="W423" t="str">
            <v/>
          </cell>
          <cell r="X423" t="str">
            <v/>
          </cell>
          <cell r="Y423">
            <v>120467000</v>
          </cell>
        </row>
        <row r="424">
          <cell r="U424" t="str">
            <v>CHÐT33</v>
          </cell>
          <cell r="V424">
            <v>400</v>
          </cell>
          <cell r="W424" t="str">
            <v/>
          </cell>
          <cell r="X424" t="str">
            <v/>
          </cell>
          <cell r="Y424" t="str">
            <v/>
          </cell>
        </row>
        <row r="425">
          <cell r="U425" t="str">
            <v>CHÐT7</v>
          </cell>
          <cell r="V425">
            <v>0</v>
          </cell>
          <cell r="W425">
            <v>0</v>
          </cell>
          <cell r="X425">
            <v>0</v>
          </cell>
          <cell r="Y425">
            <v>0</v>
          </cell>
        </row>
        <row r="426">
          <cell r="U426" t="str">
            <v>CHÐT7</v>
          </cell>
          <cell r="V426">
            <v>2556681</v>
          </cell>
          <cell r="W426" t="str">
            <v/>
          </cell>
          <cell r="X426" t="str">
            <v/>
          </cell>
          <cell r="Y426" t="str">
            <v/>
          </cell>
        </row>
        <row r="427">
          <cell r="U427" t="str">
            <v>CHÐT7</v>
          </cell>
          <cell r="V427">
            <v>20871600</v>
          </cell>
          <cell r="W427" t="str">
            <v/>
          </cell>
          <cell r="X427" t="str">
            <v/>
          </cell>
          <cell r="Y427" t="str">
            <v/>
          </cell>
        </row>
        <row r="428">
          <cell r="U428" t="str">
            <v>CHÐT7</v>
          </cell>
          <cell r="V428">
            <v>2597000</v>
          </cell>
          <cell r="W428" t="str">
            <v/>
          </cell>
          <cell r="X428" t="str">
            <v/>
          </cell>
          <cell r="Y428" t="str">
            <v/>
          </cell>
        </row>
        <row r="429">
          <cell r="U429" t="str">
            <v>CHÐT7</v>
          </cell>
          <cell r="V429">
            <v>44296300</v>
          </cell>
          <cell r="W429" t="str">
            <v/>
          </cell>
          <cell r="X429" t="str">
            <v/>
          </cell>
          <cell r="Y429" t="str">
            <v/>
          </cell>
        </row>
        <row r="430">
          <cell r="U430" t="str">
            <v>CHÐT7</v>
          </cell>
          <cell r="V430">
            <v>16160500</v>
          </cell>
          <cell r="W430" t="str">
            <v/>
          </cell>
          <cell r="X430" t="str">
            <v/>
          </cell>
          <cell r="Y430" t="str">
            <v/>
          </cell>
        </row>
        <row r="431">
          <cell r="U431" t="str">
            <v>CHÐT7</v>
          </cell>
          <cell r="V431">
            <v>5916000</v>
          </cell>
          <cell r="W431" t="str">
            <v/>
          </cell>
          <cell r="X431" t="str">
            <v/>
          </cell>
          <cell r="Y431" t="str">
            <v/>
          </cell>
        </row>
        <row r="432">
          <cell r="U432" t="str">
            <v>CHÐT7</v>
          </cell>
          <cell r="V432">
            <v>39267800</v>
          </cell>
          <cell r="W432" t="str">
            <v/>
          </cell>
          <cell r="X432" t="str">
            <v/>
          </cell>
          <cell r="Y432" t="str">
            <v/>
          </cell>
        </row>
        <row r="433">
          <cell r="U433" t="str">
            <v>CHÐT7</v>
          </cell>
          <cell r="V433">
            <v>3701900</v>
          </cell>
          <cell r="W433" t="str">
            <v/>
          </cell>
          <cell r="X433" t="str">
            <v/>
          </cell>
          <cell r="Y433" t="str">
            <v/>
          </cell>
        </row>
        <row r="434">
          <cell r="U434" t="str">
            <v>CHÐT7</v>
          </cell>
          <cell r="V434">
            <v>37388500</v>
          </cell>
          <cell r="W434" t="str">
            <v/>
          </cell>
          <cell r="X434" t="str">
            <v/>
          </cell>
          <cell r="Y434" t="str">
            <v/>
          </cell>
        </row>
        <row r="435">
          <cell r="U435" t="str">
            <v>CHÐT7</v>
          </cell>
          <cell r="V435">
            <v>16552000</v>
          </cell>
          <cell r="W435" t="str">
            <v/>
          </cell>
          <cell r="X435" t="str">
            <v/>
          </cell>
          <cell r="Y435" t="str">
            <v/>
          </cell>
        </row>
        <row r="436">
          <cell r="U436" t="str">
            <v>CHÐT7</v>
          </cell>
          <cell r="V436">
            <v>14464000</v>
          </cell>
          <cell r="W436" t="str">
            <v/>
          </cell>
          <cell r="X436" t="str">
            <v/>
          </cell>
          <cell r="Y436" t="str">
            <v/>
          </cell>
        </row>
        <row r="437">
          <cell r="U437" t="str">
            <v>CHÐT7</v>
          </cell>
          <cell r="V437">
            <v>10574900</v>
          </cell>
          <cell r="W437" t="str">
            <v/>
          </cell>
          <cell r="X437" t="str">
            <v/>
          </cell>
          <cell r="Y437" t="str">
            <v/>
          </cell>
        </row>
        <row r="438">
          <cell r="U438" t="str">
            <v>CHÐT7</v>
          </cell>
          <cell r="V438">
            <v>7286300</v>
          </cell>
          <cell r="W438" t="str">
            <v/>
          </cell>
          <cell r="X438" t="str">
            <v/>
          </cell>
          <cell r="Y438" t="str">
            <v/>
          </cell>
        </row>
        <row r="439">
          <cell r="U439" t="str">
            <v>CHUDUC</v>
          </cell>
          <cell r="V439">
            <v>0</v>
          </cell>
          <cell r="W439">
            <v>0</v>
          </cell>
          <cell r="X439">
            <v>0</v>
          </cell>
          <cell r="Y439">
            <v>0</v>
          </cell>
        </row>
        <row r="440">
          <cell r="U440" t="str">
            <v>CHUDUC</v>
          </cell>
          <cell r="V440" t="str">
            <v/>
          </cell>
          <cell r="W440" t="str">
            <v/>
          </cell>
          <cell r="X440" t="str">
            <v/>
          </cell>
          <cell r="Y440">
            <v>3890728</v>
          </cell>
        </row>
        <row r="441">
          <cell r="U441" t="str">
            <v>CHUDUC</v>
          </cell>
          <cell r="V441" t="str">
            <v/>
          </cell>
          <cell r="W441" t="str">
            <v/>
          </cell>
          <cell r="X441" t="str">
            <v/>
          </cell>
          <cell r="Y441">
            <v>10808800</v>
          </cell>
        </row>
        <row r="442">
          <cell r="U442" t="str">
            <v>CHUDUC</v>
          </cell>
          <cell r="V442" t="str">
            <v/>
          </cell>
          <cell r="W442" t="str">
            <v/>
          </cell>
          <cell r="X442" t="str">
            <v/>
          </cell>
          <cell r="Y442">
            <v>2781000</v>
          </cell>
        </row>
        <row r="443">
          <cell r="U443" t="str">
            <v>CHUDUC</v>
          </cell>
          <cell r="V443" t="str">
            <v/>
          </cell>
          <cell r="W443">
            <v>10438000</v>
          </cell>
          <cell r="X443" t="str">
            <v/>
          </cell>
          <cell r="Y443" t="str">
            <v/>
          </cell>
        </row>
        <row r="444">
          <cell r="U444" t="str">
            <v>CHUDUC</v>
          </cell>
          <cell r="V444">
            <v>13177000</v>
          </cell>
          <cell r="W444" t="str">
            <v/>
          </cell>
          <cell r="X444" t="str">
            <v/>
          </cell>
          <cell r="Y444" t="str">
            <v/>
          </cell>
        </row>
        <row r="445">
          <cell r="U445" t="str">
            <v>CHUNG</v>
          </cell>
          <cell r="V445">
            <v>0</v>
          </cell>
          <cell r="W445">
            <v>0</v>
          </cell>
          <cell r="X445">
            <v>0</v>
          </cell>
          <cell r="Y445">
            <v>0</v>
          </cell>
        </row>
        <row r="446">
          <cell r="U446" t="str">
            <v>CHUNG</v>
          </cell>
          <cell r="V446" t="str">
            <v/>
          </cell>
          <cell r="W446" t="str">
            <v/>
          </cell>
          <cell r="X446">
            <v>8783167</v>
          </cell>
          <cell r="Y446" t="str">
            <v/>
          </cell>
        </row>
        <row r="447">
          <cell r="U447" t="str">
            <v>CHUNG</v>
          </cell>
          <cell r="V447" t="str">
            <v/>
          </cell>
          <cell r="W447">
            <v>10414000</v>
          </cell>
          <cell r="X447" t="str">
            <v/>
          </cell>
          <cell r="Y447" t="str">
            <v/>
          </cell>
        </row>
        <row r="448">
          <cell r="U448" t="str">
            <v>Ehai</v>
          </cell>
          <cell r="V448">
            <v>0</v>
          </cell>
          <cell r="W448">
            <v>0</v>
          </cell>
          <cell r="X448">
            <v>0</v>
          </cell>
          <cell r="Y448">
            <v>0</v>
          </cell>
        </row>
        <row r="449">
          <cell r="U449" t="str">
            <v>Ehai</v>
          </cell>
          <cell r="V449" t="str">
            <v/>
          </cell>
          <cell r="W449" t="str">
            <v/>
          </cell>
          <cell r="X449" t="str">
            <v/>
          </cell>
          <cell r="Y449">
            <v>3400000</v>
          </cell>
        </row>
        <row r="450">
          <cell r="U450" t="str">
            <v>Ehung3</v>
          </cell>
          <cell r="V450">
            <v>0</v>
          </cell>
          <cell r="W450">
            <v>0</v>
          </cell>
          <cell r="X450">
            <v>0</v>
          </cell>
          <cell r="Y450">
            <v>0</v>
          </cell>
        </row>
        <row r="451">
          <cell r="U451" t="str">
            <v>Ehung3</v>
          </cell>
          <cell r="V451" t="str">
            <v/>
          </cell>
          <cell r="W451" t="str">
            <v/>
          </cell>
          <cell r="X451">
            <v>2600000</v>
          </cell>
          <cell r="Y451" t="str">
            <v/>
          </cell>
        </row>
        <row r="452">
          <cell r="U452" t="str">
            <v>Ehung5</v>
          </cell>
          <cell r="V452">
            <v>0</v>
          </cell>
          <cell r="W452">
            <v>0</v>
          </cell>
          <cell r="X452">
            <v>0</v>
          </cell>
          <cell r="Y452">
            <v>0</v>
          </cell>
        </row>
        <row r="453">
          <cell r="U453" t="str">
            <v>Ehung5</v>
          </cell>
          <cell r="V453" t="str">
            <v/>
          </cell>
          <cell r="W453">
            <v>8900000</v>
          </cell>
          <cell r="X453" t="str">
            <v/>
          </cell>
          <cell r="Y453" t="str">
            <v/>
          </cell>
        </row>
        <row r="454">
          <cell r="U454" t="str">
            <v>Ehung5</v>
          </cell>
          <cell r="V454">
            <v>2350000</v>
          </cell>
          <cell r="W454" t="str">
            <v/>
          </cell>
          <cell r="X454" t="str">
            <v/>
          </cell>
          <cell r="Y454" t="str">
            <v/>
          </cell>
        </row>
        <row r="455">
          <cell r="U455" t="str">
            <v>GIANG</v>
          </cell>
          <cell r="V455">
            <v>0</v>
          </cell>
          <cell r="W455">
            <v>0</v>
          </cell>
          <cell r="X455">
            <v>0</v>
          </cell>
          <cell r="Y455">
            <v>0</v>
          </cell>
        </row>
        <row r="456">
          <cell r="U456" t="str">
            <v>GIANG</v>
          </cell>
          <cell r="V456" t="str">
            <v/>
          </cell>
          <cell r="W456">
            <v>7127300</v>
          </cell>
          <cell r="X456" t="str">
            <v/>
          </cell>
          <cell r="Y456" t="str">
            <v/>
          </cell>
        </row>
        <row r="457">
          <cell r="U457" t="str">
            <v>GIANG</v>
          </cell>
          <cell r="V457" t="str">
            <v/>
          </cell>
          <cell r="W457">
            <v>9192000</v>
          </cell>
          <cell r="X457" t="str">
            <v/>
          </cell>
          <cell r="Y457" t="str">
            <v/>
          </cell>
        </row>
        <row r="458">
          <cell r="U458" t="str">
            <v>GIANG</v>
          </cell>
          <cell r="V458">
            <v>20548000</v>
          </cell>
          <cell r="W458" t="str">
            <v/>
          </cell>
          <cell r="X458" t="str">
            <v/>
          </cell>
          <cell r="Y458" t="str">
            <v/>
          </cell>
        </row>
        <row r="459">
          <cell r="U459" t="str">
            <v>GIANG</v>
          </cell>
          <cell r="V459">
            <v>9782500</v>
          </cell>
          <cell r="W459" t="str">
            <v/>
          </cell>
          <cell r="X459" t="str">
            <v/>
          </cell>
          <cell r="Y459" t="str">
            <v/>
          </cell>
        </row>
        <row r="460">
          <cell r="U460" t="str">
            <v>HA2</v>
          </cell>
          <cell r="V460">
            <v>0</v>
          </cell>
          <cell r="W460">
            <v>0</v>
          </cell>
          <cell r="X460">
            <v>0</v>
          </cell>
          <cell r="Y460">
            <v>0</v>
          </cell>
        </row>
        <row r="461">
          <cell r="U461" t="str">
            <v>HA2</v>
          </cell>
          <cell r="V461" t="str">
            <v/>
          </cell>
          <cell r="W461" t="str">
            <v/>
          </cell>
          <cell r="X461" t="str">
            <v/>
          </cell>
          <cell r="Y461">
            <v>5175888</v>
          </cell>
        </row>
        <row r="462">
          <cell r="U462" t="str">
            <v>HA2</v>
          </cell>
          <cell r="V462" t="str">
            <v/>
          </cell>
          <cell r="W462" t="str">
            <v/>
          </cell>
          <cell r="X462" t="str">
            <v/>
          </cell>
          <cell r="Y462">
            <v>7780000</v>
          </cell>
        </row>
        <row r="463">
          <cell r="U463" t="str">
            <v>HA2</v>
          </cell>
          <cell r="V463" t="str">
            <v/>
          </cell>
          <cell r="W463" t="str">
            <v/>
          </cell>
          <cell r="X463">
            <v>7028000</v>
          </cell>
          <cell r="Y463" t="str">
            <v/>
          </cell>
        </row>
        <row r="464">
          <cell r="U464" t="str">
            <v>HA2</v>
          </cell>
          <cell r="V464">
            <v>12576500</v>
          </cell>
          <cell r="W464" t="str">
            <v/>
          </cell>
          <cell r="X464" t="str">
            <v/>
          </cell>
          <cell r="Y464" t="str">
            <v/>
          </cell>
        </row>
        <row r="465">
          <cell r="U465" t="str">
            <v>HAI1</v>
          </cell>
          <cell r="V465">
            <v>0</v>
          </cell>
          <cell r="W465">
            <v>0</v>
          </cell>
          <cell r="X465">
            <v>0</v>
          </cell>
          <cell r="Y465">
            <v>0</v>
          </cell>
        </row>
        <row r="466">
          <cell r="U466" t="str">
            <v>HAI1</v>
          </cell>
          <cell r="V466" t="str">
            <v/>
          </cell>
          <cell r="W466" t="str">
            <v/>
          </cell>
          <cell r="X466" t="str">
            <v/>
          </cell>
          <cell r="Y466">
            <v>11499100</v>
          </cell>
        </row>
        <row r="467">
          <cell r="U467" t="str">
            <v>HAI1</v>
          </cell>
          <cell r="V467" t="str">
            <v/>
          </cell>
          <cell r="W467" t="str">
            <v/>
          </cell>
          <cell r="X467">
            <v>950000</v>
          </cell>
          <cell r="Y467" t="str">
            <v/>
          </cell>
        </row>
        <row r="468">
          <cell r="U468" t="str">
            <v>HAI1</v>
          </cell>
          <cell r="V468">
            <v>2550000</v>
          </cell>
          <cell r="W468" t="str">
            <v/>
          </cell>
          <cell r="X468" t="str">
            <v/>
          </cell>
          <cell r="Y468" t="str">
            <v/>
          </cell>
        </row>
        <row r="469">
          <cell r="U469" t="str">
            <v>HAI2</v>
          </cell>
          <cell r="V469">
            <v>0</v>
          </cell>
          <cell r="W469">
            <v>0</v>
          </cell>
          <cell r="X469">
            <v>0</v>
          </cell>
          <cell r="Y469">
            <v>0</v>
          </cell>
        </row>
        <row r="470">
          <cell r="U470" t="str">
            <v>HAI2</v>
          </cell>
          <cell r="V470" t="str">
            <v/>
          </cell>
          <cell r="W470">
            <v>18658800</v>
          </cell>
          <cell r="X470" t="str">
            <v/>
          </cell>
          <cell r="Y470" t="str">
            <v/>
          </cell>
        </row>
        <row r="471">
          <cell r="U471" t="str">
            <v>HAI2</v>
          </cell>
          <cell r="V471">
            <v>568000</v>
          </cell>
          <cell r="W471" t="str">
            <v/>
          </cell>
          <cell r="X471" t="str">
            <v/>
          </cell>
          <cell r="Y471" t="str">
            <v/>
          </cell>
        </row>
        <row r="472">
          <cell r="U472" t="str">
            <v>HAI2</v>
          </cell>
          <cell r="V472">
            <v>5323500</v>
          </cell>
          <cell r="W472" t="str">
            <v/>
          </cell>
          <cell r="X472" t="str">
            <v/>
          </cell>
          <cell r="Y472" t="str">
            <v/>
          </cell>
        </row>
        <row r="473">
          <cell r="U473" t="str">
            <v>HAI2</v>
          </cell>
          <cell r="V473">
            <v>28238000</v>
          </cell>
          <cell r="W473" t="str">
            <v/>
          </cell>
          <cell r="X473" t="str">
            <v/>
          </cell>
          <cell r="Y473" t="str">
            <v/>
          </cell>
        </row>
        <row r="474">
          <cell r="U474" t="str">
            <v>HAIDUNG</v>
          </cell>
          <cell r="V474">
            <v>0</v>
          </cell>
          <cell r="W474">
            <v>0</v>
          </cell>
          <cell r="X474">
            <v>0</v>
          </cell>
          <cell r="Y474">
            <v>0</v>
          </cell>
        </row>
        <row r="475">
          <cell r="U475" t="str">
            <v>HAIDUNG</v>
          </cell>
          <cell r="V475" t="str">
            <v/>
          </cell>
          <cell r="W475" t="str">
            <v/>
          </cell>
          <cell r="X475">
            <v>7252299</v>
          </cell>
          <cell r="Y475" t="str">
            <v/>
          </cell>
        </row>
        <row r="476">
          <cell r="U476" t="str">
            <v>HAIDUNG</v>
          </cell>
          <cell r="V476">
            <v>26490600</v>
          </cell>
          <cell r="W476" t="str">
            <v/>
          </cell>
          <cell r="X476" t="str">
            <v/>
          </cell>
          <cell r="Y476" t="str">
            <v/>
          </cell>
        </row>
        <row r="477">
          <cell r="U477" t="str">
            <v>HAIDUNG</v>
          </cell>
          <cell r="V477">
            <v>24370500</v>
          </cell>
          <cell r="W477" t="str">
            <v/>
          </cell>
          <cell r="X477" t="str">
            <v/>
          </cell>
          <cell r="Y477" t="str">
            <v/>
          </cell>
        </row>
        <row r="478">
          <cell r="U478" t="str">
            <v>HANG4</v>
          </cell>
          <cell r="V478">
            <v>0</v>
          </cell>
          <cell r="W478">
            <v>0</v>
          </cell>
          <cell r="X478">
            <v>0</v>
          </cell>
          <cell r="Y478">
            <v>0</v>
          </cell>
        </row>
        <row r="479">
          <cell r="U479" t="str">
            <v>HANG4</v>
          </cell>
          <cell r="V479" t="str">
            <v/>
          </cell>
          <cell r="W479" t="str">
            <v/>
          </cell>
          <cell r="X479" t="str">
            <v/>
          </cell>
          <cell r="Y479">
            <v>14665134</v>
          </cell>
        </row>
        <row r="480">
          <cell r="U480" t="str">
            <v>HANG4</v>
          </cell>
          <cell r="V480" t="str">
            <v/>
          </cell>
          <cell r="W480" t="str">
            <v/>
          </cell>
          <cell r="X480">
            <v>30348500</v>
          </cell>
          <cell r="Y480" t="str">
            <v/>
          </cell>
        </row>
        <row r="481">
          <cell r="U481" t="str">
            <v>HANG4</v>
          </cell>
          <cell r="V481" t="str">
            <v/>
          </cell>
          <cell r="W481">
            <v>23605400</v>
          </cell>
          <cell r="X481" t="str">
            <v/>
          </cell>
          <cell r="Y481" t="str">
            <v/>
          </cell>
        </row>
        <row r="482">
          <cell r="U482" t="str">
            <v>HANG4</v>
          </cell>
          <cell r="V482">
            <v>5912000</v>
          </cell>
          <cell r="W482" t="str">
            <v/>
          </cell>
          <cell r="X482" t="str">
            <v/>
          </cell>
          <cell r="Y482" t="str">
            <v/>
          </cell>
        </row>
        <row r="483">
          <cell r="U483" t="str">
            <v>HANG4</v>
          </cell>
          <cell r="V483">
            <v>15442000</v>
          </cell>
          <cell r="W483" t="str">
            <v/>
          </cell>
          <cell r="X483" t="str">
            <v/>
          </cell>
          <cell r="Y483" t="str">
            <v/>
          </cell>
        </row>
        <row r="484">
          <cell r="U484" t="str">
            <v>HANG4</v>
          </cell>
          <cell r="V484">
            <v>25109500</v>
          </cell>
          <cell r="W484" t="str">
            <v/>
          </cell>
          <cell r="X484" t="str">
            <v/>
          </cell>
          <cell r="Y484" t="str">
            <v/>
          </cell>
        </row>
        <row r="485">
          <cell r="U485" t="str">
            <v>HAO</v>
          </cell>
          <cell r="V485">
            <v>0</v>
          </cell>
          <cell r="W485">
            <v>0</v>
          </cell>
          <cell r="X485">
            <v>0</v>
          </cell>
          <cell r="Y485">
            <v>0</v>
          </cell>
        </row>
        <row r="486">
          <cell r="U486" t="str">
            <v>HAO</v>
          </cell>
          <cell r="V486" t="str">
            <v/>
          </cell>
          <cell r="W486" t="str">
            <v/>
          </cell>
          <cell r="X486" t="str">
            <v/>
          </cell>
          <cell r="Y486">
            <v>31449698</v>
          </cell>
        </row>
        <row r="487">
          <cell r="U487" t="str">
            <v>HAO</v>
          </cell>
          <cell r="V487" t="str">
            <v/>
          </cell>
          <cell r="W487" t="str">
            <v/>
          </cell>
          <cell r="X487" t="str">
            <v/>
          </cell>
          <cell r="Y487">
            <v>31500000</v>
          </cell>
        </row>
        <row r="488">
          <cell r="U488" t="str">
            <v>HAO</v>
          </cell>
          <cell r="V488" t="str">
            <v/>
          </cell>
          <cell r="W488" t="str">
            <v/>
          </cell>
          <cell r="X488" t="str">
            <v/>
          </cell>
          <cell r="Y488">
            <v>12520000</v>
          </cell>
        </row>
        <row r="489">
          <cell r="U489" t="str">
            <v>HAO</v>
          </cell>
          <cell r="V489" t="str">
            <v/>
          </cell>
          <cell r="W489" t="str">
            <v/>
          </cell>
          <cell r="X489" t="str">
            <v/>
          </cell>
          <cell r="Y489">
            <v>2900000</v>
          </cell>
        </row>
        <row r="490">
          <cell r="U490" t="str">
            <v>HBT</v>
          </cell>
          <cell r="V490">
            <v>0</v>
          </cell>
          <cell r="W490">
            <v>0</v>
          </cell>
          <cell r="X490">
            <v>0</v>
          </cell>
          <cell r="Y490">
            <v>0</v>
          </cell>
        </row>
        <row r="491">
          <cell r="U491" t="str">
            <v>HBT</v>
          </cell>
          <cell r="V491" t="str">
            <v/>
          </cell>
          <cell r="W491" t="str">
            <v/>
          </cell>
          <cell r="X491" t="str">
            <v/>
          </cell>
          <cell r="Y491">
            <v>8856000</v>
          </cell>
        </row>
        <row r="492">
          <cell r="U492" t="str">
            <v>HBT2</v>
          </cell>
          <cell r="V492">
            <v>0</v>
          </cell>
          <cell r="W492">
            <v>0</v>
          </cell>
          <cell r="X492">
            <v>0</v>
          </cell>
          <cell r="Y492">
            <v>0</v>
          </cell>
        </row>
        <row r="493">
          <cell r="U493" t="str">
            <v>HBT2</v>
          </cell>
          <cell r="V493" t="str">
            <v/>
          </cell>
          <cell r="W493" t="str">
            <v/>
          </cell>
          <cell r="X493" t="str">
            <v/>
          </cell>
          <cell r="Y493">
            <v>14852654</v>
          </cell>
        </row>
        <row r="494">
          <cell r="U494" t="str">
            <v>HBT2</v>
          </cell>
          <cell r="V494" t="str">
            <v/>
          </cell>
          <cell r="W494" t="str">
            <v/>
          </cell>
          <cell r="X494" t="str">
            <v/>
          </cell>
          <cell r="Y494">
            <v>3203000</v>
          </cell>
        </row>
        <row r="495">
          <cell r="U495" t="str">
            <v>HBT2</v>
          </cell>
          <cell r="V495" t="str">
            <v/>
          </cell>
          <cell r="W495" t="str">
            <v/>
          </cell>
          <cell r="X495" t="str">
            <v/>
          </cell>
          <cell r="Y495">
            <v>2585995</v>
          </cell>
        </row>
        <row r="496">
          <cell r="U496" t="str">
            <v>HBT2</v>
          </cell>
          <cell r="V496" t="str">
            <v/>
          </cell>
          <cell r="W496" t="str">
            <v/>
          </cell>
          <cell r="X496">
            <v>1038500</v>
          </cell>
          <cell r="Y496" t="str">
            <v/>
          </cell>
        </row>
        <row r="497">
          <cell r="U497" t="str">
            <v>HBT2</v>
          </cell>
          <cell r="V497" t="str">
            <v/>
          </cell>
          <cell r="W497" t="str">
            <v/>
          </cell>
          <cell r="X497">
            <v>4277000</v>
          </cell>
          <cell r="Y497" t="str">
            <v/>
          </cell>
        </row>
        <row r="498">
          <cell r="U498" t="str">
            <v>HBT2</v>
          </cell>
          <cell r="V498" t="str">
            <v/>
          </cell>
          <cell r="W498">
            <v>3367001</v>
          </cell>
          <cell r="X498" t="str">
            <v/>
          </cell>
          <cell r="Y498" t="str">
            <v/>
          </cell>
        </row>
        <row r="499">
          <cell r="U499" t="str">
            <v>HBT2</v>
          </cell>
          <cell r="V499" t="str">
            <v/>
          </cell>
          <cell r="W499">
            <v>6934200</v>
          </cell>
          <cell r="X499" t="str">
            <v/>
          </cell>
          <cell r="Y499" t="str">
            <v/>
          </cell>
        </row>
        <row r="500">
          <cell r="U500" t="str">
            <v>HIEN4</v>
          </cell>
          <cell r="V500">
            <v>0</v>
          </cell>
          <cell r="W500">
            <v>0</v>
          </cell>
          <cell r="X500">
            <v>0</v>
          </cell>
          <cell r="Y500">
            <v>0</v>
          </cell>
        </row>
        <row r="501">
          <cell r="U501" t="str">
            <v>HIEN4</v>
          </cell>
          <cell r="V501" t="str">
            <v/>
          </cell>
          <cell r="W501" t="str">
            <v/>
          </cell>
          <cell r="X501" t="str">
            <v/>
          </cell>
          <cell r="Y501">
            <v>-18057000</v>
          </cell>
        </row>
        <row r="502">
          <cell r="U502" t="str">
            <v>HIEP2</v>
          </cell>
          <cell r="V502">
            <v>0</v>
          </cell>
          <cell r="W502">
            <v>0</v>
          </cell>
          <cell r="X502">
            <v>0</v>
          </cell>
          <cell r="Y502">
            <v>0</v>
          </cell>
        </row>
        <row r="503">
          <cell r="U503" t="str">
            <v>HIEP2</v>
          </cell>
          <cell r="V503">
            <v>21165563</v>
          </cell>
          <cell r="W503" t="str">
            <v/>
          </cell>
          <cell r="X503" t="str">
            <v/>
          </cell>
          <cell r="Y503" t="str">
            <v/>
          </cell>
        </row>
        <row r="504">
          <cell r="U504" t="str">
            <v>HIEU</v>
          </cell>
          <cell r="V504">
            <v>0</v>
          </cell>
          <cell r="W504">
            <v>0</v>
          </cell>
          <cell r="X504">
            <v>0</v>
          </cell>
          <cell r="Y504">
            <v>0</v>
          </cell>
        </row>
        <row r="505">
          <cell r="U505" t="str">
            <v>HIEU</v>
          </cell>
          <cell r="V505" t="str">
            <v/>
          </cell>
          <cell r="W505" t="str">
            <v/>
          </cell>
          <cell r="X505">
            <v>74900</v>
          </cell>
          <cell r="Y505" t="str">
            <v/>
          </cell>
        </row>
        <row r="506">
          <cell r="U506" t="str">
            <v>HIEU</v>
          </cell>
          <cell r="V506" t="str">
            <v/>
          </cell>
          <cell r="W506" t="str">
            <v/>
          </cell>
          <cell r="X506">
            <v>14424900</v>
          </cell>
          <cell r="Y506" t="str">
            <v/>
          </cell>
        </row>
        <row r="507">
          <cell r="U507" t="str">
            <v>HIEU</v>
          </cell>
          <cell r="V507" t="str">
            <v/>
          </cell>
          <cell r="W507">
            <v>505500</v>
          </cell>
          <cell r="X507" t="str">
            <v/>
          </cell>
          <cell r="Y507" t="str">
            <v/>
          </cell>
        </row>
        <row r="508">
          <cell r="U508" t="str">
            <v>HIEU</v>
          </cell>
          <cell r="V508" t="str">
            <v/>
          </cell>
          <cell r="W508">
            <v>6734000</v>
          </cell>
          <cell r="X508" t="str">
            <v/>
          </cell>
          <cell r="Y508" t="str">
            <v/>
          </cell>
        </row>
        <row r="509">
          <cell r="U509" t="str">
            <v>HIEU</v>
          </cell>
          <cell r="V509">
            <v>10437700</v>
          </cell>
          <cell r="W509" t="str">
            <v/>
          </cell>
          <cell r="X509" t="str">
            <v/>
          </cell>
          <cell r="Y509" t="str">
            <v/>
          </cell>
        </row>
        <row r="510">
          <cell r="U510" t="str">
            <v>HIEU</v>
          </cell>
          <cell r="V510">
            <v>4277000</v>
          </cell>
          <cell r="W510" t="str">
            <v/>
          </cell>
          <cell r="X510" t="str">
            <v/>
          </cell>
          <cell r="Y510" t="str">
            <v/>
          </cell>
        </row>
        <row r="511">
          <cell r="U511" t="str">
            <v>HOA8</v>
          </cell>
          <cell r="V511">
            <v>0</v>
          </cell>
          <cell r="W511">
            <v>0</v>
          </cell>
          <cell r="X511">
            <v>0</v>
          </cell>
          <cell r="Y511">
            <v>0</v>
          </cell>
        </row>
        <row r="512">
          <cell r="U512" t="str">
            <v>HOA8</v>
          </cell>
          <cell r="V512" t="str">
            <v/>
          </cell>
          <cell r="W512" t="str">
            <v/>
          </cell>
          <cell r="X512" t="str">
            <v/>
          </cell>
          <cell r="Y512">
            <v>743800</v>
          </cell>
        </row>
        <row r="513">
          <cell r="U513" t="str">
            <v>HOA9</v>
          </cell>
          <cell r="V513">
            <v>0</v>
          </cell>
          <cell r="W513">
            <v>0</v>
          </cell>
          <cell r="X513">
            <v>0</v>
          </cell>
          <cell r="Y513">
            <v>0</v>
          </cell>
        </row>
        <row r="514">
          <cell r="U514" t="str">
            <v>HOA9</v>
          </cell>
          <cell r="V514" t="str">
            <v/>
          </cell>
          <cell r="W514" t="str">
            <v/>
          </cell>
          <cell r="X514" t="str">
            <v/>
          </cell>
          <cell r="Y514">
            <v>6600000</v>
          </cell>
        </row>
        <row r="515">
          <cell r="U515" t="str">
            <v>HONGIC</v>
          </cell>
          <cell r="V515">
            <v>0</v>
          </cell>
          <cell r="W515">
            <v>0</v>
          </cell>
          <cell r="X515">
            <v>0</v>
          </cell>
          <cell r="Y515">
            <v>0</v>
          </cell>
        </row>
        <row r="516">
          <cell r="U516" t="str">
            <v>HONGIC</v>
          </cell>
          <cell r="V516" t="str">
            <v/>
          </cell>
          <cell r="W516" t="str">
            <v/>
          </cell>
          <cell r="X516" t="str">
            <v/>
          </cell>
          <cell r="Y516">
            <v>21920000</v>
          </cell>
        </row>
        <row r="517">
          <cell r="U517" t="str">
            <v>HONGIC</v>
          </cell>
          <cell r="V517" t="str">
            <v/>
          </cell>
          <cell r="W517" t="str">
            <v/>
          </cell>
          <cell r="X517" t="str">
            <v/>
          </cell>
          <cell r="Y517">
            <v>3440000</v>
          </cell>
        </row>
        <row r="518">
          <cell r="U518" t="str">
            <v>HOP</v>
          </cell>
          <cell r="V518">
            <v>0</v>
          </cell>
          <cell r="W518">
            <v>0</v>
          </cell>
          <cell r="X518">
            <v>0</v>
          </cell>
          <cell r="Y518">
            <v>0</v>
          </cell>
        </row>
        <row r="519">
          <cell r="U519" t="str">
            <v>HOP</v>
          </cell>
          <cell r="V519">
            <v>4231447</v>
          </cell>
          <cell r="W519" t="str">
            <v/>
          </cell>
          <cell r="X519" t="str">
            <v/>
          </cell>
          <cell r="Y519" t="str">
            <v/>
          </cell>
        </row>
        <row r="520">
          <cell r="U520" t="str">
            <v>HPHUONG</v>
          </cell>
          <cell r="V520">
            <v>0</v>
          </cell>
          <cell r="W520">
            <v>0</v>
          </cell>
          <cell r="X520">
            <v>0</v>
          </cell>
          <cell r="Y520">
            <v>0</v>
          </cell>
        </row>
        <row r="521">
          <cell r="U521" t="str">
            <v>HPHUONG</v>
          </cell>
          <cell r="V521" t="str">
            <v/>
          </cell>
          <cell r="W521" t="str">
            <v/>
          </cell>
          <cell r="X521" t="str">
            <v/>
          </cell>
          <cell r="Y521">
            <v>16799000</v>
          </cell>
        </row>
        <row r="522">
          <cell r="U522" t="str">
            <v>HUANDAM</v>
          </cell>
          <cell r="V522">
            <v>0</v>
          </cell>
          <cell r="W522">
            <v>0</v>
          </cell>
          <cell r="X522">
            <v>0</v>
          </cell>
          <cell r="Y522">
            <v>0</v>
          </cell>
        </row>
        <row r="523">
          <cell r="U523" t="str">
            <v>HUANDAM</v>
          </cell>
          <cell r="V523" t="str">
            <v/>
          </cell>
          <cell r="W523">
            <v>1222800</v>
          </cell>
          <cell r="X523" t="str">
            <v/>
          </cell>
          <cell r="Y523" t="str">
            <v/>
          </cell>
        </row>
        <row r="524">
          <cell r="U524" t="str">
            <v>HUANDAM</v>
          </cell>
          <cell r="V524">
            <v>13559500</v>
          </cell>
          <cell r="W524" t="str">
            <v/>
          </cell>
          <cell r="X524" t="str">
            <v/>
          </cell>
          <cell r="Y524" t="str">
            <v/>
          </cell>
        </row>
        <row r="525">
          <cell r="U525" t="str">
            <v>HUANDAM</v>
          </cell>
          <cell r="V525">
            <v>33425000</v>
          </cell>
          <cell r="W525" t="str">
            <v/>
          </cell>
          <cell r="X525" t="str">
            <v/>
          </cell>
          <cell r="Y525" t="str">
            <v/>
          </cell>
        </row>
        <row r="526">
          <cell r="U526" t="str">
            <v>HUE2</v>
          </cell>
          <cell r="V526">
            <v>0</v>
          </cell>
          <cell r="W526">
            <v>0</v>
          </cell>
          <cell r="X526">
            <v>0</v>
          </cell>
          <cell r="Y526">
            <v>0</v>
          </cell>
        </row>
        <row r="527">
          <cell r="U527" t="str">
            <v>HUE2</v>
          </cell>
          <cell r="V527" t="str">
            <v/>
          </cell>
          <cell r="W527" t="str">
            <v/>
          </cell>
          <cell r="X527" t="str">
            <v/>
          </cell>
          <cell r="Y527">
            <v>1224000</v>
          </cell>
        </row>
        <row r="528">
          <cell r="U528" t="str">
            <v>HUE4</v>
          </cell>
          <cell r="V528">
            <v>0</v>
          </cell>
          <cell r="W528">
            <v>0</v>
          </cell>
          <cell r="X528">
            <v>0</v>
          </cell>
          <cell r="Y528">
            <v>0</v>
          </cell>
        </row>
        <row r="529">
          <cell r="U529" t="str">
            <v>HUE4</v>
          </cell>
          <cell r="V529" t="str">
            <v/>
          </cell>
          <cell r="W529" t="str">
            <v/>
          </cell>
          <cell r="X529">
            <v>2636000</v>
          </cell>
          <cell r="Y529" t="str">
            <v/>
          </cell>
        </row>
        <row r="530">
          <cell r="U530" t="str">
            <v>HUE4</v>
          </cell>
          <cell r="V530" t="str">
            <v/>
          </cell>
          <cell r="W530" t="str">
            <v/>
          </cell>
          <cell r="X530">
            <v>10547500</v>
          </cell>
          <cell r="Y530" t="str">
            <v/>
          </cell>
        </row>
        <row r="531">
          <cell r="U531" t="str">
            <v>HUE4</v>
          </cell>
          <cell r="V531" t="str">
            <v/>
          </cell>
          <cell r="W531">
            <v>7826000</v>
          </cell>
          <cell r="X531" t="str">
            <v/>
          </cell>
          <cell r="Y531" t="str">
            <v/>
          </cell>
        </row>
        <row r="532">
          <cell r="U532" t="str">
            <v>HUNG</v>
          </cell>
          <cell r="V532">
            <v>0</v>
          </cell>
          <cell r="W532">
            <v>0</v>
          </cell>
          <cell r="X532">
            <v>0</v>
          </cell>
          <cell r="Y532">
            <v>0</v>
          </cell>
        </row>
        <row r="533">
          <cell r="U533" t="str">
            <v>HUNG</v>
          </cell>
          <cell r="V533" t="str">
            <v/>
          </cell>
          <cell r="W533" t="str">
            <v/>
          </cell>
          <cell r="X533" t="str">
            <v/>
          </cell>
          <cell r="Y533">
            <v>21293000</v>
          </cell>
        </row>
        <row r="534">
          <cell r="U534" t="str">
            <v>HUNG3</v>
          </cell>
          <cell r="V534">
            <v>0</v>
          </cell>
          <cell r="W534">
            <v>0</v>
          </cell>
          <cell r="X534">
            <v>0</v>
          </cell>
          <cell r="Y534">
            <v>0</v>
          </cell>
        </row>
        <row r="535">
          <cell r="U535" t="str">
            <v>HUNG3</v>
          </cell>
          <cell r="V535" t="str">
            <v/>
          </cell>
          <cell r="W535" t="str">
            <v/>
          </cell>
          <cell r="X535" t="str">
            <v/>
          </cell>
          <cell r="Y535">
            <v>73560700</v>
          </cell>
        </row>
        <row r="536">
          <cell r="U536" t="str">
            <v>HUNG3</v>
          </cell>
          <cell r="V536" t="str">
            <v/>
          </cell>
          <cell r="W536" t="str">
            <v/>
          </cell>
          <cell r="X536" t="str">
            <v/>
          </cell>
          <cell r="Y536">
            <v>16926000</v>
          </cell>
        </row>
        <row r="537">
          <cell r="U537" t="str">
            <v>HUNG3</v>
          </cell>
          <cell r="V537" t="str">
            <v/>
          </cell>
          <cell r="W537" t="str">
            <v/>
          </cell>
          <cell r="X537" t="str">
            <v/>
          </cell>
          <cell r="Y537">
            <v>15500000</v>
          </cell>
        </row>
        <row r="538">
          <cell r="U538" t="str">
            <v>HUNG3</v>
          </cell>
          <cell r="V538" t="str">
            <v/>
          </cell>
          <cell r="W538" t="str">
            <v/>
          </cell>
          <cell r="X538" t="str">
            <v/>
          </cell>
          <cell r="Y538">
            <v>12892500</v>
          </cell>
        </row>
        <row r="539">
          <cell r="U539" t="str">
            <v>HUNG3</v>
          </cell>
          <cell r="V539" t="str">
            <v/>
          </cell>
          <cell r="W539" t="str">
            <v/>
          </cell>
          <cell r="X539" t="str">
            <v/>
          </cell>
          <cell r="Y539">
            <v>15597400</v>
          </cell>
        </row>
        <row r="540">
          <cell r="U540" t="str">
            <v>HUNG8</v>
          </cell>
          <cell r="V540">
            <v>0</v>
          </cell>
          <cell r="W540">
            <v>0</v>
          </cell>
          <cell r="X540">
            <v>0</v>
          </cell>
          <cell r="Y540">
            <v>0</v>
          </cell>
        </row>
        <row r="541">
          <cell r="U541" t="str">
            <v>HUNG8</v>
          </cell>
          <cell r="V541">
            <v>1695800</v>
          </cell>
          <cell r="W541" t="str">
            <v/>
          </cell>
          <cell r="X541" t="str">
            <v/>
          </cell>
          <cell r="Y541" t="str">
            <v/>
          </cell>
        </row>
        <row r="542">
          <cell r="U542" t="str">
            <v>HUNGDUNG2</v>
          </cell>
          <cell r="V542">
            <v>0</v>
          </cell>
          <cell r="W542">
            <v>0</v>
          </cell>
          <cell r="X542">
            <v>0</v>
          </cell>
          <cell r="Y542">
            <v>0</v>
          </cell>
        </row>
        <row r="543">
          <cell r="U543" t="str">
            <v>HUNGDUNG2</v>
          </cell>
          <cell r="V543" t="str">
            <v/>
          </cell>
          <cell r="W543" t="str">
            <v/>
          </cell>
          <cell r="X543" t="str">
            <v/>
          </cell>
          <cell r="Y543">
            <v>10700000</v>
          </cell>
        </row>
        <row r="544">
          <cell r="U544" t="str">
            <v>HUNGDUNG2</v>
          </cell>
          <cell r="V544" t="str">
            <v/>
          </cell>
          <cell r="W544" t="str">
            <v/>
          </cell>
          <cell r="X544" t="str">
            <v/>
          </cell>
          <cell r="Y544">
            <v>14450000</v>
          </cell>
        </row>
        <row r="545">
          <cell r="U545" t="str">
            <v>HUONG10</v>
          </cell>
          <cell r="V545">
            <v>0</v>
          </cell>
          <cell r="W545">
            <v>0</v>
          </cell>
          <cell r="X545">
            <v>0</v>
          </cell>
          <cell r="Y545">
            <v>0</v>
          </cell>
        </row>
        <row r="546">
          <cell r="U546" t="str">
            <v>HUONG10</v>
          </cell>
          <cell r="V546">
            <v>14919000</v>
          </cell>
          <cell r="W546" t="str">
            <v/>
          </cell>
          <cell r="X546" t="str">
            <v/>
          </cell>
          <cell r="Y546" t="str">
            <v/>
          </cell>
        </row>
        <row r="547">
          <cell r="U547" t="str">
            <v>HUONG3</v>
          </cell>
          <cell r="V547">
            <v>0</v>
          </cell>
          <cell r="W547">
            <v>0</v>
          </cell>
          <cell r="X547">
            <v>0</v>
          </cell>
          <cell r="Y547">
            <v>0</v>
          </cell>
        </row>
        <row r="548">
          <cell r="U548" t="str">
            <v>HUONG3</v>
          </cell>
          <cell r="V548" t="str">
            <v/>
          </cell>
          <cell r="W548" t="str">
            <v/>
          </cell>
          <cell r="X548" t="str">
            <v/>
          </cell>
          <cell r="Y548">
            <v>31999994</v>
          </cell>
        </row>
        <row r="549">
          <cell r="U549" t="str">
            <v>HUONG3</v>
          </cell>
          <cell r="V549" t="str">
            <v/>
          </cell>
          <cell r="W549" t="str">
            <v/>
          </cell>
          <cell r="X549" t="str">
            <v/>
          </cell>
          <cell r="Y549">
            <v>36650000</v>
          </cell>
        </row>
        <row r="550">
          <cell r="U550" t="str">
            <v>HUONG3</v>
          </cell>
          <cell r="V550" t="str">
            <v/>
          </cell>
          <cell r="W550" t="str">
            <v/>
          </cell>
          <cell r="X550">
            <v>33763400</v>
          </cell>
          <cell r="Y550" t="str">
            <v/>
          </cell>
        </row>
        <row r="551">
          <cell r="U551" t="str">
            <v>HUONG3</v>
          </cell>
          <cell r="V551">
            <v>27871100</v>
          </cell>
          <cell r="W551" t="str">
            <v/>
          </cell>
          <cell r="X551" t="str">
            <v/>
          </cell>
          <cell r="Y551" t="str">
            <v/>
          </cell>
        </row>
        <row r="552">
          <cell r="U552" t="str">
            <v>HUONG3</v>
          </cell>
          <cell r="V552">
            <v>31863000</v>
          </cell>
          <cell r="W552" t="str">
            <v/>
          </cell>
          <cell r="X552" t="str">
            <v/>
          </cell>
          <cell r="Y552" t="str">
            <v/>
          </cell>
        </row>
        <row r="553">
          <cell r="U553" t="str">
            <v>HUONG4</v>
          </cell>
          <cell r="V553">
            <v>0</v>
          </cell>
          <cell r="W553">
            <v>0</v>
          </cell>
          <cell r="X553">
            <v>0</v>
          </cell>
          <cell r="Y553">
            <v>0</v>
          </cell>
        </row>
        <row r="554">
          <cell r="U554" t="str">
            <v>HUONG4</v>
          </cell>
          <cell r="V554" t="str">
            <v/>
          </cell>
          <cell r="W554" t="str">
            <v/>
          </cell>
          <cell r="X554">
            <v>26297459</v>
          </cell>
          <cell r="Y554" t="str">
            <v/>
          </cell>
        </row>
        <row r="555">
          <cell r="U555" t="str">
            <v>HUONG4</v>
          </cell>
          <cell r="V555">
            <v>23300800</v>
          </cell>
          <cell r="W555" t="str">
            <v/>
          </cell>
          <cell r="X555" t="str">
            <v/>
          </cell>
          <cell r="Y555" t="str">
            <v/>
          </cell>
        </row>
        <row r="556">
          <cell r="U556" t="str">
            <v>HUONG4</v>
          </cell>
          <cell r="V556">
            <v>28850000</v>
          </cell>
          <cell r="W556" t="str">
            <v/>
          </cell>
          <cell r="X556" t="str">
            <v/>
          </cell>
          <cell r="Y556" t="str">
            <v/>
          </cell>
        </row>
        <row r="557">
          <cell r="U557" t="str">
            <v>HUONG5</v>
          </cell>
          <cell r="V557">
            <v>0</v>
          </cell>
          <cell r="W557">
            <v>0</v>
          </cell>
          <cell r="X557">
            <v>0</v>
          </cell>
          <cell r="Y557">
            <v>0</v>
          </cell>
        </row>
        <row r="558">
          <cell r="U558" t="str">
            <v>HUONG5</v>
          </cell>
          <cell r="V558" t="str">
            <v/>
          </cell>
          <cell r="W558" t="str">
            <v/>
          </cell>
          <cell r="X558">
            <v>19136696</v>
          </cell>
          <cell r="Y558" t="str">
            <v/>
          </cell>
        </row>
        <row r="559">
          <cell r="U559" t="str">
            <v>HUONG5</v>
          </cell>
          <cell r="V559" t="str">
            <v/>
          </cell>
          <cell r="W559">
            <v>5591500</v>
          </cell>
          <cell r="X559" t="str">
            <v/>
          </cell>
          <cell r="Y559" t="str">
            <v/>
          </cell>
        </row>
        <row r="560">
          <cell r="U560" t="str">
            <v>HUONG5</v>
          </cell>
          <cell r="V560">
            <v>2213300</v>
          </cell>
          <cell r="W560" t="str">
            <v/>
          </cell>
          <cell r="X560" t="str">
            <v/>
          </cell>
          <cell r="Y560" t="str">
            <v/>
          </cell>
        </row>
        <row r="561">
          <cell r="U561" t="str">
            <v>HUU</v>
          </cell>
          <cell r="V561">
            <v>0</v>
          </cell>
          <cell r="W561">
            <v>0</v>
          </cell>
          <cell r="X561">
            <v>0</v>
          </cell>
          <cell r="Y561">
            <v>0</v>
          </cell>
        </row>
        <row r="562">
          <cell r="U562" t="str">
            <v>HUU</v>
          </cell>
          <cell r="V562" t="str">
            <v/>
          </cell>
          <cell r="W562" t="str">
            <v/>
          </cell>
          <cell r="X562" t="str">
            <v/>
          </cell>
          <cell r="Y562">
            <v>9570000</v>
          </cell>
        </row>
        <row r="563">
          <cell r="U563" t="str">
            <v>KIM</v>
          </cell>
          <cell r="V563">
            <v>0</v>
          </cell>
          <cell r="W563">
            <v>0</v>
          </cell>
          <cell r="X563">
            <v>0</v>
          </cell>
          <cell r="Y563">
            <v>0</v>
          </cell>
        </row>
        <row r="564">
          <cell r="U564" t="str">
            <v>KIM</v>
          </cell>
          <cell r="V564" t="str">
            <v/>
          </cell>
          <cell r="W564" t="str">
            <v/>
          </cell>
          <cell r="X564" t="str">
            <v/>
          </cell>
          <cell r="Y564">
            <v>5300000</v>
          </cell>
        </row>
        <row r="565">
          <cell r="U565" t="str">
            <v>KHOA2</v>
          </cell>
          <cell r="V565">
            <v>0</v>
          </cell>
          <cell r="W565">
            <v>0</v>
          </cell>
          <cell r="X565">
            <v>0</v>
          </cell>
          <cell r="Y565">
            <v>0</v>
          </cell>
        </row>
        <row r="566">
          <cell r="U566" t="str">
            <v>KHOA2</v>
          </cell>
          <cell r="V566" t="str">
            <v/>
          </cell>
          <cell r="W566" t="str">
            <v/>
          </cell>
          <cell r="X566" t="str">
            <v/>
          </cell>
          <cell r="Y566">
            <v>8929600</v>
          </cell>
        </row>
        <row r="567">
          <cell r="U567" t="str">
            <v>KHOA2</v>
          </cell>
          <cell r="V567" t="str">
            <v/>
          </cell>
          <cell r="W567" t="str">
            <v/>
          </cell>
          <cell r="X567" t="str">
            <v/>
          </cell>
          <cell r="Y567">
            <v>1330000</v>
          </cell>
        </row>
        <row r="568">
          <cell r="U568" t="str">
            <v>KHOA2</v>
          </cell>
          <cell r="V568" t="str">
            <v/>
          </cell>
          <cell r="W568" t="str">
            <v/>
          </cell>
          <cell r="X568" t="str">
            <v/>
          </cell>
          <cell r="Y568">
            <v>20300000</v>
          </cell>
        </row>
        <row r="569">
          <cell r="U569" t="str">
            <v>KHOA2</v>
          </cell>
          <cell r="V569" t="str">
            <v/>
          </cell>
          <cell r="W569" t="str">
            <v/>
          </cell>
          <cell r="X569">
            <v>2420000</v>
          </cell>
          <cell r="Y569" t="str">
            <v/>
          </cell>
        </row>
        <row r="570">
          <cell r="U570" t="str">
            <v>KHOA2</v>
          </cell>
          <cell r="V570" t="str">
            <v/>
          </cell>
          <cell r="W570">
            <v>400</v>
          </cell>
          <cell r="X570" t="str">
            <v/>
          </cell>
          <cell r="Y570" t="str">
            <v/>
          </cell>
        </row>
        <row r="571">
          <cell r="U571" t="str">
            <v>KHOA2</v>
          </cell>
          <cell r="V571" t="str">
            <v/>
          </cell>
          <cell r="W571">
            <v>2311400</v>
          </cell>
          <cell r="X571" t="str">
            <v/>
          </cell>
          <cell r="Y571" t="str">
            <v/>
          </cell>
        </row>
        <row r="572">
          <cell r="U572" t="str">
            <v>KHOA2</v>
          </cell>
          <cell r="V572">
            <v>15353000</v>
          </cell>
          <cell r="W572" t="str">
            <v/>
          </cell>
          <cell r="X572" t="str">
            <v/>
          </cell>
          <cell r="Y572" t="str">
            <v/>
          </cell>
        </row>
        <row r="573">
          <cell r="U573" t="str">
            <v>KHOA2</v>
          </cell>
          <cell r="V573">
            <v>3560000</v>
          </cell>
          <cell r="W573" t="str">
            <v/>
          </cell>
          <cell r="X573" t="str">
            <v/>
          </cell>
          <cell r="Y573" t="str">
            <v/>
          </cell>
        </row>
        <row r="574">
          <cell r="U574" t="str">
            <v>KHOA2</v>
          </cell>
          <cell r="V574">
            <v>15586500</v>
          </cell>
          <cell r="W574" t="str">
            <v/>
          </cell>
          <cell r="X574" t="str">
            <v/>
          </cell>
          <cell r="Y574" t="str">
            <v/>
          </cell>
        </row>
        <row r="575">
          <cell r="U575" t="str">
            <v>KHOAT</v>
          </cell>
          <cell r="V575">
            <v>0</v>
          </cell>
          <cell r="W575">
            <v>0</v>
          </cell>
          <cell r="X575">
            <v>0</v>
          </cell>
          <cell r="Y575">
            <v>0</v>
          </cell>
        </row>
        <row r="576">
          <cell r="U576" t="str">
            <v>KHOAT</v>
          </cell>
          <cell r="V576">
            <v>29316700</v>
          </cell>
          <cell r="W576" t="str">
            <v/>
          </cell>
          <cell r="X576" t="str">
            <v/>
          </cell>
          <cell r="Y576" t="str">
            <v/>
          </cell>
        </row>
        <row r="577">
          <cell r="U577" t="str">
            <v>KHOAT</v>
          </cell>
          <cell r="V577">
            <v>3640000</v>
          </cell>
          <cell r="W577" t="str">
            <v/>
          </cell>
          <cell r="X577" t="str">
            <v/>
          </cell>
          <cell r="Y577" t="str">
            <v/>
          </cell>
        </row>
        <row r="578">
          <cell r="U578" t="str">
            <v>KHOAT</v>
          </cell>
          <cell r="V578">
            <v>48076000</v>
          </cell>
          <cell r="W578" t="str">
            <v/>
          </cell>
          <cell r="X578" t="str">
            <v/>
          </cell>
          <cell r="Y578" t="str">
            <v/>
          </cell>
        </row>
        <row r="579">
          <cell r="U579" t="str">
            <v>LAMDUY</v>
          </cell>
          <cell r="V579">
            <v>0</v>
          </cell>
          <cell r="W579">
            <v>0</v>
          </cell>
          <cell r="X579">
            <v>0</v>
          </cell>
          <cell r="Y579">
            <v>0</v>
          </cell>
        </row>
        <row r="580">
          <cell r="U580" t="str">
            <v>LAMDUY</v>
          </cell>
          <cell r="V580" t="str">
            <v/>
          </cell>
          <cell r="W580">
            <v>1926200</v>
          </cell>
          <cell r="X580" t="str">
            <v/>
          </cell>
          <cell r="Y580" t="str">
            <v/>
          </cell>
        </row>
        <row r="581">
          <cell r="U581" t="str">
            <v>LAMDUY</v>
          </cell>
          <cell r="V581">
            <v>49357100</v>
          </cell>
          <cell r="W581" t="str">
            <v/>
          </cell>
          <cell r="X581" t="str">
            <v/>
          </cell>
          <cell r="Y581" t="str">
            <v/>
          </cell>
        </row>
        <row r="582">
          <cell r="U582" t="str">
            <v>LAMDUY</v>
          </cell>
          <cell r="V582">
            <v>69025000</v>
          </cell>
          <cell r="W582" t="str">
            <v/>
          </cell>
          <cell r="X582" t="str">
            <v/>
          </cell>
          <cell r="Y582" t="str">
            <v/>
          </cell>
        </row>
        <row r="583">
          <cell r="U583" t="str">
            <v>LAMDUY</v>
          </cell>
          <cell r="V583">
            <v>52481000</v>
          </cell>
          <cell r="W583" t="str">
            <v/>
          </cell>
          <cell r="X583" t="str">
            <v/>
          </cell>
          <cell r="Y583" t="str">
            <v/>
          </cell>
        </row>
        <row r="584">
          <cell r="U584" t="str">
            <v>LAMDUY</v>
          </cell>
          <cell r="V584">
            <v>60744100</v>
          </cell>
          <cell r="W584" t="str">
            <v/>
          </cell>
          <cell r="X584" t="str">
            <v/>
          </cell>
          <cell r="Y584" t="str">
            <v/>
          </cell>
        </row>
        <row r="585">
          <cell r="U585" t="str">
            <v>LAN3</v>
          </cell>
          <cell r="V585">
            <v>0</v>
          </cell>
          <cell r="W585">
            <v>0</v>
          </cell>
          <cell r="X585">
            <v>0</v>
          </cell>
          <cell r="Y585">
            <v>0</v>
          </cell>
        </row>
        <row r="586">
          <cell r="U586" t="str">
            <v>LAN3</v>
          </cell>
          <cell r="V586" t="str">
            <v/>
          </cell>
          <cell r="W586" t="str">
            <v/>
          </cell>
          <cell r="X586" t="str">
            <v/>
          </cell>
          <cell r="Y586">
            <v>6630000</v>
          </cell>
        </row>
        <row r="587">
          <cell r="U587" t="str">
            <v>LAN3</v>
          </cell>
          <cell r="V587" t="str">
            <v/>
          </cell>
          <cell r="W587" t="str">
            <v/>
          </cell>
          <cell r="X587" t="str">
            <v/>
          </cell>
          <cell r="Y587">
            <v>3675000</v>
          </cell>
        </row>
        <row r="588">
          <cell r="U588" t="str">
            <v>LAN4</v>
          </cell>
          <cell r="V588">
            <v>0</v>
          </cell>
          <cell r="W588">
            <v>0</v>
          </cell>
          <cell r="X588">
            <v>0</v>
          </cell>
          <cell r="Y588">
            <v>0</v>
          </cell>
        </row>
        <row r="589">
          <cell r="U589" t="str">
            <v>LAN4</v>
          </cell>
          <cell r="V589" t="str">
            <v/>
          </cell>
          <cell r="W589" t="str">
            <v/>
          </cell>
          <cell r="X589" t="str">
            <v/>
          </cell>
          <cell r="Y589">
            <v>18090538</v>
          </cell>
        </row>
        <row r="590">
          <cell r="U590" t="str">
            <v>LAN4</v>
          </cell>
          <cell r="V590" t="str">
            <v/>
          </cell>
          <cell r="W590" t="str">
            <v/>
          </cell>
          <cell r="X590" t="str">
            <v/>
          </cell>
          <cell r="Y590">
            <v>13340000</v>
          </cell>
        </row>
        <row r="591">
          <cell r="U591" t="str">
            <v>LAN4</v>
          </cell>
          <cell r="V591" t="str">
            <v/>
          </cell>
          <cell r="W591" t="str">
            <v/>
          </cell>
          <cell r="X591" t="str">
            <v/>
          </cell>
          <cell r="Y591">
            <v>2000000</v>
          </cell>
        </row>
        <row r="592">
          <cell r="U592" t="str">
            <v>LAN4</v>
          </cell>
          <cell r="V592" t="str">
            <v/>
          </cell>
          <cell r="W592" t="str">
            <v/>
          </cell>
          <cell r="X592" t="str">
            <v/>
          </cell>
          <cell r="Y592">
            <v>4200000</v>
          </cell>
        </row>
        <row r="593">
          <cell r="U593" t="str">
            <v>LAN4</v>
          </cell>
          <cell r="V593" t="str">
            <v/>
          </cell>
          <cell r="W593" t="str">
            <v/>
          </cell>
          <cell r="X593" t="str">
            <v/>
          </cell>
          <cell r="Y593">
            <v>27916250</v>
          </cell>
        </row>
        <row r="594">
          <cell r="U594" t="str">
            <v>LAN4</v>
          </cell>
          <cell r="V594" t="str">
            <v/>
          </cell>
          <cell r="W594" t="str">
            <v/>
          </cell>
          <cell r="X594" t="str">
            <v/>
          </cell>
          <cell r="Y594">
            <v>16780000</v>
          </cell>
        </row>
        <row r="595">
          <cell r="U595" t="str">
            <v>LAN4</v>
          </cell>
          <cell r="V595" t="str">
            <v/>
          </cell>
          <cell r="W595" t="str">
            <v/>
          </cell>
          <cell r="X595" t="str">
            <v/>
          </cell>
          <cell r="Y595">
            <v>7600000</v>
          </cell>
        </row>
        <row r="596">
          <cell r="U596" t="str">
            <v>LAN4</v>
          </cell>
          <cell r="V596" t="str">
            <v/>
          </cell>
          <cell r="W596" t="str">
            <v/>
          </cell>
          <cell r="X596" t="str">
            <v/>
          </cell>
          <cell r="Y596">
            <v>19580000</v>
          </cell>
        </row>
        <row r="597">
          <cell r="U597" t="str">
            <v>LAN9</v>
          </cell>
          <cell r="V597">
            <v>0</v>
          </cell>
          <cell r="W597">
            <v>0</v>
          </cell>
          <cell r="X597">
            <v>0</v>
          </cell>
          <cell r="Y597">
            <v>0</v>
          </cell>
        </row>
        <row r="598">
          <cell r="U598" t="str">
            <v>LAN9</v>
          </cell>
          <cell r="V598" t="str">
            <v/>
          </cell>
          <cell r="W598" t="str">
            <v/>
          </cell>
          <cell r="X598">
            <v>17712700</v>
          </cell>
          <cell r="Y598" t="str">
            <v/>
          </cell>
        </row>
        <row r="599">
          <cell r="U599" t="str">
            <v>LAN9</v>
          </cell>
          <cell r="V599">
            <v>8483000</v>
          </cell>
          <cell r="W599" t="str">
            <v/>
          </cell>
          <cell r="X599" t="str">
            <v/>
          </cell>
          <cell r="Y599" t="str">
            <v/>
          </cell>
        </row>
        <row r="600">
          <cell r="U600" t="str">
            <v>LIEU1</v>
          </cell>
          <cell r="V600">
            <v>0</v>
          </cell>
          <cell r="W600">
            <v>0</v>
          </cell>
          <cell r="X600">
            <v>0</v>
          </cell>
          <cell r="Y600">
            <v>0</v>
          </cell>
        </row>
        <row r="601">
          <cell r="U601" t="str">
            <v>LIEU1</v>
          </cell>
          <cell r="V601" t="str">
            <v/>
          </cell>
          <cell r="W601">
            <v>14441300</v>
          </cell>
          <cell r="X601" t="str">
            <v/>
          </cell>
          <cell r="Y601" t="str">
            <v/>
          </cell>
        </row>
        <row r="602">
          <cell r="U602" t="str">
            <v>LIEU1</v>
          </cell>
          <cell r="V602">
            <v>38102000</v>
          </cell>
          <cell r="W602" t="str">
            <v/>
          </cell>
          <cell r="X602" t="str">
            <v/>
          </cell>
          <cell r="Y602" t="str">
            <v/>
          </cell>
        </row>
        <row r="603">
          <cell r="U603" t="str">
            <v>LIEU1</v>
          </cell>
          <cell r="V603">
            <v>11612000</v>
          </cell>
          <cell r="W603" t="str">
            <v/>
          </cell>
          <cell r="X603" t="str">
            <v/>
          </cell>
          <cell r="Y603" t="str">
            <v/>
          </cell>
        </row>
        <row r="604">
          <cell r="U604" t="str">
            <v>LINH3</v>
          </cell>
          <cell r="V604">
            <v>0</v>
          </cell>
          <cell r="W604">
            <v>0</v>
          </cell>
          <cell r="X604">
            <v>0</v>
          </cell>
          <cell r="Y604">
            <v>0</v>
          </cell>
        </row>
        <row r="605">
          <cell r="U605" t="str">
            <v>LINH3</v>
          </cell>
          <cell r="V605" t="str">
            <v/>
          </cell>
          <cell r="W605" t="str">
            <v/>
          </cell>
          <cell r="X605">
            <v>56854474</v>
          </cell>
          <cell r="Y605" t="str">
            <v/>
          </cell>
        </row>
        <row r="606">
          <cell r="U606" t="str">
            <v>LINH3</v>
          </cell>
          <cell r="V606">
            <v>31367500</v>
          </cell>
          <cell r="W606" t="str">
            <v/>
          </cell>
          <cell r="X606" t="str">
            <v/>
          </cell>
          <cell r="Y606" t="str">
            <v/>
          </cell>
        </row>
        <row r="607">
          <cell r="U607" t="str">
            <v>LOC</v>
          </cell>
          <cell r="V607">
            <v>0</v>
          </cell>
          <cell r="W607">
            <v>0</v>
          </cell>
          <cell r="X607">
            <v>0</v>
          </cell>
          <cell r="Y607">
            <v>0</v>
          </cell>
        </row>
        <row r="608">
          <cell r="U608" t="str">
            <v>LOC</v>
          </cell>
          <cell r="V608" t="str">
            <v/>
          </cell>
          <cell r="W608" t="str">
            <v/>
          </cell>
          <cell r="X608">
            <v>8733000</v>
          </cell>
          <cell r="Y608" t="str">
            <v/>
          </cell>
        </row>
        <row r="609">
          <cell r="U609" t="str">
            <v>LOC</v>
          </cell>
          <cell r="V609" t="str">
            <v/>
          </cell>
          <cell r="W609">
            <v>1682000</v>
          </cell>
          <cell r="X609" t="str">
            <v/>
          </cell>
          <cell r="Y609" t="str">
            <v/>
          </cell>
        </row>
        <row r="610">
          <cell r="U610" t="str">
            <v>LOC</v>
          </cell>
          <cell r="V610" t="str">
            <v/>
          </cell>
          <cell r="W610">
            <v>7698900</v>
          </cell>
          <cell r="X610" t="str">
            <v/>
          </cell>
          <cell r="Y610" t="str">
            <v/>
          </cell>
        </row>
        <row r="611">
          <cell r="U611" t="str">
            <v>LOC</v>
          </cell>
          <cell r="V611">
            <v>7744400</v>
          </cell>
          <cell r="W611" t="str">
            <v/>
          </cell>
          <cell r="X611" t="str">
            <v/>
          </cell>
          <cell r="Y611" t="str">
            <v/>
          </cell>
        </row>
        <row r="612">
          <cell r="U612" t="str">
            <v>LY2</v>
          </cell>
          <cell r="V612">
            <v>0</v>
          </cell>
          <cell r="W612">
            <v>0</v>
          </cell>
          <cell r="X612">
            <v>0</v>
          </cell>
          <cell r="Y612">
            <v>0</v>
          </cell>
        </row>
        <row r="613">
          <cell r="U613" t="str">
            <v>LY2</v>
          </cell>
          <cell r="V613" t="str">
            <v/>
          </cell>
          <cell r="W613" t="str">
            <v/>
          </cell>
          <cell r="X613" t="str">
            <v/>
          </cell>
          <cell r="Y613">
            <v>6400000</v>
          </cell>
        </row>
        <row r="614">
          <cell r="U614" t="str">
            <v>MAC</v>
          </cell>
          <cell r="V614">
            <v>0</v>
          </cell>
          <cell r="W614">
            <v>0</v>
          </cell>
          <cell r="X614">
            <v>0</v>
          </cell>
          <cell r="Y614">
            <v>0</v>
          </cell>
        </row>
        <row r="615">
          <cell r="U615" t="str">
            <v>MAC</v>
          </cell>
          <cell r="V615" t="str">
            <v/>
          </cell>
          <cell r="W615" t="str">
            <v/>
          </cell>
          <cell r="X615" t="str">
            <v/>
          </cell>
          <cell r="Y615">
            <v>200000</v>
          </cell>
        </row>
        <row r="616">
          <cell r="U616" t="str">
            <v>MAI2</v>
          </cell>
          <cell r="V616">
            <v>0</v>
          </cell>
          <cell r="W616">
            <v>0</v>
          </cell>
          <cell r="X616">
            <v>0</v>
          </cell>
          <cell r="Y616">
            <v>0</v>
          </cell>
        </row>
        <row r="617">
          <cell r="U617" t="str">
            <v>MAI2</v>
          </cell>
          <cell r="V617" t="str">
            <v/>
          </cell>
          <cell r="W617">
            <v>12310319</v>
          </cell>
          <cell r="X617" t="str">
            <v/>
          </cell>
          <cell r="Y617" t="str">
            <v/>
          </cell>
        </row>
        <row r="618">
          <cell r="U618" t="str">
            <v>MAI2</v>
          </cell>
          <cell r="V618">
            <v>9105000</v>
          </cell>
          <cell r="W618" t="str">
            <v/>
          </cell>
          <cell r="X618" t="str">
            <v/>
          </cell>
          <cell r="Y618" t="str">
            <v/>
          </cell>
        </row>
        <row r="619">
          <cell r="U619" t="str">
            <v>MEN</v>
          </cell>
          <cell r="V619">
            <v>0</v>
          </cell>
          <cell r="W619">
            <v>0</v>
          </cell>
          <cell r="X619">
            <v>0</v>
          </cell>
          <cell r="Y619">
            <v>0</v>
          </cell>
        </row>
        <row r="620">
          <cell r="U620" t="str">
            <v>MEN</v>
          </cell>
          <cell r="V620" t="str">
            <v/>
          </cell>
          <cell r="W620">
            <v>3365044</v>
          </cell>
          <cell r="X620" t="str">
            <v/>
          </cell>
          <cell r="Y620" t="str">
            <v/>
          </cell>
        </row>
        <row r="621">
          <cell r="U621" t="str">
            <v>MEN</v>
          </cell>
          <cell r="V621">
            <v>22022000</v>
          </cell>
          <cell r="W621" t="str">
            <v/>
          </cell>
          <cell r="X621" t="str">
            <v/>
          </cell>
          <cell r="Y621" t="str">
            <v/>
          </cell>
        </row>
        <row r="622">
          <cell r="U622" t="str">
            <v>MEN</v>
          </cell>
          <cell r="V622">
            <v>5160000</v>
          </cell>
          <cell r="W622" t="str">
            <v/>
          </cell>
          <cell r="X622" t="str">
            <v/>
          </cell>
          <cell r="Y622" t="str">
            <v/>
          </cell>
        </row>
        <row r="623">
          <cell r="U623" t="str">
            <v>MINH2</v>
          </cell>
          <cell r="V623">
            <v>0</v>
          </cell>
          <cell r="W623">
            <v>0</v>
          </cell>
          <cell r="X623">
            <v>0</v>
          </cell>
          <cell r="Y623">
            <v>0</v>
          </cell>
        </row>
        <row r="624">
          <cell r="U624" t="str">
            <v>MINH2</v>
          </cell>
          <cell r="V624" t="str">
            <v/>
          </cell>
          <cell r="W624" t="str">
            <v/>
          </cell>
          <cell r="X624" t="str">
            <v/>
          </cell>
          <cell r="Y624">
            <v>5810000</v>
          </cell>
        </row>
        <row r="625">
          <cell r="U625" t="str">
            <v>MINH2</v>
          </cell>
          <cell r="V625" t="str">
            <v/>
          </cell>
          <cell r="W625" t="str">
            <v/>
          </cell>
          <cell r="X625" t="str">
            <v/>
          </cell>
          <cell r="Y625">
            <v>7980000</v>
          </cell>
        </row>
        <row r="626">
          <cell r="U626" t="str">
            <v>MINH5</v>
          </cell>
          <cell r="V626">
            <v>0</v>
          </cell>
          <cell r="W626">
            <v>0</v>
          </cell>
          <cell r="X626">
            <v>0</v>
          </cell>
          <cell r="Y626">
            <v>0</v>
          </cell>
        </row>
        <row r="627">
          <cell r="U627" t="str">
            <v>MINH5</v>
          </cell>
          <cell r="V627">
            <v>3170200</v>
          </cell>
          <cell r="W627" t="str">
            <v/>
          </cell>
          <cell r="X627" t="str">
            <v/>
          </cell>
          <cell r="Y627" t="str">
            <v/>
          </cell>
        </row>
        <row r="628">
          <cell r="U628" t="str">
            <v>MINH5</v>
          </cell>
          <cell r="V628">
            <v>1001200</v>
          </cell>
          <cell r="W628" t="str">
            <v/>
          </cell>
          <cell r="X628" t="str">
            <v/>
          </cell>
          <cell r="Y628" t="str">
            <v/>
          </cell>
        </row>
        <row r="629">
          <cell r="U629" t="str">
            <v>MINH5</v>
          </cell>
          <cell r="V629">
            <v>8998900</v>
          </cell>
          <cell r="W629" t="str">
            <v/>
          </cell>
          <cell r="X629" t="str">
            <v/>
          </cell>
          <cell r="Y629" t="str">
            <v/>
          </cell>
        </row>
        <row r="630">
          <cell r="U630" t="str">
            <v>MINH5</v>
          </cell>
          <cell r="V630">
            <v>18215300</v>
          </cell>
          <cell r="W630" t="str">
            <v/>
          </cell>
          <cell r="X630" t="str">
            <v/>
          </cell>
          <cell r="Y630" t="str">
            <v/>
          </cell>
        </row>
        <row r="631">
          <cell r="U631" t="str">
            <v>MINH5</v>
          </cell>
          <cell r="V631">
            <v>8281500</v>
          </cell>
          <cell r="W631" t="str">
            <v/>
          </cell>
          <cell r="X631" t="str">
            <v/>
          </cell>
          <cell r="Y631" t="str">
            <v/>
          </cell>
        </row>
        <row r="632">
          <cell r="U632" t="str">
            <v>NGUYEN1</v>
          </cell>
          <cell r="V632">
            <v>0</v>
          </cell>
          <cell r="W632">
            <v>0</v>
          </cell>
          <cell r="X632">
            <v>0</v>
          </cell>
          <cell r="Y632">
            <v>0</v>
          </cell>
        </row>
        <row r="633">
          <cell r="U633" t="str">
            <v>NGUYEN1</v>
          </cell>
          <cell r="V633" t="str">
            <v/>
          </cell>
          <cell r="W633" t="str">
            <v/>
          </cell>
          <cell r="X633" t="str">
            <v/>
          </cell>
          <cell r="Y633">
            <v>3107250</v>
          </cell>
        </row>
        <row r="634">
          <cell r="U634" t="str">
            <v>NGUYEN1</v>
          </cell>
          <cell r="V634" t="str">
            <v/>
          </cell>
          <cell r="W634" t="str">
            <v/>
          </cell>
          <cell r="X634" t="str">
            <v/>
          </cell>
          <cell r="Y634">
            <v>19802500</v>
          </cell>
        </row>
        <row r="635">
          <cell r="U635" t="str">
            <v>NGUYEN1</v>
          </cell>
          <cell r="V635" t="str">
            <v/>
          </cell>
          <cell r="W635" t="str">
            <v/>
          </cell>
          <cell r="X635" t="str">
            <v/>
          </cell>
          <cell r="Y635">
            <v>10672000</v>
          </cell>
        </row>
        <row r="636">
          <cell r="U636" t="str">
            <v>NGUYEN1</v>
          </cell>
          <cell r="V636" t="str">
            <v/>
          </cell>
          <cell r="W636" t="str">
            <v/>
          </cell>
          <cell r="X636" t="str">
            <v/>
          </cell>
          <cell r="Y636">
            <v>5152000</v>
          </cell>
        </row>
        <row r="637">
          <cell r="U637" t="str">
            <v>NGUYEN1</v>
          </cell>
          <cell r="V637" t="str">
            <v/>
          </cell>
          <cell r="W637" t="str">
            <v/>
          </cell>
          <cell r="X637" t="str">
            <v/>
          </cell>
          <cell r="Y637">
            <v>536000</v>
          </cell>
        </row>
        <row r="638">
          <cell r="U638" t="str">
            <v>NGUYEN1</v>
          </cell>
          <cell r="V638" t="str">
            <v/>
          </cell>
          <cell r="W638" t="str">
            <v/>
          </cell>
          <cell r="X638">
            <v>14003600</v>
          </cell>
          <cell r="Y638" t="str">
            <v/>
          </cell>
        </row>
        <row r="639">
          <cell r="U639" t="str">
            <v>NGUYEN1</v>
          </cell>
          <cell r="V639">
            <v>4218800</v>
          </cell>
          <cell r="W639" t="str">
            <v/>
          </cell>
          <cell r="X639" t="str">
            <v/>
          </cell>
          <cell r="Y639" t="str">
            <v/>
          </cell>
        </row>
        <row r="640">
          <cell r="U640" t="str">
            <v>NGUYEN1</v>
          </cell>
          <cell r="V640">
            <v>18141000</v>
          </cell>
          <cell r="W640" t="str">
            <v/>
          </cell>
          <cell r="X640" t="str">
            <v/>
          </cell>
          <cell r="Y640" t="str">
            <v/>
          </cell>
        </row>
        <row r="641">
          <cell r="U641" t="str">
            <v>NGUYEN1</v>
          </cell>
          <cell r="V641">
            <v>4582800</v>
          </cell>
          <cell r="W641" t="str">
            <v/>
          </cell>
          <cell r="X641" t="str">
            <v/>
          </cell>
          <cell r="Y641" t="str">
            <v/>
          </cell>
        </row>
        <row r="642">
          <cell r="U642" t="str">
            <v>NHUNG1</v>
          </cell>
          <cell r="V642">
            <v>0</v>
          </cell>
          <cell r="W642">
            <v>0</v>
          </cell>
          <cell r="X642">
            <v>0</v>
          </cell>
          <cell r="Y642">
            <v>0</v>
          </cell>
        </row>
        <row r="643">
          <cell r="U643" t="str">
            <v>NHUNG1</v>
          </cell>
          <cell r="V643" t="str">
            <v/>
          </cell>
          <cell r="W643" t="str">
            <v/>
          </cell>
          <cell r="X643" t="str">
            <v/>
          </cell>
          <cell r="Y643">
            <v>-180000</v>
          </cell>
        </row>
        <row r="644">
          <cell r="U644" t="str">
            <v>OANH</v>
          </cell>
          <cell r="V644">
            <v>0</v>
          </cell>
          <cell r="W644">
            <v>0</v>
          </cell>
          <cell r="X644">
            <v>0</v>
          </cell>
          <cell r="Y644">
            <v>0</v>
          </cell>
        </row>
        <row r="645">
          <cell r="U645" t="str">
            <v>OANH</v>
          </cell>
          <cell r="V645">
            <v>12463251</v>
          </cell>
          <cell r="W645" t="str">
            <v/>
          </cell>
          <cell r="X645" t="str">
            <v/>
          </cell>
          <cell r="Y645" t="str">
            <v/>
          </cell>
        </row>
        <row r="646">
          <cell r="U646" t="str">
            <v>OANH</v>
          </cell>
          <cell r="V646">
            <v>47192600</v>
          </cell>
          <cell r="W646" t="str">
            <v/>
          </cell>
          <cell r="X646" t="str">
            <v/>
          </cell>
          <cell r="Y646" t="str">
            <v/>
          </cell>
        </row>
        <row r="647">
          <cell r="U647" t="str">
            <v>QUANGDOAI</v>
          </cell>
          <cell r="V647">
            <v>0</v>
          </cell>
          <cell r="W647">
            <v>0</v>
          </cell>
          <cell r="X647">
            <v>0</v>
          </cell>
          <cell r="Y647">
            <v>0</v>
          </cell>
        </row>
        <row r="648">
          <cell r="U648" t="str">
            <v>QUANGDOAI</v>
          </cell>
          <cell r="V648" t="str">
            <v/>
          </cell>
          <cell r="W648" t="str">
            <v/>
          </cell>
          <cell r="X648">
            <v>15706500</v>
          </cell>
          <cell r="Y648" t="str">
            <v/>
          </cell>
        </row>
        <row r="649">
          <cell r="U649" t="str">
            <v>QUANGDOAI</v>
          </cell>
          <cell r="V649" t="str">
            <v/>
          </cell>
          <cell r="W649" t="str">
            <v/>
          </cell>
          <cell r="X649">
            <v>10884000</v>
          </cell>
          <cell r="Y649" t="str">
            <v/>
          </cell>
        </row>
        <row r="650">
          <cell r="U650" t="str">
            <v>QUANGDOAI</v>
          </cell>
          <cell r="V650" t="str">
            <v/>
          </cell>
          <cell r="W650" t="str">
            <v/>
          </cell>
          <cell r="X650">
            <v>9619000</v>
          </cell>
          <cell r="Y650" t="str">
            <v/>
          </cell>
        </row>
        <row r="651">
          <cell r="U651" t="str">
            <v>QUYEN</v>
          </cell>
          <cell r="V651">
            <v>0</v>
          </cell>
          <cell r="W651">
            <v>0</v>
          </cell>
          <cell r="X651">
            <v>0</v>
          </cell>
          <cell r="Y651">
            <v>0</v>
          </cell>
        </row>
        <row r="652">
          <cell r="U652" t="str">
            <v>QUYEN</v>
          </cell>
          <cell r="V652" t="str">
            <v/>
          </cell>
          <cell r="W652">
            <v>305699</v>
          </cell>
          <cell r="X652" t="str">
            <v/>
          </cell>
          <cell r="Y652" t="str">
            <v/>
          </cell>
        </row>
        <row r="653">
          <cell r="U653" t="str">
            <v>QUYEN1</v>
          </cell>
          <cell r="V653">
            <v>0</v>
          </cell>
          <cell r="W653">
            <v>0</v>
          </cell>
          <cell r="X653">
            <v>0</v>
          </cell>
          <cell r="Y653">
            <v>0</v>
          </cell>
        </row>
        <row r="654">
          <cell r="U654" t="str">
            <v>QUYEN1</v>
          </cell>
          <cell r="V654" t="str">
            <v/>
          </cell>
          <cell r="W654" t="str">
            <v/>
          </cell>
          <cell r="X654" t="str">
            <v/>
          </cell>
          <cell r="Y654">
            <v>10066630</v>
          </cell>
        </row>
        <row r="655">
          <cell r="U655" t="str">
            <v>SAU</v>
          </cell>
          <cell r="V655">
            <v>0</v>
          </cell>
          <cell r="W655">
            <v>0</v>
          </cell>
          <cell r="X655">
            <v>0</v>
          </cell>
          <cell r="Y655">
            <v>0</v>
          </cell>
        </row>
        <row r="656">
          <cell r="U656" t="str">
            <v>SAU</v>
          </cell>
          <cell r="V656" t="str">
            <v/>
          </cell>
          <cell r="W656" t="str">
            <v/>
          </cell>
          <cell r="X656" t="str">
            <v/>
          </cell>
          <cell r="Y656">
            <v>765000</v>
          </cell>
        </row>
        <row r="657">
          <cell r="U657" t="str">
            <v>SIEUTHI</v>
          </cell>
          <cell r="V657">
            <v>0</v>
          </cell>
          <cell r="W657">
            <v>0</v>
          </cell>
          <cell r="X657">
            <v>0</v>
          </cell>
          <cell r="Y657">
            <v>0</v>
          </cell>
        </row>
        <row r="658">
          <cell r="U658" t="str">
            <v>SIEUTHI</v>
          </cell>
          <cell r="V658" t="str">
            <v/>
          </cell>
          <cell r="W658" t="str">
            <v/>
          </cell>
          <cell r="X658" t="str">
            <v/>
          </cell>
          <cell r="Y658">
            <v>2368100</v>
          </cell>
        </row>
        <row r="659">
          <cell r="U659" t="str">
            <v>SIEUTHI</v>
          </cell>
          <cell r="V659" t="str">
            <v/>
          </cell>
          <cell r="W659" t="str">
            <v/>
          </cell>
          <cell r="X659" t="str">
            <v/>
          </cell>
          <cell r="Y659">
            <v>12350800</v>
          </cell>
        </row>
        <row r="660">
          <cell r="U660" t="str">
            <v>SIEUTHI</v>
          </cell>
          <cell r="V660" t="str">
            <v/>
          </cell>
          <cell r="W660" t="str">
            <v/>
          </cell>
          <cell r="X660" t="str">
            <v/>
          </cell>
          <cell r="Y660">
            <v>20500000</v>
          </cell>
        </row>
        <row r="661">
          <cell r="U661" t="str">
            <v>SON3</v>
          </cell>
          <cell r="V661">
            <v>0</v>
          </cell>
          <cell r="W661">
            <v>0</v>
          </cell>
          <cell r="X661">
            <v>0</v>
          </cell>
          <cell r="Y661">
            <v>0</v>
          </cell>
        </row>
        <row r="662">
          <cell r="U662" t="str">
            <v>SON3</v>
          </cell>
          <cell r="V662" t="str">
            <v/>
          </cell>
          <cell r="W662">
            <v>4317980</v>
          </cell>
          <cell r="X662" t="str">
            <v/>
          </cell>
          <cell r="Y662" t="str">
            <v/>
          </cell>
        </row>
        <row r="663">
          <cell r="U663" t="str">
            <v>SON3</v>
          </cell>
          <cell r="V663">
            <v>950800</v>
          </cell>
          <cell r="W663" t="str">
            <v/>
          </cell>
          <cell r="X663" t="str">
            <v/>
          </cell>
          <cell r="Y663" t="str">
            <v/>
          </cell>
        </row>
        <row r="664">
          <cell r="U664" t="str">
            <v>SON9</v>
          </cell>
          <cell r="V664">
            <v>0</v>
          </cell>
          <cell r="W664">
            <v>0</v>
          </cell>
          <cell r="X664">
            <v>0</v>
          </cell>
          <cell r="Y664">
            <v>0</v>
          </cell>
        </row>
        <row r="665">
          <cell r="U665" t="str">
            <v>SON9</v>
          </cell>
          <cell r="V665">
            <v>26688300</v>
          </cell>
          <cell r="W665" t="str">
            <v/>
          </cell>
          <cell r="X665" t="str">
            <v/>
          </cell>
          <cell r="Y665" t="str">
            <v/>
          </cell>
        </row>
        <row r="666">
          <cell r="U666" t="str">
            <v>SONPHUONG</v>
          </cell>
          <cell r="V666">
            <v>0</v>
          </cell>
          <cell r="W666">
            <v>0</v>
          </cell>
          <cell r="X666">
            <v>0</v>
          </cell>
          <cell r="Y666">
            <v>0</v>
          </cell>
        </row>
        <row r="667">
          <cell r="U667" t="str">
            <v>SONPHUONG</v>
          </cell>
          <cell r="V667" t="str">
            <v/>
          </cell>
          <cell r="W667" t="str">
            <v/>
          </cell>
          <cell r="X667" t="str">
            <v/>
          </cell>
          <cell r="Y667">
            <v>3950547</v>
          </cell>
        </row>
        <row r="668">
          <cell r="U668" t="str">
            <v>SONPHUONG</v>
          </cell>
          <cell r="V668" t="str">
            <v/>
          </cell>
          <cell r="W668" t="str">
            <v/>
          </cell>
          <cell r="X668" t="str">
            <v/>
          </cell>
          <cell r="Y668">
            <v>22875000</v>
          </cell>
        </row>
        <row r="669">
          <cell r="U669" t="str">
            <v>SONG</v>
          </cell>
          <cell r="V669">
            <v>0</v>
          </cell>
          <cell r="W669">
            <v>0</v>
          </cell>
          <cell r="X669">
            <v>0</v>
          </cell>
          <cell r="Y669">
            <v>0</v>
          </cell>
        </row>
        <row r="670">
          <cell r="U670" t="str">
            <v>SONG</v>
          </cell>
          <cell r="V670" t="str">
            <v/>
          </cell>
          <cell r="W670" t="str">
            <v/>
          </cell>
          <cell r="X670" t="str">
            <v/>
          </cell>
          <cell r="Y670">
            <v>211000</v>
          </cell>
        </row>
        <row r="671">
          <cell r="U671" t="str">
            <v>TCLBINH</v>
          </cell>
          <cell r="V671">
            <v>0</v>
          </cell>
          <cell r="W671">
            <v>0</v>
          </cell>
          <cell r="X671">
            <v>0</v>
          </cell>
          <cell r="Y671">
            <v>0</v>
          </cell>
        </row>
        <row r="672">
          <cell r="U672" t="str">
            <v>TCLBINH</v>
          </cell>
          <cell r="V672" t="str">
            <v/>
          </cell>
          <cell r="W672" t="str">
            <v/>
          </cell>
          <cell r="X672" t="str">
            <v/>
          </cell>
          <cell r="Y672">
            <v>29350000</v>
          </cell>
        </row>
        <row r="673">
          <cell r="U673" t="str">
            <v>TCLTHANG</v>
          </cell>
          <cell r="V673">
            <v>0</v>
          </cell>
          <cell r="W673">
            <v>0</v>
          </cell>
          <cell r="X673">
            <v>0</v>
          </cell>
          <cell r="Y673">
            <v>0</v>
          </cell>
        </row>
        <row r="674">
          <cell r="U674" t="str">
            <v>TCLTHANG</v>
          </cell>
          <cell r="V674" t="str">
            <v/>
          </cell>
          <cell r="W674">
            <v>2160000</v>
          </cell>
          <cell r="X674" t="str">
            <v/>
          </cell>
          <cell r="Y674" t="str">
            <v/>
          </cell>
        </row>
        <row r="675">
          <cell r="U675" t="str">
            <v>TIEN1</v>
          </cell>
          <cell r="V675">
            <v>0</v>
          </cell>
          <cell r="W675">
            <v>0</v>
          </cell>
          <cell r="X675">
            <v>0</v>
          </cell>
          <cell r="Y675">
            <v>0</v>
          </cell>
        </row>
        <row r="676">
          <cell r="U676" t="str">
            <v>TIEN1</v>
          </cell>
          <cell r="V676" t="str">
            <v/>
          </cell>
          <cell r="W676" t="str">
            <v/>
          </cell>
          <cell r="X676">
            <v>1393000</v>
          </cell>
          <cell r="Y676" t="str">
            <v/>
          </cell>
        </row>
        <row r="677">
          <cell r="U677" t="str">
            <v>TIEN1</v>
          </cell>
          <cell r="V677" t="str">
            <v/>
          </cell>
          <cell r="W677" t="str">
            <v/>
          </cell>
          <cell r="X677">
            <v>6501300</v>
          </cell>
          <cell r="Y677" t="str">
            <v/>
          </cell>
        </row>
        <row r="678">
          <cell r="U678" t="str">
            <v>TIEN1</v>
          </cell>
          <cell r="V678" t="str">
            <v/>
          </cell>
          <cell r="W678">
            <v>8554000</v>
          </cell>
          <cell r="X678" t="str">
            <v/>
          </cell>
          <cell r="Y678" t="str">
            <v/>
          </cell>
        </row>
        <row r="679">
          <cell r="U679" t="str">
            <v>TIENDAN</v>
          </cell>
          <cell r="V679">
            <v>0</v>
          </cell>
          <cell r="W679">
            <v>0</v>
          </cell>
          <cell r="X679">
            <v>0</v>
          </cell>
          <cell r="Y679">
            <v>0</v>
          </cell>
        </row>
        <row r="680">
          <cell r="U680" t="str">
            <v>TIENDAN</v>
          </cell>
          <cell r="V680">
            <v>7446414</v>
          </cell>
          <cell r="W680" t="str">
            <v/>
          </cell>
          <cell r="X680" t="str">
            <v/>
          </cell>
          <cell r="Y680" t="str">
            <v/>
          </cell>
        </row>
        <row r="681">
          <cell r="U681" t="str">
            <v>TIENDAN</v>
          </cell>
          <cell r="V681">
            <v>12258500</v>
          </cell>
          <cell r="W681" t="str">
            <v/>
          </cell>
          <cell r="X681" t="str">
            <v/>
          </cell>
          <cell r="Y681" t="str">
            <v/>
          </cell>
        </row>
        <row r="682">
          <cell r="U682" t="str">
            <v>TUC</v>
          </cell>
          <cell r="V682">
            <v>0</v>
          </cell>
          <cell r="W682">
            <v>0</v>
          </cell>
          <cell r="X682">
            <v>0</v>
          </cell>
          <cell r="Y682">
            <v>0</v>
          </cell>
        </row>
        <row r="683">
          <cell r="U683" t="str">
            <v>TUC</v>
          </cell>
          <cell r="V683">
            <v>41195836</v>
          </cell>
          <cell r="W683" t="str">
            <v/>
          </cell>
          <cell r="X683" t="str">
            <v/>
          </cell>
          <cell r="Y683" t="str">
            <v/>
          </cell>
        </row>
        <row r="684">
          <cell r="U684" t="str">
            <v>TUC</v>
          </cell>
          <cell r="V684">
            <v>85160500</v>
          </cell>
          <cell r="W684" t="str">
            <v/>
          </cell>
          <cell r="X684" t="str">
            <v/>
          </cell>
          <cell r="Y684" t="str">
            <v/>
          </cell>
        </row>
        <row r="685">
          <cell r="U685" t="str">
            <v>THANG</v>
          </cell>
          <cell r="V685">
            <v>0</v>
          </cell>
          <cell r="W685">
            <v>0</v>
          </cell>
          <cell r="X685">
            <v>0</v>
          </cell>
          <cell r="Y685">
            <v>0</v>
          </cell>
        </row>
        <row r="686">
          <cell r="U686" t="str">
            <v>THANG</v>
          </cell>
          <cell r="V686" t="str">
            <v/>
          </cell>
          <cell r="W686" t="str">
            <v/>
          </cell>
          <cell r="X686" t="str">
            <v/>
          </cell>
          <cell r="Y686">
            <v>3518400</v>
          </cell>
        </row>
        <row r="687">
          <cell r="U687" t="str">
            <v>THANG</v>
          </cell>
          <cell r="V687" t="str">
            <v/>
          </cell>
          <cell r="W687" t="str">
            <v/>
          </cell>
          <cell r="X687" t="str">
            <v/>
          </cell>
          <cell r="Y687">
            <v>5195000</v>
          </cell>
        </row>
        <row r="688">
          <cell r="U688" t="str">
            <v>THANG</v>
          </cell>
          <cell r="V688" t="str">
            <v/>
          </cell>
          <cell r="W688" t="str">
            <v/>
          </cell>
          <cell r="X688" t="str">
            <v/>
          </cell>
          <cell r="Y688">
            <v>16337200</v>
          </cell>
        </row>
        <row r="689">
          <cell r="U689" t="str">
            <v>THANG</v>
          </cell>
          <cell r="V689" t="str">
            <v/>
          </cell>
          <cell r="W689" t="str">
            <v/>
          </cell>
          <cell r="X689" t="str">
            <v/>
          </cell>
          <cell r="Y689">
            <v>7553000</v>
          </cell>
        </row>
        <row r="690">
          <cell r="U690" t="str">
            <v>THANG</v>
          </cell>
          <cell r="V690" t="str">
            <v/>
          </cell>
          <cell r="W690" t="str">
            <v/>
          </cell>
          <cell r="X690" t="str">
            <v/>
          </cell>
          <cell r="Y690">
            <v>36775000</v>
          </cell>
        </row>
        <row r="691">
          <cell r="U691" t="str">
            <v>THANG</v>
          </cell>
          <cell r="V691" t="str">
            <v/>
          </cell>
          <cell r="W691" t="str">
            <v/>
          </cell>
          <cell r="X691" t="str">
            <v/>
          </cell>
          <cell r="Y691">
            <v>24491000</v>
          </cell>
        </row>
        <row r="692">
          <cell r="U692" t="str">
            <v>THANG</v>
          </cell>
          <cell r="V692" t="str">
            <v/>
          </cell>
          <cell r="W692" t="str">
            <v/>
          </cell>
          <cell r="X692" t="str">
            <v/>
          </cell>
          <cell r="Y692">
            <v>17240000</v>
          </cell>
        </row>
        <row r="693">
          <cell r="U693" t="str">
            <v>THANG</v>
          </cell>
          <cell r="V693" t="str">
            <v/>
          </cell>
          <cell r="W693" t="str">
            <v/>
          </cell>
          <cell r="X693" t="str">
            <v/>
          </cell>
          <cell r="Y693">
            <v>23600000</v>
          </cell>
        </row>
        <row r="694">
          <cell r="U694" t="str">
            <v>THANG</v>
          </cell>
          <cell r="V694" t="str">
            <v/>
          </cell>
          <cell r="W694" t="str">
            <v/>
          </cell>
          <cell r="X694">
            <v>43240000</v>
          </cell>
          <cell r="Y694" t="str">
            <v/>
          </cell>
        </row>
        <row r="695">
          <cell r="U695" t="str">
            <v>THANG</v>
          </cell>
          <cell r="V695" t="str">
            <v/>
          </cell>
          <cell r="W695" t="str">
            <v/>
          </cell>
          <cell r="X695">
            <v>31000000</v>
          </cell>
          <cell r="Y695" t="str">
            <v/>
          </cell>
        </row>
        <row r="696">
          <cell r="U696" t="str">
            <v>THANH2</v>
          </cell>
          <cell r="V696">
            <v>0</v>
          </cell>
          <cell r="W696">
            <v>0</v>
          </cell>
          <cell r="X696">
            <v>0</v>
          </cell>
          <cell r="Y696">
            <v>0</v>
          </cell>
        </row>
        <row r="697">
          <cell r="U697" t="str">
            <v>THANH2</v>
          </cell>
          <cell r="V697" t="str">
            <v/>
          </cell>
          <cell r="W697" t="str">
            <v/>
          </cell>
          <cell r="X697" t="str">
            <v/>
          </cell>
          <cell r="Y697">
            <v>231900</v>
          </cell>
        </row>
        <row r="698">
          <cell r="U698" t="str">
            <v>THANH2</v>
          </cell>
          <cell r="V698" t="str">
            <v/>
          </cell>
          <cell r="W698" t="str">
            <v/>
          </cell>
          <cell r="X698" t="str">
            <v/>
          </cell>
          <cell r="Y698">
            <v>14545000</v>
          </cell>
        </row>
        <row r="699">
          <cell r="U699" t="str">
            <v>THANH2</v>
          </cell>
          <cell r="V699" t="str">
            <v/>
          </cell>
          <cell r="W699" t="str">
            <v/>
          </cell>
          <cell r="X699" t="str">
            <v/>
          </cell>
          <cell r="Y699">
            <v>32950000</v>
          </cell>
        </row>
        <row r="700">
          <cell r="U700" t="str">
            <v>THANH2</v>
          </cell>
          <cell r="V700" t="str">
            <v/>
          </cell>
          <cell r="W700">
            <v>33550000</v>
          </cell>
          <cell r="X700" t="str">
            <v/>
          </cell>
          <cell r="Y700" t="str">
            <v/>
          </cell>
        </row>
        <row r="701">
          <cell r="U701" t="str">
            <v>THANH2</v>
          </cell>
          <cell r="V701">
            <v>43200000</v>
          </cell>
          <cell r="W701" t="str">
            <v/>
          </cell>
          <cell r="X701" t="str">
            <v/>
          </cell>
          <cell r="Y701" t="str">
            <v/>
          </cell>
        </row>
        <row r="702">
          <cell r="U702" t="str">
            <v>THANH4</v>
          </cell>
          <cell r="V702">
            <v>0</v>
          </cell>
          <cell r="W702">
            <v>0</v>
          </cell>
          <cell r="X702">
            <v>0</v>
          </cell>
          <cell r="Y702">
            <v>0</v>
          </cell>
        </row>
        <row r="703">
          <cell r="U703" t="str">
            <v>THANH4</v>
          </cell>
          <cell r="V703" t="str">
            <v/>
          </cell>
          <cell r="W703" t="str">
            <v/>
          </cell>
          <cell r="X703" t="str">
            <v/>
          </cell>
          <cell r="Y703">
            <v>3400000</v>
          </cell>
        </row>
        <row r="704">
          <cell r="U704" t="str">
            <v>THANH5</v>
          </cell>
          <cell r="V704">
            <v>0</v>
          </cell>
          <cell r="W704">
            <v>0</v>
          </cell>
          <cell r="X704">
            <v>0</v>
          </cell>
          <cell r="Y704">
            <v>0</v>
          </cell>
        </row>
        <row r="705">
          <cell r="U705" t="str">
            <v>THANH5</v>
          </cell>
          <cell r="V705" t="str">
            <v/>
          </cell>
          <cell r="W705" t="str">
            <v/>
          </cell>
          <cell r="X705">
            <v>35247389</v>
          </cell>
          <cell r="Y705" t="str">
            <v/>
          </cell>
        </row>
        <row r="706">
          <cell r="U706" t="str">
            <v>THANH5</v>
          </cell>
          <cell r="V706" t="str">
            <v/>
          </cell>
          <cell r="W706" t="str">
            <v/>
          </cell>
          <cell r="X706">
            <v>47967500</v>
          </cell>
          <cell r="Y706" t="str">
            <v/>
          </cell>
        </row>
        <row r="707">
          <cell r="U707" t="str">
            <v>THANH5</v>
          </cell>
          <cell r="V707" t="str">
            <v/>
          </cell>
          <cell r="W707">
            <v>6926236</v>
          </cell>
          <cell r="X707" t="str">
            <v/>
          </cell>
          <cell r="Y707" t="str">
            <v/>
          </cell>
        </row>
        <row r="708">
          <cell r="U708" t="str">
            <v>THANH5</v>
          </cell>
          <cell r="V708">
            <v>27521000</v>
          </cell>
          <cell r="W708" t="str">
            <v/>
          </cell>
          <cell r="X708" t="str">
            <v/>
          </cell>
          <cell r="Y708" t="str">
            <v/>
          </cell>
        </row>
        <row r="709">
          <cell r="U709" t="str">
            <v>THANH5</v>
          </cell>
          <cell r="V709">
            <v>3367000</v>
          </cell>
          <cell r="W709" t="str">
            <v/>
          </cell>
          <cell r="X709" t="str">
            <v/>
          </cell>
          <cell r="Y709" t="str">
            <v/>
          </cell>
        </row>
        <row r="710">
          <cell r="U710" t="str">
            <v>THANH5</v>
          </cell>
          <cell r="V710">
            <v>12559500</v>
          </cell>
          <cell r="W710" t="str">
            <v/>
          </cell>
          <cell r="X710" t="str">
            <v/>
          </cell>
          <cell r="Y710" t="str">
            <v/>
          </cell>
        </row>
        <row r="711">
          <cell r="U711" t="str">
            <v>THANH5</v>
          </cell>
          <cell r="V711">
            <v>9555000</v>
          </cell>
          <cell r="W711" t="str">
            <v/>
          </cell>
          <cell r="X711" t="str">
            <v/>
          </cell>
          <cell r="Y711" t="str">
            <v/>
          </cell>
        </row>
        <row r="712">
          <cell r="U712" t="str">
            <v>THANH5</v>
          </cell>
          <cell r="V712">
            <v>25590000</v>
          </cell>
          <cell r="W712" t="str">
            <v/>
          </cell>
          <cell r="X712" t="str">
            <v/>
          </cell>
          <cell r="Y712" t="str">
            <v/>
          </cell>
        </row>
        <row r="713">
          <cell r="U713" t="str">
            <v>THANH5</v>
          </cell>
          <cell r="V713">
            <v>33325000</v>
          </cell>
          <cell r="W713" t="str">
            <v/>
          </cell>
          <cell r="X713" t="str">
            <v/>
          </cell>
          <cell r="Y713" t="str">
            <v/>
          </cell>
        </row>
        <row r="714">
          <cell r="U714" t="str">
            <v>THIET</v>
          </cell>
          <cell r="V714">
            <v>0</v>
          </cell>
          <cell r="W714">
            <v>0</v>
          </cell>
          <cell r="X714">
            <v>0</v>
          </cell>
          <cell r="Y714">
            <v>0</v>
          </cell>
        </row>
        <row r="715">
          <cell r="U715" t="str">
            <v>THIET</v>
          </cell>
          <cell r="V715">
            <v>-96955</v>
          </cell>
          <cell r="W715" t="str">
            <v/>
          </cell>
          <cell r="X715" t="str">
            <v/>
          </cell>
          <cell r="Y715" t="str">
            <v/>
          </cell>
        </row>
        <row r="716">
          <cell r="U716" t="str">
            <v>THINH2</v>
          </cell>
          <cell r="V716">
            <v>0</v>
          </cell>
          <cell r="W716">
            <v>0</v>
          </cell>
          <cell r="X716">
            <v>0</v>
          </cell>
          <cell r="Y716">
            <v>0</v>
          </cell>
        </row>
        <row r="717">
          <cell r="U717" t="str">
            <v>THINH2</v>
          </cell>
          <cell r="V717" t="str">
            <v/>
          </cell>
          <cell r="W717" t="str">
            <v/>
          </cell>
          <cell r="X717" t="str">
            <v/>
          </cell>
          <cell r="Y717">
            <v>8070000</v>
          </cell>
        </row>
        <row r="718">
          <cell r="U718" t="str">
            <v>THO</v>
          </cell>
          <cell r="V718">
            <v>0</v>
          </cell>
          <cell r="W718">
            <v>0</v>
          </cell>
          <cell r="X718">
            <v>0</v>
          </cell>
          <cell r="Y718">
            <v>0</v>
          </cell>
        </row>
        <row r="719">
          <cell r="U719" t="str">
            <v>THO</v>
          </cell>
          <cell r="V719" t="str">
            <v/>
          </cell>
          <cell r="W719" t="str">
            <v/>
          </cell>
          <cell r="X719" t="str">
            <v/>
          </cell>
          <cell r="Y719">
            <v>8702000</v>
          </cell>
        </row>
        <row r="720">
          <cell r="U720" t="str">
            <v>THOA</v>
          </cell>
          <cell r="V720">
            <v>0</v>
          </cell>
          <cell r="W720">
            <v>0</v>
          </cell>
          <cell r="X720">
            <v>0</v>
          </cell>
          <cell r="Y720">
            <v>0</v>
          </cell>
        </row>
        <row r="721">
          <cell r="U721" t="str">
            <v>THOA</v>
          </cell>
          <cell r="V721" t="str">
            <v/>
          </cell>
          <cell r="W721" t="str">
            <v/>
          </cell>
          <cell r="X721" t="str">
            <v/>
          </cell>
          <cell r="Y721">
            <v>22349424</v>
          </cell>
        </row>
        <row r="722">
          <cell r="U722" t="str">
            <v>THOA</v>
          </cell>
          <cell r="V722" t="str">
            <v/>
          </cell>
          <cell r="W722" t="str">
            <v/>
          </cell>
          <cell r="X722" t="str">
            <v/>
          </cell>
          <cell r="Y722">
            <v>31050000</v>
          </cell>
        </row>
        <row r="723">
          <cell r="U723" t="str">
            <v>THOA</v>
          </cell>
          <cell r="V723" t="str">
            <v/>
          </cell>
          <cell r="W723" t="str">
            <v/>
          </cell>
          <cell r="X723" t="str">
            <v/>
          </cell>
          <cell r="Y723">
            <v>46500000</v>
          </cell>
        </row>
        <row r="724">
          <cell r="U724" t="str">
            <v>THOA</v>
          </cell>
          <cell r="V724" t="str">
            <v/>
          </cell>
          <cell r="W724" t="str">
            <v/>
          </cell>
          <cell r="X724" t="str">
            <v/>
          </cell>
          <cell r="Y724">
            <v>46500000</v>
          </cell>
        </row>
        <row r="725">
          <cell r="U725" t="str">
            <v>THOA</v>
          </cell>
          <cell r="V725" t="str">
            <v/>
          </cell>
          <cell r="W725" t="str">
            <v/>
          </cell>
          <cell r="X725" t="str">
            <v/>
          </cell>
          <cell r="Y725">
            <v>20400000</v>
          </cell>
        </row>
        <row r="726">
          <cell r="U726" t="str">
            <v>THOA</v>
          </cell>
          <cell r="V726">
            <v>35456000</v>
          </cell>
          <cell r="W726" t="str">
            <v/>
          </cell>
          <cell r="X726" t="str">
            <v/>
          </cell>
          <cell r="Y726" t="str">
            <v/>
          </cell>
        </row>
        <row r="727">
          <cell r="U727" t="str">
            <v>THOI</v>
          </cell>
          <cell r="V727">
            <v>0</v>
          </cell>
          <cell r="W727">
            <v>0</v>
          </cell>
          <cell r="X727">
            <v>0</v>
          </cell>
          <cell r="Y727">
            <v>0</v>
          </cell>
        </row>
        <row r="728">
          <cell r="U728" t="str">
            <v>THOI</v>
          </cell>
          <cell r="V728" t="str">
            <v/>
          </cell>
          <cell r="W728" t="str">
            <v/>
          </cell>
          <cell r="X728" t="str">
            <v/>
          </cell>
          <cell r="Y728">
            <v>840000</v>
          </cell>
        </row>
        <row r="729">
          <cell r="U729" t="str">
            <v>THU</v>
          </cell>
          <cell r="V729">
            <v>0</v>
          </cell>
          <cell r="W729">
            <v>0</v>
          </cell>
          <cell r="X729">
            <v>0</v>
          </cell>
          <cell r="Y729">
            <v>0</v>
          </cell>
        </row>
        <row r="730">
          <cell r="U730" t="str">
            <v>THU</v>
          </cell>
          <cell r="V730" t="str">
            <v/>
          </cell>
          <cell r="W730" t="str">
            <v/>
          </cell>
          <cell r="X730" t="str">
            <v/>
          </cell>
          <cell r="Y730">
            <v>4647757</v>
          </cell>
        </row>
        <row r="731">
          <cell r="U731" t="str">
            <v>THU</v>
          </cell>
          <cell r="V731">
            <v>25850000</v>
          </cell>
          <cell r="W731" t="str">
            <v/>
          </cell>
          <cell r="X731" t="str">
            <v/>
          </cell>
          <cell r="Y731" t="str">
            <v/>
          </cell>
        </row>
        <row r="732">
          <cell r="U732" t="str">
            <v>THU</v>
          </cell>
          <cell r="V732">
            <v>14000000</v>
          </cell>
          <cell r="W732" t="str">
            <v/>
          </cell>
          <cell r="X732" t="str">
            <v/>
          </cell>
          <cell r="Y732" t="str">
            <v/>
          </cell>
        </row>
        <row r="733">
          <cell r="U733" t="str">
            <v>THU</v>
          </cell>
          <cell r="V733">
            <v>15750000</v>
          </cell>
          <cell r="W733" t="str">
            <v/>
          </cell>
          <cell r="X733" t="str">
            <v/>
          </cell>
          <cell r="Y733" t="str">
            <v/>
          </cell>
        </row>
        <row r="734">
          <cell r="U734" t="str">
            <v>THU</v>
          </cell>
          <cell r="V734">
            <v>15600000</v>
          </cell>
          <cell r="W734" t="str">
            <v/>
          </cell>
          <cell r="X734" t="str">
            <v/>
          </cell>
          <cell r="Y734" t="str">
            <v/>
          </cell>
        </row>
        <row r="735">
          <cell r="U735" t="str">
            <v>THU1</v>
          </cell>
          <cell r="V735">
            <v>0</v>
          </cell>
          <cell r="W735">
            <v>0</v>
          </cell>
          <cell r="X735">
            <v>0</v>
          </cell>
          <cell r="Y735">
            <v>0</v>
          </cell>
        </row>
        <row r="736">
          <cell r="U736" t="str">
            <v>THU1</v>
          </cell>
          <cell r="V736" t="str">
            <v/>
          </cell>
          <cell r="W736" t="str">
            <v/>
          </cell>
          <cell r="X736">
            <v>21010000</v>
          </cell>
          <cell r="Y736" t="str">
            <v/>
          </cell>
        </row>
        <row r="737">
          <cell r="U737" t="str">
            <v>THU2</v>
          </cell>
          <cell r="V737">
            <v>0</v>
          </cell>
          <cell r="W737">
            <v>0</v>
          </cell>
          <cell r="X737">
            <v>0</v>
          </cell>
          <cell r="Y737">
            <v>0</v>
          </cell>
        </row>
        <row r="738">
          <cell r="U738" t="str">
            <v>THU2</v>
          </cell>
          <cell r="V738" t="str">
            <v/>
          </cell>
          <cell r="W738" t="str">
            <v/>
          </cell>
          <cell r="X738" t="str">
            <v/>
          </cell>
          <cell r="Y738">
            <v>1165000</v>
          </cell>
        </row>
        <row r="739">
          <cell r="U739" t="str">
            <v>THUONGDUA</v>
          </cell>
          <cell r="V739">
            <v>0</v>
          </cell>
          <cell r="W739">
            <v>0</v>
          </cell>
          <cell r="X739">
            <v>0</v>
          </cell>
          <cell r="Y739">
            <v>0</v>
          </cell>
        </row>
        <row r="740">
          <cell r="U740" t="str">
            <v>THUONGDUA</v>
          </cell>
          <cell r="V740" t="str">
            <v/>
          </cell>
          <cell r="W740" t="str">
            <v/>
          </cell>
          <cell r="X740" t="str">
            <v/>
          </cell>
          <cell r="Y740">
            <v>13719500</v>
          </cell>
        </row>
        <row r="741">
          <cell r="U741" t="str">
            <v>THUONGDUA</v>
          </cell>
          <cell r="V741" t="str">
            <v/>
          </cell>
          <cell r="W741" t="str">
            <v/>
          </cell>
          <cell r="X741" t="str">
            <v/>
          </cell>
          <cell r="Y741">
            <v>22250000</v>
          </cell>
        </row>
        <row r="742">
          <cell r="U742" t="str">
            <v>THUONGDUA</v>
          </cell>
          <cell r="V742" t="str">
            <v/>
          </cell>
          <cell r="W742" t="str">
            <v/>
          </cell>
          <cell r="X742" t="str">
            <v/>
          </cell>
          <cell r="Y742">
            <v>19663508</v>
          </cell>
        </row>
        <row r="743">
          <cell r="U743" t="str">
            <v>THUONGDUA</v>
          </cell>
          <cell r="V743" t="str">
            <v/>
          </cell>
          <cell r="W743" t="str">
            <v/>
          </cell>
          <cell r="X743">
            <v>28106000</v>
          </cell>
          <cell r="Y743" t="str">
            <v/>
          </cell>
        </row>
        <row r="744">
          <cell r="U744" t="str">
            <v>THUY11</v>
          </cell>
          <cell r="V744">
            <v>0</v>
          </cell>
          <cell r="W744">
            <v>0</v>
          </cell>
          <cell r="X744">
            <v>0</v>
          </cell>
          <cell r="Y744">
            <v>0</v>
          </cell>
        </row>
        <row r="745">
          <cell r="U745" t="str">
            <v>THUY11</v>
          </cell>
          <cell r="V745" t="str">
            <v/>
          </cell>
          <cell r="W745" t="str">
            <v/>
          </cell>
          <cell r="X745" t="str">
            <v/>
          </cell>
          <cell r="Y745">
            <v>-110000</v>
          </cell>
        </row>
        <row r="746">
          <cell r="U746" t="str">
            <v>THUY14</v>
          </cell>
          <cell r="V746">
            <v>0</v>
          </cell>
          <cell r="W746">
            <v>0</v>
          </cell>
          <cell r="X746">
            <v>0</v>
          </cell>
          <cell r="Y746">
            <v>0</v>
          </cell>
        </row>
        <row r="747">
          <cell r="U747" t="str">
            <v>THUY14</v>
          </cell>
          <cell r="V747" t="str">
            <v/>
          </cell>
          <cell r="W747" t="str">
            <v/>
          </cell>
          <cell r="X747" t="str">
            <v/>
          </cell>
          <cell r="Y747">
            <v>50000</v>
          </cell>
        </row>
        <row r="748">
          <cell r="U748" t="str">
            <v>THUY14</v>
          </cell>
          <cell r="V748" t="str">
            <v/>
          </cell>
          <cell r="W748" t="str">
            <v/>
          </cell>
          <cell r="X748">
            <v>9158000</v>
          </cell>
          <cell r="Y748" t="str">
            <v/>
          </cell>
        </row>
        <row r="749">
          <cell r="U749" t="str">
            <v>THUY4</v>
          </cell>
          <cell r="V749">
            <v>0</v>
          </cell>
          <cell r="W749">
            <v>0</v>
          </cell>
          <cell r="X749">
            <v>0</v>
          </cell>
          <cell r="Y749">
            <v>0</v>
          </cell>
        </row>
        <row r="750">
          <cell r="U750" t="str">
            <v>THUY4</v>
          </cell>
          <cell r="V750" t="str">
            <v/>
          </cell>
          <cell r="W750" t="str">
            <v/>
          </cell>
          <cell r="X750" t="str">
            <v/>
          </cell>
          <cell r="Y750">
            <v>6623305</v>
          </cell>
        </row>
        <row r="751">
          <cell r="U751" t="str">
            <v>THUY4</v>
          </cell>
          <cell r="V751" t="str">
            <v/>
          </cell>
          <cell r="W751" t="str">
            <v/>
          </cell>
          <cell r="X751" t="str">
            <v/>
          </cell>
          <cell r="Y751">
            <v>3614000</v>
          </cell>
        </row>
        <row r="752">
          <cell r="U752" t="str">
            <v>THUY5</v>
          </cell>
          <cell r="V752">
            <v>0</v>
          </cell>
          <cell r="W752">
            <v>0</v>
          </cell>
          <cell r="X752">
            <v>0</v>
          </cell>
          <cell r="Y752">
            <v>0</v>
          </cell>
        </row>
        <row r="753">
          <cell r="U753" t="str">
            <v>THUY5</v>
          </cell>
          <cell r="V753">
            <v>10079161</v>
          </cell>
          <cell r="W753" t="str">
            <v/>
          </cell>
          <cell r="X753" t="str">
            <v/>
          </cell>
          <cell r="Y753" t="str">
            <v/>
          </cell>
        </row>
        <row r="754">
          <cell r="U754" t="str">
            <v>THUY5</v>
          </cell>
          <cell r="V754">
            <v>12850000</v>
          </cell>
          <cell r="W754" t="str">
            <v/>
          </cell>
          <cell r="X754" t="str">
            <v/>
          </cell>
          <cell r="Y754" t="str">
            <v/>
          </cell>
        </row>
        <row r="755">
          <cell r="U755" t="str">
            <v>THUY8</v>
          </cell>
          <cell r="V755">
            <v>0</v>
          </cell>
          <cell r="W755">
            <v>0</v>
          </cell>
          <cell r="X755">
            <v>0</v>
          </cell>
          <cell r="Y755">
            <v>0</v>
          </cell>
        </row>
        <row r="756">
          <cell r="U756" t="str">
            <v>THUY8</v>
          </cell>
          <cell r="V756" t="str">
            <v/>
          </cell>
          <cell r="W756" t="str">
            <v/>
          </cell>
          <cell r="X756" t="str">
            <v/>
          </cell>
          <cell r="Y756">
            <v>1430000</v>
          </cell>
        </row>
        <row r="757">
          <cell r="U757" t="str">
            <v>THUY8</v>
          </cell>
          <cell r="V757" t="str">
            <v/>
          </cell>
          <cell r="W757" t="str">
            <v/>
          </cell>
          <cell r="X757" t="str">
            <v/>
          </cell>
          <cell r="Y757">
            <v>1620000</v>
          </cell>
        </row>
        <row r="758">
          <cell r="U758" t="str">
            <v>TRANG</v>
          </cell>
          <cell r="V758">
            <v>0</v>
          </cell>
          <cell r="W758">
            <v>0</v>
          </cell>
          <cell r="X758">
            <v>0</v>
          </cell>
          <cell r="Y758">
            <v>0</v>
          </cell>
        </row>
        <row r="759">
          <cell r="U759" t="str">
            <v>TRANG</v>
          </cell>
          <cell r="V759" t="str">
            <v/>
          </cell>
          <cell r="W759" t="str">
            <v/>
          </cell>
          <cell r="X759" t="str">
            <v/>
          </cell>
          <cell r="Y759">
            <v>3350000</v>
          </cell>
        </row>
        <row r="760">
          <cell r="U760" t="str">
            <v>TRIEN</v>
          </cell>
          <cell r="V760">
            <v>0</v>
          </cell>
          <cell r="W760">
            <v>0</v>
          </cell>
          <cell r="X760">
            <v>0</v>
          </cell>
          <cell r="Y760">
            <v>0</v>
          </cell>
        </row>
        <row r="761">
          <cell r="U761" t="str">
            <v>TRIEN</v>
          </cell>
          <cell r="V761" t="str">
            <v/>
          </cell>
          <cell r="W761" t="str">
            <v/>
          </cell>
          <cell r="X761" t="str">
            <v/>
          </cell>
          <cell r="Y761">
            <v>5820000</v>
          </cell>
        </row>
        <row r="762">
          <cell r="U762" t="str">
            <v>TRUNG2</v>
          </cell>
          <cell r="V762">
            <v>0</v>
          </cell>
          <cell r="W762">
            <v>0</v>
          </cell>
          <cell r="X762">
            <v>0</v>
          </cell>
          <cell r="Y762">
            <v>0</v>
          </cell>
        </row>
        <row r="763">
          <cell r="U763" t="str">
            <v>TRUNG2</v>
          </cell>
          <cell r="V763">
            <v>52972100</v>
          </cell>
          <cell r="W763" t="str">
            <v/>
          </cell>
          <cell r="X763" t="str">
            <v/>
          </cell>
          <cell r="Y763" t="str">
            <v/>
          </cell>
        </row>
        <row r="764">
          <cell r="U764" t="str">
            <v>TRUONG</v>
          </cell>
          <cell r="V764">
            <v>0</v>
          </cell>
          <cell r="W764">
            <v>0</v>
          </cell>
          <cell r="X764">
            <v>0</v>
          </cell>
          <cell r="Y764">
            <v>0</v>
          </cell>
        </row>
        <row r="765">
          <cell r="U765" t="str">
            <v>TRUONG</v>
          </cell>
          <cell r="V765">
            <v>14852625</v>
          </cell>
          <cell r="W765" t="str">
            <v/>
          </cell>
          <cell r="X765" t="str">
            <v/>
          </cell>
          <cell r="Y765" t="str">
            <v/>
          </cell>
        </row>
        <row r="766">
          <cell r="U766" t="str">
            <v>VI</v>
          </cell>
          <cell r="V766">
            <v>0</v>
          </cell>
          <cell r="W766">
            <v>0</v>
          </cell>
          <cell r="X766">
            <v>0</v>
          </cell>
          <cell r="Y766">
            <v>0</v>
          </cell>
        </row>
        <row r="767">
          <cell r="U767" t="str">
            <v>VI</v>
          </cell>
          <cell r="V767" t="str">
            <v/>
          </cell>
          <cell r="W767" t="str">
            <v/>
          </cell>
          <cell r="X767" t="str">
            <v/>
          </cell>
          <cell r="Y767">
            <v>2650000</v>
          </cell>
        </row>
        <row r="768">
          <cell r="U768" t="str">
            <v>VIETPHUONG</v>
          </cell>
          <cell r="V768">
            <v>0</v>
          </cell>
          <cell r="W768">
            <v>0</v>
          </cell>
          <cell r="X768">
            <v>0</v>
          </cell>
          <cell r="Y768">
            <v>0</v>
          </cell>
        </row>
        <row r="769">
          <cell r="U769" t="str">
            <v>VIETPHUONG</v>
          </cell>
          <cell r="V769">
            <v>2275456</v>
          </cell>
          <cell r="W769" t="str">
            <v/>
          </cell>
          <cell r="X769" t="str">
            <v/>
          </cell>
          <cell r="Y769" t="str">
            <v/>
          </cell>
        </row>
        <row r="770">
          <cell r="U770" t="str">
            <v>VIETPHUONG</v>
          </cell>
          <cell r="V770">
            <v>2500000</v>
          </cell>
          <cell r="W770" t="str">
            <v/>
          </cell>
          <cell r="X770" t="str">
            <v/>
          </cell>
          <cell r="Y770" t="str">
            <v/>
          </cell>
        </row>
        <row r="771">
          <cell r="U771" t="str">
            <v>VIETPHUONG</v>
          </cell>
          <cell r="V771">
            <v>86383950</v>
          </cell>
          <cell r="W771" t="str">
            <v/>
          </cell>
          <cell r="X771" t="str">
            <v/>
          </cell>
          <cell r="Y771" t="str">
            <v/>
          </cell>
        </row>
        <row r="772">
          <cell r="U772" t="str">
            <v>VINHDUNG</v>
          </cell>
          <cell r="V772">
            <v>0</v>
          </cell>
          <cell r="W772">
            <v>0</v>
          </cell>
          <cell r="X772">
            <v>0</v>
          </cell>
          <cell r="Y772">
            <v>0</v>
          </cell>
        </row>
        <row r="773">
          <cell r="U773" t="str">
            <v>VINHDUNG</v>
          </cell>
          <cell r="V773">
            <v>1000</v>
          </cell>
          <cell r="W773" t="str">
            <v/>
          </cell>
          <cell r="X773" t="str">
            <v/>
          </cell>
          <cell r="Y773" t="str">
            <v/>
          </cell>
        </row>
        <row r="774">
          <cell r="U774" t="str">
            <v>VU1</v>
          </cell>
          <cell r="V774">
            <v>0</v>
          </cell>
          <cell r="W774">
            <v>0</v>
          </cell>
          <cell r="X774">
            <v>0</v>
          </cell>
          <cell r="Y774">
            <v>0</v>
          </cell>
        </row>
        <row r="775">
          <cell r="U775" t="str">
            <v>VU1</v>
          </cell>
          <cell r="V775">
            <v>10438328</v>
          </cell>
          <cell r="W775" t="str">
            <v/>
          </cell>
          <cell r="X775" t="str">
            <v/>
          </cell>
          <cell r="Y775" t="str">
            <v/>
          </cell>
        </row>
        <row r="776">
          <cell r="U776" t="str">
            <v>VU1</v>
          </cell>
          <cell r="V776">
            <v>14129600</v>
          </cell>
          <cell r="W776" t="str">
            <v/>
          </cell>
          <cell r="X776" t="str">
            <v/>
          </cell>
          <cell r="Y776" t="str">
            <v/>
          </cell>
        </row>
        <row r="777">
          <cell r="U777" t="str">
            <v>VU2</v>
          </cell>
          <cell r="V777">
            <v>0</v>
          </cell>
          <cell r="W777">
            <v>0</v>
          </cell>
          <cell r="X777">
            <v>0</v>
          </cell>
          <cell r="Y777">
            <v>0</v>
          </cell>
        </row>
        <row r="778">
          <cell r="U778" t="str">
            <v>VU2</v>
          </cell>
          <cell r="V778" t="str">
            <v/>
          </cell>
          <cell r="W778" t="str">
            <v/>
          </cell>
          <cell r="X778" t="str">
            <v/>
          </cell>
          <cell r="Y778">
            <v>14982080</v>
          </cell>
        </row>
        <row r="779">
          <cell r="U779" t="str">
            <v>VUONG</v>
          </cell>
          <cell r="V779">
            <v>0</v>
          </cell>
          <cell r="W779">
            <v>0</v>
          </cell>
          <cell r="X779">
            <v>0</v>
          </cell>
          <cell r="Y779">
            <v>0</v>
          </cell>
        </row>
        <row r="780">
          <cell r="U780" t="str">
            <v>VUONG</v>
          </cell>
          <cell r="V780" t="str">
            <v/>
          </cell>
          <cell r="W780" t="str">
            <v/>
          </cell>
          <cell r="X780" t="str">
            <v/>
          </cell>
          <cell r="Y780">
            <v>8719000</v>
          </cell>
        </row>
        <row r="781">
          <cell r="U781" t="str">
            <v>VUONG</v>
          </cell>
          <cell r="V781" t="str">
            <v/>
          </cell>
          <cell r="W781" t="str">
            <v/>
          </cell>
          <cell r="X781" t="str">
            <v/>
          </cell>
          <cell r="Y781">
            <v>8200000</v>
          </cell>
        </row>
        <row r="782">
          <cell r="U782" t="str">
            <v>YEN2</v>
          </cell>
          <cell r="V782">
            <v>0</v>
          </cell>
          <cell r="W782">
            <v>0</v>
          </cell>
          <cell r="X782">
            <v>0</v>
          </cell>
          <cell r="Y782">
            <v>0</v>
          </cell>
        </row>
        <row r="783">
          <cell r="U783" t="str">
            <v>YEN2</v>
          </cell>
          <cell r="V783" t="str">
            <v/>
          </cell>
          <cell r="W783">
            <v>10225200</v>
          </cell>
          <cell r="X783" t="str">
            <v/>
          </cell>
          <cell r="Y783" t="str">
            <v/>
          </cell>
        </row>
        <row r="784">
          <cell r="U784" t="str">
            <v>YEN2</v>
          </cell>
          <cell r="V784">
            <v>19865500</v>
          </cell>
          <cell r="W784" t="str">
            <v/>
          </cell>
          <cell r="X784" t="str">
            <v/>
          </cell>
          <cell r="Y784" t="str">
            <v/>
          </cell>
        </row>
        <row r="785">
          <cell r="U785" t="str">
            <v>YEN2</v>
          </cell>
          <cell r="V785">
            <v>34134500</v>
          </cell>
          <cell r="W785" t="str">
            <v/>
          </cell>
          <cell r="X785" t="str">
            <v/>
          </cell>
          <cell r="Y785" t="str">
            <v/>
          </cell>
        </row>
        <row r="786">
          <cell r="U786" t="str">
            <v>YEN2</v>
          </cell>
          <cell r="V786">
            <v>35572500</v>
          </cell>
          <cell r="W786" t="str">
            <v/>
          </cell>
          <cell r="X786" t="str">
            <v/>
          </cell>
          <cell r="Y786" t="str">
            <v/>
          </cell>
        </row>
        <row r="787">
          <cell r="U787" t="str">
            <v>YEN2</v>
          </cell>
          <cell r="V787">
            <v>0</v>
          </cell>
          <cell r="W787">
            <v>0</v>
          </cell>
          <cell r="X787">
            <v>0</v>
          </cell>
          <cell r="Y787">
            <v>0</v>
          </cell>
        </row>
        <row r="788">
          <cell r="U788" t="str">
            <v>YEN2</v>
          </cell>
          <cell r="V788">
            <v>0</v>
          </cell>
          <cell r="W788">
            <v>0</v>
          </cell>
          <cell r="X788">
            <v>0</v>
          </cell>
          <cell r="Y788">
            <v>0</v>
          </cell>
        </row>
        <row r="789">
          <cell r="U789" t="str">
            <v>YEN2</v>
          </cell>
          <cell r="V789">
            <v>0</v>
          </cell>
          <cell r="W789">
            <v>0</v>
          </cell>
          <cell r="X789">
            <v>0</v>
          </cell>
          <cell r="Y789">
            <v>0</v>
          </cell>
        </row>
        <row r="790">
          <cell r="U790" t="str">
            <v>YEN2</v>
          </cell>
          <cell r="V790">
            <v>0</v>
          </cell>
          <cell r="W790">
            <v>0</v>
          </cell>
          <cell r="X790">
            <v>0</v>
          </cell>
          <cell r="Y790">
            <v>0</v>
          </cell>
        </row>
        <row r="791">
          <cell r="U791" t="str">
            <v>ObjectID</v>
          </cell>
          <cell r="V791" t="str">
            <v>Field152</v>
          </cell>
          <cell r="W791" t="str">
            <v>Field153</v>
          </cell>
          <cell r="X791" t="str">
            <v>Field154</v>
          </cell>
          <cell r="Y791" t="str">
            <v>Field155</v>
          </cell>
        </row>
        <row r="792">
          <cell r="U792" t="str">
            <v>ObjectID</v>
          </cell>
          <cell r="V792">
            <v>0</v>
          </cell>
          <cell r="W792">
            <v>0</v>
          </cell>
          <cell r="X792">
            <v>0</v>
          </cell>
          <cell r="Y792">
            <v>0</v>
          </cell>
        </row>
        <row r="793">
          <cell r="U793" t="str">
            <v>SR</v>
          </cell>
          <cell r="V793">
            <v>0</v>
          </cell>
          <cell r="W793">
            <v>0</v>
          </cell>
          <cell r="X793">
            <v>0</v>
          </cell>
          <cell r="Y793">
            <v>0</v>
          </cell>
        </row>
        <row r="794">
          <cell r="U794" t="str">
            <v>SR</v>
          </cell>
          <cell r="V794">
            <v>616</v>
          </cell>
          <cell r="W794" t="str">
            <v/>
          </cell>
          <cell r="X794" t="str">
            <v/>
          </cell>
          <cell r="Y794" t="str">
            <v/>
          </cell>
        </row>
        <row r="795">
          <cell r="U795" t="str">
            <v>SR</v>
          </cell>
          <cell r="V795">
            <v>1199384</v>
          </cell>
          <cell r="W795" t="str">
            <v/>
          </cell>
          <cell r="X795" t="str">
            <v/>
          </cell>
          <cell r="Y795" t="str">
            <v/>
          </cell>
        </row>
        <row r="796">
          <cell r="U796" t="str">
            <v>SR</v>
          </cell>
          <cell r="V796">
            <v>1350000</v>
          </cell>
          <cell r="W796" t="str">
            <v/>
          </cell>
          <cell r="X796" t="str">
            <v/>
          </cell>
          <cell r="Y796" t="str">
            <v/>
          </cell>
        </row>
        <row r="797">
          <cell r="U797" t="str">
            <v>SR</v>
          </cell>
          <cell r="V797">
            <v>0</v>
          </cell>
          <cell r="W797">
            <v>0</v>
          </cell>
          <cell r="X797">
            <v>0</v>
          </cell>
          <cell r="Y797">
            <v>0</v>
          </cell>
        </row>
        <row r="798">
          <cell r="U798" t="str">
            <v>SR</v>
          </cell>
          <cell r="V798">
            <v>0</v>
          </cell>
          <cell r="W798">
            <v>0</v>
          </cell>
          <cell r="X798">
            <v>0</v>
          </cell>
          <cell r="Y798">
            <v>0</v>
          </cell>
        </row>
        <row r="799">
          <cell r="U799" t="str">
            <v>SR</v>
          </cell>
          <cell r="V799">
            <v>0</v>
          </cell>
          <cell r="W799">
            <v>0</v>
          </cell>
          <cell r="X799">
            <v>0</v>
          </cell>
          <cell r="Y799">
            <v>0</v>
          </cell>
        </row>
        <row r="800">
          <cell r="U800" t="str">
            <v>SR</v>
          </cell>
          <cell r="V800">
            <v>0</v>
          </cell>
          <cell r="W800">
            <v>0</v>
          </cell>
          <cell r="X800">
            <v>0</v>
          </cell>
          <cell r="Y800">
            <v>0</v>
          </cell>
        </row>
        <row r="801">
          <cell r="U801" t="str">
            <v>SR</v>
          </cell>
          <cell r="V801">
            <v>0</v>
          </cell>
          <cell r="W801">
            <v>0</v>
          </cell>
          <cell r="X801">
            <v>0</v>
          </cell>
          <cell r="Y801">
            <v>0</v>
          </cell>
        </row>
        <row r="802">
          <cell r="U802" t="str">
            <v>SR</v>
          </cell>
          <cell r="V802">
            <v>0</v>
          </cell>
          <cell r="W802">
            <v>0</v>
          </cell>
          <cell r="X802">
            <v>0</v>
          </cell>
          <cell r="Y802">
            <v>0</v>
          </cell>
        </row>
        <row r="803">
          <cell r="U803" t="str">
            <v>SR</v>
          </cell>
          <cell r="V803">
            <v>0</v>
          </cell>
          <cell r="W803">
            <v>0</v>
          </cell>
          <cell r="X803">
            <v>0</v>
          </cell>
          <cell r="Y803">
            <v>0</v>
          </cell>
        </row>
        <row r="804">
          <cell r="U804" t="str">
            <v>SR</v>
          </cell>
          <cell r="V804">
            <v>0</v>
          </cell>
          <cell r="W804">
            <v>0</v>
          </cell>
          <cell r="X804">
            <v>0</v>
          </cell>
          <cell r="Y804">
            <v>0</v>
          </cell>
        </row>
        <row r="805">
          <cell r="U805" t="str">
            <v>SR</v>
          </cell>
          <cell r="V805">
            <v>0</v>
          </cell>
          <cell r="W805">
            <v>0</v>
          </cell>
          <cell r="X805">
            <v>0</v>
          </cell>
          <cell r="Y805">
            <v>0</v>
          </cell>
        </row>
        <row r="806">
          <cell r="U806" t="str">
            <v>SR</v>
          </cell>
          <cell r="V806">
            <v>0</v>
          </cell>
          <cell r="W806">
            <v>0</v>
          </cell>
          <cell r="X806">
            <v>0</v>
          </cell>
          <cell r="Y806">
            <v>0</v>
          </cell>
        </row>
        <row r="807">
          <cell r="U807" t="str">
            <v>SR</v>
          </cell>
          <cell r="V807">
            <v>0</v>
          </cell>
          <cell r="W807">
            <v>0</v>
          </cell>
          <cell r="X807">
            <v>0</v>
          </cell>
          <cell r="Y807">
            <v>0</v>
          </cell>
        </row>
        <row r="808">
          <cell r="U808" t="str">
            <v>SR</v>
          </cell>
          <cell r="V808">
            <v>0</v>
          </cell>
          <cell r="W808">
            <v>0</v>
          </cell>
          <cell r="X808">
            <v>0</v>
          </cell>
          <cell r="Y808">
            <v>0</v>
          </cell>
        </row>
        <row r="809">
          <cell r="U809" t="str">
            <v>SR</v>
          </cell>
          <cell r="V809">
            <v>0</v>
          </cell>
          <cell r="W809">
            <v>0</v>
          </cell>
          <cell r="X809">
            <v>0</v>
          </cell>
          <cell r="Y809">
            <v>0</v>
          </cell>
        </row>
        <row r="810">
          <cell r="U810" t="str">
            <v>SR</v>
          </cell>
          <cell r="V810">
            <v>0</v>
          </cell>
          <cell r="W810">
            <v>0</v>
          </cell>
          <cell r="X810">
            <v>0</v>
          </cell>
          <cell r="Y810">
            <v>0</v>
          </cell>
        </row>
        <row r="811">
          <cell r="U811" t="str">
            <v>SR</v>
          </cell>
          <cell r="V811">
            <v>0</v>
          </cell>
          <cell r="W811">
            <v>0</v>
          </cell>
          <cell r="X811">
            <v>0</v>
          </cell>
          <cell r="Y811">
            <v>0</v>
          </cell>
        </row>
        <row r="812">
          <cell r="U812" t="str">
            <v>SR</v>
          </cell>
          <cell r="V812">
            <v>0</v>
          </cell>
          <cell r="W812">
            <v>0</v>
          </cell>
          <cell r="X812">
            <v>0</v>
          </cell>
          <cell r="Y812">
            <v>0</v>
          </cell>
        </row>
        <row r="813">
          <cell r="U813" t="str">
            <v>SR</v>
          </cell>
          <cell r="V813">
            <v>0</v>
          </cell>
          <cell r="W813">
            <v>0</v>
          </cell>
          <cell r="X813">
            <v>0</v>
          </cell>
          <cell r="Y813">
            <v>0</v>
          </cell>
        </row>
        <row r="814">
          <cell r="U814" t="str">
            <v>SR</v>
          </cell>
          <cell r="V814">
            <v>0</v>
          </cell>
          <cell r="W814">
            <v>0</v>
          </cell>
          <cell r="X814">
            <v>0</v>
          </cell>
          <cell r="Y814">
            <v>0</v>
          </cell>
        </row>
        <row r="815">
          <cell r="U815" t="str">
            <v>SR</v>
          </cell>
          <cell r="V815">
            <v>0</v>
          </cell>
          <cell r="W815">
            <v>0</v>
          </cell>
          <cell r="X815">
            <v>0</v>
          </cell>
          <cell r="Y815">
            <v>0</v>
          </cell>
        </row>
        <row r="816">
          <cell r="U816" t="str">
            <v>SR</v>
          </cell>
          <cell r="V816">
            <v>0</v>
          </cell>
          <cell r="W816">
            <v>0</v>
          </cell>
          <cell r="X816">
            <v>0</v>
          </cell>
          <cell r="Y816">
            <v>0</v>
          </cell>
        </row>
        <row r="817">
          <cell r="U817" t="str">
            <v>SR</v>
          </cell>
          <cell r="V817">
            <v>0</v>
          </cell>
          <cell r="W817">
            <v>0</v>
          </cell>
          <cell r="X817">
            <v>0</v>
          </cell>
          <cell r="Y817">
            <v>0</v>
          </cell>
        </row>
        <row r="818">
          <cell r="U818" t="str">
            <v>SR</v>
          </cell>
          <cell r="V818">
            <v>0</v>
          </cell>
          <cell r="W818">
            <v>0</v>
          </cell>
          <cell r="X818">
            <v>0</v>
          </cell>
          <cell r="Y818">
            <v>0</v>
          </cell>
        </row>
        <row r="819">
          <cell r="U819" t="str">
            <v>SR</v>
          </cell>
          <cell r="V819">
            <v>0</v>
          </cell>
          <cell r="W819">
            <v>0</v>
          </cell>
          <cell r="X819">
            <v>0</v>
          </cell>
          <cell r="Y819">
            <v>0</v>
          </cell>
        </row>
        <row r="820">
          <cell r="U820" t="str">
            <v>SR</v>
          </cell>
          <cell r="V820">
            <v>0</v>
          </cell>
          <cell r="W820">
            <v>0</v>
          </cell>
          <cell r="X820">
            <v>0</v>
          </cell>
          <cell r="Y820">
            <v>0</v>
          </cell>
        </row>
        <row r="821">
          <cell r="U821" t="str">
            <v>SR</v>
          </cell>
          <cell r="V821">
            <v>0</v>
          </cell>
          <cell r="W821">
            <v>0</v>
          </cell>
          <cell r="X821">
            <v>0</v>
          </cell>
          <cell r="Y821">
            <v>0</v>
          </cell>
        </row>
        <row r="822">
          <cell r="U822" t="str">
            <v>SR</v>
          </cell>
          <cell r="V822">
            <v>0</v>
          </cell>
          <cell r="W822">
            <v>0</v>
          </cell>
          <cell r="X822">
            <v>0</v>
          </cell>
          <cell r="Y822">
            <v>0</v>
          </cell>
        </row>
        <row r="823">
          <cell r="U823" t="str">
            <v>SR</v>
          </cell>
          <cell r="V823">
            <v>0</v>
          </cell>
          <cell r="W823">
            <v>0</v>
          </cell>
          <cell r="X823">
            <v>0</v>
          </cell>
          <cell r="Y823">
            <v>0</v>
          </cell>
        </row>
        <row r="824">
          <cell r="U824" t="str">
            <v>SR</v>
          </cell>
          <cell r="V824">
            <v>0</v>
          </cell>
          <cell r="W824">
            <v>0</v>
          </cell>
          <cell r="X824">
            <v>0</v>
          </cell>
          <cell r="Y824">
            <v>0</v>
          </cell>
        </row>
        <row r="825">
          <cell r="U825" t="str">
            <v>SR</v>
          </cell>
          <cell r="V825">
            <v>0</v>
          </cell>
          <cell r="W825">
            <v>0</v>
          </cell>
          <cell r="X825">
            <v>0</v>
          </cell>
          <cell r="Y825">
            <v>0</v>
          </cell>
        </row>
        <row r="826">
          <cell r="U826" t="str">
            <v>SR</v>
          </cell>
          <cell r="V826">
            <v>0</v>
          </cell>
          <cell r="W826">
            <v>0</v>
          </cell>
          <cell r="X826">
            <v>0</v>
          </cell>
          <cell r="Y826">
            <v>0</v>
          </cell>
        </row>
        <row r="827">
          <cell r="U827" t="str">
            <v>SR</v>
          </cell>
          <cell r="V827">
            <v>0</v>
          </cell>
          <cell r="W827">
            <v>0</v>
          </cell>
          <cell r="X827">
            <v>0</v>
          </cell>
          <cell r="Y827">
            <v>0</v>
          </cell>
        </row>
        <row r="828">
          <cell r="U828" t="str">
            <v>SR</v>
          </cell>
          <cell r="V828">
            <v>0</v>
          </cell>
          <cell r="W828">
            <v>0</v>
          </cell>
          <cell r="X828">
            <v>0</v>
          </cell>
          <cell r="Y828">
            <v>0</v>
          </cell>
        </row>
        <row r="829">
          <cell r="U829" t="str">
            <v>SR</v>
          </cell>
          <cell r="V829">
            <v>0</v>
          </cell>
          <cell r="W829">
            <v>0</v>
          </cell>
          <cell r="X829">
            <v>0</v>
          </cell>
          <cell r="Y829">
            <v>0</v>
          </cell>
        </row>
        <row r="830">
          <cell r="U830" t="str">
            <v>SR</v>
          </cell>
          <cell r="V830">
            <v>0</v>
          </cell>
          <cell r="W830">
            <v>0</v>
          </cell>
          <cell r="X830">
            <v>0</v>
          </cell>
          <cell r="Y830">
            <v>0</v>
          </cell>
        </row>
        <row r="831">
          <cell r="U831" t="str">
            <v>SR</v>
          </cell>
          <cell r="V831">
            <v>0</v>
          </cell>
          <cell r="W831">
            <v>0</v>
          </cell>
          <cell r="X831">
            <v>0</v>
          </cell>
          <cell r="Y831">
            <v>0</v>
          </cell>
        </row>
        <row r="832">
          <cell r="U832" t="str">
            <v>SR</v>
          </cell>
          <cell r="V832">
            <v>0</v>
          </cell>
          <cell r="W832">
            <v>0</v>
          </cell>
          <cell r="X832">
            <v>0</v>
          </cell>
          <cell r="Y832">
            <v>0</v>
          </cell>
        </row>
        <row r="833">
          <cell r="U833" t="str">
            <v>SR</v>
          </cell>
          <cell r="V833">
            <v>0</v>
          </cell>
          <cell r="W833">
            <v>0</v>
          </cell>
          <cell r="X833">
            <v>0</v>
          </cell>
          <cell r="Y833">
            <v>0</v>
          </cell>
        </row>
        <row r="834">
          <cell r="U834" t="str">
            <v>SR</v>
          </cell>
          <cell r="V834">
            <v>0</v>
          </cell>
          <cell r="W834">
            <v>0</v>
          </cell>
          <cell r="X834">
            <v>0</v>
          </cell>
          <cell r="Y834">
            <v>0</v>
          </cell>
        </row>
        <row r="835">
          <cell r="U835" t="str">
            <v>SR</v>
          </cell>
          <cell r="V835">
            <v>0</v>
          </cell>
          <cell r="W835">
            <v>0</v>
          </cell>
          <cell r="X835">
            <v>0</v>
          </cell>
          <cell r="Y835">
            <v>0</v>
          </cell>
        </row>
        <row r="836">
          <cell r="U836" t="str">
            <v>SR</v>
          </cell>
          <cell r="V836">
            <v>0</v>
          </cell>
          <cell r="W836">
            <v>0</v>
          </cell>
          <cell r="X836">
            <v>0</v>
          </cell>
          <cell r="Y836">
            <v>0</v>
          </cell>
        </row>
        <row r="837">
          <cell r="U837" t="str">
            <v>SR</v>
          </cell>
          <cell r="V837">
            <v>0</v>
          </cell>
          <cell r="W837">
            <v>0</v>
          </cell>
          <cell r="X837">
            <v>0</v>
          </cell>
          <cell r="Y837">
            <v>0</v>
          </cell>
        </row>
        <row r="838">
          <cell r="U838" t="str">
            <v>SR</v>
          </cell>
          <cell r="V838">
            <v>0</v>
          </cell>
          <cell r="W838">
            <v>0</v>
          </cell>
          <cell r="X838">
            <v>0</v>
          </cell>
          <cell r="Y838">
            <v>0</v>
          </cell>
        </row>
        <row r="839">
          <cell r="U839" t="str">
            <v>SR</v>
          </cell>
          <cell r="V839">
            <v>0</v>
          </cell>
          <cell r="W839">
            <v>0</v>
          </cell>
          <cell r="X839">
            <v>0</v>
          </cell>
          <cell r="Y839">
            <v>0</v>
          </cell>
        </row>
        <row r="840">
          <cell r="U840" t="str">
            <v>SR</v>
          </cell>
          <cell r="V840">
            <v>0</v>
          </cell>
          <cell r="W840">
            <v>0</v>
          </cell>
          <cell r="X840">
            <v>0</v>
          </cell>
          <cell r="Y840">
            <v>0</v>
          </cell>
        </row>
        <row r="841">
          <cell r="U841" t="str">
            <v>SR</v>
          </cell>
          <cell r="V841">
            <v>0</v>
          </cell>
          <cell r="W841">
            <v>0</v>
          </cell>
          <cell r="X841">
            <v>0</v>
          </cell>
          <cell r="Y841">
            <v>0</v>
          </cell>
        </row>
        <row r="842">
          <cell r="U842" t="str">
            <v>SR</v>
          </cell>
          <cell r="V842">
            <v>0</v>
          </cell>
          <cell r="W842">
            <v>0</v>
          </cell>
          <cell r="X842">
            <v>0</v>
          </cell>
          <cell r="Y842">
            <v>0</v>
          </cell>
        </row>
        <row r="843">
          <cell r="U843" t="str">
            <v>SR</v>
          </cell>
          <cell r="V843">
            <v>0</v>
          </cell>
          <cell r="W843">
            <v>0</v>
          </cell>
          <cell r="X843">
            <v>0</v>
          </cell>
          <cell r="Y843">
            <v>0</v>
          </cell>
        </row>
        <row r="844">
          <cell r="U844" t="str">
            <v>SR</v>
          </cell>
          <cell r="V844">
            <v>0</v>
          </cell>
          <cell r="W844">
            <v>0</v>
          </cell>
          <cell r="X844">
            <v>0</v>
          </cell>
          <cell r="Y844">
            <v>0</v>
          </cell>
        </row>
        <row r="845">
          <cell r="U845" t="str">
            <v>SR</v>
          </cell>
          <cell r="V845">
            <v>0</v>
          </cell>
          <cell r="W845">
            <v>0</v>
          </cell>
          <cell r="X845">
            <v>0</v>
          </cell>
          <cell r="Y845">
            <v>0</v>
          </cell>
        </row>
        <row r="846">
          <cell r="U846" t="str">
            <v>SR</v>
          </cell>
          <cell r="V846">
            <v>0</v>
          </cell>
          <cell r="W846">
            <v>0</v>
          </cell>
          <cell r="X846">
            <v>0</v>
          </cell>
          <cell r="Y846">
            <v>0</v>
          </cell>
        </row>
        <row r="847">
          <cell r="U847" t="str">
            <v>SR</v>
          </cell>
          <cell r="V847">
            <v>0</v>
          </cell>
          <cell r="W847">
            <v>0</v>
          </cell>
          <cell r="X847">
            <v>0</v>
          </cell>
          <cell r="Y847">
            <v>0</v>
          </cell>
        </row>
        <row r="848">
          <cell r="U848" t="str">
            <v>SR</v>
          </cell>
          <cell r="V848">
            <v>0</v>
          </cell>
          <cell r="W848">
            <v>0</v>
          </cell>
          <cell r="X848">
            <v>0</v>
          </cell>
          <cell r="Y848">
            <v>0</v>
          </cell>
        </row>
        <row r="849">
          <cell r="U849" t="str">
            <v>SR</v>
          </cell>
          <cell r="V849">
            <v>0</v>
          </cell>
          <cell r="W849">
            <v>0</v>
          </cell>
          <cell r="X849">
            <v>0</v>
          </cell>
          <cell r="Y849">
            <v>0</v>
          </cell>
        </row>
        <row r="850">
          <cell r="U850" t="str">
            <v>SR</v>
          </cell>
          <cell r="V850">
            <v>0</v>
          </cell>
          <cell r="W850">
            <v>0</v>
          </cell>
          <cell r="X850">
            <v>0</v>
          </cell>
          <cell r="Y850">
            <v>0</v>
          </cell>
        </row>
        <row r="851">
          <cell r="U851" t="str">
            <v>SR</v>
          </cell>
          <cell r="V851">
            <v>0</v>
          </cell>
          <cell r="W851">
            <v>0</v>
          </cell>
          <cell r="X851">
            <v>0</v>
          </cell>
          <cell r="Y851">
            <v>0</v>
          </cell>
        </row>
        <row r="852">
          <cell r="U852" t="str">
            <v>SR</v>
          </cell>
          <cell r="V852">
            <v>0</v>
          </cell>
          <cell r="W852">
            <v>0</v>
          </cell>
          <cell r="X852">
            <v>0</v>
          </cell>
          <cell r="Y852">
            <v>0</v>
          </cell>
        </row>
        <row r="853">
          <cell r="U853" t="str">
            <v>SR</v>
          </cell>
          <cell r="V853">
            <v>0</v>
          </cell>
          <cell r="W853">
            <v>0</v>
          </cell>
          <cell r="X853">
            <v>0</v>
          </cell>
          <cell r="Y853">
            <v>0</v>
          </cell>
        </row>
        <row r="854">
          <cell r="U854" t="str">
            <v>SR</v>
          </cell>
          <cell r="V854">
            <v>0</v>
          </cell>
          <cell r="W854">
            <v>0</v>
          </cell>
          <cell r="X854">
            <v>0</v>
          </cell>
          <cell r="Y854">
            <v>0</v>
          </cell>
        </row>
        <row r="855">
          <cell r="U855" t="str">
            <v>SR</v>
          </cell>
          <cell r="V855">
            <v>0</v>
          </cell>
          <cell r="W855">
            <v>0</v>
          </cell>
          <cell r="X855">
            <v>0</v>
          </cell>
          <cell r="Y855">
            <v>0</v>
          </cell>
        </row>
        <row r="856">
          <cell r="U856" t="str">
            <v>SR</v>
          </cell>
          <cell r="V856">
            <v>0</v>
          </cell>
          <cell r="W856">
            <v>0</v>
          </cell>
          <cell r="X856">
            <v>0</v>
          </cell>
          <cell r="Y856">
            <v>0</v>
          </cell>
        </row>
        <row r="857">
          <cell r="U857" t="str">
            <v>SR</v>
          </cell>
          <cell r="V857">
            <v>0</v>
          </cell>
          <cell r="W857">
            <v>0</v>
          </cell>
          <cell r="X857">
            <v>0</v>
          </cell>
          <cell r="Y857">
            <v>0</v>
          </cell>
        </row>
        <row r="858">
          <cell r="U858" t="str">
            <v>SR</v>
          </cell>
          <cell r="V858">
            <v>0</v>
          </cell>
          <cell r="W858">
            <v>0</v>
          </cell>
          <cell r="X858">
            <v>0</v>
          </cell>
          <cell r="Y858">
            <v>0</v>
          </cell>
        </row>
        <row r="859">
          <cell r="U859" t="str">
            <v>SR</v>
          </cell>
          <cell r="V859">
            <v>0</v>
          </cell>
          <cell r="W859">
            <v>0</v>
          </cell>
          <cell r="X859">
            <v>0</v>
          </cell>
          <cell r="Y859">
            <v>0</v>
          </cell>
        </row>
        <row r="860">
          <cell r="U860" t="str">
            <v>SR</v>
          </cell>
          <cell r="V860">
            <v>0</v>
          </cell>
          <cell r="W860">
            <v>0</v>
          </cell>
          <cell r="X860">
            <v>0</v>
          </cell>
          <cell r="Y860">
            <v>0</v>
          </cell>
        </row>
        <row r="861">
          <cell r="U861" t="str">
            <v>SR</v>
          </cell>
          <cell r="V861">
            <v>0</v>
          </cell>
          <cell r="W861">
            <v>0</v>
          </cell>
          <cell r="X861">
            <v>0</v>
          </cell>
          <cell r="Y861">
            <v>0</v>
          </cell>
        </row>
        <row r="862">
          <cell r="U862" t="str">
            <v>SR</v>
          </cell>
          <cell r="V862">
            <v>0</v>
          </cell>
          <cell r="W862">
            <v>0</v>
          </cell>
          <cell r="X862">
            <v>0</v>
          </cell>
          <cell r="Y862">
            <v>0</v>
          </cell>
        </row>
        <row r="863">
          <cell r="U863" t="str">
            <v>SR</v>
          </cell>
          <cell r="V863">
            <v>0</v>
          </cell>
          <cell r="W863">
            <v>0</v>
          </cell>
          <cell r="X863">
            <v>0</v>
          </cell>
          <cell r="Y863">
            <v>0</v>
          </cell>
        </row>
        <row r="864">
          <cell r="U864" t="str">
            <v>SR</v>
          </cell>
          <cell r="V864">
            <v>0</v>
          </cell>
          <cell r="W864">
            <v>0</v>
          </cell>
          <cell r="X864">
            <v>0</v>
          </cell>
          <cell r="Y864">
            <v>0</v>
          </cell>
        </row>
        <row r="865">
          <cell r="U865" t="str">
            <v>SR</v>
          </cell>
          <cell r="V865">
            <v>0</v>
          </cell>
          <cell r="W865">
            <v>0</v>
          </cell>
          <cell r="X865">
            <v>0</v>
          </cell>
          <cell r="Y865">
            <v>0</v>
          </cell>
        </row>
        <row r="866">
          <cell r="U866" t="str">
            <v>SR</v>
          </cell>
          <cell r="V866">
            <v>0</v>
          </cell>
          <cell r="W866">
            <v>0</v>
          </cell>
          <cell r="X866">
            <v>0</v>
          </cell>
          <cell r="Y866">
            <v>0</v>
          </cell>
        </row>
        <row r="867">
          <cell r="U867" t="str">
            <v>SR</v>
          </cell>
          <cell r="V867">
            <v>0</v>
          </cell>
          <cell r="W867">
            <v>0</v>
          </cell>
          <cell r="X867">
            <v>0</v>
          </cell>
          <cell r="Y867">
            <v>0</v>
          </cell>
        </row>
        <row r="868">
          <cell r="U868" t="str">
            <v>SR</v>
          </cell>
          <cell r="V868">
            <v>0</v>
          </cell>
          <cell r="W868">
            <v>0</v>
          </cell>
          <cell r="X868">
            <v>0</v>
          </cell>
          <cell r="Y868">
            <v>0</v>
          </cell>
        </row>
        <row r="869">
          <cell r="U869" t="str">
            <v>SR</v>
          </cell>
          <cell r="V869">
            <v>0</v>
          </cell>
          <cell r="W869">
            <v>0</v>
          </cell>
          <cell r="X869">
            <v>0</v>
          </cell>
          <cell r="Y869">
            <v>0</v>
          </cell>
        </row>
        <row r="870">
          <cell r="U870" t="str">
            <v>SR</v>
          </cell>
          <cell r="V870">
            <v>0</v>
          </cell>
          <cell r="W870">
            <v>0</v>
          </cell>
          <cell r="X870">
            <v>0</v>
          </cell>
          <cell r="Y870">
            <v>0</v>
          </cell>
        </row>
        <row r="871">
          <cell r="U871" t="str">
            <v>SR</v>
          </cell>
          <cell r="V871">
            <v>0</v>
          </cell>
          <cell r="W871">
            <v>0</v>
          </cell>
          <cell r="X871">
            <v>0</v>
          </cell>
          <cell r="Y871">
            <v>0</v>
          </cell>
        </row>
        <row r="872">
          <cell r="U872" t="str">
            <v>SR</v>
          </cell>
          <cell r="V872">
            <v>0</v>
          </cell>
          <cell r="W872">
            <v>0</v>
          </cell>
          <cell r="X872">
            <v>0</v>
          </cell>
          <cell r="Y872">
            <v>0</v>
          </cell>
        </row>
        <row r="873">
          <cell r="U873" t="str">
            <v>SR</v>
          </cell>
          <cell r="V873">
            <v>0</v>
          </cell>
          <cell r="W873">
            <v>0</v>
          </cell>
          <cell r="X873">
            <v>0</v>
          </cell>
          <cell r="Y873">
            <v>0</v>
          </cell>
        </row>
        <row r="874">
          <cell r="U874" t="str">
            <v>SR</v>
          </cell>
          <cell r="V874">
            <v>0</v>
          </cell>
          <cell r="W874">
            <v>0</v>
          </cell>
          <cell r="X874">
            <v>0</v>
          </cell>
          <cell r="Y874">
            <v>0</v>
          </cell>
        </row>
        <row r="875">
          <cell r="U875" t="str">
            <v>SR</v>
          </cell>
          <cell r="V875">
            <v>0</v>
          </cell>
          <cell r="W875">
            <v>0</v>
          </cell>
          <cell r="X875">
            <v>0</v>
          </cell>
          <cell r="Y875">
            <v>0</v>
          </cell>
        </row>
        <row r="876">
          <cell r="U876" t="str">
            <v>SR</v>
          </cell>
          <cell r="V876">
            <v>0</v>
          </cell>
          <cell r="W876">
            <v>0</v>
          </cell>
          <cell r="X876">
            <v>0</v>
          </cell>
          <cell r="Y876">
            <v>0</v>
          </cell>
        </row>
        <row r="877">
          <cell r="U877" t="str">
            <v>SR</v>
          </cell>
          <cell r="V877">
            <v>0</v>
          </cell>
          <cell r="W877">
            <v>0</v>
          </cell>
          <cell r="X877">
            <v>0</v>
          </cell>
          <cell r="Y877">
            <v>0</v>
          </cell>
        </row>
        <row r="878">
          <cell r="U878" t="str">
            <v>SR</v>
          </cell>
          <cell r="V878">
            <v>0</v>
          </cell>
          <cell r="W878">
            <v>0</v>
          </cell>
          <cell r="X878">
            <v>0</v>
          </cell>
          <cell r="Y878">
            <v>0</v>
          </cell>
        </row>
        <row r="879">
          <cell r="U879" t="str">
            <v>SR</v>
          </cell>
          <cell r="V879">
            <v>0</v>
          </cell>
          <cell r="W879">
            <v>0</v>
          </cell>
          <cell r="X879">
            <v>0</v>
          </cell>
          <cell r="Y879">
            <v>0</v>
          </cell>
        </row>
        <row r="880">
          <cell r="U880" t="str">
            <v>SR</v>
          </cell>
          <cell r="V880">
            <v>0</v>
          </cell>
          <cell r="W880">
            <v>0</v>
          </cell>
          <cell r="X880">
            <v>0</v>
          </cell>
          <cell r="Y880">
            <v>0</v>
          </cell>
        </row>
        <row r="881">
          <cell r="U881" t="str">
            <v>SR</v>
          </cell>
          <cell r="V881">
            <v>0</v>
          </cell>
          <cell r="W881">
            <v>0</v>
          </cell>
          <cell r="X881">
            <v>0</v>
          </cell>
          <cell r="Y881">
            <v>0</v>
          </cell>
        </row>
        <row r="882">
          <cell r="U882" t="str">
            <v>SR</v>
          </cell>
          <cell r="V882">
            <v>0</v>
          </cell>
          <cell r="W882">
            <v>0</v>
          </cell>
          <cell r="X882">
            <v>0</v>
          </cell>
          <cell r="Y882">
            <v>0</v>
          </cell>
        </row>
        <row r="883">
          <cell r="U883" t="str">
            <v>SR</v>
          </cell>
          <cell r="V883">
            <v>0</v>
          </cell>
          <cell r="W883">
            <v>0</v>
          </cell>
          <cell r="X883">
            <v>0</v>
          </cell>
          <cell r="Y883">
            <v>0</v>
          </cell>
        </row>
        <row r="884">
          <cell r="U884" t="str">
            <v>SR</v>
          </cell>
          <cell r="V884">
            <v>0</v>
          </cell>
          <cell r="W884">
            <v>0</v>
          </cell>
          <cell r="X884">
            <v>0</v>
          </cell>
          <cell r="Y884">
            <v>0</v>
          </cell>
        </row>
        <row r="885">
          <cell r="U885" t="str">
            <v>SR</v>
          </cell>
          <cell r="V885">
            <v>0</v>
          </cell>
          <cell r="W885">
            <v>0</v>
          </cell>
          <cell r="X885">
            <v>0</v>
          </cell>
          <cell r="Y885">
            <v>0</v>
          </cell>
        </row>
        <row r="886">
          <cell r="U886" t="str">
            <v>SR</v>
          </cell>
          <cell r="V886">
            <v>0</v>
          </cell>
          <cell r="W886">
            <v>0</v>
          </cell>
          <cell r="X886">
            <v>0</v>
          </cell>
          <cell r="Y886">
            <v>0</v>
          </cell>
        </row>
        <row r="887">
          <cell r="U887" t="str">
            <v>SR</v>
          </cell>
          <cell r="V887">
            <v>0</v>
          </cell>
          <cell r="W887">
            <v>0</v>
          </cell>
          <cell r="X887">
            <v>0</v>
          </cell>
          <cell r="Y887">
            <v>0</v>
          </cell>
        </row>
        <row r="888">
          <cell r="U888" t="str">
            <v>SR</v>
          </cell>
          <cell r="V888">
            <v>0</v>
          </cell>
          <cell r="W888">
            <v>0</v>
          </cell>
          <cell r="X888">
            <v>0</v>
          </cell>
          <cell r="Y888">
            <v>0</v>
          </cell>
        </row>
        <row r="889">
          <cell r="U889" t="str">
            <v>SR</v>
          </cell>
          <cell r="V889">
            <v>0</v>
          </cell>
          <cell r="W889">
            <v>0</v>
          </cell>
          <cell r="X889">
            <v>0</v>
          </cell>
          <cell r="Y889">
            <v>0</v>
          </cell>
        </row>
        <row r="890">
          <cell r="U890" t="str">
            <v>SR</v>
          </cell>
          <cell r="V890">
            <v>0</v>
          </cell>
          <cell r="W890">
            <v>0</v>
          </cell>
          <cell r="X890">
            <v>0</v>
          </cell>
          <cell r="Y890">
            <v>0</v>
          </cell>
        </row>
        <row r="891">
          <cell r="U891" t="str">
            <v>SR</v>
          </cell>
          <cell r="V891">
            <v>0</v>
          </cell>
          <cell r="W891">
            <v>0</v>
          </cell>
          <cell r="X891">
            <v>0</v>
          </cell>
          <cell r="Y891">
            <v>0</v>
          </cell>
        </row>
        <row r="892">
          <cell r="U892" t="str">
            <v>SR</v>
          </cell>
          <cell r="V892">
            <v>0</v>
          </cell>
          <cell r="W892">
            <v>0</v>
          </cell>
          <cell r="X892">
            <v>0</v>
          </cell>
          <cell r="Y892">
            <v>0</v>
          </cell>
        </row>
        <row r="893">
          <cell r="U893" t="str">
            <v>SR</v>
          </cell>
          <cell r="V893">
            <v>0</v>
          </cell>
          <cell r="W893">
            <v>0</v>
          </cell>
          <cell r="X893">
            <v>0</v>
          </cell>
          <cell r="Y893">
            <v>0</v>
          </cell>
        </row>
        <row r="894">
          <cell r="U894" t="str">
            <v>SR</v>
          </cell>
          <cell r="V894">
            <v>0</v>
          </cell>
          <cell r="W894">
            <v>0</v>
          </cell>
          <cell r="X894">
            <v>0</v>
          </cell>
          <cell r="Y894">
            <v>0</v>
          </cell>
        </row>
        <row r="895">
          <cell r="U895" t="str">
            <v>SR</v>
          </cell>
          <cell r="V895">
            <v>0</v>
          </cell>
          <cell r="W895">
            <v>0</v>
          </cell>
          <cell r="X895">
            <v>0</v>
          </cell>
          <cell r="Y895">
            <v>0</v>
          </cell>
        </row>
        <row r="896">
          <cell r="U896" t="str">
            <v>SR</v>
          </cell>
          <cell r="V896">
            <v>0</v>
          </cell>
          <cell r="W896">
            <v>0</v>
          </cell>
          <cell r="X896">
            <v>0</v>
          </cell>
          <cell r="Y896">
            <v>0</v>
          </cell>
        </row>
        <row r="897">
          <cell r="U897" t="str">
            <v>SR</v>
          </cell>
          <cell r="V897">
            <v>0</v>
          </cell>
          <cell r="W897">
            <v>0</v>
          </cell>
          <cell r="X897">
            <v>0</v>
          </cell>
          <cell r="Y897">
            <v>0</v>
          </cell>
        </row>
        <row r="898">
          <cell r="U898" t="str">
            <v>SR</v>
          </cell>
          <cell r="V898">
            <v>0</v>
          </cell>
          <cell r="W898">
            <v>0</v>
          </cell>
          <cell r="X898">
            <v>0</v>
          </cell>
          <cell r="Y898">
            <v>0</v>
          </cell>
        </row>
        <row r="899">
          <cell r="U899" t="str">
            <v>SR</v>
          </cell>
          <cell r="V899">
            <v>0</v>
          </cell>
          <cell r="W899">
            <v>0</v>
          </cell>
          <cell r="X899">
            <v>0</v>
          </cell>
          <cell r="Y899">
            <v>0</v>
          </cell>
        </row>
        <row r="900">
          <cell r="U900" t="str">
            <v>SR</v>
          </cell>
          <cell r="V900">
            <v>0</v>
          </cell>
          <cell r="W900">
            <v>0</v>
          </cell>
          <cell r="X900">
            <v>0</v>
          </cell>
          <cell r="Y900">
            <v>0</v>
          </cell>
        </row>
        <row r="901">
          <cell r="U901" t="str">
            <v>SR</v>
          </cell>
          <cell r="V901">
            <v>0</v>
          </cell>
          <cell r="W901">
            <v>0</v>
          </cell>
          <cell r="X901">
            <v>0</v>
          </cell>
          <cell r="Y901">
            <v>0</v>
          </cell>
        </row>
        <row r="902">
          <cell r="U902" t="str">
            <v>SR</v>
          </cell>
          <cell r="V902">
            <v>0</v>
          </cell>
          <cell r="W902">
            <v>0</v>
          </cell>
          <cell r="X902">
            <v>0</v>
          </cell>
          <cell r="Y902">
            <v>0</v>
          </cell>
        </row>
        <row r="903">
          <cell r="U903" t="str">
            <v>SR</v>
          </cell>
          <cell r="V903">
            <v>0</v>
          </cell>
          <cell r="W903">
            <v>0</v>
          </cell>
          <cell r="X903">
            <v>0</v>
          </cell>
          <cell r="Y903">
            <v>0</v>
          </cell>
        </row>
        <row r="904">
          <cell r="U904" t="str">
            <v>SR</v>
          </cell>
          <cell r="V904">
            <v>0</v>
          </cell>
          <cell r="W904">
            <v>0</v>
          </cell>
          <cell r="X904">
            <v>0</v>
          </cell>
          <cell r="Y904">
            <v>0</v>
          </cell>
        </row>
        <row r="905">
          <cell r="U905" t="str">
            <v>SR</v>
          </cell>
          <cell r="V905">
            <v>0</v>
          </cell>
          <cell r="W905">
            <v>0</v>
          </cell>
          <cell r="X905">
            <v>0</v>
          </cell>
          <cell r="Y905">
            <v>0</v>
          </cell>
        </row>
        <row r="906">
          <cell r="U906" t="str">
            <v>SR</v>
          </cell>
          <cell r="V906">
            <v>0</v>
          </cell>
          <cell r="W906">
            <v>0</v>
          </cell>
          <cell r="X906">
            <v>0</v>
          </cell>
          <cell r="Y906">
            <v>0</v>
          </cell>
        </row>
        <row r="907">
          <cell r="U907" t="str">
            <v>SR</v>
          </cell>
          <cell r="V907">
            <v>0</v>
          </cell>
          <cell r="W907">
            <v>0</v>
          </cell>
          <cell r="X907">
            <v>0</v>
          </cell>
          <cell r="Y907">
            <v>0</v>
          </cell>
        </row>
        <row r="908">
          <cell r="U908" t="str">
            <v>SR</v>
          </cell>
          <cell r="V908">
            <v>0</v>
          </cell>
          <cell r="W908">
            <v>0</v>
          </cell>
          <cell r="X908">
            <v>0</v>
          </cell>
          <cell r="Y908">
            <v>0</v>
          </cell>
        </row>
        <row r="909">
          <cell r="U909" t="str">
            <v>SR</v>
          </cell>
          <cell r="V909">
            <v>0</v>
          </cell>
          <cell r="W909">
            <v>0</v>
          </cell>
          <cell r="X909">
            <v>0</v>
          </cell>
          <cell r="Y909">
            <v>0</v>
          </cell>
        </row>
        <row r="910">
          <cell r="U910" t="str">
            <v>SR</v>
          </cell>
          <cell r="V910">
            <v>0</v>
          </cell>
          <cell r="W910">
            <v>0</v>
          </cell>
          <cell r="X910">
            <v>0</v>
          </cell>
          <cell r="Y910">
            <v>0</v>
          </cell>
        </row>
        <row r="911">
          <cell r="U911" t="str">
            <v>SR</v>
          </cell>
          <cell r="V911">
            <v>0</v>
          </cell>
          <cell r="W911">
            <v>0</v>
          </cell>
          <cell r="X911">
            <v>0</v>
          </cell>
          <cell r="Y911">
            <v>0</v>
          </cell>
        </row>
        <row r="912">
          <cell r="U912" t="str">
            <v>SR</v>
          </cell>
          <cell r="V912">
            <v>0</v>
          </cell>
          <cell r="W912">
            <v>0</v>
          </cell>
          <cell r="X912">
            <v>0</v>
          </cell>
          <cell r="Y912">
            <v>0</v>
          </cell>
        </row>
        <row r="913">
          <cell r="U913" t="str">
            <v>SR</v>
          </cell>
          <cell r="V913">
            <v>0</v>
          </cell>
          <cell r="W913">
            <v>0</v>
          </cell>
          <cell r="X913">
            <v>0</v>
          </cell>
          <cell r="Y913">
            <v>0</v>
          </cell>
        </row>
        <row r="914">
          <cell r="U914" t="str">
            <v>SR</v>
          </cell>
          <cell r="V914">
            <v>0</v>
          </cell>
          <cell r="W914">
            <v>0</v>
          </cell>
          <cell r="X914">
            <v>0</v>
          </cell>
          <cell r="Y914">
            <v>0</v>
          </cell>
        </row>
        <row r="915">
          <cell r="U915" t="str">
            <v>SR</v>
          </cell>
          <cell r="V915">
            <v>0</v>
          </cell>
          <cell r="W915">
            <v>0</v>
          </cell>
          <cell r="X915">
            <v>0</v>
          </cell>
          <cell r="Y915">
            <v>0</v>
          </cell>
        </row>
        <row r="916">
          <cell r="U916" t="str">
            <v>SR</v>
          </cell>
          <cell r="V916">
            <v>0</v>
          </cell>
          <cell r="W916">
            <v>0</v>
          </cell>
          <cell r="X916">
            <v>0</v>
          </cell>
          <cell r="Y916">
            <v>0</v>
          </cell>
        </row>
        <row r="917">
          <cell r="U917" t="str">
            <v>SR</v>
          </cell>
          <cell r="V917">
            <v>0</v>
          </cell>
          <cell r="W917">
            <v>0</v>
          </cell>
          <cell r="X917">
            <v>0</v>
          </cell>
          <cell r="Y917">
            <v>0</v>
          </cell>
        </row>
        <row r="918">
          <cell r="U918" t="str">
            <v>SR</v>
          </cell>
          <cell r="V918">
            <v>0</v>
          </cell>
          <cell r="W918">
            <v>0</v>
          </cell>
          <cell r="X918">
            <v>0</v>
          </cell>
          <cell r="Y918">
            <v>0</v>
          </cell>
        </row>
        <row r="919">
          <cell r="U919" t="str">
            <v>SR</v>
          </cell>
          <cell r="V919">
            <v>0</v>
          </cell>
          <cell r="W919">
            <v>0</v>
          </cell>
          <cell r="X919">
            <v>0</v>
          </cell>
          <cell r="Y919">
            <v>0</v>
          </cell>
        </row>
        <row r="920">
          <cell r="U920" t="str">
            <v>SR</v>
          </cell>
          <cell r="V920">
            <v>0</v>
          </cell>
          <cell r="W920">
            <v>0</v>
          </cell>
          <cell r="X920">
            <v>0</v>
          </cell>
          <cell r="Y920">
            <v>0</v>
          </cell>
        </row>
        <row r="921">
          <cell r="U921" t="str">
            <v>SR</v>
          </cell>
          <cell r="V921">
            <v>0</v>
          </cell>
          <cell r="W921">
            <v>0</v>
          </cell>
          <cell r="X921">
            <v>0</v>
          </cell>
          <cell r="Y921">
            <v>0</v>
          </cell>
        </row>
        <row r="922">
          <cell r="U922" t="str">
            <v>SR</v>
          </cell>
          <cell r="V922">
            <v>0</v>
          </cell>
          <cell r="W922">
            <v>0</v>
          </cell>
          <cell r="X922">
            <v>0</v>
          </cell>
          <cell r="Y922">
            <v>0</v>
          </cell>
        </row>
        <row r="923">
          <cell r="U923" t="str">
            <v>SR</v>
          </cell>
          <cell r="V923">
            <v>0</v>
          </cell>
          <cell r="W923">
            <v>0</v>
          </cell>
          <cell r="X923">
            <v>0</v>
          </cell>
          <cell r="Y923">
            <v>0</v>
          </cell>
        </row>
        <row r="924">
          <cell r="U924" t="str">
            <v>SR</v>
          </cell>
          <cell r="V924">
            <v>0</v>
          </cell>
          <cell r="W924">
            <v>0</v>
          </cell>
          <cell r="X924">
            <v>0</v>
          </cell>
          <cell r="Y924">
            <v>0</v>
          </cell>
        </row>
        <row r="925">
          <cell r="U925" t="str">
            <v>SR</v>
          </cell>
          <cell r="V925">
            <v>0</v>
          </cell>
          <cell r="W925">
            <v>0</v>
          </cell>
          <cell r="X925">
            <v>0</v>
          </cell>
          <cell r="Y925">
            <v>0</v>
          </cell>
        </row>
        <row r="926">
          <cell r="U926" t="str">
            <v>SR</v>
          </cell>
          <cell r="V926">
            <v>0</v>
          </cell>
          <cell r="W926">
            <v>0</v>
          </cell>
          <cell r="X926">
            <v>0</v>
          </cell>
          <cell r="Y926">
            <v>0</v>
          </cell>
        </row>
        <row r="927">
          <cell r="U927" t="str">
            <v>SR</v>
          </cell>
          <cell r="V927">
            <v>0</v>
          </cell>
          <cell r="W927">
            <v>0</v>
          </cell>
          <cell r="X927">
            <v>0</v>
          </cell>
          <cell r="Y927">
            <v>0</v>
          </cell>
        </row>
        <row r="928">
          <cell r="U928" t="str">
            <v>SR</v>
          </cell>
          <cell r="V928">
            <v>0</v>
          </cell>
          <cell r="W928">
            <v>0</v>
          </cell>
          <cell r="X928">
            <v>0</v>
          </cell>
          <cell r="Y928">
            <v>0</v>
          </cell>
        </row>
        <row r="929">
          <cell r="U929" t="str">
            <v>SR</v>
          </cell>
          <cell r="V929">
            <v>0</v>
          </cell>
          <cell r="W929">
            <v>0</v>
          </cell>
          <cell r="X929">
            <v>0</v>
          </cell>
          <cell r="Y929">
            <v>0</v>
          </cell>
        </row>
        <row r="930">
          <cell r="U930" t="str">
            <v>SR</v>
          </cell>
          <cell r="V930">
            <v>0</v>
          </cell>
          <cell r="W930">
            <v>0</v>
          </cell>
          <cell r="X930">
            <v>0</v>
          </cell>
          <cell r="Y930">
            <v>0</v>
          </cell>
        </row>
        <row r="931">
          <cell r="U931" t="str">
            <v>SR</v>
          </cell>
          <cell r="V931">
            <v>0</v>
          </cell>
          <cell r="W931">
            <v>0</v>
          </cell>
          <cell r="X931">
            <v>0</v>
          </cell>
          <cell r="Y931">
            <v>0</v>
          </cell>
        </row>
        <row r="932">
          <cell r="U932" t="str">
            <v>SR</v>
          </cell>
          <cell r="V932">
            <v>0</v>
          </cell>
          <cell r="W932">
            <v>0</v>
          </cell>
          <cell r="X932">
            <v>0</v>
          </cell>
          <cell r="Y932">
            <v>0</v>
          </cell>
        </row>
        <row r="933">
          <cell r="U933" t="str">
            <v>SR</v>
          </cell>
          <cell r="V933">
            <v>0</v>
          </cell>
          <cell r="W933">
            <v>0</v>
          </cell>
          <cell r="X933">
            <v>0</v>
          </cell>
          <cell r="Y933">
            <v>0</v>
          </cell>
        </row>
        <row r="934">
          <cell r="U934" t="str">
            <v>SR</v>
          </cell>
          <cell r="V934">
            <v>0</v>
          </cell>
          <cell r="W934">
            <v>0</v>
          </cell>
          <cell r="X934">
            <v>0</v>
          </cell>
          <cell r="Y934">
            <v>0</v>
          </cell>
        </row>
        <row r="935">
          <cell r="U935" t="str">
            <v>SR</v>
          </cell>
          <cell r="V935">
            <v>0</v>
          </cell>
          <cell r="W935">
            <v>0</v>
          </cell>
          <cell r="X935">
            <v>0</v>
          </cell>
          <cell r="Y935">
            <v>0</v>
          </cell>
        </row>
        <row r="936">
          <cell r="U936" t="str">
            <v>SR</v>
          </cell>
          <cell r="V936">
            <v>0</v>
          </cell>
          <cell r="W936">
            <v>0</v>
          </cell>
          <cell r="X936">
            <v>0</v>
          </cell>
          <cell r="Y936">
            <v>0</v>
          </cell>
        </row>
        <row r="937">
          <cell r="U937" t="str">
            <v>SR</v>
          </cell>
          <cell r="V937">
            <v>0</v>
          </cell>
          <cell r="W937">
            <v>0</v>
          </cell>
          <cell r="X937">
            <v>0</v>
          </cell>
          <cell r="Y937">
            <v>0</v>
          </cell>
        </row>
        <row r="938">
          <cell r="U938" t="str">
            <v>SR</v>
          </cell>
          <cell r="V938">
            <v>0</v>
          </cell>
          <cell r="W938">
            <v>0</v>
          </cell>
          <cell r="X938">
            <v>0</v>
          </cell>
          <cell r="Y938">
            <v>0</v>
          </cell>
        </row>
        <row r="939">
          <cell r="U939" t="str">
            <v>SR</v>
          </cell>
          <cell r="V939">
            <v>0</v>
          </cell>
          <cell r="W939">
            <v>0</v>
          </cell>
          <cell r="X939">
            <v>0</v>
          </cell>
          <cell r="Y939">
            <v>0</v>
          </cell>
        </row>
        <row r="940">
          <cell r="U940" t="str">
            <v>SR</v>
          </cell>
          <cell r="V940">
            <v>0</v>
          </cell>
          <cell r="W940">
            <v>0</v>
          </cell>
          <cell r="X940">
            <v>0</v>
          </cell>
          <cell r="Y940">
            <v>0</v>
          </cell>
        </row>
        <row r="941">
          <cell r="U941" t="str">
            <v>SR</v>
          </cell>
          <cell r="V941">
            <v>0</v>
          </cell>
          <cell r="W941">
            <v>0</v>
          </cell>
          <cell r="X941">
            <v>0</v>
          </cell>
          <cell r="Y941">
            <v>0</v>
          </cell>
        </row>
        <row r="942">
          <cell r="U942" t="str">
            <v>SR</v>
          </cell>
          <cell r="V942">
            <v>0</v>
          </cell>
          <cell r="W942">
            <v>0</v>
          </cell>
          <cell r="X942">
            <v>0</v>
          </cell>
          <cell r="Y942">
            <v>0</v>
          </cell>
        </row>
        <row r="943">
          <cell r="U943" t="str">
            <v>SR</v>
          </cell>
          <cell r="V943">
            <v>0</v>
          </cell>
          <cell r="W943">
            <v>0</v>
          </cell>
          <cell r="X943">
            <v>0</v>
          </cell>
          <cell r="Y943">
            <v>0</v>
          </cell>
        </row>
        <row r="944">
          <cell r="U944" t="str">
            <v>SR</v>
          </cell>
          <cell r="V944">
            <v>0</v>
          </cell>
          <cell r="W944">
            <v>0</v>
          </cell>
          <cell r="X944">
            <v>0</v>
          </cell>
          <cell r="Y944">
            <v>0</v>
          </cell>
        </row>
        <row r="945">
          <cell r="U945" t="str">
            <v>SR</v>
          </cell>
          <cell r="V945">
            <v>0</v>
          </cell>
          <cell r="W945">
            <v>0</v>
          </cell>
          <cell r="X945">
            <v>0</v>
          </cell>
          <cell r="Y945">
            <v>0</v>
          </cell>
        </row>
        <row r="946">
          <cell r="U946" t="str">
            <v>SR</v>
          </cell>
          <cell r="V946">
            <v>0</v>
          </cell>
          <cell r="W946">
            <v>0</v>
          </cell>
          <cell r="X946">
            <v>0</v>
          </cell>
          <cell r="Y946">
            <v>0</v>
          </cell>
        </row>
        <row r="947">
          <cell r="U947" t="str">
            <v>SR</v>
          </cell>
          <cell r="V947">
            <v>0</v>
          </cell>
          <cell r="W947">
            <v>0</v>
          </cell>
          <cell r="X947">
            <v>0</v>
          </cell>
          <cell r="Y947">
            <v>0</v>
          </cell>
        </row>
        <row r="948">
          <cell r="U948" t="str">
            <v>SR</v>
          </cell>
          <cell r="V948">
            <v>0</v>
          </cell>
          <cell r="W948">
            <v>0</v>
          </cell>
          <cell r="X948">
            <v>0</v>
          </cell>
          <cell r="Y948">
            <v>0</v>
          </cell>
        </row>
        <row r="949">
          <cell r="U949" t="str">
            <v>SR</v>
          </cell>
          <cell r="V949">
            <v>0</v>
          </cell>
          <cell r="W949">
            <v>0</v>
          </cell>
          <cell r="X949">
            <v>0</v>
          </cell>
          <cell r="Y949">
            <v>0</v>
          </cell>
        </row>
        <row r="950">
          <cell r="U950" t="str">
            <v>SR</v>
          </cell>
          <cell r="V950">
            <v>0</v>
          </cell>
          <cell r="W950">
            <v>0</v>
          </cell>
          <cell r="X950">
            <v>0</v>
          </cell>
          <cell r="Y950">
            <v>0</v>
          </cell>
        </row>
        <row r="951">
          <cell r="U951" t="str">
            <v>SR</v>
          </cell>
          <cell r="V951">
            <v>0</v>
          </cell>
          <cell r="W951">
            <v>0</v>
          </cell>
          <cell r="X951">
            <v>0</v>
          </cell>
          <cell r="Y951">
            <v>0</v>
          </cell>
        </row>
        <row r="952">
          <cell r="U952" t="str">
            <v>SR</v>
          </cell>
          <cell r="V952">
            <v>0</v>
          </cell>
          <cell r="W952">
            <v>0</v>
          </cell>
          <cell r="X952">
            <v>0</v>
          </cell>
          <cell r="Y952">
            <v>0</v>
          </cell>
        </row>
        <row r="953">
          <cell r="U953" t="str">
            <v>SR</v>
          </cell>
          <cell r="V953">
            <v>0</v>
          </cell>
          <cell r="W953">
            <v>0</v>
          </cell>
          <cell r="X953">
            <v>0</v>
          </cell>
          <cell r="Y953">
            <v>0</v>
          </cell>
        </row>
        <row r="954">
          <cell r="U954" t="str">
            <v>SR</v>
          </cell>
          <cell r="V954">
            <v>0</v>
          </cell>
          <cell r="W954">
            <v>0</v>
          </cell>
          <cell r="X954">
            <v>0</v>
          </cell>
          <cell r="Y954">
            <v>0</v>
          </cell>
        </row>
        <row r="955">
          <cell r="U955" t="str">
            <v>SR</v>
          </cell>
          <cell r="V955">
            <v>0</v>
          </cell>
          <cell r="W955">
            <v>0</v>
          </cell>
          <cell r="X955">
            <v>0</v>
          </cell>
          <cell r="Y955">
            <v>0</v>
          </cell>
        </row>
        <row r="956">
          <cell r="U956" t="str">
            <v>SR</v>
          </cell>
          <cell r="V956">
            <v>0</v>
          </cell>
          <cell r="W956">
            <v>0</v>
          </cell>
          <cell r="X956">
            <v>0</v>
          </cell>
          <cell r="Y956">
            <v>0</v>
          </cell>
        </row>
        <row r="957">
          <cell r="U957" t="str">
            <v>SR</v>
          </cell>
          <cell r="V957">
            <v>0</v>
          </cell>
          <cell r="W957">
            <v>0</v>
          </cell>
          <cell r="X957">
            <v>0</v>
          </cell>
          <cell r="Y957">
            <v>0</v>
          </cell>
        </row>
        <row r="958">
          <cell r="U958" t="str">
            <v>SR</v>
          </cell>
          <cell r="V958">
            <v>0</v>
          </cell>
          <cell r="W958">
            <v>0</v>
          </cell>
          <cell r="X958">
            <v>0</v>
          </cell>
          <cell r="Y958">
            <v>0</v>
          </cell>
        </row>
        <row r="959">
          <cell r="U959" t="str">
            <v>SR</v>
          </cell>
          <cell r="V959">
            <v>0</v>
          </cell>
          <cell r="W959">
            <v>0</v>
          </cell>
          <cell r="X959">
            <v>0</v>
          </cell>
          <cell r="Y959">
            <v>0</v>
          </cell>
        </row>
        <row r="960">
          <cell r="U960" t="str">
            <v>SR</v>
          </cell>
          <cell r="V960">
            <v>0</v>
          </cell>
          <cell r="W960">
            <v>0</v>
          </cell>
          <cell r="X960">
            <v>0</v>
          </cell>
          <cell r="Y960">
            <v>0</v>
          </cell>
        </row>
        <row r="961">
          <cell r="U961" t="str">
            <v>SR</v>
          </cell>
          <cell r="V961">
            <v>0</v>
          </cell>
          <cell r="W961">
            <v>0</v>
          </cell>
          <cell r="X961">
            <v>0</v>
          </cell>
          <cell r="Y961">
            <v>0</v>
          </cell>
        </row>
        <row r="962">
          <cell r="U962" t="str">
            <v>SR</v>
          </cell>
          <cell r="V962">
            <v>0</v>
          </cell>
          <cell r="W962">
            <v>0</v>
          </cell>
          <cell r="X962">
            <v>0</v>
          </cell>
          <cell r="Y962">
            <v>0</v>
          </cell>
        </row>
        <row r="963">
          <cell r="U963" t="str">
            <v>SR</v>
          </cell>
          <cell r="V963">
            <v>0</v>
          </cell>
          <cell r="W963">
            <v>0</v>
          </cell>
          <cell r="X963">
            <v>0</v>
          </cell>
          <cell r="Y963">
            <v>0</v>
          </cell>
        </row>
        <row r="964">
          <cell r="U964" t="str">
            <v>SR</v>
          </cell>
          <cell r="V964">
            <v>0</v>
          </cell>
          <cell r="W964">
            <v>0</v>
          </cell>
          <cell r="X964">
            <v>0</v>
          </cell>
          <cell r="Y964">
            <v>0</v>
          </cell>
        </row>
        <row r="965">
          <cell r="U965" t="str">
            <v>SR</v>
          </cell>
          <cell r="V965">
            <v>0</v>
          </cell>
          <cell r="W965">
            <v>0</v>
          </cell>
          <cell r="X965">
            <v>0</v>
          </cell>
          <cell r="Y965">
            <v>0</v>
          </cell>
        </row>
        <row r="966">
          <cell r="U966" t="str">
            <v>SR</v>
          </cell>
          <cell r="V966">
            <v>0</v>
          </cell>
          <cell r="W966">
            <v>0</v>
          </cell>
          <cell r="X966">
            <v>0</v>
          </cell>
          <cell r="Y966">
            <v>0</v>
          </cell>
        </row>
        <row r="967">
          <cell r="U967" t="str">
            <v>SR</v>
          </cell>
          <cell r="V967">
            <v>0</v>
          </cell>
          <cell r="W967">
            <v>0</v>
          </cell>
          <cell r="X967">
            <v>0</v>
          </cell>
          <cell r="Y967">
            <v>0</v>
          </cell>
        </row>
        <row r="968">
          <cell r="U968" t="str">
            <v>SR</v>
          </cell>
          <cell r="V968">
            <v>0</v>
          </cell>
          <cell r="W968">
            <v>0</v>
          </cell>
          <cell r="X968">
            <v>0</v>
          </cell>
          <cell r="Y968">
            <v>0</v>
          </cell>
        </row>
        <row r="969">
          <cell r="U969" t="str">
            <v>SR</v>
          </cell>
          <cell r="V969">
            <v>0</v>
          </cell>
          <cell r="W969">
            <v>0</v>
          </cell>
          <cell r="X969">
            <v>0</v>
          </cell>
          <cell r="Y969">
            <v>0</v>
          </cell>
        </row>
        <row r="970">
          <cell r="U970" t="str">
            <v>SR</v>
          </cell>
          <cell r="V970">
            <v>0</v>
          </cell>
          <cell r="W970">
            <v>0</v>
          </cell>
          <cell r="X970">
            <v>0</v>
          </cell>
          <cell r="Y970">
            <v>0</v>
          </cell>
        </row>
        <row r="971">
          <cell r="U971" t="str">
            <v>SR</v>
          </cell>
          <cell r="V971">
            <v>0</v>
          </cell>
          <cell r="W971">
            <v>0</v>
          </cell>
          <cell r="X971">
            <v>0</v>
          </cell>
          <cell r="Y971">
            <v>0</v>
          </cell>
        </row>
        <row r="972">
          <cell r="U972" t="str">
            <v>SR</v>
          </cell>
          <cell r="V972">
            <v>0</v>
          </cell>
          <cell r="W972">
            <v>0</v>
          </cell>
          <cell r="X972">
            <v>0</v>
          </cell>
          <cell r="Y972">
            <v>0</v>
          </cell>
        </row>
        <row r="973">
          <cell r="U973" t="str">
            <v>SR</v>
          </cell>
          <cell r="V973">
            <v>0</v>
          </cell>
          <cell r="W973">
            <v>0</v>
          </cell>
          <cell r="X973">
            <v>0</v>
          </cell>
          <cell r="Y973">
            <v>0</v>
          </cell>
        </row>
        <row r="974">
          <cell r="U974" t="str">
            <v>SR</v>
          </cell>
          <cell r="V974">
            <v>0</v>
          </cell>
          <cell r="W974">
            <v>0</v>
          </cell>
          <cell r="X974">
            <v>0</v>
          </cell>
          <cell r="Y974">
            <v>0</v>
          </cell>
        </row>
        <row r="975">
          <cell r="U975" t="str">
            <v>SR</v>
          </cell>
          <cell r="V975">
            <v>0</v>
          </cell>
          <cell r="W975">
            <v>0</v>
          </cell>
          <cell r="X975">
            <v>0</v>
          </cell>
          <cell r="Y975">
            <v>0</v>
          </cell>
        </row>
        <row r="976">
          <cell r="U976" t="str">
            <v>SR</v>
          </cell>
          <cell r="V976">
            <v>0</v>
          </cell>
          <cell r="W976">
            <v>0</v>
          </cell>
          <cell r="X976">
            <v>0</v>
          </cell>
          <cell r="Y976">
            <v>0</v>
          </cell>
        </row>
        <row r="977">
          <cell r="U977" t="str">
            <v>SR</v>
          </cell>
          <cell r="V977">
            <v>0</v>
          </cell>
          <cell r="W977">
            <v>0</v>
          </cell>
          <cell r="X977">
            <v>0</v>
          </cell>
          <cell r="Y977">
            <v>0</v>
          </cell>
        </row>
        <row r="978">
          <cell r="U978" t="str">
            <v>SR</v>
          </cell>
          <cell r="V978">
            <v>0</v>
          </cell>
          <cell r="W978">
            <v>0</v>
          </cell>
          <cell r="X978">
            <v>0</v>
          </cell>
          <cell r="Y978">
            <v>0</v>
          </cell>
        </row>
        <row r="979">
          <cell r="U979" t="str">
            <v>SR</v>
          </cell>
          <cell r="V979">
            <v>0</v>
          </cell>
          <cell r="W979">
            <v>0</v>
          </cell>
          <cell r="X979">
            <v>0</v>
          </cell>
          <cell r="Y979">
            <v>0</v>
          </cell>
        </row>
        <row r="980">
          <cell r="U980" t="str">
            <v>SR</v>
          </cell>
          <cell r="V980">
            <v>0</v>
          </cell>
          <cell r="W980">
            <v>0</v>
          </cell>
          <cell r="X980">
            <v>0</v>
          </cell>
          <cell r="Y980">
            <v>0</v>
          </cell>
        </row>
        <row r="981">
          <cell r="U981" t="str">
            <v>SR</v>
          </cell>
          <cell r="V981">
            <v>0</v>
          </cell>
          <cell r="W981">
            <v>0</v>
          </cell>
          <cell r="X981">
            <v>0</v>
          </cell>
          <cell r="Y981">
            <v>0</v>
          </cell>
        </row>
        <row r="982">
          <cell r="U982" t="str">
            <v>SR</v>
          </cell>
          <cell r="V982">
            <v>0</v>
          </cell>
          <cell r="W982">
            <v>0</v>
          </cell>
          <cell r="X982">
            <v>0</v>
          </cell>
          <cell r="Y982">
            <v>0</v>
          </cell>
        </row>
        <row r="983">
          <cell r="U983" t="str">
            <v>SR</v>
          </cell>
          <cell r="V983">
            <v>0</v>
          </cell>
          <cell r="W983">
            <v>0</v>
          </cell>
          <cell r="X983">
            <v>0</v>
          </cell>
          <cell r="Y983">
            <v>0</v>
          </cell>
        </row>
        <row r="984">
          <cell r="U984" t="str">
            <v>SR</v>
          </cell>
          <cell r="V984">
            <v>0</v>
          </cell>
          <cell r="W984">
            <v>0</v>
          </cell>
          <cell r="X984">
            <v>0</v>
          </cell>
          <cell r="Y984">
            <v>0</v>
          </cell>
        </row>
        <row r="985">
          <cell r="U985" t="str">
            <v>SR</v>
          </cell>
          <cell r="V985">
            <v>0</v>
          </cell>
          <cell r="W985">
            <v>0</v>
          </cell>
          <cell r="X985">
            <v>0</v>
          </cell>
          <cell r="Y985">
            <v>0</v>
          </cell>
        </row>
        <row r="986">
          <cell r="U986" t="str">
            <v>SR</v>
          </cell>
          <cell r="V986">
            <v>0</v>
          </cell>
          <cell r="W986">
            <v>0</v>
          </cell>
          <cell r="X986">
            <v>0</v>
          </cell>
          <cell r="Y986">
            <v>0</v>
          </cell>
        </row>
        <row r="987">
          <cell r="U987" t="str">
            <v>SR</v>
          </cell>
          <cell r="V987">
            <v>0</v>
          </cell>
          <cell r="W987">
            <v>0</v>
          </cell>
          <cell r="X987">
            <v>0</v>
          </cell>
          <cell r="Y987">
            <v>0</v>
          </cell>
        </row>
        <row r="988">
          <cell r="U988" t="str">
            <v>SR</v>
          </cell>
          <cell r="V988">
            <v>0</v>
          </cell>
          <cell r="W988">
            <v>0</v>
          </cell>
          <cell r="X988">
            <v>0</v>
          </cell>
          <cell r="Y988">
            <v>0</v>
          </cell>
        </row>
        <row r="989">
          <cell r="U989" t="str">
            <v>SR</v>
          </cell>
          <cell r="V989">
            <v>0</v>
          </cell>
          <cell r="W989">
            <v>0</v>
          </cell>
          <cell r="X989">
            <v>0</v>
          </cell>
          <cell r="Y989">
            <v>0</v>
          </cell>
        </row>
        <row r="990">
          <cell r="U990" t="str">
            <v>SR</v>
          </cell>
          <cell r="V990">
            <v>0</v>
          </cell>
          <cell r="W990">
            <v>0</v>
          </cell>
          <cell r="X990">
            <v>0</v>
          </cell>
          <cell r="Y990">
            <v>0</v>
          </cell>
        </row>
        <row r="991">
          <cell r="U991" t="str">
            <v>SR</v>
          </cell>
          <cell r="V991">
            <v>0</v>
          </cell>
          <cell r="W991">
            <v>0</v>
          </cell>
          <cell r="X991">
            <v>0</v>
          </cell>
          <cell r="Y991">
            <v>0</v>
          </cell>
        </row>
        <row r="992">
          <cell r="U992" t="str">
            <v>SR</v>
          </cell>
          <cell r="V992">
            <v>0</v>
          </cell>
          <cell r="W992">
            <v>0</v>
          </cell>
          <cell r="X992">
            <v>0</v>
          </cell>
          <cell r="Y992">
            <v>0</v>
          </cell>
        </row>
        <row r="993">
          <cell r="U993" t="str">
            <v>SR</v>
          </cell>
          <cell r="V993">
            <v>0</v>
          </cell>
          <cell r="W993">
            <v>0</v>
          </cell>
          <cell r="X993">
            <v>0</v>
          </cell>
          <cell r="Y993">
            <v>0</v>
          </cell>
        </row>
        <row r="994">
          <cell r="U994" t="str">
            <v>SR</v>
          </cell>
          <cell r="V994">
            <v>0</v>
          </cell>
          <cell r="W994">
            <v>0</v>
          </cell>
          <cell r="X994">
            <v>0</v>
          </cell>
          <cell r="Y994">
            <v>0</v>
          </cell>
        </row>
        <row r="995">
          <cell r="U995" t="str">
            <v>SR</v>
          </cell>
          <cell r="V995">
            <v>0</v>
          </cell>
          <cell r="W995">
            <v>0</v>
          </cell>
          <cell r="X995">
            <v>0</v>
          </cell>
          <cell r="Y995">
            <v>0</v>
          </cell>
        </row>
        <row r="996">
          <cell r="U996" t="str">
            <v>SR</v>
          </cell>
          <cell r="V996">
            <v>0</v>
          </cell>
          <cell r="W996">
            <v>0</v>
          </cell>
          <cell r="X996">
            <v>0</v>
          </cell>
          <cell r="Y996">
            <v>0</v>
          </cell>
        </row>
        <row r="997">
          <cell r="U997" t="str">
            <v>SR</v>
          </cell>
          <cell r="V997">
            <v>0</v>
          </cell>
          <cell r="W997">
            <v>0</v>
          </cell>
          <cell r="X997">
            <v>0</v>
          </cell>
          <cell r="Y997">
            <v>0</v>
          </cell>
        </row>
        <row r="998">
          <cell r="U998" t="str">
            <v>SR</v>
          </cell>
          <cell r="V998">
            <v>0</v>
          </cell>
          <cell r="W998">
            <v>0</v>
          </cell>
          <cell r="X998">
            <v>0</v>
          </cell>
          <cell r="Y998">
            <v>0</v>
          </cell>
        </row>
        <row r="999">
          <cell r="U999" t="str">
            <v>SR</v>
          </cell>
          <cell r="V999">
            <v>0</v>
          </cell>
          <cell r="W999">
            <v>0</v>
          </cell>
          <cell r="X999">
            <v>0</v>
          </cell>
          <cell r="Y999">
            <v>0</v>
          </cell>
        </row>
        <row r="1000">
          <cell r="U1000" t="str">
            <v>SR</v>
          </cell>
          <cell r="V1000">
            <v>0</v>
          </cell>
          <cell r="W1000">
            <v>0</v>
          </cell>
          <cell r="X1000">
            <v>0</v>
          </cell>
          <cell r="Y1000">
            <v>0</v>
          </cell>
        </row>
        <row r="1001">
          <cell r="U1001" t="str">
            <v>SR</v>
          </cell>
          <cell r="V1001">
            <v>0</v>
          </cell>
          <cell r="W1001">
            <v>0</v>
          </cell>
          <cell r="X1001">
            <v>0</v>
          </cell>
          <cell r="Y1001">
            <v>0</v>
          </cell>
        </row>
        <row r="1002">
          <cell r="U1002" t="str">
            <v>SR</v>
          </cell>
          <cell r="V1002">
            <v>0</v>
          </cell>
          <cell r="W1002">
            <v>0</v>
          </cell>
          <cell r="X1002">
            <v>0</v>
          </cell>
          <cell r="Y1002">
            <v>0</v>
          </cell>
        </row>
        <row r="1003">
          <cell r="U1003" t="str">
            <v>SR</v>
          </cell>
          <cell r="V1003">
            <v>0</v>
          </cell>
          <cell r="W1003">
            <v>0</v>
          </cell>
          <cell r="X1003">
            <v>0</v>
          </cell>
          <cell r="Y1003">
            <v>0</v>
          </cell>
        </row>
        <row r="1004">
          <cell r="U1004" t="str">
            <v>SR</v>
          </cell>
          <cell r="V1004">
            <v>0</v>
          </cell>
          <cell r="W1004">
            <v>0</v>
          </cell>
          <cell r="X1004">
            <v>0</v>
          </cell>
          <cell r="Y1004">
            <v>0</v>
          </cell>
        </row>
        <row r="1005">
          <cell r="U1005" t="str">
            <v>SR</v>
          </cell>
          <cell r="V1005">
            <v>0</v>
          </cell>
          <cell r="W1005">
            <v>0</v>
          </cell>
          <cell r="X1005">
            <v>0</v>
          </cell>
          <cell r="Y1005">
            <v>0</v>
          </cell>
        </row>
        <row r="1006">
          <cell r="U1006" t="str">
            <v>SR</v>
          </cell>
          <cell r="V1006">
            <v>0</v>
          </cell>
          <cell r="W1006">
            <v>0</v>
          </cell>
          <cell r="X1006">
            <v>0</v>
          </cell>
          <cell r="Y1006">
            <v>0</v>
          </cell>
        </row>
        <row r="1007">
          <cell r="U1007" t="str">
            <v>SR</v>
          </cell>
          <cell r="V1007">
            <v>0</v>
          </cell>
          <cell r="W1007">
            <v>0</v>
          </cell>
          <cell r="X1007">
            <v>0</v>
          </cell>
          <cell r="Y1007">
            <v>0</v>
          </cell>
        </row>
        <row r="1008">
          <cell r="U1008" t="str">
            <v>SR</v>
          </cell>
          <cell r="V1008">
            <v>0</v>
          </cell>
          <cell r="W1008">
            <v>0</v>
          </cell>
          <cell r="X1008">
            <v>0</v>
          </cell>
          <cell r="Y1008">
            <v>0</v>
          </cell>
        </row>
        <row r="1009">
          <cell r="U1009" t="str">
            <v>SR</v>
          </cell>
          <cell r="V1009">
            <v>0</v>
          </cell>
          <cell r="W1009">
            <v>0</v>
          </cell>
          <cell r="X1009">
            <v>0</v>
          </cell>
          <cell r="Y1009">
            <v>0</v>
          </cell>
        </row>
        <row r="1010">
          <cell r="U1010" t="str">
            <v>SR</v>
          </cell>
          <cell r="V1010">
            <v>0</v>
          </cell>
          <cell r="W1010">
            <v>0</v>
          </cell>
          <cell r="X1010">
            <v>0</v>
          </cell>
          <cell r="Y1010">
            <v>0</v>
          </cell>
        </row>
        <row r="1011">
          <cell r="U1011" t="str">
            <v>SR</v>
          </cell>
          <cell r="V1011">
            <v>0</v>
          </cell>
          <cell r="W1011">
            <v>0</v>
          </cell>
          <cell r="X1011">
            <v>0</v>
          </cell>
          <cell r="Y1011">
            <v>0</v>
          </cell>
        </row>
        <row r="1012">
          <cell r="U1012" t="str">
            <v>SR</v>
          </cell>
          <cell r="V1012">
            <v>0</v>
          </cell>
          <cell r="W1012">
            <v>0</v>
          </cell>
          <cell r="X1012">
            <v>0</v>
          </cell>
          <cell r="Y1012">
            <v>0</v>
          </cell>
        </row>
        <row r="1013">
          <cell r="U1013" t="str">
            <v>SR</v>
          </cell>
          <cell r="V1013">
            <v>0</v>
          </cell>
          <cell r="W1013">
            <v>0</v>
          </cell>
          <cell r="X1013">
            <v>0</v>
          </cell>
          <cell r="Y1013">
            <v>0</v>
          </cell>
        </row>
        <row r="1014">
          <cell r="U1014" t="str">
            <v>SR</v>
          </cell>
          <cell r="V1014">
            <v>0</v>
          </cell>
          <cell r="W1014">
            <v>0</v>
          </cell>
          <cell r="X1014">
            <v>0</v>
          </cell>
          <cell r="Y1014">
            <v>0</v>
          </cell>
        </row>
        <row r="1015">
          <cell r="U1015" t="str">
            <v>SR</v>
          </cell>
          <cell r="V1015">
            <v>0</v>
          </cell>
          <cell r="W1015">
            <v>0</v>
          </cell>
          <cell r="X1015">
            <v>0</v>
          </cell>
          <cell r="Y1015">
            <v>0</v>
          </cell>
        </row>
        <row r="1016">
          <cell r="U1016" t="str">
            <v>SR</v>
          </cell>
          <cell r="V1016">
            <v>0</v>
          </cell>
          <cell r="W1016">
            <v>0</v>
          </cell>
          <cell r="X1016">
            <v>0</v>
          </cell>
          <cell r="Y1016">
            <v>0</v>
          </cell>
        </row>
        <row r="1017">
          <cell r="U1017" t="str">
            <v>SR</v>
          </cell>
          <cell r="V1017">
            <v>0</v>
          </cell>
          <cell r="W1017">
            <v>0</v>
          </cell>
          <cell r="X1017">
            <v>0</v>
          </cell>
          <cell r="Y1017">
            <v>0</v>
          </cell>
        </row>
        <row r="1018">
          <cell r="U1018" t="str">
            <v>SR</v>
          </cell>
          <cell r="V1018">
            <v>0</v>
          </cell>
          <cell r="W1018">
            <v>0</v>
          </cell>
          <cell r="X1018">
            <v>0</v>
          </cell>
          <cell r="Y1018">
            <v>0</v>
          </cell>
        </row>
        <row r="1019">
          <cell r="U1019" t="str">
            <v>SR</v>
          </cell>
          <cell r="V1019">
            <v>0</v>
          </cell>
          <cell r="W1019">
            <v>0</v>
          </cell>
          <cell r="X1019">
            <v>0</v>
          </cell>
          <cell r="Y1019">
            <v>0</v>
          </cell>
        </row>
        <row r="1020">
          <cell r="U1020" t="str">
            <v>SR</v>
          </cell>
          <cell r="V1020">
            <v>0</v>
          </cell>
          <cell r="W1020">
            <v>0</v>
          </cell>
          <cell r="X1020">
            <v>0</v>
          </cell>
          <cell r="Y1020">
            <v>0</v>
          </cell>
        </row>
        <row r="1021">
          <cell r="U1021" t="str">
            <v>SR</v>
          </cell>
          <cell r="V1021">
            <v>0</v>
          </cell>
          <cell r="W1021">
            <v>0</v>
          </cell>
          <cell r="X1021">
            <v>0</v>
          </cell>
          <cell r="Y1021">
            <v>0</v>
          </cell>
        </row>
        <row r="1022">
          <cell r="U1022" t="str">
            <v>SR</v>
          </cell>
          <cell r="V1022">
            <v>0</v>
          </cell>
          <cell r="W1022">
            <v>0</v>
          </cell>
          <cell r="X1022">
            <v>0</v>
          </cell>
          <cell r="Y1022">
            <v>0</v>
          </cell>
        </row>
        <row r="1023">
          <cell r="U1023" t="str">
            <v>SR</v>
          </cell>
          <cell r="V1023">
            <v>0</v>
          </cell>
          <cell r="W1023">
            <v>0</v>
          </cell>
          <cell r="X1023">
            <v>0</v>
          </cell>
          <cell r="Y1023">
            <v>0</v>
          </cell>
        </row>
        <row r="1024">
          <cell r="U1024" t="str">
            <v>SR</v>
          </cell>
          <cell r="V1024">
            <v>0</v>
          </cell>
          <cell r="W1024">
            <v>0</v>
          </cell>
          <cell r="X1024">
            <v>0</v>
          </cell>
          <cell r="Y1024">
            <v>0</v>
          </cell>
        </row>
        <row r="1025">
          <cell r="U1025" t="str">
            <v>SR</v>
          </cell>
          <cell r="V1025">
            <v>0</v>
          </cell>
          <cell r="W1025">
            <v>0</v>
          </cell>
          <cell r="X1025">
            <v>0</v>
          </cell>
          <cell r="Y1025">
            <v>0</v>
          </cell>
        </row>
        <row r="1026">
          <cell r="U1026" t="str">
            <v>SR</v>
          </cell>
          <cell r="V1026">
            <v>0</v>
          </cell>
          <cell r="W1026">
            <v>0</v>
          </cell>
          <cell r="X1026">
            <v>0</v>
          </cell>
          <cell r="Y1026">
            <v>0</v>
          </cell>
        </row>
        <row r="1027">
          <cell r="U1027" t="str">
            <v>SR</v>
          </cell>
          <cell r="V1027">
            <v>0</v>
          </cell>
          <cell r="W1027">
            <v>0</v>
          </cell>
          <cell r="X1027">
            <v>0</v>
          </cell>
          <cell r="Y1027">
            <v>0</v>
          </cell>
        </row>
        <row r="1028">
          <cell r="U1028" t="str">
            <v>SR</v>
          </cell>
          <cell r="V1028">
            <v>0</v>
          </cell>
          <cell r="W1028">
            <v>0</v>
          </cell>
          <cell r="X1028">
            <v>0</v>
          </cell>
          <cell r="Y1028">
            <v>0</v>
          </cell>
        </row>
        <row r="1029">
          <cell r="U1029" t="str">
            <v>SR</v>
          </cell>
          <cell r="V1029">
            <v>0</v>
          </cell>
          <cell r="W1029">
            <v>0</v>
          </cell>
          <cell r="X1029">
            <v>0</v>
          </cell>
          <cell r="Y1029">
            <v>0</v>
          </cell>
        </row>
        <row r="1030">
          <cell r="U1030" t="str">
            <v>SR</v>
          </cell>
          <cell r="V1030">
            <v>0</v>
          </cell>
          <cell r="W1030">
            <v>0</v>
          </cell>
          <cell r="X1030">
            <v>0</v>
          </cell>
          <cell r="Y1030">
            <v>0</v>
          </cell>
        </row>
        <row r="1031">
          <cell r="U1031" t="str">
            <v>SR</v>
          </cell>
          <cell r="V1031">
            <v>0</v>
          </cell>
          <cell r="W1031">
            <v>0</v>
          </cell>
          <cell r="X1031">
            <v>0</v>
          </cell>
          <cell r="Y1031">
            <v>0</v>
          </cell>
        </row>
        <row r="1032">
          <cell r="U1032" t="str">
            <v>SR</v>
          </cell>
          <cell r="V1032">
            <v>0</v>
          </cell>
          <cell r="W1032">
            <v>0</v>
          </cell>
          <cell r="X1032">
            <v>0</v>
          </cell>
          <cell r="Y1032">
            <v>0</v>
          </cell>
        </row>
        <row r="1033">
          <cell r="U1033" t="str">
            <v>SR</v>
          </cell>
          <cell r="V1033">
            <v>0</v>
          </cell>
          <cell r="W1033">
            <v>0</v>
          </cell>
          <cell r="X1033">
            <v>0</v>
          </cell>
          <cell r="Y1033">
            <v>0</v>
          </cell>
        </row>
        <row r="1034">
          <cell r="U1034" t="str">
            <v>SR</v>
          </cell>
          <cell r="V1034">
            <v>0</v>
          </cell>
          <cell r="W1034">
            <v>0</v>
          </cell>
          <cell r="X1034">
            <v>0</v>
          </cell>
          <cell r="Y1034">
            <v>0</v>
          </cell>
        </row>
        <row r="1035">
          <cell r="U1035" t="str">
            <v>SR</v>
          </cell>
          <cell r="V1035">
            <v>0</v>
          </cell>
          <cell r="W1035">
            <v>0</v>
          </cell>
          <cell r="X1035">
            <v>0</v>
          </cell>
          <cell r="Y1035">
            <v>0</v>
          </cell>
        </row>
        <row r="1036">
          <cell r="U1036" t="str">
            <v>SR</v>
          </cell>
          <cell r="V1036">
            <v>0</v>
          </cell>
          <cell r="W1036">
            <v>0</v>
          </cell>
          <cell r="X1036">
            <v>0</v>
          </cell>
          <cell r="Y1036">
            <v>0</v>
          </cell>
        </row>
        <row r="1037">
          <cell r="U1037" t="str">
            <v>SR</v>
          </cell>
          <cell r="V1037">
            <v>0</v>
          </cell>
          <cell r="W1037">
            <v>0</v>
          </cell>
          <cell r="X1037">
            <v>0</v>
          </cell>
          <cell r="Y1037">
            <v>0</v>
          </cell>
        </row>
        <row r="1038">
          <cell r="U1038" t="str">
            <v>SR</v>
          </cell>
          <cell r="V1038">
            <v>0</v>
          </cell>
          <cell r="W1038">
            <v>0</v>
          </cell>
          <cell r="X1038">
            <v>0</v>
          </cell>
          <cell r="Y1038">
            <v>0</v>
          </cell>
        </row>
        <row r="1039">
          <cell r="U1039" t="str">
            <v>SR</v>
          </cell>
          <cell r="V1039">
            <v>0</v>
          </cell>
          <cell r="W1039">
            <v>0</v>
          </cell>
          <cell r="X1039">
            <v>0</v>
          </cell>
          <cell r="Y1039">
            <v>0</v>
          </cell>
        </row>
        <row r="1040">
          <cell r="U1040" t="str">
            <v>SR</v>
          </cell>
          <cell r="V1040">
            <v>0</v>
          </cell>
          <cell r="W1040">
            <v>0</v>
          </cell>
          <cell r="X1040">
            <v>0</v>
          </cell>
          <cell r="Y1040">
            <v>0</v>
          </cell>
        </row>
        <row r="1041">
          <cell r="U1041" t="str">
            <v>SR</v>
          </cell>
          <cell r="V1041">
            <v>0</v>
          </cell>
          <cell r="W1041">
            <v>0</v>
          </cell>
          <cell r="X1041">
            <v>0</v>
          </cell>
          <cell r="Y1041">
            <v>0</v>
          </cell>
        </row>
        <row r="1042">
          <cell r="U1042" t="str">
            <v>SR</v>
          </cell>
          <cell r="V1042">
            <v>0</v>
          </cell>
          <cell r="W1042">
            <v>0</v>
          </cell>
          <cell r="X1042">
            <v>0</v>
          </cell>
          <cell r="Y1042">
            <v>0</v>
          </cell>
        </row>
        <row r="1043">
          <cell r="U1043" t="str">
            <v>SR</v>
          </cell>
          <cell r="V1043">
            <v>0</v>
          </cell>
          <cell r="W1043">
            <v>0</v>
          </cell>
          <cell r="X1043">
            <v>0</v>
          </cell>
          <cell r="Y1043">
            <v>0</v>
          </cell>
        </row>
        <row r="1044">
          <cell r="U1044" t="str">
            <v>SR</v>
          </cell>
          <cell r="V1044">
            <v>0</v>
          </cell>
          <cell r="W1044">
            <v>0</v>
          </cell>
          <cell r="X1044">
            <v>0</v>
          </cell>
          <cell r="Y1044">
            <v>0</v>
          </cell>
        </row>
        <row r="1045">
          <cell r="U1045" t="str">
            <v>SR</v>
          </cell>
          <cell r="V1045">
            <v>0</v>
          </cell>
          <cell r="W1045">
            <v>0</v>
          </cell>
          <cell r="X1045">
            <v>0</v>
          </cell>
          <cell r="Y1045">
            <v>0</v>
          </cell>
        </row>
        <row r="1046">
          <cell r="U1046" t="str">
            <v>SR</v>
          </cell>
          <cell r="V1046">
            <v>0</v>
          </cell>
          <cell r="W1046">
            <v>0</v>
          </cell>
          <cell r="X1046">
            <v>0</v>
          </cell>
          <cell r="Y1046">
            <v>0</v>
          </cell>
        </row>
        <row r="1047">
          <cell r="U1047" t="str">
            <v>SR</v>
          </cell>
          <cell r="V1047">
            <v>0</v>
          </cell>
          <cell r="W1047">
            <v>0</v>
          </cell>
          <cell r="X1047">
            <v>0</v>
          </cell>
          <cell r="Y1047">
            <v>0</v>
          </cell>
        </row>
        <row r="1048">
          <cell r="U1048" t="str">
            <v>SR</v>
          </cell>
          <cell r="V1048">
            <v>0</v>
          </cell>
          <cell r="W1048">
            <v>0</v>
          </cell>
          <cell r="X1048">
            <v>0</v>
          </cell>
          <cell r="Y1048">
            <v>0</v>
          </cell>
        </row>
        <row r="1049">
          <cell r="U1049" t="str">
            <v>SR</v>
          </cell>
          <cell r="V1049">
            <v>0</v>
          </cell>
          <cell r="W1049">
            <v>0</v>
          </cell>
          <cell r="X1049">
            <v>0</v>
          </cell>
          <cell r="Y1049">
            <v>0</v>
          </cell>
        </row>
        <row r="1050">
          <cell r="U1050" t="str">
            <v>SR</v>
          </cell>
          <cell r="V1050">
            <v>0</v>
          </cell>
          <cell r="W1050">
            <v>0</v>
          </cell>
          <cell r="X1050">
            <v>0</v>
          </cell>
          <cell r="Y1050">
            <v>0</v>
          </cell>
        </row>
        <row r="1051">
          <cell r="U1051" t="str">
            <v>SR</v>
          </cell>
          <cell r="V1051">
            <v>0</v>
          </cell>
          <cell r="W1051">
            <v>0</v>
          </cell>
          <cell r="X1051">
            <v>0</v>
          </cell>
          <cell r="Y1051">
            <v>0</v>
          </cell>
        </row>
        <row r="1052">
          <cell r="U1052" t="str">
            <v>SR</v>
          </cell>
          <cell r="V1052">
            <v>0</v>
          </cell>
          <cell r="W1052">
            <v>0</v>
          </cell>
          <cell r="X1052">
            <v>0</v>
          </cell>
          <cell r="Y1052">
            <v>0</v>
          </cell>
        </row>
        <row r="1053">
          <cell r="U1053" t="str">
            <v>SR</v>
          </cell>
          <cell r="V1053">
            <v>0</v>
          </cell>
          <cell r="W1053">
            <v>0</v>
          </cell>
          <cell r="X1053">
            <v>0</v>
          </cell>
          <cell r="Y1053">
            <v>0</v>
          </cell>
        </row>
        <row r="1054">
          <cell r="U1054" t="str">
            <v>SR</v>
          </cell>
          <cell r="V1054">
            <v>0</v>
          </cell>
          <cell r="W1054">
            <v>0</v>
          </cell>
          <cell r="X1054">
            <v>0</v>
          </cell>
          <cell r="Y1054">
            <v>0</v>
          </cell>
        </row>
        <row r="1055">
          <cell r="U1055" t="str">
            <v>SR</v>
          </cell>
          <cell r="V1055">
            <v>0</v>
          </cell>
          <cell r="W1055">
            <v>0</v>
          </cell>
          <cell r="X1055">
            <v>0</v>
          </cell>
          <cell r="Y1055">
            <v>0</v>
          </cell>
        </row>
        <row r="1056">
          <cell r="U1056" t="str">
            <v>SR</v>
          </cell>
          <cell r="V1056">
            <v>0</v>
          </cell>
          <cell r="W1056">
            <v>0</v>
          </cell>
          <cell r="X1056">
            <v>0</v>
          </cell>
          <cell r="Y1056">
            <v>0</v>
          </cell>
        </row>
        <row r="1057">
          <cell r="U1057" t="str">
            <v>SR</v>
          </cell>
          <cell r="V1057">
            <v>0</v>
          </cell>
          <cell r="W1057">
            <v>0</v>
          </cell>
          <cell r="X1057">
            <v>0</v>
          </cell>
          <cell r="Y1057">
            <v>0</v>
          </cell>
        </row>
        <row r="1058">
          <cell r="U1058" t="str">
            <v>SR</v>
          </cell>
          <cell r="V1058">
            <v>0</v>
          </cell>
          <cell r="W1058">
            <v>0</v>
          </cell>
          <cell r="X1058">
            <v>0</v>
          </cell>
          <cell r="Y1058">
            <v>0</v>
          </cell>
        </row>
        <row r="1059">
          <cell r="U1059" t="str">
            <v>SR</v>
          </cell>
          <cell r="V1059">
            <v>0</v>
          </cell>
          <cell r="W1059">
            <v>0</v>
          </cell>
          <cell r="X1059">
            <v>0</v>
          </cell>
          <cell r="Y1059">
            <v>0</v>
          </cell>
        </row>
        <row r="1060">
          <cell r="U1060" t="str">
            <v>SR</v>
          </cell>
          <cell r="V1060">
            <v>0</v>
          </cell>
          <cell r="W1060">
            <v>0</v>
          </cell>
          <cell r="X1060">
            <v>0</v>
          </cell>
          <cell r="Y1060">
            <v>0</v>
          </cell>
        </row>
        <row r="1061">
          <cell r="U1061" t="str">
            <v>SR</v>
          </cell>
          <cell r="V1061">
            <v>0</v>
          </cell>
          <cell r="W1061">
            <v>0</v>
          </cell>
          <cell r="X1061">
            <v>0</v>
          </cell>
          <cell r="Y1061">
            <v>0</v>
          </cell>
        </row>
        <row r="1062">
          <cell r="U1062" t="str">
            <v>SR</v>
          </cell>
          <cell r="V1062">
            <v>0</v>
          </cell>
          <cell r="W1062">
            <v>0</v>
          </cell>
          <cell r="X1062">
            <v>0</v>
          </cell>
          <cell r="Y1062">
            <v>0</v>
          </cell>
        </row>
        <row r="1063">
          <cell r="U1063" t="str">
            <v>SR</v>
          </cell>
          <cell r="V1063">
            <v>0</v>
          </cell>
          <cell r="W1063">
            <v>0</v>
          </cell>
          <cell r="X1063">
            <v>0</v>
          </cell>
          <cell r="Y1063">
            <v>0</v>
          </cell>
        </row>
        <row r="1064">
          <cell r="U1064" t="str">
            <v>SR</v>
          </cell>
          <cell r="V1064">
            <v>0</v>
          </cell>
          <cell r="W1064">
            <v>0</v>
          </cell>
          <cell r="X1064">
            <v>0</v>
          </cell>
          <cell r="Y1064">
            <v>0</v>
          </cell>
        </row>
        <row r="1065">
          <cell r="U1065" t="str">
            <v>SR</v>
          </cell>
          <cell r="V1065">
            <v>0</v>
          </cell>
          <cell r="W1065">
            <v>0</v>
          </cell>
          <cell r="X1065">
            <v>0</v>
          </cell>
          <cell r="Y1065">
            <v>0</v>
          </cell>
        </row>
        <row r="1066">
          <cell r="U1066" t="str">
            <v>SR</v>
          </cell>
          <cell r="V1066">
            <v>0</v>
          </cell>
          <cell r="W1066">
            <v>0</v>
          </cell>
          <cell r="X1066">
            <v>0</v>
          </cell>
          <cell r="Y1066">
            <v>0</v>
          </cell>
        </row>
        <row r="1067">
          <cell r="U1067" t="str">
            <v>SR</v>
          </cell>
          <cell r="V1067">
            <v>0</v>
          </cell>
          <cell r="W1067">
            <v>0</v>
          </cell>
          <cell r="X1067">
            <v>0</v>
          </cell>
          <cell r="Y1067">
            <v>0</v>
          </cell>
        </row>
        <row r="1068">
          <cell r="U1068" t="str">
            <v>SR</v>
          </cell>
          <cell r="V1068">
            <v>0</v>
          </cell>
          <cell r="W1068">
            <v>0</v>
          </cell>
          <cell r="X1068">
            <v>0</v>
          </cell>
          <cell r="Y1068">
            <v>0</v>
          </cell>
        </row>
        <row r="1069">
          <cell r="U1069" t="str">
            <v>SR</v>
          </cell>
          <cell r="V1069">
            <v>0</v>
          </cell>
          <cell r="W1069">
            <v>0</v>
          </cell>
          <cell r="X1069">
            <v>0</v>
          </cell>
          <cell r="Y1069">
            <v>0</v>
          </cell>
        </row>
        <row r="1070">
          <cell r="U1070" t="str">
            <v>SR</v>
          </cell>
          <cell r="V1070">
            <v>0</v>
          </cell>
          <cell r="W1070">
            <v>0</v>
          </cell>
          <cell r="X1070">
            <v>0</v>
          </cell>
          <cell r="Y1070">
            <v>0</v>
          </cell>
        </row>
        <row r="1071">
          <cell r="U1071" t="str">
            <v>SR</v>
          </cell>
          <cell r="V1071">
            <v>0</v>
          </cell>
          <cell r="W1071">
            <v>0</v>
          </cell>
          <cell r="X1071">
            <v>0</v>
          </cell>
          <cell r="Y1071">
            <v>0</v>
          </cell>
        </row>
        <row r="1072">
          <cell r="U1072" t="str">
            <v>SR</v>
          </cell>
          <cell r="V1072">
            <v>0</v>
          </cell>
          <cell r="W1072">
            <v>0</v>
          </cell>
          <cell r="X1072">
            <v>0</v>
          </cell>
          <cell r="Y1072">
            <v>0</v>
          </cell>
        </row>
        <row r="1073">
          <cell r="U1073" t="str">
            <v>SR</v>
          </cell>
          <cell r="V1073">
            <v>0</v>
          </cell>
          <cell r="W1073">
            <v>0</v>
          </cell>
          <cell r="X1073">
            <v>0</v>
          </cell>
          <cell r="Y1073">
            <v>0</v>
          </cell>
        </row>
        <row r="1074">
          <cell r="U1074" t="str">
            <v>SR</v>
          </cell>
          <cell r="V1074">
            <v>0</v>
          </cell>
          <cell r="W1074">
            <v>0</v>
          </cell>
          <cell r="X1074">
            <v>0</v>
          </cell>
          <cell r="Y1074">
            <v>0</v>
          </cell>
        </row>
        <row r="1075">
          <cell r="U1075" t="str">
            <v>SR</v>
          </cell>
          <cell r="V1075">
            <v>0</v>
          </cell>
          <cell r="W1075">
            <v>0</v>
          </cell>
          <cell r="X1075">
            <v>0</v>
          </cell>
          <cell r="Y1075">
            <v>0</v>
          </cell>
        </row>
        <row r="1076">
          <cell r="U1076" t="str">
            <v>SR</v>
          </cell>
          <cell r="V1076">
            <v>0</v>
          </cell>
          <cell r="W1076">
            <v>0</v>
          </cell>
          <cell r="X1076">
            <v>0</v>
          </cell>
          <cell r="Y1076">
            <v>0</v>
          </cell>
        </row>
        <row r="1077">
          <cell r="U1077" t="str">
            <v>SR</v>
          </cell>
          <cell r="V1077">
            <v>0</v>
          </cell>
          <cell r="W1077">
            <v>0</v>
          </cell>
          <cell r="X1077">
            <v>0</v>
          </cell>
          <cell r="Y1077">
            <v>0</v>
          </cell>
        </row>
        <row r="1078">
          <cell r="U1078" t="str">
            <v>SR</v>
          </cell>
          <cell r="V1078">
            <v>0</v>
          </cell>
          <cell r="W1078">
            <v>0</v>
          </cell>
          <cell r="X1078">
            <v>0</v>
          </cell>
          <cell r="Y1078">
            <v>0</v>
          </cell>
        </row>
        <row r="1079">
          <cell r="U1079" t="str">
            <v>SR</v>
          </cell>
          <cell r="V1079">
            <v>0</v>
          </cell>
          <cell r="W1079">
            <v>0</v>
          </cell>
          <cell r="X1079">
            <v>0</v>
          </cell>
          <cell r="Y1079">
            <v>0</v>
          </cell>
        </row>
        <row r="1080">
          <cell r="U1080" t="str">
            <v>SR</v>
          </cell>
          <cell r="V1080">
            <v>0</v>
          </cell>
          <cell r="W1080">
            <v>0</v>
          </cell>
          <cell r="X1080">
            <v>0</v>
          </cell>
          <cell r="Y1080">
            <v>0</v>
          </cell>
        </row>
        <row r="1081">
          <cell r="U1081" t="str">
            <v>SR</v>
          </cell>
          <cell r="V1081">
            <v>0</v>
          </cell>
          <cell r="W1081">
            <v>0</v>
          </cell>
          <cell r="X1081">
            <v>0</v>
          </cell>
          <cell r="Y1081">
            <v>0</v>
          </cell>
        </row>
        <row r="1082">
          <cell r="U1082" t="str">
            <v>SR</v>
          </cell>
          <cell r="V1082">
            <v>0</v>
          </cell>
          <cell r="W1082">
            <v>0</v>
          </cell>
          <cell r="X1082">
            <v>0</v>
          </cell>
          <cell r="Y1082">
            <v>0</v>
          </cell>
        </row>
        <row r="1083">
          <cell r="U1083" t="str">
            <v>SR</v>
          </cell>
          <cell r="V1083">
            <v>0</v>
          </cell>
          <cell r="W1083">
            <v>0</v>
          </cell>
          <cell r="X1083">
            <v>0</v>
          </cell>
          <cell r="Y1083">
            <v>0</v>
          </cell>
        </row>
        <row r="1084">
          <cell r="U1084" t="str">
            <v>SR</v>
          </cell>
          <cell r="V1084">
            <v>0</v>
          </cell>
          <cell r="W1084">
            <v>0</v>
          </cell>
          <cell r="X1084">
            <v>0</v>
          </cell>
          <cell r="Y1084">
            <v>0</v>
          </cell>
        </row>
        <row r="1085">
          <cell r="U1085" t="str">
            <v>SR</v>
          </cell>
          <cell r="V1085">
            <v>0</v>
          </cell>
          <cell r="W1085">
            <v>0</v>
          </cell>
          <cell r="X1085">
            <v>0</v>
          </cell>
          <cell r="Y1085">
            <v>0</v>
          </cell>
        </row>
        <row r="1086">
          <cell r="U1086" t="str">
            <v>SR</v>
          </cell>
          <cell r="V1086">
            <v>0</v>
          </cell>
          <cell r="W1086">
            <v>0</v>
          </cell>
          <cell r="X1086">
            <v>0</v>
          </cell>
          <cell r="Y1086">
            <v>0</v>
          </cell>
        </row>
        <row r="1087">
          <cell r="U1087" t="str">
            <v>SR</v>
          </cell>
          <cell r="V1087">
            <v>0</v>
          </cell>
          <cell r="W1087">
            <v>0</v>
          </cell>
          <cell r="X1087">
            <v>0</v>
          </cell>
          <cell r="Y1087">
            <v>0</v>
          </cell>
        </row>
        <row r="1088">
          <cell r="U1088" t="str">
            <v>SR</v>
          </cell>
          <cell r="V1088">
            <v>0</v>
          </cell>
          <cell r="W1088">
            <v>0</v>
          </cell>
          <cell r="X1088">
            <v>0</v>
          </cell>
          <cell r="Y1088">
            <v>0</v>
          </cell>
        </row>
        <row r="1089">
          <cell r="U1089" t="str">
            <v>SR</v>
          </cell>
          <cell r="V1089">
            <v>0</v>
          </cell>
          <cell r="W1089">
            <v>0</v>
          </cell>
          <cell r="X1089">
            <v>0</v>
          </cell>
          <cell r="Y1089">
            <v>0</v>
          </cell>
        </row>
        <row r="1090">
          <cell r="U1090" t="str">
            <v>SR</v>
          </cell>
          <cell r="V1090">
            <v>0</v>
          </cell>
          <cell r="W1090">
            <v>0</v>
          </cell>
          <cell r="X1090">
            <v>0</v>
          </cell>
          <cell r="Y1090">
            <v>0</v>
          </cell>
        </row>
        <row r="1091">
          <cell r="U1091" t="str">
            <v>SR</v>
          </cell>
          <cell r="V1091">
            <v>0</v>
          </cell>
          <cell r="W1091">
            <v>0</v>
          </cell>
          <cell r="X1091">
            <v>0</v>
          </cell>
          <cell r="Y1091">
            <v>0</v>
          </cell>
        </row>
        <row r="1092">
          <cell r="U1092" t="str">
            <v>SR</v>
          </cell>
          <cell r="V1092">
            <v>0</v>
          </cell>
          <cell r="W1092">
            <v>0</v>
          </cell>
          <cell r="X1092">
            <v>0</v>
          </cell>
          <cell r="Y1092">
            <v>0</v>
          </cell>
        </row>
        <row r="1093">
          <cell r="U1093" t="str">
            <v>SR</v>
          </cell>
          <cell r="V1093">
            <v>0</v>
          </cell>
          <cell r="W1093">
            <v>0</v>
          </cell>
          <cell r="X1093">
            <v>0</v>
          </cell>
          <cell r="Y1093">
            <v>0</v>
          </cell>
        </row>
        <row r="1094">
          <cell r="U1094" t="str">
            <v>SR</v>
          </cell>
          <cell r="V1094">
            <v>0</v>
          </cell>
          <cell r="W1094">
            <v>0</v>
          </cell>
          <cell r="X1094">
            <v>0</v>
          </cell>
          <cell r="Y1094">
            <v>0</v>
          </cell>
        </row>
        <row r="1095">
          <cell r="U1095" t="str">
            <v>SR</v>
          </cell>
          <cell r="V1095">
            <v>0</v>
          </cell>
          <cell r="W1095">
            <v>0</v>
          </cell>
          <cell r="X1095">
            <v>0</v>
          </cell>
          <cell r="Y1095">
            <v>0</v>
          </cell>
        </row>
        <row r="1096">
          <cell r="U1096" t="str">
            <v>SR</v>
          </cell>
          <cell r="V1096">
            <v>0</v>
          </cell>
          <cell r="W1096">
            <v>0</v>
          </cell>
          <cell r="X1096">
            <v>0</v>
          </cell>
          <cell r="Y1096">
            <v>0</v>
          </cell>
        </row>
        <row r="1097">
          <cell r="U1097" t="str">
            <v>SR</v>
          </cell>
          <cell r="V1097">
            <v>0</v>
          </cell>
          <cell r="W1097">
            <v>0</v>
          </cell>
          <cell r="X1097">
            <v>0</v>
          </cell>
          <cell r="Y1097">
            <v>0</v>
          </cell>
        </row>
        <row r="1098">
          <cell r="U1098" t="str">
            <v>SR</v>
          </cell>
          <cell r="V1098">
            <v>0</v>
          </cell>
          <cell r="W1098">
            <v>0</v>
          </cell>
          <cell r="X1098">
            <v>0</v>
          </cell>
          <cell r="Y1098">
            <v>0</v>
          </cell>
        </row>
        <row r="1099">
          <cell r="U1099" t="str">
            <v>SR</v>
          </cell>
          <cell r="V1099">
            <v>0</v>
          </cell>
          <cell r="W1099">
            <v>0</v>
          </cell>
          <cell r="X1099">
            <v>0</v>
          </cell>
          <cell r="Y1099">
            <v>0</v>
          </cell>
        </row>
        <row r="1100">
          <cell r="U1100" t="str">
            <v>SR</v>
          </cell>
          <cell r="V1100">
            <v>0</v>
          </cell>
          <cell r="W1100">
            <v>0</v>
          </cell>
          <cell r="X1100">
            <v>0</v>
          </cell>
          <cell r="Y1100">
            <v>0</v>
          </cell>
        </row>
        <row r="1101">
          <cell r="U1101" t="str">
            <v>SR</v>
          </cell>
          <cell r="V1101">
            <v>0</v>
          </cell>
          <cell r="W1101">
            <v>0</v>
          </cell>
          <cell r="X1101">
            <v>0</v>
          </cell>
          <cell r="Y1101">
            <v>0</v>
          </cell>
        </row>
        <row r="1102">
          <cell r="U1102" t="str">
            <v>SR</v>
          </cell>
          <cell r="V1102">
            <v>0</v>
          </cell>
          <cell r="W1102">
            <v>0</v>
          </cell>
          <cell r="X1102">
            <v>0</v>
          </cell>
          <cell r="Y1102">
            <v>0</v>
          </cell>
        </row>
        <row r="1103">
          <cell r="U1103" t="str">
            <v>SR</v>
          </cell>
          <cell r="V1103">
            <v>0</v>
          </cell>
          <cell r="W1103">
            <v>0</v>
          </cell>
          <cell r="X1103">
            <v>0</v>
          </cell>
          <cell r="Y1103">
            <v>0</v>
          </cell>
        </row>
        <row r="1104">
          <cell r="U1104" t="str">
            <v>SR</v>
          </cell>
          <cell r="V1104">
            <v>0</v>
          </cell>
          <cell r="W1104">
            <v>0</v>
          </cell>
          <cell r="X1104">
            <v>0</v>
          </cell>
          <cell r="Y1104">
            <v>0</v>
          </cell>
        </row>
        <row r="1105">
          <cell r="U1105" t="str">
            <v>SR</v>
          </cell>
          <cell r="V1105">
            <v>0</v>
          </cell>
          <cell r="W1105">
            <v>0</v>
          </cell>
          <cell r="X1105">
            <v>0</v>
          </cell>
          <cell r="Y1105">
            <v>0</v>
          </cell>
        </row>
        <row r="1106">
          <cell r="U1106" t="str">
            <v>SR</v>
          </cell>
          <cell r="V1106">
            <v>0</v>
          </cell>
          <cell r="W1106">
            <v>0</v>
          </cell>
          <cell r="X1106">
            <v>0</v>
          </cell>
          <cell r="Y1106">
            <v>0</v>
          </cell>
        </row>
        <row r="1107">
          <cell r="U1107" t="str">
            <v>SR</v>
          </cell>
          <cell r="V1107">
            <v>0</v>
          </cell>
          <cell r="W1107">
            <v>0</v>
          </cell>
          <cell r="X1107">
            <v>0</v>
          </cell>
          <cell r="Y1107">
            <v>0</v>
          </cell>
        </row>
        <row r="1108">
          <cell r="U1108" t="str">
            <v>SR</v>
          </cell>
          <cell r="V1108">
            <v>0</v>
          </cell>
          <cell r="W1108">
            <v>0</v>
          </cell>
          <cell r="X1108">
            <v>0</v>
          </cell>
          <cell r="Y1108">
            <v>0</v>
          </cell>
        </row>
        <row r="1109">
          <cell r="U1109" t="str">
            <v>SR</v>
          </cell>
          <cell r="V1109">
            <v>0</v>
          </cell>
          <cell r="W1109">
            <v>0</v>
          </cell>
          <cell r="X1109">
            <v>0</v>
          </cell>
          <cell r="Y1109">
            <v>0</v>
          </cell>
        </row>
        <row r="1110">
          <cell r="U1110" t="str">
            <v>SR</v>
          </cell>
          <cell r="V1110">
            <v>0</v>
          </cell>
          <cell r="W1110">
            <v>0</v>
          </cell>
          <cell r="X1110">
            <v>0</v>
          </cell>
          <cell r="Y1110">
            <v>0</v>
          </cell>
        </row>
        <row r="1111">
          <cell r="U1111" t="str">
            <v>SR</v>
          </cell>
          <cell r="V1111">
            <v>0</v>
          </cell>
          <cell r="W1111">
            <v>0</v>
          </cell>
          <cell r="X1111">
            <v>0</v>
          </cell>
          <cell r="Y1111">
            <v>0</v>
          </cell>
        </row>
        <row r="1112">
          <cell r="U1112" t="str">
            <v>SR</v>
          </cell>
          <cell r="V1112">
            <v>0</v>
          </cell>
          <cell r="W1112">
            <v>0</v>
          </cell>
          <cell r="X1112">
            <v>0</v>
          </cell>
          <cell r="Y1112">
            <v>0</v>
          </cell>
        </row>
        <row r="1113">
          <cell r="U1113" t="str">
            <v>SR</v>
          </cell>
          <cell r="V1113">
            <v>0</v>
          </cell>
          <cell r="W1113">
            <v>0</v>
          </cell>
          <cell r="X1113">
            <v>0</v>
          </cell>
          <cell r="Y1113">
            <v>0</v>
          </cell>
        </row>
        <row r="1114">
          <cell r="U1114" t="str">
            <v>SR</v>
          </cell>
          <cell r="V1114">
            <v>0</v>
          </cell>
          <cell r="W1114">
            <v>0</v>
          </cell>
          <cell r="X1114">
            <v>0</v>
          </cell>
          <cell r="Y1114">
            <v>0</v>
          </cell>
        </row>
        <row r="1115">
          <cell r="U1115" t="str">
            <v>SR</v>
          </cell>
          <cell r="V1115">
            <v>0</v>
          </cell>
          <cell r="W1115">
            <v>0</v>
          </cell>
          <cell r="X1115">
            <v>0</v>
          </cell>
          <cell r="Y1115">
            <v>0</v>
          </cell>
        </row>
        <row r="1116">
          <cell r="U1116" t="str">
            <v>SR</v>
          </cell>
          <cell r="V1116">
            <v>0</v>
          </cell>
          <cell r="W1116">
            <v>0</v>
          </cell>
          <cell r="X1116">
            <v>0</v>
          </cell>
          <cell r="Y1116">
            <v>0</v>
          </cell>
        </row>
        <row r="1117">
          <cell r="U1117" t="str">
            <v>SR</v>
          </cell>
          <cell r="V1117">
            <v>0</v>
          </cell>
          <cell r="W1117">
            <v>0</v>
          </cell>
          <cell r="X1117">
            <v>0</v>
          </cell>
          <cell r="Y1117">
            <v>0</v>
          </cell>
        </row>
        <row r="1118">
          <cell r="U1118" t="str">
            <v>SR</v>
          </cell>
          <cell r="V1118">
            <v>0</v>
          </cell>
          <cell r="W1118">
            <v>0</v>
          </cell>
          <cell r="X1118">
            <v>0</v>
          </cell>
          <cell r="Y1118">
            <v>0</v>
          </cell>
        </row>
        <row r="1119">
          <cell r="U1119" t="str">
            <v>SR</v>
          </cell>
          <cell r="V1119">
            <v>0</v>
          </cell>
          <cell r="W1119">
            <v>0</v>
          </cell>
          <cell r="X1119">
            <v>0</v>
          </cell>
          <cell r="Y1119">
            <v>0</v>
          </cell>
        </row>
        <row r="1120">
          <cell r="U1120" t="str">
            <v>SR</v>
          </cell>
          <cell r="V1120">
            <v>0</v>
          </cell>
          <cell r="W1120">
            <v>0</v>
          </cell>
          <cell r="X1120">
            <v>0</v>
          </cell>
          <cell r="Y1120">
            <v>0</v>
          </cell>
        </row>
        <row r="1121">
          <cell r="U1121" t="str">
            <v>SR</v>
          </cell>
          <cell r="V1121">
            <v>0</v>
          </cell>
          <cell r="W1121">
            <v>0</v>
          </cell>
          <cell r="X1121">
            <v>0</v>
          </cell>
          <cell r="Y1121">
            <v>0</v>
          </cell>
        </row>
        <row r="1122">
          <cell r="U1122" t="str">
            <v>SR</v>
          </cell>
          <cell r="V1122">
            <v>0</v>
          </cell>
          <cell r="W1122">
            <v>0</v>
          </cell>
          <cell r="X1122">
            <v>0</v>
          </cell>
          <cell r="Y1122">
            <v>0</v>
          </cell>
        </row>
        <row r="1123">
          <cell r="U1123" t="str">
            <v>SR</v>
          </cell>
          <cell r="V1123">
            <v>0</v>
          </cell>
          <cell r="W1123">
            <v>0</v>
          </cell>
          <cell r="X1123">
            <v>0</v>
          </cell>
          <cell r="Y1123">
            <v>0</v>
          </cell>
        </row>
        <row r="1124">
          <cell r="U1124" t="str">
            <v>SR</v>
          </cell>
          <cell r="V1124">
            <v>0</v>
          </cell>
          <cell r="W1124">
            <v>0</v>
          </cell>
          <cell r="X1124">
            <v>0</v>
          </cell>
          <cell r="Y1124">
            <v>0</v>
          </cell>
        </row>
        <row r="1125">
          <cell r="U1125" t="str">
            <v>SR</v>
          </cell>
          <cell r="V1125">
            <v>0</v>
          </cell>
          <cell r="W1125">
            <v>0</v>
          </cell>
          <cell r="X1125">
            <v>0</v>
          </cell>
          <cell r="Y1125">
            <v>0</v>
          </cell>
        </row>
        <row r="1126">
          <cell r="U1126" t="str">
            <v>SR</v>
          </cell>
          <cell r="V1126">
            <v>0</v>
          </cell>
          <cell r="W1126">
            <v>0</v>
          </cell>
          <cell r="X1126">
            <v>0</v>
          </cell>
          <cell r="Y1126">
            <v>0</v>
          </cell>
        </row>
        <row r="1127">
          <cell r="U1127" t="str">
            <v>SR</v>
          </cell>
          <cell r="V1127">
            <v>0</v>
          </cell>
          <cell r="W1127">
            <v>0</v>
          </cell>
          <cell r="X1127">
            <v>0</v>
          </cell>
          <cell r="Y1127">
            <v>0</v>
          </cell>
        </row>
        <row r="1128">
          <cell r="U1128" t="str">
            <v>SR</v>
          </cell>
          <cell r="V1128">
            <v>0</v>
          </cell>
          <cell r="W1128">
            <v>0</v>
          </cell>
          <cell r="X1128">
            <v>0</v>
          </cell>
          <cell r="Y1128">
            <v>0</v>
          </cell>
        </row>
        <row r="1129">
          <cell r="U1129" t="str">
            <v>SR</v>
          </cell>
          <cell r="V1129">
            <v>0</v>
          </cell>
          <cell r="W1129">
            <v>0</v>
          </cell>
          <cell r="X1129">
            <v>0</v>
          </cell>
          <cell r="Y1129">
            <v>0</v>
          </cell>
        </row>
        <row r="1130">
          <cell r="U1130" t="str">
            <v>SR</v>
          </cell>
          <cell r="V1130">
            <v>0</v>
          </cell>
          <cell r="W1130">
            <v>0</v>
          </cell>
          <cell r="X1130">
            <v>0</v>
          </cell>
          <cell r="Y1130">
            <v>0</v>
          </cell>
        </row>
        <row r="1131">
          <cell r="U1131" t="str">
            <v>SR</v>
          </cell>
          <cell r="V1131">
            <v>0</v>
          </cell>
          <cell r="W1131">
            <v>0</v>
          </cell>
          <cell r="X1131">
            <v>0</v>
          </cell>
          <cell r="Y1131">
            <v>0</v>
          </cell>
        </row>
        <row r="1132">
          <cell r="U1132" t="str">
            <v>SR</v>
          </cell>
          <cell r="V1132">
            <v>0</v>
          </cell>
          <cell r="W1132">
            <v>0</v>
          </cell>
          <cell r="X1132">
            <v>0</v>
          </cell>
          <cell r="Y1132">
            <v>0</v>
          </cell>
        </row>
        <row r="1133">
          <cell r="U1133" t="str">
            <v>SR</v>
          </cell>
          <cell r="V1133">
            <v>0</v>
          </cell>
          <cell r="W1133">
            <v>0</v>
          </cell>
          <cell r="X1133">
            <v>0</v>
          </cell>
          <cell r="Y1133">
            <v>0</v>
          </cell>
        </row>
        <row r="1134">
          <cell r="U1134" t="str">
            <v>SR</v>
          </cell>
          <cell r="V1134">
            <v>0</v>
          </cell>
          <cell r="W1134">
            <v>0</v>
          </cell>
          <cell r="X1134">
            <v>0</v>
          </cell>
          <cell r="Y1134">
            <v>0</v>
          </cell>
        </row>
        <row r="1135">
          <cell r="U1135" t="str">
            <v>SR</v>
          </cell>
          <cell r="V1135">
            <v>0</v>
          </cell>
          <cell r="W1135">
            <v>0</v>
          </cell>
          <cell r="X1135">
            <v>0</v>
          </cell>
          <cell r="Y1135">
            <v>0</v>
          </cell>
        </row>
        <row r="1136">
          <cell r="U1136" t="str">
            <v>SR</v>
          </cell>
          <cell r="V1136">
            <v>0</v>
          </cell>
          <cell r="W1136">
            <v>0</v>
          </cell>
          <cell r="X1136">
            <v>0</v>
          </cell>
          <cell r="Y1136">
            <v>0</v>
          </cell>
        </row>
        <row r="1137">
          <cell r="U1137" t="str">
            <v>SR</v>
          </cell>
          <cell r="V1137">
            <v>0</v>
          </cell>
          <cell r="W1137">
            <v>0</v>
          </cell>
          <cell r="X1137">
            <v>0</v>
          </cell>
          <cell r="Y1137">
            <v>0</v>
          </cell>
        </row>
        <row r="1138">
          <cell r="U1138" t="str">
            <v>SR</v>
          </cell>
          <cell r="V1138">
            <v>0</v>
          </cell>
          <cell r="W1138">
            <v>0</v>
          </cell>
          <cell r="X1138">
            <v>0</v>
          </cell>
          <cell r="Y1138">
            <v>0</v>
          </cell>
        </row>
        <row r="1139">
          <cell r="U1139" t="str">
            <v>SR</v>
          </cell>
          <cell r="V1139">
            <v>0</v>
          </cell>
          <cell r="W1139">
            <v>0</v>
          </cell>
          <cell r="X1139">
            <v>0</v>
          </cell>
          <cell r="Y1139">
            <v>0</v>
          </cell>
        </row>
        <row r="1140">
          <cell r="U1140" t="str">
            <v>SR</v>
          </cell>
          <cell r="V1140">
            <v>0</v>
          </cell>
          <cell r="W1140">
            <v>0</v>
          </cell>
          <cell r="X1140">
            <v>0</v>
          </cell>
          <cell r="Y1140">
            <v>0</v>
          </cell>
        </row>
        <row r="1141">
          <cell r="U1141" t="str">
            <v>SR</v>
          </cell>
          <cell r="V1141">
            <v>0</v>
          </cell>
          <cell r="W1141">
            <v>0</v>
          </cell>
          <cell r="X1141">
            <v>0</v>
          </cell>
          <cell r="Y1141">
            <v>0</v>
          </cell>
        </row>
        <row r="1142">
          <cell r="U1142" t="str">
            <v>SR</v>
          </cell>
          <cell r="V1142">
            <v>0</v>
          </cell>
          <cell r="W1142">
            <v>0</v>
          </cell>
          <cell r="X1142">
            <v>0</v>
          </cell>
          <cell r="Y1142">
            <v>0</v>
          </cell>
        </row>
        <row r="1143">
          <cell r="U1143" t="str">
            <v>SR</v>
          </cell>
          <cell r="V1143">
            <v>0</v>
          </cell>
          <cell r="W1143">
            <v>0</v>
          </cell>
          <cell r="X1143">
            <v>0</v>
          </cell>
          <cell r="Y1143">
            <v>0</v>
          </cell>
        </row>
        <row r="1144">
          <cell r="U1144" t="str">
            <v>SR</v>
          </cell>
          <cell r="V1144">
            <v>0</v>
          </cell>
          <cell r="W1144">
            <v>0</v>
          </cell>
          <cell r="X1144">
            <v>0</v>
          </cell>
          <cell r="Y1144">
            <v>0</v>
          </cell>
        </row>
        <row r="1145">
          <cell r="U1145" t="str">
            <v>SR</v>
          </cell>
          <cell r="V1145">
            <v>0</v>
          </cell>
          <cell r="W1145">
            <v>0</v>
          </cell>
          <cell r="X1145">
            <v>0</v>
          </cell>
          <cell r="Y1145">
            <v>0</v>
          </cell>
        </row>
        <row r="1146">
          <cell r="U1146" t="str">
            <v>SR</v>
          </cell>
          <cell r="V1146">
            <v>0</v>
          </cell>
          <cell r="W1146">
            <v>0</v>
          </cell>
          <cell r="X1146">
            <v>0</v>
          </cell>
          <cell r="Y1146">
            <v>0</v>
          </cell>
        </row>
        <row r="1147">
          <cell r="U1147" t="str">
            <v>SR</v>
          </cell>
          <cell r="V1147">
            <v>0</v>
          </cell>
          <cell r="W1147">
            <v>0</v>
          </cell>
          <cell r="X1147">
            <v>0</v>
          </cell>
          <cell r="Y1147">
            <v>0</v>
          </cell>
        </row>
        <row r="1148">
          <cell r="U1148" t="str">
            <v>SR</v>
          </cell>
          <cell r="V1148">
            <v>0</v>
          </cell>
          <cell r="W1148">
            <v>0</v>
          </cell>
          <cell r="X1148">
            <v>0</v>
          </cell>
          <cell r="Y1148">
            <v>0</v>
          </cell>
        </row>
        <row r="1149">
          <cell r="U1149" t="str">
            <v>SR</v>
          </cell>
          <cell r="V1149">
            <v>0</v>
          </cell>
          <cell r="W1149">
            <v>0</v>
          </cell>
          <cell r="X1149">
            <v>0</v>
          </cell>
          <cell r="Y1149">
            <v>0</v>
          </cell>
        </row>
        <row r="1150">
          <cell r="U1150" t="str">
            <v>SR</v>
          </cell>
          <cell r="V1150">
            <v>0</v>
          </cell>
          <cell r="W1150">
            <v>0</v>
          </cell>
          <cell r="X1150">
            <v>0</v>
          </cell>
          <cell r="Y1150">
            <v>0</v>
          </cell>
        </row>
        <row r="1151">
          <cell r="U1151" t="str">
            <v>SR</v>
          </cell>
          <cell r="V1151">
            <v>0</v>
          </cell>
          <cell r="W1151">
            <v>0</v>
          </cell>
          <cell r="X1151">
            <v>0</v>
          </cell>
          <cell r="Y1151">
            <v>0</v>
          </cell>
        </row>
        <row r="1152">
          <cell r="U1152" t="str">
            <v>SR</v>
          </cell>
          <cell r="V1152">
            <v>0</v>
          </cell>
          <cell r="W1152">
            <v>0</v>
          </cell>
          <cell r="X1152">
            <v>0</v>
          </cell>
          <cell r="Y1152">
            <v>0</v>
          </cell>
        </row>
        <row r="1153">
          <cell r="U1153" t="str">
            <v>SR</v>
          </cell>
          <cell r="V1153">
            <v>0</v>
          </cell>
          <cell r="W1153">
            <v>0</v>
          </cell>
          <cell r="X1153">
            <v>0</v>
          </cell>
          <cell r="Y1153">
            <v>0</v>
          </cell>
        </row>
        <row r="1154">
          <cell r="U1154" t="str">
            <v>SR</v>
          </cell>
          <cell r="V1154">
            <v>0</v>
          </cell>
          <cell r="W1154">
            <v>0</v>
          </cell>
          <cell r="X1154">
            <v>0</v>
          </cell>
          <cell r="Y1154">
            <v>0</v>
          </cell>
        </row>
        <row r="1155">
          <cell r="U1155" t="str">
            <v>SR</v>
          </cell>
          <cell r="V1155">
            <v>0</v>
          </cell>
          <cell r="W1155">
            <v>0</v>
          </cell>
          <cell r="X1155">
            <v>0</v>
          </cell>
          <cell r="Y1155">
            <v>0</v>
          </cell>
        </row>
        <row r="1156">
          <cell r="U1156" t="str">
            <v>SR</v>
          </cell>
          <cell r="V1156">
            <v>0</v>
          </cell>
          <cell r="W1156">
            <v>0</v>
          </cell>
          <cell r="X1156">
            <v>0</v>
          </cell>
          <cell r="Y1156">
            <v>0</v>
          </cell>
        </row>
        <row r="1157">
          <cell r="U1157" t="str">
            <v>SR</v>
          </cell>
          <cell r="V1157">
            <v>0</v>
          </cell>
          <cell r="W1157">
            <v>0</v>
          </cell>
          <cell r="X1157">
            <v>0</v>
          </cell>
          <cell r="Y1157">
            <v>0</v>
          </cell>
        </row>
        <row r="1158">
          <cell r="U1158" t="str">
            <v>SR</v>
          </cell>
          <cell r="V1158">
            <v>0</v>
          </cell>
          <cell r="W1158">
            <v>0</v>
          </cell>
          <cell r="X1158">
            <v>0</v>
          </cell>
          <cell r="Y1158">
            <v>0</v>
          </cell>
        </row>
        <row r="1159">
          <cell r="U1159" t="str">
            <v>SR</v>
          </cell>
          <cell r="V1159">
            <v>0</v>
          </cell>
          <cell r="W1159">
            <v>0</v>
          </cell>
          <cell r="X1159">
            <v>0</v>
          </cell>
          <cell r="Y1159">
            <v>0</v>
          </cell>
        </row>
        <row r="1160">
          <cell r="U1160" t="str">
            <v>SR</v>
          </cell>
          <cell r="V1160">
            <v>0</v>
          </cell>
          <cell r="W1160">
            <v>0</v>
          </cell>
          <cell r="X1160">
            <v>0</v>
          </cell>
          <cell r="Y1160">
            <v>0</v>
          </cell>
        </row>
        <row r="1161">
          <cell r="U1161" t="str">
            <v>SR</v>
          </cell>
          <cell r="V1161">
            <v>0</v>
          </cell>
          <cell r="W1161">
            <v>0</v>
          </cell>
          <cell r="X1161">
            <v>0</v>
          </cell>
          <cell r="Y1161">
            <v>0</v>
          </cell>
        </row>
        <row r="1162">
          <cell r="U1162" t="str">
            <v>SR</v>
          </cell>
          <cell r="V1162">
            <v>0</v>
          </cell>
          <cell r="W1162">
            <v>0</v>
          </cell>
          <cell r="X1162">
            <v>0</v>
          </cell>
          <cell r="Y1162">
            <v>0</v>
          </cell>
        </row>
        <row r="1163">
          <cell r="U1163" t="str">
            <v>SR</v>
          </cell>
          <cell r="V1163">
            <v>0</v>
          </cell>
          <cell r="W1163">
            <v>0</v>
          </cell>
          <cell r="X1163">
            <v>0</v>
          </cell>
          <cell r="Y1163">
            <v>0</v>
          </cell>
        </row>
        <row r="1164">
          <cell r="U1164" t="str">
            <v>SR</v>
          </cell>
          <cell r="V1164">
            <v>0</v>
          </cell>
          <cell r="W1164">
            <v>0</v>
          </cell>
          <cell r="X1164">
            <v>0</v>
          </cell>
          <cell r="Y1164">
            <v>0</v>
          </cell>
        </row>
        <row r="1165">
          <cell r="U1165" t="str">
            <v>SR</v>
          </cell>
          <cell r="V1165">
            <v>0</v>
          </cell>
          <cell r="W1165">
            <v>0</v>
          </cell>
          <cell r="X1165">
            <v>0</v>
          </cell>
          <cell r="Y1165">
            <v>0</v>
          </cell>
        </row>
        <row r="1166">
          <cell r="U1166" t="str">
            <v>SR</v>
          </cell>
          <cell r="V1166">
            <v>0</v>
          </cell>
          <cell r="W1166">
            <v>0</v>
          </cell>
          <cell r="X1166">
            <v>0</v>
          </cell>
          <cell r="Y1166">
            <v>0</v>
          </cell>
        </row>
        <row r="1167">
          <cell r="U1167" t="str">
            <v>SR</v>
          </cell>
          <cell r="V1167">
            <v>0</v>
          </cell>
          <cell r="W1167">
            <v>0</v>
          </cell>
          <cell r="X1167">
            <v>0</v>
          </cell>
          <cell r="Y1167">
            <v>0</v>
          </cell>
        </row>
        <row r="1168">
          <cell r="U1168" t="str">
            <v>SR</v>
          </cell>
          <cell r="V1168">
            <v>0</v>
          </cell>
          <cell r="W1168">
            <v>0</v>
          </cell>
          <cell r="X1168">
            <v>0</v>
          </cell>
          <cell r="Y1168">
            <v>0</v>
          </cell>
        </row>
        <row r="1169">
          <cell r="U1169" t="str">
            <v>SR</v>
          </cell>
          <cell r="V1169">
            <v>0</v>
          </cell>
          <cell r="W1169">
            <v>0</v>
          </cell>
          <cell r="X1169">
            <v>0</v>
          </cell>
          <cell r="Y1169">
            <v>0</v>
          </cell>
        </row>
        <row r="1170">
          <cell r="U1170" t="str">
            <v>SR</v>
          </cell>
          <cell r="V1170">
            <v>0</v>
          </cell>
          <cell r="W1170">
            <v>0</v>
          </cell>
          <cell r="X1170">
            <v>0</v>
          </cell>
          <cell r="Y1170">
            <v>0</v>
          </cell>
        </row>
        <row r="1171">
          <cell r="U1171" t="str">
            <v>SR</v>
          </cell>
          <cell r="V1171">
            <v>0</v>
          </cell>
          <cell r="W1171">
            <v>0</v>
          </cell>
          <cell r="X1171">
            <v>0</v>
          </cell>
          <cell r="Y1171">
            <v>0</v>
          </cell>
        </row>
        <row r="1172">
          <cell r="U1172" t="str">
            <v>SR</v>
          </cell>
          <cell r="V1172">
            <v>0</v>
          </cell>
          <cell r="W1172">
            <v>0</v>
          </cell>
          <cell r="X1172">
            <v>0</v>
          </cell>
          <cell r="Y1172">
            <v>0</v>
          </cell>
        </row>
        <row r="1173">
          <cell r="U1173" t="str">
            <v>SR</v>
          </cell>
          <cell r="V1173">
            <v>0</v>
          </cell>
          <cell r="W1173">
            <v>0</v>
          </cell>
          <cell r="X1173">
            <v>0</v>
          </cell>
          <cell r="Y1173">
            <v>0</v>
          </cell>
        </row>
        <row r="1174">
          <cell r="U1174" t="str">
            <v>SR</v>
          </cell>
          <cell r="V1174">
            <v>0</v>
          </cell>
          <cell r="W1174">
            <v>0</v>
          </cell>
          <cell r="X1174">
            <v>0</v>
          </cell>
          <cell r="Y1174">
            <v>0</v>
          </cell>
        </row>
        <row r="1175">
          <cell r="U1175" t="str">
            <v>SR</v>
          </cell>
          <cell r="V1175">
            <v>0</v>
          </cell>
          <cell r="W1175">
            <v>0</v>
          </cell>
          <cell r="X1175">
            <v>0</v>
          </cell>
          <cell r="Y1175">
            <v>0</v>
          </cell>
        </row>
        <row r="1176">
          <cell r="U1176" t="str">
            <v>SR</v>
          </cell>
          <cell r="V1176">
            <v>0</v>
          </cell>
          <cell r="W1176">
            <v>0</v>
          </cell>
          <cell r="X1176">
            <v>0</v>
          </cell>
          <cell r="Y1176">
            <v>0</v>
          </cell>
        </row>
        <row r="1177">
          <cell r="U1177" t="str">
            <v>SR</v>
          </cell>
          <cell r="V1177">
            <v>0</v>
          </cell>
          <cell r="W1177">
            <v>0</v>
          </cell>
          <cell r="X1177">
            <v>0</v>
          </cell>
          <cell r="Y1177">
            <v>0</v>
          </cell>
        </row>
        <row r="1178">
          <cell r="U1178" t="str">
            <v>SR</v>
          </cell>
          <cell r="V1178">
            <v>0</v>
          </cell>
          <cell r="W1178">
            <v>0</v>
          </cell>
          <cell r="X1178">
            <v>0</v>
          </cell>
          <cell r="Y1178">
            <v>0</v>
          </cell>
        </row>
        <row r="1179">
          <cell r="U1179" t="str">
            <v>SR</v>
          </cell>
          <cell r="V1179">
            <v>0</v>
          </cell>
          <cell r="W1179">
            <v>0</v>
          </cell>
          <cell r="X1179">
            <v>0</v>
          </cell>
          <cell r="Y1179">
            <v>0</v>
          </cell>
        </row>
        <row r="1180">
          <cell r="U1180" t="str">
            <v>SR</v>
          </cell>
          <cell r="V1180">
            <v>0</v>
          </cell>
          <cell r="W1180">
            <v>0</v>
          </cell>
          <cell r="X1180">
            <v>0</v>
          </cell>
          <cell r="Y1180">
            <v>0</v>
          </cell>
        </row>
        <row r="1181">
          <cell r="U1181" t="str">
            <v>SR</v>
          </cell>
          <cell r="V1181">
            <v>0</v>
          </cell>
          <cell r="W1181">
            <v>0</v>
          </cell>
          <cell r="X1181">
            <v>0</v>
          </cell>
          <cell r="Y1181">
            <v>0</v>
          </cell>
        </row>
        <row r="1182">
          <cell r="U1182" t="str">
            <v>SR</v>
          </cell>
          <cell r="V1182">
            <v>0</v>
          </cell>
          <cell r="W1182">
            <v>0</v>
          </cell>
          <cell r="X1182">
            <v>0</v>
          </cell>
          <cell r="Y1182">
            <v>0</v>
          </cell>
        </row>
        <row r="1183">
          <cell r="U1183" t="str">
            <v>SR</v>
          </cell>
          <cell r="V1183">
            <v>0</v>
          </cell>
          <cell r="W1183">
            <v>0</v>
          </cell>
          <cell r="X1183">
            <v>0</v>
          </cell>
          <cell r="Y1183">
            <v>0</v>
          </cell>
        </row>
        <row r="1184">
          <cell r="U1184" t="str">
            <v>SR</v>
          </cell>
          <cell r="V1184">
            <v>0</v>
          </cell>
          <cell r="W1184">
            <v>0</v>
          </cell>
          <cell r="X1184">
            <v>0</v>
          </cell>
          <cell r="Y1184">
            <v>0</v>
          </cell>
        </row>
        <row r="1185">
          <cell r="U1185" t="str">
            <v>SR</v>
          </cell>
          <cell r="V1185">
            <v>0</v>
          </cell>
          <cell r="W1185">
            <v>0</v>
          </cell>
          <cell r="X1185">
            <v>0</v>
          </cell>
          <cell r="Y1185">
            <v>0</v>
          </cell>
        </row>
        <row r="1186">
          <cell r="U1186" t="str">
            <v>SR</v>
          </cell>
          <cell r="V1186">
            <v>0</v>
          </cell>
          <cell r="W1186">
            <v>0</v>
          </cell>
          <cell r="X1186">
            <v>0</v>
          </cell>
          <cell r="Y1186">
            <v>0</v>
          </cell>
        </row>
        <row r="1187">
          <cell r="U1187" t="str">
            <v>SR</v>
          </cell>
          <cell r="V1187">
            <v>0</v>
          </cell>
          <cell r="W1187">
            <v>0</v>
          </cell>
          <cell r="X1187">
            <v>0</v>
          </cell>
          <cell r="Y1187">
            <v>0</v>
          </cell>
        </row>
        <row r="1188">
          <cell r="U1188" t="str">
            <v>SR</v>
          </cell>
          <cell r="V1188">
            <v>0</v>
          </cell>
          <cell r="W1188">
            <v>0</v>
          </cell>
          <cell r="X1188">
            <v>0</v>
          </cell>
          <cell r="Y1188">
            <v>0</v>
          </cell>
        </row>
        <row r="1189">
          <cell r="U1189" t="str">
            <v>SR</v>
          </cell>
          <cell r="V1189">
            <v>0</v>
          </cell>
          <cell r="W1189">
            <v>0</v>
          </cell>
          <cell r="X1189">
            <v>0</v>
          </cell>
          <cell r="Y1189">
            <v>0</v>
          </cell>
        </row>
        <row r="1190">
          <cell r="U1190" t="str">
            <v>SR</v>
          </cell>
          <cell r="V1190">
            <v>0</v>
          </cell>
          <cell r="W1190">
            <v>0</v>
          </cell>
          <cell r="X1190">
            <v>0</v>
          </cell>
          <cell r="Y1190">
            <v>0</v>
          </cell>
        </row>
        <row r="1191">
          <cell r="U1191" t="str">
            <v>SR</v>
          </cell>
          <cell r="V1191">
            <v>0</v>
          </cell>
          <cell r="W1191">
            <v>0</v>
          </cell>
          <cell r="X1191">
            <v>0</v>
          </cell>
          <cell r="Y1191">
            <v>0</v>
          </cell>
        </row>
        <row r="1192">
          <cell r="U1192" t="str">
            <v>SR</v>
          </cell>
          <cell r="V1192">
            <v>0</v>
          </cell>
          <cell r="W1192">
            <v>0</v>
          </cell>
          <cell r="X1192">
            <v>0</v>
          </cell>
          <cell r="Y1192">
            <v>0</v>
          </cell>
        </row>
        <row r="1193">
          <cell r="U1193" t="str">
            <v>SR</v>
          </cell>
          <cell r="V1193">
            <v>0</v>
          </cell>
          <cell r="W1193">
            <v>0</v>
          </cell>
          <cell r="X1193">
            <v>0</v>
          </cell>
          <cell r="Y1193">
            <v>0</v>
          </cell>
        </row>
        <row r="1194">
          <cell r="U1194" t="str">
            <v>SR</v>
          </cell>
          <cell r="V1194">
            <v>0</v>
          </cell>
          <cell r="W1194">
            <v>0</v>
          </cell>
          <cell r="X1194">
            <v>0</v>
          </cell>
          <cell r="Y1194">
            <v>0</v>
          </cell>
        </row>
        <row r="1195">
          <cell r="U1195" t="str">
            <v>SR</v>
          </cell>
          <cell r="V1195">
            <v>0</v>
          </cell>
          <cell r="W1195">
            <v>0</v>
          </cell>
          <cell r="X1195">
            <v>0</v>
          </cell>
          <cell r="Y1195">
            <v>0</v>
          </cell>
        </row>
        <row r="1196">
          <cell r="U1196" t="str">
            <v>SR</v>
          </cell>
          <cell r="V1196">
            <v>0</v>
          </cell>
          <cell r="W1196">
            <v>0</v>
          </cell>
          <cell r="X1196">
            <v>0</v>
          </cell>
          <cell r="Y1196">
            <v>0</v>
          </cell>
        </row>
        <row r="1197">
          <cell r="U1197" t="str">
            <v>SR</v>
          </cell>
          <cell r="V1197">
            <v>0</v>
          </cell>
          <cell r="W1197">
            <v>0</v>
          </cell>
          <cell r="X1197">
            <v>0</v>
          </cell>
          <cell r="Y1197">
            <v>0</v>
          </cell>
        </row>
        <row r="1198">
          <cell r="U1198" t="str">
            <v>SR</v>
          </cell>
          <cell r="V1198">
            <v>0</v>
          </cell>
          <cell r="W1198">
            <v>0</v>
          </cell>
          <cell r="X1198">
            <v>0</v>
          </cell>
          <cell r="Y1198">
            <v>0</v>
          </cell>
        </row>
        <row r="1199">
          <cell r="U1199" t="str">
            <v>SR</v>
          </cell>
          <cell r="V1199">
            <v>0</v>
          </cell>
          <cell r="W1199">
            <v>0</v>
          </cell>
          <cell r="X1199">
            <v>0</v>
          </cell>
          <cell r="Y1199">
            <v>0</v>
          </cell>
        </row>
        <row r="1200">
          <cell r="U1200" t="str">
            <v>SR</v>
          </cell>
          <cell r="V1200">
            <v>0</v>
          </cell>
          <cell r="W1200">
            <v>0</v>
          </cell>
          <cell r="X1200">
            <v>0</v>
          </cell>
          <cell r="Y1200">
            <v>0</v>
          </cell>
        </row>
        <row r="1201">
          <cell r="U1201" t="str">
            <v>SR</v>
          </cell>
          <cell r="V1201">
            <v>0</v>
          </cell>
          <cell r="W1201">
            <v>0</v>
          </cell>
          <cell r="X1201">
            <v>0</v>
          </cell>
          <cell r="Y1201">
            <v>0</v>
          </cell>
        </row>
        <row r="1202">
          <cell r="U1202" t="str">
            <v>SR</v>
          </cell>
          <cell r="V1202">
            <v>0</v>
          </cell>
          <cell r="W1202">
            <v>0</v>
          </cell>
          <cell r="X1202">
            <v>0</v>
          </cell>
          <cell r="Y1202">
            <v>0</v>
          </cell>
        </row>
        <row r="1203">
          <cell r="U1203" t="str">
            <v>SR</v>
          </cell>
          <cell r="V1203">
            <v>0</v>
          </cell>
          <cell r="W1203">
            <v>0</v>
          </cell>
          <cell r="X1203">
            <v>0</v>
          </cell>
          <cell r="Y1203">
            <v>0</v>
          </cell>
        </row>
        <row r="1204">
          <cell r="U1204" t="str">
            <v>SR</v>
          </cell>
          <cell r="V1204">
            <v>0</v>
          </cell>
          <cell r="W1204">
            <v>0</v>
          </cell>
          <cell r="X1204">
            <v>0</v>
          </cell>
          <cell r="Y1204">
            <v>0</v>
          </cell>
        </row>
        <row r="1205">
          <cell r="U1205" t="str">
            <v>SR</v>
          </cell>
          <cell r="V1205">
            <v>0</v>
          </cell>
          <cell r="W1205">
            <v>0</v>
          </cell>
          <cell r="X1205">
            <v>0</v>
          </cell>
          <cell r="Y1205">
            <v>0</v>
          </cell>
        </row>
        <row r="1206">
          <cell r="U1206" t="str">
            <v>SR</v>
          </cell>
          <cell r="V1206">
            <v>0</v>
          </cell>
          <cell r="W1206">
            <v>0</v>
          </cell>
          <cell r="X1206">
            <v>0</v>
          </cell>
          <cell r="Y1206">
            <v>0</v>
          </cell>
        </row>
        <row r="1207">
          <cell r="U1207" t="str">
            <v>SR</v>
          </cell>
          <cell r="V1207">
            <v>0</v>
          </cell>
          <cell r="W1207">
            <v>0</v>
          </cell>
          <cell r="X1207">
            <v>0</v>
          </cell>
          <cell r="Y1207">
            <v>0</v>
          </cell>
        </row>
        <row r="1208">
          <cell r="U1208" t="str">
            <v>SR</v>
          </cell>
          <cell r="V1208">
            <v>0</v>
          </cell>
          <cell r="W1208">
            <v>0</v>
          </cell>
          <cell r="X1208">
            <v>0</v>
          </cell>
          <cell r="Y1208">
            <v>0</v>
          </cell>
        </row>
        <row r="1209">
          <cell r="U1209" t="str">
            <v>SR</v>
          </cell>
          <cell r="V1209">
            <v>0</v>
          </cell>
          <cell r="W1209">
            <v>0</v>
          </cell>
          <cell r="X1209">
            <v>0</v>
          </cell>
          <cell r="Y1209">
            <v>0</v>
          </cell>
        </row>
        <row r="1210">
          <cell r="U1210" t="str">
            <v>SR</v>
          </cell>
          <cell r="V1210">
            <v>0</v>
          </cell>
          <cell r="W1210">
            <v>0</v>
          </cell>
          <cell r="X1210">
            <v>0</v>
          </cell>
          <cell r="Y1210">
            <v>0</v>
          </cell>
        </row>
        <row r="1211">
          <cell r="U1211" t="str">
            <v>SR</v>
          </cell>
          <cell r="V1211">
            <v>0</v>
          </cell>
          <cell r="W1211">
            <v>0</v>
          </cell>
          <cell r="X1211">
            <v>0</v>
          </cell>
          <cell r="Y1211">
            <v>0</v>
          </cell>
        </row>
        <row r="1212">
          <cell r="U1212" t="str">
            <v>SR</v>
          </cell>
          <cell r="V1212">
            <v>0</v>
          </cell>
          <cell r="W1212">
            <v>0</v>
          </cell>
          <cell r="X1212">
            <v>0</v>
          </cell>
          <cell r="Y1212">
            <v>0</v>
          </cell>
        </row>
        <row r="1213">
          <cell r="U1213" t="str">
            <v>SR</v>
          </cell>
          <cell r="V1213">
            <v>0</v>
          </cell>
          <cell r="W1213">
            <v>0</v>
          </cell>
          <cell r="X1213">
            <v>0</v>
          </cell>
          <cell r="Y1213">
            <v>0</v>
          </cell>
        </row>
        <row r="1214">
          <cell r="U1214" t="str">
            <v>SR</v>
          </cell>
          <cell r="V1214">
            <v>0</v>
          </cell>
          <cell r="W1214">
            <v>0</v>
          </cell>
          <cell r="X1214">
            <v>0</v>
          </cell>
          <cell r="Y1214">
            <v>0</v>
          </cell>
        </row>
        <row r="1215">
          <cell r="U1215" t="str">
            <v>SR</v>
          </cell>
          <cell r="V1215">
            <v>0</v>
          </cell>
          <cell r="W1215">
            <v>0</v>
          </cell>
          <cell r="X1215">
            <v>0</v>
          </cell>
          <cell r="Y1215">
            <v>0</v>
          </cell>
        </row>
        <row r="1216">
          <cell r="U1216" t="str">
            <v>SR</v>
          </cell>
          <cell r="V1216">
            <v>0</v>
          </cell>
          <cell r="W1216">
            <v>0</v>
          </cell>
          <cell r="X1216">
            <v>0</v>
          </cell>
          <cell r="Y1216">
            <v>0</v>
          </cell>
        </row>
        <row r="1217">
          <cell r="U1217" t="str">
            <v>SR</v>
          </cell>
          <cell r="V1217">
            <v>0</v>
          </cell>
          <cell r="W1217">
            <v>0</v>
          </cell>
          <cell r="X1217">
            <v>0</v>
          </cell>
          <cell r="Y1217">
            <v>0</v>
          </cell>
        </row>
        <row r="1218">
          <cell r="U1218" t="str">
            <v>SR</v>
          </cell>
          <cell r="V1218">
            <v>0</v>
          </cell>
          <cell r="W1218">
            <v>0</v>
          </cell>
          <cell r="X1218">
            <v>0</v>
          </cell>
          <cell r="Y1218">
            <v>0</v>
          </cell>
        </row>
        <row r="1219">
          <cell r="U1219" t="str">
            <v>SR</v>
          </cell>
          <cell r="V1219">
            <v>0</v>
          </cell>
          <cell r="W1219">
            <v>0</v>
          </cell>
          <cell r="X1219">
            <v>0</v>
          </cell>
          <cell r="Y1219">
            <v>0</v>
          </cell>
        </row>
        <row r="1220">
          <cell r="U1220" t="str">
            <v>SR</v>
          </cell>
          <cell r="V1220">
            <v>0</v>
          </cell>
          <cell r="W1220">
            <v>0</v>
          </cell>
          <cell r="X1220">
            <v>0</v>
          </cell>
          <cell r="Y1220">
            <v>0</v>
          </cell>
        </row>
        <row r="1221">
          <cell r="U1221" t="str">
            <v>SR</v>
          </cell>
          <cell r="V1221">
            <v>0</v>
          </cell>
          <cell r="W1221">
            <v>0</v>
          </cell>
          <cell r="X1221">
            <v>0</v>
          </cell>
          <cell r="Y1221">
            <v>0</v>
          </cell>
        </row>
        <row r="1222">
          <cell r="U1222" t="str">
            <v>SR</v>
          </cell>
          <cell r="V1222">
            <v>0</v>
          </cell>
          <cell r="W1222">
            <v>0</v>
          </cell>
          <cell r="X1222">
            <v>0</v>
          </cell>
          <cell r="Y1222">
            <v>0</v>
          </cell>
        </row>
        <row r="1223">
          <cell r="U1223" t="str">
            <v>SR</v>
          </cell>
          <cell r="V1223">
            <v>0</v>
          </cell>
          <cell r="W1223">
            <v>0</v>
          </cell>
          <cell r="X1223">
            <v>0</v>
          </cell>
          <cell r="Y1223">
            <v>0</v>
          </cell>
        </row>
        <row r="1224">
          <cell r="U1224" t="str">
            <v>SR</v>
          </cell>
          <cell r="V1224">
            <v>0</v>
          </cell>
          <cell r="W1224">
            <v>0</v>
          </cell>
          <cell r="X1224">
            <v>0</v>
          </cell>
          <cell r="Y1224">
            <v>0</v>
          </cell>
        </row>
        <row r="1225">
          <cell r="U1225" t="str">
            <v>SR</v>
          </cell>
          <cell r="V1225">
            <v>0</v>
          </cell>
          <cell r="W1225">
            <v>0</v>
          </cell>
          <cell r="X1225">
            <v>0</v>
          </cell>
          <cell r="Y1225">
            <v>0</v>
          </cell>
        </row>
        <row r="1226">
          <cell r="U1226" t="str">
            <v>SR</v>
          </cell>
          <cell r="V1226">
            <v>0</v>
          </cell>
          <cell r="W1226">
            <v>0</v>
          </cell>
          <cell r="X1226">
            <v>0</v>
          </cell>
          <cell r="Y1226">
            <v>0</v>
          </cell>
        </row>
        <row r="1227">
          <cell r="U1227" t="str">
            <v>SR</v>
          </cell>
          <cell r="V1227">
            <v>0</v>
          </cell>
          <cell r="W1227">
            <v>0</v>
          </cell>
          <cell r="X1227">
            <v>0</v>
          </cell>
          <cell r="Y1227">
            <v>0</v>
          </cell>
        </row>
        <row r="1228">
          <cell r="U1228" t="str">
            <v>SR</v>
          </cell>
          <cell r="V1228">
            <v>0</v>
          </cell>
          <cell r="W1228">
            <v>0</v>
          </cell>
          <cell r="X1228">
            <v>0</v>
          </cell>
          <cell r="Y1228">
            <v>0</v>
          </cell>
        </row>
        <row r="1229">
          <cell r="U1229" t="str">
            <v>SR</v>
          </cell>
          <cell r="V1229">
            <v>0</v>
          </cell>
          <cell r="W1229">
            <v>0</v>
          </cell>
          <cell r="X1229">
            <v>0</v>
          </cell>
          <cell r="Y1229">
            <v>0</v>
          </cell>
        </row>
        <row r="1230">
          <cell r="U1230" t="str">
            <v>SR</v>
          </cell>
          <cell r="V1230">
            <v>0</v>
          </cell>
          <cell r="W1230">
            <v>0</v>
          </cell>
          <cell r="X1230">
            <v>0</v>
          </cell>
          <cell r="Y1230">
            <v>0</v>
          </cell>
        </row>
        <row r="1231">
          <cell r="U1231" t="str">
            <v>SR</v>
          </cell>
          <cell r="V1231">
            <v>0</v>
          </cell>
          <cell r="W1231">
            <v>0</v>
          </cell>
          <cell r="X1231">
            <v>0</v>
          </cell>
          <cell r="Y1231">
            <v>0</v>
          </cell>
        </row>
        <row r="1232">
          <cell r="U1232" t="str">
            <v>SR</v>
          </cell>
          <cell r="V1232">
            <v>0</v>
          </cell>
          <cell r="W1232">
            <v>0</v>
          </cell>
          <cell r="X1232">
            <v>0</v>
          </cell>
          <cell r="Y1232">
            <v>0</v>
          </cell>
        </row>
        <row r="1233">
          <cell r="U1233" t="str">
            <v>SR</v>
          </cell>
          <cell r="V1233">
            <v>0</v>
          </cell>
          <cell r="W1233">
            <v>0</v>
          </cell>
          <cell r="X1233">
            <v>0</v>
          </cell>
          <cell r="Y1233">
            <v>0</v>
          </cell>
        </row>
        <row r="1234">
          <cell r="U1234" t="str">
            <v>SR</v>
          </cell>
          <cell r="V1234">
            <v>0</v>
          </cell>
          <cell r="W1234">
            <v>0</v>
          </cell>
          <cell r="X1234">
            <v>0</v>
          </cell>
          <cell r="Y1234">
            <v>0</v>
          </cell>
        </row>
        <row r="1235">
          <cell r="U1235" t="str">
            <v>SR</v>
          </cell>
          <cell r="V1235">
            <v>0</v>
          </cell>
          <cell r="W1235">
            <v>0</v>
          </cell>
          <cell r="X1235">
            <v>0</v>
          </cell>
          <cell r="Y1235">
            <v>0</v>
          </cell>
        </row>
        <row r="1236">
          <cell r="U1236" t="str">
            <v>SR</v>
          </cell>
          <cell r="V1236">
            <v>0</v>
          </cell>
          <cell r="W1236">
            <v>0</v>
          </cell>
          <cell r="X1236">
            <v>0</v>
          </cell>
          <cell r="Y1236">
            <v>0</v>
          </cell>
        </row>
        <row r="1237">
          <cell r="U1237" t="str">
            <v>SR</v>
          </cell>
          <cell r="V1237">
            <v>0</v>
          </cell>
          <cell r="W1237">
            <v>0</v>
          </cell>
          <cell r="X1237">
            <v>0</v>
          </cell>
          <cell r="Y1237">
            <v>0</v>
          </cell>
        </row>
        <row r="1238">
          <cell r="U1238" t="str">
            <v>SR</v>
          </cell>
          <cell r="V1238">
            <v>0</v>
          </cell>
          <cell r="W1238">
            <v>0</v>
          </cell>
          <cell r="X1238">
            <v>0</v>
          </cell>
          <cell r="Y1238">
            <v>0</v>
          </cell>
        </row>
        <row r="1239">
          <cell r="U1239" t="str">
            <v>SR</v>
          </cell>
          <cell r="V1239">
            <v>0</v>
          </cell>
          <cell r="W1239">
            <v>0</v>
          </cell>
          <cell r="X1239">
            <v>0</v>
          </cell>
          <cell r="Y1239">
            <v>0</v>
          </cell>
        </row>
        <row r="1240">
          <cell r="U1240" t="str">
            <v>SR</v>
          </cell>
          <cell r="V1240">
            <v>0</v>
          </cell>
          <cell r="W1240">
            <v>0</v>
          </cell>
          <cell r="X1240">
            <v>0</v>
          </cell>
          <cell r="Y1240">
            <v>0</v>
          </cell>
        </row>
        <row r="1241">
          <cell r="U1241" t="str">
            <v>SR</v>
          </cell>
          <cell r="V1241">
            <v>0</v>
          </cell>
          <cell r="W1241">
            <v>0</v>
          </cell>
          <cell r="X1241">
            <v>0</v>
          </cell>
          <cell r="Y1241">
            <v>0</v>
          </cell>
        </row>
        <row r="1242">
          <cell r="U1242" t="str">
            <v>SR</v>
          </cell>
          <cell r="V1242">
            <v>0</v>
          </cell>
          <cell r="W1242">
            <v>0</v>
          </cell>
          <cell r="X1242">
            <v>0</v>
          </cell>
          <cell r="Y1242">
            <v>0</v>
          </cell>
        </row>
        <row r="1243">
          <cell r="U1243" t="str">
            <v>SR</v>
          </cell>
          <cell r="V1243">
            <v>0</v>
          </cell>
          <cell r="W1243">
            <v>0</v>
          </cell>
          <cell r="X1243">
            <v>0</v>
          </cell>
          <cell r="Y1243">
            <v>0</v>
          </cell>
        </row>
        <row r="1244">
          <cell r="U1244" t="str">
            <v>SR</v>
          </cell>
          <cell r="V1244">
            <v>0</v>
          </cell>
          <cell r="W1244">
            <v>0</v>
          </cell>
          <cell r="X1244">
            <v>0</v>
          </cell>
          <cell r="Y1244">
            <v>0</v>
          </cell>
        </row>
        <row r="1245">
          <cell r="U1245" t="str">
            <v>SR</v>
          </cell>
          <cell r="V1245">
            <v>0</v>
          </cell>
          <cell r="W1245">
            <v>0</v>
          </cell>
          <cell r="X1245">
            <v>0</v>
          </cell>
          <cell r="Y1245">
            <v>0</v>
          </cell>
        </row>
        <row r="1246">
          <cell r="U1246" t="str">
            <v>SR</v>
          </cell>
          <cell r="V1246">
            <v>0</v>
          </cell>
          <cell r="W1246">
            <v>0</v>
          </cell>
          <cell r="X1246">
            <v>0</v>
          </cell>
          <cell r="Y1246">
            <v>0</v>
          </cell>
        </row>
        <row r="1247">
          <cell r="U1247" t="str">
            <v>SR</v>
          </cell>
          <cell r="V1247">
            <v>0</v>
          </cell>
          <cell r="W1247">
            <v>0</v>
          </cell>
          <cell r="X1247">
            <v>0</v>
          </cell>
          <cell r="Y1247">
            <v>0</v>
          </cell>
        </row>
        <row r="1248">
          <cell r="U1248" t="str">
            <v>SR</v>
          </cell>
          <cell r="V1248">
            <v>0</v>
          </cell>
          <cell r="W1248">
            <v>0</v>
          </cell>
          <cell r="X1248">
            <v>0</v>
          </cell>
          <cell r="Y1248">
            <v>0</v>
          </cell>
        </row>
        <row r="1249">
          <cell r="U1249" t="str">
            <v>SR</v>
          </cell>
          <cell r="V1249">
            <v>0</v>
          </cell>
          <cell r="W1249">
            <v>0</v>
          </cell>
          <cell r="X1249">
            <v>0</v>
          </cell>
          <cell r="Y1249">
            <v>0</v>
          </cell>
        </row>
        <row r="1250">
          <cell r="U1250" t="str">
            <v>SR</v>
          </cell>
          <cell r="V1250">
            <v>0</v>
          </cell>
          <cell r="W1250">
            <v>0</v>
          </cell>
          <cell r="X1250">
            <v>0</v>
          </cell>
          <cell r="Y1250">
            <v>0</v>
          </cell>
        </row>
        <row r="1251">
          <cell r="U1251" t="str">
            <v>SR</v>
          </cell>
          <cell r="V1251">
            <v>0</v>
          </cell>
          <cell r="W1251">
            <v>0</v>
          </cell>
          <cell r="X1251">
            <v>0</v>
          </cell>
          <cell r="Y1251">
            <v>0</v>
          </cell>
        </row>
        <row r="1252">
          <cell r="U1252" t="str">
            <v>SR</v>
          </cell>
          <cell r="V1252">
            <v>0</v>
          </cell>
          <cell r="W1252">
            <v>0</v>
          </cell>
          <cell r="X1252">
            <v>0</v>
          </cell>
          <cell r="Y1252">
            <v>0</v>
          </cell>
        </row>
        <row r="1253">
          <cell r="U1253" t="str">
            <v>SR</v>
          </cell>
          <cell r="V1253">
            <v>0</v>
          </cell>
          <cell r="W1253">
            <v>0</v>
          </cell>
          <cell r="X1253">
            <v>0</v>
          </cell>
          <cell r="Y1253">
            <v>0</v>
          </cell>
        </row>
        <row r="1254">
          <cell r="U1254" t="str">
            <v>SR</v>
          </cell>
          <cell r="V1254">
            <v>0</v>
          </cell>
          <cell r="W1254">
            <v>0</v>
          </cell>
          <cell r="X1254">
            <v>0</v>
          </cell>
          <cell r="Y1254">
            <v>0</v>
          </cell>
        </row>
        <row r="1255">
          <cell r="U1255" t="str">
            <v>SR</v>
          </cell>
          <cell r="V1255">
            <v>0</v>
          </cell>
          <cell r="W1255">
            <v>0</v>
          </cell>
          <cell r="X1255">
            <v>0</v>
          </cell>
          <cell r="Y1255">
            <v>0</v>
          </cell>
        </row>
        <row r="1256">
          <cell r="U1256" t="str">
            <v>SR</v>
          </cell>
          <cell r="V1256">
            <v>0</v>
          </cell>
          <cell r="W1256">
            <v>0</v>
          </cell>
          <cell r="X1256">
            <v>0</v>
          </cell>
          <cell r="Y1256">
            <v>0</v>
          </cell>
        </row>
        <row r="1257">
          <cell r="U1257" t="str">
            <v>SR</v>
          </cell>
          <cell r="V1257">
            <v>0</v>
          </cell>
          <cell r="W1257">
            <v>0</v>
          </cell>
          <cell r="X1257">
            <v>0</v>
          </cell>
          <cell r="Y1257">
            <v>0</v>
          </cell>
        </row>
        <row r="1258">
          <cell r="U1258" t="str">
            <v>SR</v>
          </cell>
          <cell r="V1258">
            <v>0</v>
          </cell>
          <cell r="W1258">
            <v>0</v>
          </cell>
          <cell r="X1258">
            <v>0</v>
          </cell>
          <cell r="Y1258">
            <v>0</v>
          </cell>
        </row>
        <row r="1259">
          <cell r="U1259" t="str">
            <v>SR</v>
          </cell>
          <cell r="V1259">
            <v>0</v>
          </cell>
          <cell r="W1259">
            <v>0</v>
          </cell>
          <cell r="X1259">
            <v>0</v>
          </cell>
          <cell r="Y1259">
            <v>0</v>
          </cell>
        </row>
        <row r="1260">
          <cell r="U1260" t="str">
            <v>SR</v>
          </cell>
          <cell r="V1260">
            <v>0</v>
          </cell>
          <cell r="W1260">
            <v>0</v>
          </cell>
          <cell r="X1260">
            <v>0</v>
          </cell>
          <cell r="Y1260">
            <v>0</v>
          </cell>
        </row>
        <row r="1261">
          <cell r="U1261" t="str">
            <v>SR</v>
          </cell>
          <cell r="V1261">
            <v>0</v>
          </cell>
          <cell r="W1261">
            <v>0</v>
          </cell>
          <cell r="X1261">
            <v>0</v>
          </cell>
          <cell r="Y1261">
            <v>0</v>
          </cell>
        </row>
        <row r="1262">
          <cell r="U1262" t="str">
            <v>SR</v>
          </cell>
          <cell r="V1262">
            <v>0</v>
          </cell>
          <cell r="W1262">
            <v>0</v>
          </cell>
          <cell r="X1262">
            <v>0</v>
          </cell>
          <cell r="Y1262">
            <v>0</v>
          </cell>
        </row>
        <row r="1263">
          <cell r="U1263" t="str">
            <v>SR</v>
          </cell>
          <cell r="V1263">
            <v>0</v>
          </cell>
          <cell r="W1263">
            <v>0</v>
          </cell>
          <cell r="X1263">
            <v>0</v>
          </cell>
          <cell r="Y1263">
            <v>0</v>
          </cell>
        </row>
        <row r="1264">
          <cell r="U1264" t="str">
            <v>SR</v>
          </cell>
          <cell r="V1264">
            <v>0</v>
          </cell>
          <cell r="W1264">
            <v>0</v>
          </cell>
          <cell r="X1264">
            <v>0</v>
          </cell>
          <cell r="Y1264">
            <v>0</v>
          </cell>
        </row>
        <row r="1265">
          <cell r="U1265" t="str">
            <v>SR</v>
          </cell>
          <cell r="V1265">
            <v>0</v>
          </cell>
          <cell r="W1265">
            <v>0</v>
          </cell>
          <cell r="X1265">
            <v>0</v>
          </cell>
          <cell r="Y1265">
            <v>0</v>
          </cell>
        </row>
        <row r="1266">
          <cell r="U1266" t="str">
            <v>SR</v>
          </cell>
          <cell r="V1266">
            <v>0</v>
          </cell>
          <cell r="W1266">
            <v>0</v>
          </cell>
          <cell r="X1266">
            <v>0</v>
          </cell>
          <cell r="Y1266">
            <v>0</v>
          </cell>
        </row>
        <row r="1267">
          <cell r="U1267" t="str">
            <v>SR</v>
          </cell>
          <cell r="V1267">
            <v>0</v>
          </cell>
          <cell r="W1267">
            <v>0</v>
          </cell>
          <cell r="X1267">
            <v>0</v>
          </cell>
          <cell r="Y1267">
            <v>0</v>
          </cell>
        </row>
        <row r="1268">
          <cell r="U1268" t="str">
            <v>SR</v>
          </cell>
          <cell r="V1268">
            <v>0</v>
          </cell>
          <cell r="W1268">
            <v>0</v>
          </cell>
          <cell r="X1268">
            <v>0</v>
          </cell>
          <cell r="Y1268">
            <v>0</v>
          </cell>
        </row>
        <row r="1269">
          <cell r="U1269" t="str">
            <v>SR</v>
          </cell>
          <cell r="V1269">
            <v>0</v>
          </cell>
          <cell r="W1269">
            <v>0</v>
          </cell>
          <cell r="X1269">
            <v>0</v>
          </cell>
          <cell r="Y1269">
            <v>0</v>
          </cell>
        </row>
        <row r="1270">
          <cell r="U1270" t="str">
            <v>SR</v>
          </cell>
          <cell r="V1270">
            <v>0</v>
          </cell>
          <cell r="W1270">
            <v>0</v>
          </cell>
          <cell r="X1270">
            <v>0</v>
          </cell>
          <cell r="Y1270">
            <v>0</v>
          </cell>
        </row>
        <row r="1271">
          <cell r="U1271" t="str">
            <v>SR</v>
          </cell>
          <cell r="V1271">
            <v>0</v>
          </cell>
          <cell r="W1271">
            <v>0</v>
          </cell>
          <cell r="X1271">
            <v>0</v>
          </cell>
          <cell r="Y1271">
            <v>0</v>
          </cell>
        </row>
        <row r="1272">
          <cell r="U1272" t="str">
            <v>SR</v>
          </cell>
          <cell r="V1272">
            <v>0</v>
          </cell>
          <cell r="W1272">
            <v>0</v>
          </cell>
          <cell r="X1272">
            <v>0</v>
          </cell>
          <cell r="Y1272">
            <v>0</v>
          </cell>
        </row>
        <row r="1273">
          <cell r="U1273" t="str">
            <v>SR</v>
          </cell>
          <cell r="V1273">
            <v>0</v>
          </cell>
          <cell r="W1273">
            <v>0</v>
          </cell>
          <cell r="X1273">
            <v>0</v>
          </cell>
          <cell r="Y1273">
            <v>0</v>
          </cell>
        </row>
        <row r="1274">
          <cell r="U1274" t="str">
            <v>SR</v>
          </cell>
          <cell r="V1274">
            <v>0</v>
          </cell>
          <cell r="W1274">
            <v>0</v>
          </cell>
          <cell r="X1274">
            <v>0</v>
          </cell>
          <cell r="Y1274">
            <v>0</v>
          </cell>
        </row>
        <row r="1275">
          <cell r="U1275" t="str">
            <v>SR</v>
          </cell>
          <cell r="V1275">
            <v>0</v>
          </cell>
          <cell r="W1275">
            <v>0</v>
          </cell>
          <cell r="X1275">
            <v>0</v>
          </cell>
          <cell r="Y1275">
            <v>0</v>
          </cell>
        </row>
        <row r="1276">
          <cell r="U1276" t="str">
            <v>SR</v>
          </cell>
          <cell r="V1276">
            <v>0</v>
          </cell>
          <cell r="W1276">
            <v>0</v>
          </cell>
          <cell r="X1276">
            <v>0</v>
          </cell>
          <cell r="Y1276">
            <v>0</v>
          </cell>
        </row>
        <row r="1277">
          <cell r="U1277" t="str">
            <v>SR</v>
          </cell>
          <cell r="V1277">
            <v>0</v>
          </cell>
          <cell r="W1277">
            <v>0</v>
          </cell>
          <cell r="X1277">
            <v>0</v>
          </cell>
          <cell r="Y1277">
            <v>0</v>
          </cell>
        </row>
        <row r="1278">
          <cell r="U1278" t="str">
            <v>SR</v>
          </cell>
          <cell r="V1278">
            <v>0</v>
          </cell>
          <cell r="W1278">
            <v>0</v>
          </cell>
          <cell r="X1278">
            <v>0</v>
          </cell>
          <cell r="Y1278">
            <v>0</v>
          </cell>
        </row>
        <row r="1279">
          <cell r="U1279" t="str">
            <v>SR</v>
          </cell>
          <cell r="V1279">
            <v>0</v>
          </cell>
          <cell r="W1279">
            <v>0</v>
          </cell>
          <cell r="X1279">
            <v>0</v>
          </cell>
          <cell r="Y1279">
            <v>0</v>
          </cell>
        </row>
        <row r="1280">
          <cell r="U1280" t="str">
            <v>SR</v>
          </cell>
          <cell r="V1280">
            <v>0</v>
          </cell>
          <cell r="W1280">
            <v>0</v>
          </cell>
          <cell r="X1280">
            <v>0</v>
          </cell>
          <cell r="Y1280">
            <v>0</v>
          </cell>
        </row>
        <row r="1281">
          <cell r="U1281" t="str">
            <v>SR</v>
          </cell>
          <cell r="V1281">
            <v>0</v>
          </cell>
          <cell r="W1281">
            <v>0</v>
          </cell>
          <cell r="X1281">
            <v>0</v>
          </cell>
          <cell r="Y1281">
            <v>0</v>
          </cell>
        </row>
        <row r="1282">
          <cell r="U1282" t="str">
            <v>SR</v>
          </cell>
          <cell r="V1282">
            <v>0</v>
          </cell>
          <cell r="W1282">
            <v>0</v>
          </cell>
          <cell r="X1282">
            <v>0</v>
          </cell>
          <cell r="Y1282">
            <v>0</v>
          </cell>
        </row>
        <row r="1283">
          <cell r="U1283" t="str">
            <v>SR</v>
          </cell>
          <cell r="V1283">
            <v>0</v>
          </cell>
          <cell r="W1283">
            <v>0</v>
          </cell>
          <cell r="X1283">
            <v>0</v>
          </cell>
          <cell r="Y1283">
            <v>0</v>
          </cell>
        </row>
        <row r="1284">
          <cell r="U1284" t="str">
            <v>SR</v>
          </cell>
          <cell r="V1284">
            <v>0</v>
          </cell>
          <cell r="W1284">
            <v>0</v>
          </cell>
          <cell r="X1284">
            <v>0</v>
          </cell>
          <cell r="Y1284">
            <v>0</v>
          </cell>
        </row>
        <row r="1285">
          <cell r="U1285" t="str">
            <v>SR</v>
          </cell>
          <cell r="V1285">
            <v>0</v>
          </cell>
          <cell r="W1285">
            <v>0</v>
          </cell>
          <cell r="X1285">
            <v>0</v>
          </cell>
          <cell r="Y1285">
            <v>0</v>
          </cell>
        </row>
        <row r="1286">
          <cell r="U1286" t="str">
            <v>SR</v>
          </cell>
          <cell r="V1286">
            <v>0</v>
          </cell>
          <cell r="W1286">
            <v>0</v>
          </cell>
          <cell r="X1286">
            <v>0</v>
          </cell>
          <cell r="Y1286">
            <v>0</v>
          </cell>
        </row>
        <row r="1287">
          <cell r="U1287" t="str">
            <v>SR</v>
          </cell>
          <cell r="V1287">
            <v>0</v>
          </cell>
          <cell r="W1287">
            <v>0</v>
          </cell>
          <cell r="X1287">
            <v>0</v>
          </cell>
          <cell r="Y1287">
            <v>0</v>
          </cell>
        </row>
        <row r="1288">
          <cell r="U1288" t="str">
            <v>SR</v>
          </cell>
          <cell r="V1288">
            <v>0</v>
          </cell>
          <cell r="W1288">
            <v>0</v>
          </cell>
          <cell r="X1288">
            <v>0</v>
          </cell>
          <cell r="Y1288">
            <v>0</v>
          </cell>
        </row>
        <row r="1289">
          <cell r="U1289" t="str">
            <v>SR</v>
          </cell>
          <cell r="V1289">
            <v>0</v>
          </cell>
          <cell r="W1289">
            <v>0</v>
          </cell>
          <cell r="X1289">
            <v>0</v>
          </cell>
          <cell r="Y1289">
            <v>0</v>
          </cell>
        </row>
        <row r="1290">
          <cell r="U1290" t="str">
            <v>SR</v>
          </cell>
          <cell r="V1290">
            <v>0</v>
          </cell>
          <cell r="W1290">
            <v>0</v>
          </cell>
          <cell r="X1290">
            <v>0</v>
          </cell>
          <cell r="Y1290">
            <v>0</v>
          </cell>
        </row>
        <row r="1291">
          <cell r="U1291" t="str">
            <v>SR</v>
          </cell>
          <cell r="V1291">
            <v>0</v>
          </cell>
          <cell r="W1291">
            <v>0</v>
          </cell>
          <cell r="X1291">
            <v>0</v>
          </cell>
          <cell r="Y1291">
            <v>0</v>
          </cell>
        </row>
        <row r="1292">
          <cell r="U1292" t="str">
            <v>SR</v>
          </cell>
          <cell r="V1292">
            <v>0</v>
          </cell>
          <cell r="W1292">
            <v>0</v>
          </cell>
          <cell r="X1292">
            <v>0</v>
          </cell>
          <cell r="Y1292">
            <v>0</v>
          </cell>
        </row>
        <row r="1293">
          <cell r="U1293" t="str">
            <v>SR</v>
          </cell>
          <cell r="V1293">
            <v>0</v>
          </cell>
          <cell r="W1293">
            <v>0</v>
          </cell>
          <cell r="X1293">
            <v>0</v>
          </cell>
          <cell r="Y1293">
            <v>0</v>
          </cell>
        </row>
        <row r="1294">
          <cell r="U1294" t="str">
            <v>SR</v>
          </cell>
          <cell r="V1294">
            <v>0</v>
          </cell>
          <cell r="W1294">
            <v>0</v>
          </cell>
          <cell r="X1294">
            <v>0</v>
          </cell>
          <cell r="Y1294">
            <v>0</v>
          </cell>
        </row>
        <row r="1295">
          <cell r="U1295" t="str">
            <v>SR</v>
          </cell>
          <cell r="V1295">
            <v>0</v>
          </cell>
          <cell r="W1295">
            <v>0</v>
          </cell>
          <cell r="X1295">
            <v>0</v>
          </cell>
          <cell r="Y1295">
            <v>0</v>
          </cell>
        </row>
        <row r="1296">
          <cell r="U1296" t="str">
            <v>SR</v>
          </cell>
          <cell r="V1296">
            <v>0</v>
          </cell>
          <cell r="W1296">
            <v>0</v>
          </cell>
          <cell r="X1296">
            <v>0</v>
          </cell>
          <cell r="Y1296">
            <v>0</v>
          </cell>
        </row>
        <row r="1297">
          <cell r="U1297" t="str">
            <v>SR</v>
          </cell>
          <cell r="V1297">
            <v>0</v>
          </cell>
          <cell r="W1297">
            <v>0</v>
          </cell>
          <cell r="X1297">
            <v>0</v>
          </cell>
          <cell r="Y1297">
            <v>0</v>
          </cell>
        </row>
        <row r="1298">
          <cell r="U1298" t="str">
            <v>SR</v>
          </cell>
          <cell r="V1298">
            <v>0</v>
          </cell>
          <cell r="W1298">
            <v>0</v>
          </cell>
          <cell r="X1298">
            <v>0</v>
          </cell>
          <cell r="Y1298">
            <v>0</v>
          </cell>
        </row>
        <row r="1299">
          <cell r="U1299" t="str">
            <v>SR</v>
          </cell>
          <cell r="V1299">
            <v>0</v>
          </cell>
          <cell r="W1299">
            <v>0</v>
          </cell>
          <cell r="X1299">
            <v>0</v>
          </cell>
          <cell r="Y1299">
            <v>0</v>
          </cell>
        </row>
        <row r="1300">
          <cell r="U1300" t="str">
            <v>SR</v>
          </cell>
          <cell r="V1300">
            <v>0</v>
          </cell>
          <cell r="W1300">
            <v>0</v>
          </cell>
          <cell r="X1300">
            <v>0</v>
          </cell>
          <cell r="Y1300">
            <v>0</v>
          </cell>
        </row>
        <row r="1301">
          <cell r="U1301" t="str">
            <v>SR</v>
          </cell>
          <cell r="V1301">
            <v>0</v>
          </cell>
          <cell r="W1301">
            <v>0</v>
          </cell>
          <cell r="X1301">
            <v>0</v>
          </cell>
          <cell r="Y1301">
            <v>0</v>
          </cell>
        </row>
        <row r="1302">
          <cell r="U1302" t="str">
            <v>SR</v>
          </cell>
          <cell r="V1302">
            <v>0</v>
          </cell>
          <cell r="W1302">
            <v>0</v>
          </cell>
          <cell r="X1302">
            <v>0</v>
          </cell>
          <cell r="Y1302">
            <v>0</v>
          </cell>
        </row>
        <row r="1303">
          <cell r="U1303" t="str">
            <v>SR</v>
          </cell>
          <cell r="V1303">
            <v>0</v>
          </cell>
          <cell r="W1303">
            <v>0</v>
          </cell>
          <cell r="X1303">
            <v>0</v>
          </cell>
          <cell r="Y1303">
            <v>0</v>
          </cell>
        </row>
        <row r="1304">
          <cell r="U1304" t="str">
            <v>SR</v>
          </cell>
          <cell r="V1304">
            <v>0</v>
          </cell>
          <cell r="W1304">
            <v>0</v>
          </cell>
          <cell r="X1304">
            <v>0</v>
          </cell>
          <cell r="Y1304">
            <v>0</v>
          </cell>
        </row>
        <row r="1305">
          <cell r="U1305" t="str">
            <v>SR</v>
          </cell>
          <cell r="V1305">
            <v>0</v>
          </cell>
          <cell r="W1305">
            <v>0</v>
          </cell>
          <cell r="X1305">
            <v>0</v>
          </cell>
          <cell r="Y1305">
            <v>0</v>
          </cell>
        </row>
        <row r="1306">
          <cell r="U1306" t="str">
            <v>SR</v>
          </cell>
          <cell r="V1306">
            <v>0</v>
          </cell>
          <cell r="W1306">
            <v>0</v>
          </cell>
          <cell r="X1306">
            <v>0</v>
          </cell>
          <cell r="Y1306">
            <v>0</v>
          </cell>
        </row>
        <row r="1307">
          <cell r="U1307" t="str">
            <v>SR</v>
          </cell>
          <cell r="V1307">
            <v>0</v>
          </cell>
          <cell r="W1307">
            <v>0</v>
          </cell>
          <cell r="X1307">
            <v>0</v>
          </cell>
          <cell r="Y1307">
            <v>0</v>
          </cell>
        </row>
        <row r="1308">
          <cell r="U1308" t="str">
            <v>SR</v>
          </cell>
          <cell r="V1308">
            <v>0</v>
          </cell>
          <cell r="W1308">
            <v>0</v>
          </cell>
          <cell r="X1308">
            <v>0</v>
          </cell>
          <cell r="Y1308">
            <v>0</v>
          </cell>
        </row>
        <row r="1309">
          <cell r="U1309" t="str">
            <v>SR</v>
          </cell>
          <cell r="V1309">
            <v>0</v>
          </cell>
          <cell r="W1309">
            <v>0</v>
          </cell>
          <cell r="X1309">
            <v>0</v>
          </cell>
          <cell r="Y1309">
            <v>0</v>
          </cell>
        </row>
        <row r="1310">
          <cell r="U1310" t="str">
            <v>SR</v>
          </cell>
          <cell r="V1310">
            <v>0</v>
          </cell>
          <cell r="W1310">
            <v>0</v>
          </cell>
          <cell r="X1310">
            <v>0</v>
          </cell>
          <cell r="Y1310">
            <v>0</v>
          </cell>
        </row>
        <row r="1311">
          <cell r="U1311" t="str">
            <v>SR</v>
          </cell>
          <cell r="V1311">
            <v>0</v>
          </cell>
          <cell r="W1311">
            <v>0</v>
          </cell>
          <cell r="X1311">
            <v>0</v>
          </cell>
          <cell r="Y1311">
            <v>0</v>
          </cell>
        </row>
        <row r="1312">
          <cell r="U1312" t="str">
            <v>SR</v>
          </cell>
          <cell r="V1312">
            <v>0</v>
          </cell>
          <cell r="W1312">
            <v>0</v>
          </cell>
          <cell r="X1312">
            <v>0</v>
          </cell>
          <cell r="Y1312">
            <v>0</v>
          </cell>
        </row>
        <row r="1313">
          <cell r="U1313" t="str">
            <v>SR</v>
          </cell>
          <cell r="V1313">
            <v>0</v>
          </cell>
          <cell r="W1313">
            <v>0</v>
          </cell>
          <cell r="X1313">
            <v>0</v>
          </cell>
          <cell r="Y1313">
            <v>0</v>
          </cell>
        </row>
        <row r="1314">
          <cell r="U1314" t="str">
            <v>SR</v>
          </cell>
          <cell r="V1314">
            <v>0</v>
          </cell>
          <cell r="W1314">
            <v>0</v>
          </cell>
          <cell r="X1314">
            <v>0</v>
          </cell>
          <cell r="Y1314">
            <v>0</v>
          </cell>
        </row>
        <row r="1315">
          <cell r="U1315" t="str">
            <v>SR</v>
          </cell>
          <cell r="V1315">
            <v>0</v>
          </cell>
          <cell r="W1315">
            <v>0</v>
          </cell>
          <cell r="X1315">
            <v>0</v>
          </cell>
          <cell r="Y1315">
            <v>0</v>
          </cell>
        </row>
        <row r="1316">
          <cell r="U1316" t="str">
            <v>SR</v>
          </cell>
          <cell r="V1316">
            <v>0</v>
          </cell>
          <cell r="W1316">
            <v>0</v>
          </cell>
          <cell r="X1316">
            <v>0</v>
          </cell>
          <cell r="Y1316">
            <v>0</v>
          </cell>
        </row>
        <row r="1317">
          <cell r="U1317" t="str">
            <v>SR</v>
          </cell>
          <cell r="V1317">
            <v>0</v>
          </cell>
          <cell r="W1317">
            <v>0</v>
          </cell>
          <cell r="X1317">
            <v>0</v>
          </cell>
          <cell r="Y1317">
            <v>0</v>
          </cell>
        </row>
        <row r="1318">
          <cell r="U1318" t="str">
            <v>SR</v>
          </cell>
          <cell r="V1318">
            <v>0</v>
          </cell>
          <cell r="W1318">
            <v>0</v>
          </cell>
          <cell r="X1318">
            <v>0</v>
          </cell>
          <cell r="Y1318">
            <v>0</v>
          </cell>
        </row>
        <row r="1319">
          <cell r="U1319" t="str">
            <v>SR</v>
          </cell>
          <cell r="V1319">
            <v>0</v>
          </cell>
          <cell r="W1319">
            <v>0</v>
          </cell>
          <cell r="X1319">
            <v>0</v>
          </cell>
          <cell r="Y1319">
            <v>0</v>
          </cell>
        </row>
        <row r="1320">
          <cell r="U1320" t="str">
            <v>SR</v>
          </cell>
          <cell r="V1320">
            <v>0</v>
          </cell>
          <cell r="W1320">
            <v>0</v>
          </cell>
          <cell r="X1320">
            <v>0</v>
          </cell>
          <cell r="Y1320">
            <v>0</v>
          </cell>
        </row>
        <row r="1321">
          <cell r="U1321" t="str">
            <v>SR</v>
          </cell>
          <cell r="V1321">
            <v>0</v>
          </cell>
          <cell r="W1321">
            <v>0</v>
          </cell>
          <cell r="X1321">
            <v>0</v>
          </cell>
          <cell r="Y1321">
            <v>0</v>
          </cell>
        </row>
        <row r="1322">
          <cell r="U1322" t="str">
            <v>SR</v>
          </cell>
          <cell r="V1322">
            <v>0</v>
          </cell>
          <cell r="W1322">
            <v>0</v>
          </cell>
          <cell r="X1322">
            <v>0</v>
          </cell>
          <cell r="Y1322">
            <v>0</v>
          </cell>
        </row>
        <row r="1323">
          <cell r="U1323" t="str">
            <v>SR</v>
          </cell>
          <cell r="V1323">
            <v>0</v>
          </cell>
          <cell r="W1323">
            <v>0</v>
          </cell>
          <cell r="X1323">
            <v>0</v>
          </cell>
          <cell r="Y1323">
            <v>0</v>
          </cell>
        </row>
        <row r="1324">
          <cell r="U1324" t="str">
            <v>SR</v>
          </cell>
          <cell r="V1324">
            <v>0</v>
          </cell>
          <cell r="W1324">
            <v>0</v>
          </cell>
          <cell r="X1324">
            <v>0</v>
          </cell>
          <cell r="Y1324">
            <v>0</v>
          </cell>
        </row>
        <row r="1325">
          <cell r="U1325" t="str">
            <v>SR</v>
          </cell>
          <cell r="V1325">
            <v>0</v>
          </cell>
          <cell r="W1325">
            <v>0</v>
          </cell>
          <cell r="X1325">
            <v>0</v>
          </cell>
          <cell r="Y1325">
            <v>0</v>
          </cell>
        </row>
        <row r="1326">
          <cell r="U1326" t="str">
            <v>SR</v>
          </cell>
          <cell r="V1326">
            <v>0</v>
          </cell>
          <cell r="W1326">
            <v>0</v>
          </cell>
          <cell r="X1326">
            <v>0</v>
          </cell>
          <cell r="Y1326">
            <v>0</v>
          </cell>
        </row>
        <row r="1327">
          <cell r="U1327" t="str">
            <v>SR</v>
          </cell>
          <cell r="V1327">
            <v>0</v>
          </cell>
          <cell r="W1327">
            <v>0</v>
          </cell>
          <cell r="X1327">
            <v>0</v>
          </cell>
          <cell r="Y1327">
            <v>0</v>
          </cell>
        </row>
        <row r="1328">
          <cell r="U1328" t="str">
            <v>SR</v>
          </cell>
          <cell r="V1328">
            <v>0</v>
          </cell>
          <cell r="W1328">
            <v>0</v>
          </cell>
          <cell r="X1328">
            <v>0</v>
          </cell>
          <cell r="Y1328">
            <v>0</v>
          </cell>
        </row>
        <row r="1329">
          <cell r="U1329" t="str">
            <v>SR</v>
          </cell>
          <cell r="V1329">
            <v>0</v>
          </cell>
          <cell r="W1329">
            <v>0</v>
          </cell>
          <cell r="X1329">
            <v>0</v>
          </cell>
          <cell r="Y1329">
            <v>0</v>
          </cell>
        </row>
        <row r="1330">
          <cell r="U1330" t="str">
            <v>SR</v>
          </cell>
          <cell r="V1330">
            <v>0</v>
          </cell>
          <cell r="W1330">
            <v>0</v>
          </cell>
          <cell r="X1330">
            <v>0</v>
          </cell>
          <cell r="Y1330">
            <v>0</v>
          </cell>
        </row>
        <row r="1331">
          <cell r="U1331" t="str">
            <v>SR</v>
          </cell>
          <cell r="V1331">
            <v>0</v>
          </cell>
          <cell r="W1331">
            <v>0</v>
          </cell>
          <cell r="X1331">
            <v>0</v>
          </cell>
          <cell r="Y1331">
            <v>0</v>
          </cell>
        </row>
        <row r="1332">
          <cell r="U1332" t="str">
            <v>SR</v>
          </cell>
          <cell r="V1332">
            <v>0</v>
          </cell>
          <cell r="W1332">
            <v>0</v>
          </cell>
          <cell r="X1332">
            <v>0</v>
          </cell>
          <cell r="Y1332">
            <v>0</v>
          </cell>
        </row>
        <row r="1333">
          <cell r="U1333" t="str">
            <v>SR</v>
          </cell>
          <cell r="V1333">
            <v>0</v>
          </cell>
          <cell r="W1333">
            <v>0</v>
          </cell>
          <cell r="X1333">
            <v>0</v>
          </cell>
          <cell r="Y1333">
            <v>0</v>
          </cell>
        </row>
        <row r="1334">
          <cell r="U1334" t="str">
            <v>SR</v>
          </cell>
          <cell r="V1334">
            <v>0</v>
          </cell>
          <cell r="W1334">
            <v>0</v>
          </cell>
          <cell r="X1334">
            <v>0</v>
          </cell>
          <cell r="Y1334">
            <v>0</v>
          </cell>
        </row>
        <row r="1335">
          <cell r="U1335" t="str">
            <v>SR</v>
          </cell>
          <cell r="V1335">
            <v>0</v>
          </cell>
          <cell r="W1335">
            <v>0</v>
          </cell>
          <cell r="X1335">
            <v>0</v>
          </cell>
          <cell r="Y1335">
            <v>0</v>
          </cell>
        </row>
        <row r="1336">
          <cell r="U1336" t="str">
            <v>SR</v>
          </cell>
          <cell r="V1336">
            <v>0</v>
          </cell>
          <cell r="W1336">
            <v>0</v>
          </cell>
          <cell r="X1336">
            <v>0</v>
          </cell>
          <cell r="Y1336">
            <v>0</v>
          </cell>
        </row>
        <row r="1337">
          <cell r="U1337" t="str">
            <v>SR</v>
          </cell>
          <cell r="V1337">
            <v>0</v>
          </cell>
          <cell r="W1337">
            <v>0</v>
          </cell>
          <cell r="X1337">
            <v>0</v>
          </cell>
          <cell r="Y1337">
            <v>0</v>
          </cell>
        </row>
        <row r="1338">
          <cell r="U1338" t="str">
            <v>SR</v>
          </cell>
          <cell r="V1338">
            <v>0</v>
          </cell>
          <cell r="W1338">
            <v>0</v>
          </cell>
          <cell r="X1338">
            <v>0</v>
          </cell>
          <cell r="Y1338">
            <v>0</v>
          </cell>
        </row>
        <row r="1339">
          <cell r="U1339" t="str">
            <v>SR</v>
          </cell>
          <cell r="V1339">
            <v>0</v>
          </cell>
          <cell r="W1339">
            <v>0</v>
          </cell>
          <cell r="X1339">
            <v>0</v>
          </cell>
          <cell r="Y1339">
            <v>0</v>
          </cell>
        </row>
        <row r="1340">
          <cell r="U1340" t="str">
            <v>SR</v>
          </cell>
          <cell r="V1340">
            <v>0</v>
          </cell>
          <cell r="W1340">
            <v>0</v>
          </cell>
          <cell r="X1340">
            <v>0</v>
          </cell>
          <cell r="Y1340">
            <v>0</v>
          </cell>
        </row>
        <row r="1341">
          <cell r="U1341" t="str">
            <v>SR</v>
          </cell>
          <cell r="V1341">
            <v>0</v>
          </cell>
          <cell r="W1341">
            <v>0</v>
          </cell>
          <cell r="X1341">
            <v>0</v>
          </cell>
          <cell r="Y1341">
            <v>0</v>
          </cell>
        </row>
        <row r="1342">
          <cell r="U1342" t="str">
            <v>SR</v>
          </cell>
          <cell r="V1342">
            <v>0</v>
          </cell>
          <cell r="W1342">
            <v>0</v>
          </cell>
          <cell r="X1342">
            <v>0</v>
          </cell>
          <cell r="Y1342">
            <v>0</v>
          </cell>
        </row>
        <row r="1343">
          <cell r="U1343" t="str">
            <v>SR</v>
          </cell>
          <cell r="V1343">
            <v>0</v>
          </cell>
          <cell r="W1343">
            <v>0</v>
          </cell>
          <cell r="X1343">
            <v>0</v>
          </cell>
          <cell r="Y1343">
            <v>0</v>
          </cell>
        </row>
        <row r="1344">
          <cell r="U1344" t="str">
            <v>SR</v>
          </cell>
          <cell r="V1344">
            <v>0</v>
          </cell>
          <cell r="W1344">
            <v>0</v>
          </cell>
          <cell r="X1344">
            <v>0</v>
          </cell>
          <cell r="Y1344">
            <v>0</v>
          </cell>
        </row>
        <row r="1345">
          <cell r="U1345" t="str">
            <v>SR</v>
          </cell>
          <cell r="V1345">
            <v>0</v>
          </cell>
          <cell r="W1345">
            <v>0</v>
          </cell>
          <cell r="X1345">
            <v>0</v>
          </cell>
          <cell r="Y1345">
            <v>0</v>
          </cell>
        </row>
        <row r="1346">
          <cell r="U1346" t="str">
            <v>SR</v>
          </cell>
          <cell r="V1346">
            <v>0</v>
          </cell>
          <cell r="W1346">
            <v>0</v>
          </cell>
          <cell r="X1346">
            <v>0</v>
          </cell>
          <cell r="Y1346">
            <v>0</v>
          </cell>
        </row>
        <row r="1347">
          <cell r="U1347" t="str">
            <v>SR</v>
          </cell>
          <cell r="V1347">
            <v>0</v>
          </cell>
          <cell r="W1347">
            <v>0</v>
          </cell>
          <cell r="X1347">
            <v>0</v>
          </cell>
          <cell r="Y1347">
            <v>0</v>
          </cell>
        </row>
        <row r="1348">
          <cell r="U1348" t="str">
            <v>SR</v>
          </cell>
          <cell r="V1348">
            <v>0</v>
          </cell>
          <cell r="W1348">
            <v>0</v>
          </cell>
          <cell r="X1348">
            <v>0</v>
          </cell>
          <cell r="Y1348">
            <v>0</v>
          </cell>
        </row>
        <row r="1349">
          <cell r="U1349" t="str">
            <v>SR</v>
          </cell>
          <cell r="V1349">
            <v>0</v>
          </cell>
          <cell r="W1349">
            <v>0</v>
          </cell>
          <cell r="X1349">
            <v>0</v>
          </cell>
          <cell r="Y1349">
            <v>0</v>
          </cell>
        </row>
        <row r="1350">
          <cell r="U1350" t="str">
            <v>SR</v>
          </cell>
          <cell r="V1350">
            <v>0</v>
          </cell>
          <cell r="W1350">
            <v>0</v>
          </cell>
          <cell r="X1350">
            <v>0</v>
          </cell>
          <cell r="Y1350">
            <v>0</v>
          </cell>
        </row>
        <row r="1351">
          <cell r="U1351" t="str">
            <v>SR</v>
          </cell>
          <cell r="V1351">
            <v>0</v>
          </cell>
          <cell r="W1351">
            <v>0</v>
          </cell>
          <cell r="X1351">
            <v>0</v>
          </cell>
          <cell r="Y1351">
            <v>0</v>
          </cell>
        </row>
        <row r="1352">
          <cell r="U1352" t="str">
            <v>SR</v>
          </cell>
          <cell r="V1352">
            <v>0</v>
          </cell>
          <cell r="W1352">
            <v>0</v>
          </cell>
          <cell r="X1352">
            <v>0</v>
          </cell>
          <cell r="Y1352">
            <v>0</v>
          </cell>
        </row>
        <row r="1353">
          <cell r="U1353" t="str">
            <v>SR</v>
          </cell>
          <cell r="V1353">
            <v>0</v>
          </cell>
          <cell r="W1353">
            <v>0</v>
          </cell>
          <cell r="X1353">
            <v>0</v>
          </cell>
          <cell r="Y1353">
            <v>0</v>
          </cell>
        </row>
        <row r="1354">
          <cell r="U1354" t="str">
            <v>SR</v>
          </cell>
          <cell r="V1354">
            <v>0</v>
          </cell>
          <cell r="W1354">
            <v>0</v>
          </cell>
          <cell r="X1354">
            <v>0</v>
          </cell>
          <cell r="Y1354">
            <v>0</v>
          </cell>
        </row>
        <row r="1355">
          <cell r="U1355" t="str">
            <v>SR</v>
          </cell>
          <cell r="V1355">
            <v>0</v>
          </cell>
          <cell r="W1355">
            <v>0</v>
          </cell>
          <cell r="X1355">
            <v>0</v>
          </cell>
          <cell r="Y1355">
            <v>0</v>
          </cell>
        </row>
        <row r="1356">
          <cell r="U1356" t="str">
            <v>SR</v>
          </cell>
          <cell r="V1356">
            <v>0</v>
          </cell>
          <cell r="W1356">
            <v>0</v>
          </cell>
          <cell r="X1356">
            <v>0</v>
          </cell>
          <cell r="Y1356">
            <v>0</v>
          </cell>
        </row>
        <row r="1357">
          <cell r="U1357" t="str">
            <v>SR</v>
          </cell>
          <cell r="V1357">
            <v>0</v>
          </cell>
          <cell r="W1357">
            <v>0</v>
          </cell>
          <cell r="X1357">
            <v>0</v>
          </cell>
          <cell r="Y1357">
            <v>0</v>
          </cell>
        </row>
        <row r="1358">
          <cell r="U1358" t="str">
            <v>SR</v>
          </cell>
          <cell r="V1358">
            <v>0</v>
          </cell>
          <cell r="W1358">
            <v>0</v>
          </cell>
          <cell r="X1358">
            <v>0</v>
          </cell>
          <cell r="Y1358">
            <v>0</v>
          </cell>
        </row>
        <row r="1359">
          <cell r="U1359" t="str">
            <v>SR</v>
          </cell>
          <cell r="V1359">
            <v>0</v>
          </cell>
          <cell r="W1359">
            <v>0</v>
          </cell>
          <cell r="X1359">
            <v>0</v>
          </cell>
          <cell r="Y1359">
            <v>0</v>
          </cell>
        </row>
        <row r="1360">
          <cell r="U1360" t="str">
            <v>SR</v>
          </cell>
          <cell r="V1360">
            <v>0</v>
          </cell>
          <cell r="W1360">
            <v>0</v>
          </cell>
          <cell r="X1360">
            <v>0</v>
          </cell>
          <cell r="Y1360">
            <v>0</v>
          </cell>
        </row>
        <row r="1361">
          <cell r="U1361" t="str">
            <v>SR</v>
          </cell>
          <cell r="V1361">
            <v>0</v>
          </cell>
          <cell r="W1361">
            <v>0</v>
          </cell>
          <cell r="X1361">
            <v>0</v>
          </cell>
          <cell r="Y1361">
            <v>0</v>
          </cell>
        </row>
        <row r="1362">
          <cell r="U1362" t="str">
            <v>SR</v>
          </cell>
          <cell r="V1362">
            <v>0</v>
          </cell>
          <cell r="W1362">
            <v>0</v>
          </cell>
          <cell r="X1362">
            <v>0</v>
          </cell>
          <cell r="Y1362">
            <v>0</v>
          </cell>
        </row>
        <row r="1363">
          <cell r="U1363" t="str">
            <v>SR</v>
          </cell>
          <cell r="V1363">
            <v>0</v>
          </cell>
          <cell r="W1363">
            <v>0</v>
          </cell>
          <cell r="X1363">
            <v>0</v>
          </cell>
          <cell r="Y1363">
            <v>0</v>
          </cell>
        </row>
        <row r="1364">
          <cell r="U1364" t="str">
            <v>SR</v>
          </cell>
          <cell r="V1364">
            <v>0</v>
          </cell>
          <cell r="W1364">
            <v>0</v>
          </cell>
          <cell r="X1364">
            <v>0</v>
          </cell>
          <cell r="Y1364">
            <v>0</v>
          </cell>
        </row>
        <row r="1365">
          <cell r="U1365" t="str">
            <v>SR</v>
          </cell>
          <cell r="V1365">
            <v>0</v>
          </cell>
          <cell r="W1365">
            <v>0</v>
          </cell>
          <cell r="X1365">
            <v>0</v>
          </cell>
          <cell r="Y1365">
            <v>0</v>
          </cell>
        </row>
        <row r="1366">
          <cell r="U1366" t="str">
            <v>SR</v>
          </cell>
          <cell r="V1366">
            <v>0</v>
          </cell>
          <cell r="W1366">
            <v>0</v>
          </cell>
          <cell r="X1366">
            <v>0</v>
          </cell>
          <cell r="Y1366">
            <v>0</v>
          </cell>
        </row>
        <row r="1367">
          <cell r="U1367" t="str">
            <v>SR</v>
          </cell>
          <cell r="V1367">
            <v>0</v>
          </cell>
          <cell r="W1367">
            <v>0</v>
          </cell>
          <cell r="X1367">
            <v>0</v>
          </cell>
          <cell r="Y1367">
            <v>0</v>
          </cell>
        </row>
        <row r="1368">
          <cell r="U1368" t="str">
            <v>SR</v>
          </cell>
          <cell r="V1368">
            <v>0</v>
          </cell>
          <cell r="W1368">
            <v>0</v>
          </cell>
          <cell r="X1368">
            <v>0</v>
          </cell>
          <cell r="Y1368">
            <v>0</v>
          </cell>
        </row>
        <row r="1369">
          <cell r="U1369" t="str">
            <v>SR</v>
          </cell>
          <cell r="V1369">
            <v>0</v>
          </cell>
          <cell r="W1369">
            <v>0</v>
          </cell>
          <cell r="X1369">
            <v>0</v>
          </cell>
          <cell r="Y1369">
            <v>0</v>
          </cell>
        </row>
        <row r="1370">
          <cell r="U1370" t="str">
            <v>SR</v>
          </cell>
          <cell r="V1370">
            <v>0</v>
          </cell>
          <cell r="W1370">
            <v>0</v>
          </cell>
          <cell r="X1370">
            <v>0</v>
          </cell>
          <cell r="Y1370">
            <v>0</v>
          </cell>
        </row>
        <row r="1371">
          <cell r="U1371" t="str">
            <v>SR</v>
          </cell>
          <cell r="V1371">
            <v>0</v>
          </cell>
          <cell r="W1371">
            <v>0</v>
          </cell>
          <cell r="X1371">
            <v>0</v>
          </cell>
          <cell r="Y1371">
            <v>0</v>
          </cell>
        </row>
        <row r="1372">
          <cell r="U1372" t="str">
            <v>SR</v>
          </cell>
          <cell r="V1372">
            <v>0</v>
          </cell>
          <cell r="W1372">
            <v>0</v>
          </cell>
          <cell r="X1372">
            <v>0</v>
          </cell>
          <cell r="Y1372">
            <v>0</v>
          </cell>
        </row>
        <row r="1373">
          <cell r="U1373" t="str">
            <v>SR</v>
          </cell>
          <cell r="V1373">
            <v>0</v>
          </cell>
          <cell r="W1373">
            <v>0</v>
          </cell>
          <cell r="X1373">
            <v>0</v>
          </cell>
          <cell r="Y1373">
            <v>0</v>
          </cell>
        </row>
        <row r="1374">
          <cell r="U1374" t="str">
            <v>SR</v>
          </cell>
          <cell r="V1374">
            <v>0</v>
          </cell>
          <cell r="W1374">
            <v>0</v>
          </cell>
          <cell r="X1374">
            <v>0</v>
          </cell>
          <cell r="Y1374">
            <v>0</v>
          </cell>
        </row>
        <row r="1375">
          <cell r="U1375" t="str">
            <v>SR</v>
          </cell>
          <cell r="V1375">
            <v>0</v>
          </cell>
          <cell r="W1375">
            <v>0</v>
          </cell>
          <cell r="X1375">
            <v>0</v>
          </cell>
          <cell r="Y1375">
            <v>0</v>
          </cell>
        </row>
        <row r="1376">
          <cell r="U1376" t="str">
            <v>SR</v>
          </cell>
          <cell r="V1376">
            <v>0</v>
          </cell>
          <cell r="W1376">
            <v>0</v>
          </cell>
          <cell r="X1376">
            <v>0</v>
          </cell>
          <cell r="Y1376">
            <v>0</v>
          </cell>
        </row>
        <row r="1377">
          <cell r="U1377" t="str">
            <v>SR</v>
          </cell>
          <cell r="V1377">
            <v>0</v>
          </cell>
          <cell r="W1377">
            <v>0</v>
          </cell>
          <cell r="X1377">
            <v>0</v>
          </cell>
          <cell r="Y1377">
            <v>0</v>
          </cell>
        </row>
        <row r="1378">
          <cell r="U1378" t="str">
            <v>SR</v>
          </cell>
          <cell r="V1378">
            <v>0</v>
          </cell>
          <cell r="W1378">
            <v>0</v>
          </cell>
          <cell r="X1378">
            <v>0</v>
          </cell>
          <cell r="Y1378">
            <v>0</v>
          </cell>
        </row>
        <row r="1379">
          <cell r="U1379" t="str">
            <v>SR</v>
          </cell>
          <cell r="V1379">
            <v>0</v>
          </cell>
          <cell r="W1379">
            <v>0</v>
          </cell>
          <cell r="X1379">
            <v>0</v>
          </cell>
          <cell r="Y1379">
            <v>0</v>
          </cell>
        </row>
        <row r="1380">
          <cell r="U1380" t="str">
            <v>SR</v>
          </cell>
          <cell r="V1380">
            <v>0</v>
          </cell>
          <cell r="W1380">
            <v>0</v>
          </cell>
          <cell r="X1380">
            <v>0</v>
          </cell>
          <cell r="Y1380">
            <v>0</v>
          </cell>
        </row>
        <row r="1381">
          <cell r="U1381" t="str">
            <v>SR</v>
          </cell>
          <cell r="V1381">
            <v>0</v>
          </cell>
          <cell r="W1381">
            <v>0</v>
          </cell>
          <cell r="X1381">
            <v>0</v>
          </cell>
          <cell r="Y1381">
            <v>0</v>
          </cell>
        </row>
        <row r="1382">
          <cell r="U1382" t="str">
            <v>SR</v>
          </cell>
          <cell r="V1382">
            <v>0</v>
          </cell>
          <cell r="W1382">
            <v>0</v>
          </cell>
          <cell r="X1382">
            <v>0</v>
          </cell>
          <cell r="Y1382">
            <v>0</v>
          </cell>
        </row>
        <row r="1383">
          <cell r="U1383" t="str">
            <v>SR</v>
          </cell>
          <cell r="V1383">
            <v>0</v>
          </cell>
          <cell r="W1383">
            <v>0</v>
          </cell>
          <cell r="X1383">
            <v>0</v>
          </cell>
          <cell r="Y1383">
            <v>0</v>
          </cell>
        </row>
        <row r="1384">
          <cell r="U1384" t="str">
            <v>SR</v>
          </cell>
          <cell r="V1384">
            <v>0</v>
          </cell>
          <cell r="W1384">
            <v>0</v>
          </cell>
          <cell r="X1384">
            <v>0</v>
          </cell>
          <cell r="Y1384">
            <v>0</v>
          </cell>
        </row>
        <row r="1385">
          <cell r="U1385" t="str">
            <v>SR</v>
          </cell>
          <cell r="V1385">
            <v>0</v>
          </cell>
          <cell r="W1385">
            <v>0</v>
          </cell>
          <cell r="X1385">
            <v>0</v>
          </cell>
          <cell r="Y1385">
            <v>0</v>
          </cell>
        </row>
        <row r="1386">
          <cell r="U1386" t="str">
            <v>SR</v>
          </cell>
          <cell r="V1386">
            <v>0</v>
          </cell>
          <cell r="W1386">
            <v>0</v>
          </cell>
          <cell r="X1386">
            <v>0</v>
          </cell>
          <cell r="Y1386">
            <v>0</v>
          </cell>
        </row>
        <row r="1387">
          <cell r="U1387" t="str">
            <v>SR</v>
          </cell>
          <cell r="V1387">
            <v>0</v>
          </cell>
          <cell r="W1387">
            <v>0</v>
          </cell>
          <cell r="X1387">
            <v>0</v>
          </cell>
          <cell r="Y1387">
            <v>0</v>
          </cell>
        </row>
        <row r="1388">
          <cell r="U1388" t="str">
            <v>SR</v>
          </cell>
          <cell r="V1388">
            <v>0</v>
          </cell>
          <cell r="W1388">
            <v>0</v>
          </cell>
          <cell r="X1388">
            <v>0</v>
          </cell>
          <cell r="Y1388">
            <v>0</v>
          </cell>
        </row>
        <row r="1389">
          <cell r="U1389" t="str">
            <v>SR</v>
          </cell>
          <cell r="V1389">
            <v>0</v>
          </cell>
          <cell r="W1389">
            <v>0</v>
          </cell>
          <cell r="X1389">
            <v>0</v>
          </cell>
          <cell r="Y1389">
            <v>0</v>
          </cell>
        </row>
        <row r="1390">
          <cell r="U1390" t="str">
            <v>SR</v>
          </cell>
          <cell r="V1390">
            <v>0</v>
          </cell>
          <cell r="W1390">
            <v>0</v>
          </cell>
          <cell r="X1390">
            <v>0</v>
          </cell>
          <cell r="Y1390">
            <v>0</v>
          </cell>
        </row>
        <row r="1391">
          <cell r="U1391" t="str">
            <v>SR</v>
          </cell>
          <cell r="V1391">
            <v>0</v>
          </cell>
          <cell r="W1391">
            <v>0</v>
          </cell>
          <cell r="X1391">
            <v>0</v>
          </cell>
          <cell r="Y1391">
            <v>0</v>
          </cell>
        </row>
        <row r="1392">
          <cell r="U1392" t="str">
            <v>SR</v>
          </cell>
          <cell r="V1392">
            <v>0</v>
          </cell>
          <cell r="W1392">
            <v>0</v>
          </cell>
          <cell r="X1392">
            <v>0</v>
          </cell>
          <cell r="Y1392">
            <v>0</v>
          </cell>
        </row>
        <row r="1393">
          <cell r="U1393" t="str">
            <v>SR</v>
          </cell>
          <cell r="V1393">
            <v>0</v>
          </cell>
          <cell r="W1393">
            <v>0</v>
          </cell>
          <cell r="X1393">
            <v>0</v>
          </cell>
          <cell r="Y1393">
            <v>0</v>
          </cell>
        </row>
        <row r="1394">
          <cell r="U1394" t="str">
            <v>SR</v>
          </cell>
          <cell r="V1394">
            <v>0</v>
          </cell>
          <cell r="W1394">
            <v>0</v>
          </cell>
          <cell r="X1394">
            <v>0</v>
          </cell>
          <cell r="Y1394">
            <v>0</v>
          </cell>
        </row>
        <row r="1395">
          <cell r="U1395" t="str">
            <v>SR</v>
          </cell>
          <cell r="V1395">
            <v>0</v>
          </cell>
          <cell r="W1395">
            <v>0</v>
          </cell>
          <cell r="X1395">
            <v>0</v>
          </cell>
          <cell r="Y1395">
            <v>0</v>
          </cell>
        </row>
        <row r="1396">
          <cell r="U1396" t="str">
            <v>SR</v>
          </cell>
          <cell r="V1396">
            <v>0</v>
          </cell>
          <cell r="W1396">
            <v>0</v>
          </cell>
          <cell r="X1396">
            <v>0</v>
          </cell>
          <cell r="Y1396">
            <v>0</v>
          </cell>
        </row>
        <row r="1397">
          <cell r="U1397" t="str">
            <v>SR</v>
          </cell>
          <cell r="V1397">
            <v>0</v>
          </cell>
          <cell r="W1397">
            <v>0</v>
          </cell>
          <cell r="X1397">
            <v>0</v>
          </cell>
          <cell r="Y1397">
            <v>0</v>
          </cell>
        </row>
        <row r="1398">
          <cell r="U1398" t="str">
            <v>SR</v>
          </cell>
          <cell r="V1398">
            <v>0</v>
          </cell>
          <cell r="W1398">
            <v>0</v>
          </cell>
          <cell r="X1398">
            <v>0</v>
          </cell>
          <cell r="Y1398">
            <v>0</v>
          </cell>
        </row>
        <row r="1399">
          <cell r="U1399" t="str">
            <v>SR</v>
          </cell>
          <cell r="V1399">
            <v>0</v>
          </cell>
          <cell r="W1399">
            <v>0</v>
          </cell>
          <cell r="X1399">
            <v>0</v>
          </cell>
          <cell r="Y1399">
            <v>0</v>
          </cell>
        </row>
        <row r="1400">
          <cell r="U1400" t="str">
            <v>SR</v>
          </cell>
          <cell r="V1400">
            <v>0</v>
          </cell>
          <cell r="W1400">
            <v>0</v>
          </cell>
          <cell r="X1400">
            <v>0</v>
          </cell>
          <cell r="Y1400">
            <v>0</v>
          </cell>
        </row>
        <row r="1401">
          <cell r="U1401" t="str">
            <v>SR</v>
          </cell>
          <cell r="V1401">
            <v>0</v>
          </cell>
          <cell r="W1401">
            <v>0</v>
          </cell>
          <cell r="X1401">
            <v>0</v>
          </cell>
          <cell r="Y1401">
            <v>0</v>
          </cell>
        </row>
        <row r="1402">
          <cell r="U1402" t="str">
            <v>SR</v>
          </cell>
          <cell r="V1402">
            <v>0</v>
          </cell>
          <cell r="W1402">
            <v>0</v>
          </cell>
          <cell r="X1402">
            <v>0</v>
          </cell>
          <cell r="Y1402">
            <v>0</v>
          </cell>
        </row>
        <row r="1403">
          <cell r="U1403" t="str">
            <v>SR</v>
          </cell>
          <cell r="V1403">
            <v>0</v>
          </cell>
          <cell r="W1403">
            <v>0</v>
          </cell>
          <cell r="X1403">
            <v>0</v>
          </cell>
          <cell r="Y1403">
            <v>0</v>
          </cell>
        </row>
        <row r="1404">
          <cell r="U1404" t="str">
            <v>SR</v>
          </cell>
          <cell r="V1404">
            <v>0</v>
          </cell>
          <cell r="W1404">
            <v>0</v>
          </cell>
          <cell r="X1404">
            <v>0</v>
          </cell>
          <cell r="Y1404">
            <v>0</v>
          </cell>
        </row>
        <row r="1405">
          <cell r="U1405" t="str">
            <v>SR</v>
          </cell>
          <cell r="V1405">
            <v>0</v>
          </cell>
          <cell r="W1405">
            <v>0</v>
          </cell>
          <cell r="X1405">
            <v>0</v>
          </cell>
          <cell r="Y1405">
            <v>0</v>
          </cell>
        </row>
        <row r="1406">
          <cell r="U1406" t="str">
            <v>SR</v>
          </cell>
          <cell r="V1406">
            <v>0</v>
          </cell>
          <cell r="W1406">
            <v>0</v>
          </cell>
          <cell r="X1406">
            <v>0</v>
          </cell>
          <cell r="Y1406">
            <v>0</v>
          </cell>
        </row>
        <row r="1407">
          <cell r="U1407" t="str">
            <v>SR</v>
          </cell>
          <cell r="V1407">
            <v>0</v>
          </cell>
          <cell r="W1407">
            <v>0</v>
          </cell>
          <cell r="X1407">
            <v>0</v>
          </cell>
          <cell r="Y1407">
            <v>0</v>
          </cell>
        </row>
        <row r="1408">
          <cell r="U1408" t="str">
            <v>SR</v>
          </cell>
          <cell r="V1408">
            <v>0</v>
          </cell>
          <cell r="W1408">
            <v>0</v>
          </cell>
          <cell r="X1408">
            <v>0</v>
          </cell>
          <cell r="Y1408">
            <v>0</v>
          </cell>
        </row>
        <row r="1409">
          <cell r="U1409" t="str">
            <v>SR</v>
          </cell>
          <cell r="V1409">
            <v>0</v>
          </cell>
          <cell r="W1409">
            <v>0</v>
          </cell>
          <cell r="X1409">
            <v>0</v>
          </cell>
          <cell r="Y1409">
            <v>0</v>
          </cell>
        </row>
        <row r="1410">
          <cell r="U1410" t="str">
            <v>SR</v>
          </cell>
          <cell r="V1410">
            <v>0</v>
          </cell>
          <cell r="W1410">
            <v>0</v>
          </cell>
          <cell r="X1410">
            <v>0</v>
          </cell>
          <cell r="Y1410">
            <v>0</v>
          </cell>
        </row>
        <row r="1411">
          <cell r="U1411" t="str">
            <v>SR</v>
          </cell>
          <cell r="V1411">
            <v>0</v>
          </cell>
          <cell r="W1411">
            <v>0</v>
          </cell>
          <cell r="X1411">
            <v>0</v>
          </cell>
          <cell r="Y1411">
            <v>0</v>
          </cell>
        </row>
        <row r="1412">
          <cell r="U1412" t="str">
            <v>SR</v>
          </cell>
          <cell r="V1412">
            <v>0</v>
          </cell>
          <cell r="W1412">
            <v>0</v>
          </cell>
          <cell r="X1412">
            <v>0</v>
          </cell>
          <cell r="Y1412">
            <v>0</v>
          </cell>
        </row>
        <row r="1413">
          <cell r="U1413" t="str">
            <v>SR</v>
          </cell>
          <cell r="V1413">
            <v>0</v>
          </cell>
          <cell r="W1413">
            <v>0</v>
          </cell>
          <cell r="X1413">
            <v>0</v>
          </cell>
          <cell r="Y1413">
            <v>0</v>
          </cell>
        </row>
        <row r="1414">
          <cell r="U1414" t="str">
            <v>SR</v>
          </cell>
          <cell r="V1414">
            <v>0</v>
          </cell>
          <cell r="W1414">
            <v>0</v>
          </cell>
          <cell r="X1414">
            <v>0</v>
          </cell>
          <cell r="Y1414">
            <v>0</v>
          </cell>
        </row>
        <row r="1415">
          <cell r="U1415" t="str">
            <v>SR</v>
          </cell>
          <cell r="V1415">
            <v>0</v>
          </cell>
          <cell r="W1415">
            <v>0</v>
          </cell>
          <cell r="X1415">
            <v>0</v>
          </cell>
          <cell r="Y1415">
            <v>0</v>
          </cell>
        </row>
        <row r="1416">
          <cell r="U1416" t="str">
            <v>SR</v>
          </cell>
          <cell r="V1416">
            <v>0</v>
          </cell>
          <cell r="W1416">
            <v>0</v>
          </cell>
          <cell r="X1416">
            <v>0</v>
          </cell>
          <cell r="Y1416">
            <v>0</v>
          </cell>
        </row>
        <row r="1417">
          <cell r="U1417" t="str">
            <v>SR</v>
          </cell>
          <cell r="V1417">
            <v>0</v>
          </cell>
          <cell r="W1417">
            <v>0</v>
          </cell>
          <cell r="X1417">
            <v>0</v>
          </cell>
          <cell r="Y1417">
            <v>0</v>
          </cell>
        </row>
        <row r="1418">
          <cell r="U1418" t="str">
            <v>SR</v>
          </cell>
          <cell r="V1418">
            <v>0</v>
          </cell>
          <cell r="W1418">
            <v>0</v>
          </cell>
          <cell r="X1418">
            <v>0</v>
          </cell>
          <cell r="Y1418">
            <v>0</v>
          </cell>
        </row>
        <row r="1419">
          <cell r="U1419" t="str">
            <v>SR</v>
          </cell>
          <cell r="V1419">
            <v>0</v>
          </cell>
          <cell r="W1419">
            <v>0</v>
          </cell>
          <cell r="X1419">
            <v>0</v>
          </cell>
          <cell r="Y1419">
            <v>0</v>
          </cell>
        </row>
        <row r="1420">
          <cell r="U1420" t="str">
            <v>SR</v>
          </cell>
          <cell r="V1420">
            <v>0</v>
          </cell>
          <cell r="W1420">
            <v>0</v>
          </cell>
          <cell r="X1420">
            <v>0</v>
          </cell>
          <cell r="Y1420">
            <v>0</v>
          </cell>
        </row>
        <row r="1421">
          <cell r="U1421" t="str">
            <v>SR</v>
          </cell>
          <cell r="V1421">
            <v>0</v>
          </cell>
          <cell r="W1421">
            <v>0</v>
          </cell>
          <cell r="X1421">
            <v>0</v>
          </cell>
          <cell r="Y1421">
            <v>0</v>
          </cell>
        </row>
        <row r="1422">
          <cell r="U1422" t="str">
            <v>SR</v>
          </cell>
          <cell r="V1422">
            <v>0</v>
          </cell>
          <cell r="W1422">
            <v>0</v>
          </cell>
          <cell r="X1422">
            <v>0</v>
          </cell>
          <cell r="Y1422">
            <v>0</v>
          </cell>
        </row>
        <row r="1423">
          <cell r="U1423" t="str">
            <v>SR</v>
          </cell>
          <cell r="V1423">
            <v>0</v>
          </cell>
          <cell r="W1423">
            <v>0</v>
          </cell>
          <cell r="X1423">
            <v>0</v>
          </cell>
          <cell r="Y1423">
            <v>0</v>
          </cell>
        </row>
        <row r="1424">
          <cell r="U1424" t="str">
            <v>SR</v>
          </cell>
          <cell r="V1424">
            <v>0</v>
          </cell>
          <cell r="W1424">
            <v>0</v>
          </cell>
          <cell r="X1424">
            <v>0</v>
          </cell>
          <cell r="Y1424">
            <v>0</v>
          </cell>
        </row>
        <row r="1425">
          <cell r="U1425" t="str">
            <v>SR</v>
          </cell>
          <cell r="V1425">
            <v>0</v>
          </cell>
          <cell r="W1425">
            <v>0</v>
          </cell>
          <cell r="X1425">
            <v>0</v>
          </cell>
          <cell r="Y1425">
            <v>0</v>
          </cell>
        </row>
        <row r="1426">
          <cell r="U1426" t="str">
            <v>SR</v>
          </cell>
          <cell r="V1426">
            <v>0</v>
          </cell>
          <cell r="W1426">
            <v>0</v>
          </cell>
          <cell r="X1426">
            <v>0</v>
          </cell>
          <cell r="Y1426">
            <v>0</v>
          </cell>
        </row>
        <row r="1427">
          <cell r="U1427" t="str">
            <v>SR</v>
          </cell>
          <cell r="V1427">
            <v>0</v>
          </cell>
          <cell r="W1427">
            <v>0</v>
          </cell>
          <cell r="X1427">
            <v>0</v>
          </cell>
          <cell r="Y1427">
            <v>0</v>
          </cell>
        </row>
        <row r="1428">
          <cell r="U1428" t="str">
            <v>SR</v>
          </cell>
          <cell r="V1428">
            <v>0</v>
          </cell>
          <cell r="W1428">
            <v>0</v>
          </cell>
          <cell r="X1428">
            <v>0</v>
          </cell>
          <cell r="Y1428">
            <v>0</v>
          </cell>
        </row>
        <row r="1429">
          <cell r="U1429" t="str">
            <v>SR</v>
          </cell>
          <cell r="V1429">
            <v>0</v>
          </cell>
          <cell r="W1429">
            <v>0</v>
          </cell>
          <cell r="X1429">
            <v>0</v>
          </cell>
          <cell r="Y1429">
            <v>0</v>
          </cell>
        </row>
        <row r="1430">
          <cell r="U1430" t="str">
            <v>SR</v>
          </cell>
          <cell r="V1430">
            <v>0</v>
          </cell>
          <cell r="W1430">
            <v>0</v>
          </cell>
          <cell r="X1430">
            <v>0</v>
          </cell>
          <cell r="Y1430">
            <v>0</v>
          </cell>
        </row>
        <row r="1431">
          <cell r="U1431" t="str">
            <v>SR</v>
          </cell>
          <cell r="V1431">
            <v>0</v>
          </cell>
          <cell r="W1431">
            <v>0</v>
          </cell>
          <cell r="X1431">
            <v>0</v>
          </cell>
          <cell r="Y1431">
            <v>0</v>
          </cell>
        </row>
        <row r="1432">
          <cell r="U1432" t="str">
            <v>SR</v>
          </cell>
          <cell r="V1432">
            <v>0</v>
          </cell>
          <cell r="W1432">
            <v>0</v>
          </cell>
          <cell r="X1432">
            <v>0</v>
          </cell>
          <cell r="Y1432">
            <v>0</v>
          </cell>
        </row>
        <row r="1433">
          <cell r="U1433" t="str">
            <v>SR</v>
          </cell>
          <cell r="V1433">
            <v>0</v>
          </cell>
          <cell r="W1433">
            <v>0</v>
          </cell>
          <cell r="X1433">
            <v>0</v>
          </cell>
          <cell r="Y1433">
            <v>0</v>
          </cell>
        </row>
        <row r="1434">
          <cell r="U1434" t="str">
            <v>SR</v>
          </cell>
          <cell r="V1434">
            <v>0</v>
          </cell>
          <cell r="W1434">
            <v>0</v>
          </cell>
          <cell r="X1434">
            <v>0</v>
          </cell>
          <cell r="Y1434">
            <v>0</v>
          </cell>
        </row>
        <row r="1435">
          <cell r="U1435" t="str">
            <v>SR</v>
          </cell>
          <cell r="V1435">
            <v>0</v>
          </cell>
          <cell r="W1435">
            <v>0</v>
          </cell>
          <cell r="X1435">
            <v>0</v>
          </cell>
          <cell r="Y1435">
            <v>0</v>
          </cell>
        </row>
        <row r="1436">
          <cell r="U1436" t="str">
            <v>SR</v>
          </cell>
          <cell r="V1436">
            <v>0</v>
          </cell>
          <cell r="W1436">
            <v>0</v>
          </cell>
          <cell r="X1436">
            <v>0</v>
          </cell>
          <cell r="Y1436">
            <v>0</v>
          </cell>
        </row>
        <row r="1437">
          <cell r="U1437" t="str">
            <v>SR</v>
          </cell>
          <cell r="V1437">
            <v>0</v>
          </cell>
          <cell r="W1437">
            <v>0</v>
          </cell>
          <cell r="X1437">
            <v>0</v>
          </cell>
          <cell r="Y1437">
            <v>0</v>
          </cell>
        </row>
        <row r="1438">
          <cell r="U1438" t="str">
            <v>SR</v>
          </cell>
          <cell r="V1438">
            <v>0</v>
          </cell>
          <cell r="W1438">
            <v>0</v>
          </cell>
          <cell r="X1438">
            <v>0</v>
          </cell>
          <cell r="Y1438">
            <v>0</v>
          </cell>
        </row>
        <row r="1439">
          <cell r="U1439" t="str">
            <v>SR</v>
          </cell>
          <cell r="V1439">
            <v>0</v>
          </cell>
          <cell r="W1439">
            <v>0</v>
          </cell>
          <cell r="X1439">
            <v>0</v>
          </cell>
          <cell r="Y1439">
            <v>0</v>
          </cell>
        </row>
        <row r="1440">
          <cell r="U1440" t="str">
            <v>SR</v>
          </cell>
          <cell r="V1440">
            <v>0</v>
          </cell>
          <cell r="W1440">
            <v>0</v>
          </cell>
          <cell r="X1440">
            <v>0</v>
          </cell>
          <cell r="Y1440">
            <v>0</v>
          </cell>
        </row>
        <row r="1441">
          <cell r="U1441" t="str">
            <v>SR</v>
          </cell>
          <cell r="V1441">
            <v>0</v>
          </cell>
          <cell r="W1441">
            <v>0</v>
          </cell>
          <cell r="X1441">
            <v>0</v>
          </cell>
          <cell r="Y1441">
            <v>0</v>
          </cell>
        </row>
        <row r="1442">
          <cell r="U1442" t="str">
            <v>SR</v>
          </cell>
          <cell r="V1442">
            <v>0</v>
          </cell>
          <cell r="W1442">
            <v>0</v>
          </cell>
          <cell r="X1442">
            <v>0</v>
          </cell>
          <cell r="Y1442">
            <v>0</v>
          </cell>
        </row>
        <row r="1443">
          <cell r="U1443" t="str">
            <v>SR</v>
          </cell>
          <cell r="V1443">
            <v>0</v>
          </cell>
          <cell r="W1443">
            <v>0</v>
          </cell>
          <cell r="X1443">
            <v>0</v>
          </cell>
          <cell r="Y1443">
            <v>0</v>
          </cell>
        </row>
        <row r="1444">
          <cell r="U1444" t="str">
            <v>SR</v>
          </cell>
          <cell r="V1444">
            <v>0</v>
          </cell>
          <cell r="W1444">
            <v>0</v>
          </cell>
          <cell r="X1444">
            <v>0</v>
          </cell>
          <cell r="Y1444">
            <v>0</v>
          </cell>
        </row>
        <row r="1445">
          <cell r="U1445" t="str">
            <v>SR</v>
          </cell>
          <cell r="V1445">
            <v>0</v>
          </cell>
          <cell r="W1445">
            <v>0</v>
          </cell>
          <cell r="X1445">
            <v>0</v>
          </cell>
          <cell r="Y1445">
            <v>0</v>
          </cell>
        </row>
        <row r="1446">
          <cell r="U1446" t="str">
            <v>SR</v>
          </cell>
          <cell r="V1446">
            <v>0</v>
          </cell>
          <cell r="W1446">
            <v>0</v>
          </cell>
          <cell r="X1446">
            <v>0</v>
          </cell>
          <cell r="Y1446">
            <v>0</v>
          </cell>
        </row>
        <row r="1447">
          <cell r="U1447" t="str">
            <v>SR</v>
          </cell>
          <cell r="V1447">
            <v>0</v>
          </cell>
          <cell r="W1447">
            <v>0</v>
          </cell>
          <cell r="X1447">
            <v>0</v>
          </cell>
          <cell r="Y1447">
            <v>0</v>
          </cell>
        </row>
        <row r="1448">
          <cell r="U1448" t="str">
            <v>SR</v>
          </cell>
          <cell r="V1448">
            <v>0</v>
          </cell>
          <cell r="W1448">
            <v>0</v>
          </cell>
          <cell r="X1448">
            <v>0</v>
          </cell>
          <cell r="Y1448">
            <v>0</v>
          </cell>
        </row>
        <row r="1449">
          <cell r="U1449" t="str">
            <v>SR</v>
          </cell>
          <cell r="V1449">
            <v>0</v>
          </cell>
          <cell r="W1449">
            <v>0</v>
          </cell>
          <cell r="X1449">
            <v>0</v>
          </cell>
          <cell r="Y1449">
            <v>0</v>
          </cell>
        </row>
        <row r="1450">
          <cell r="U1450" t="str">
            <v>SR</v>
          </cell>
          <cell r="V1450">
            <v>0</v>
          </cell>
          <cell r="W1450">
            <v>0</v>
          </cell>
          <cell r="X1450">
            <v>0</v>
          </cell>
          <cell r="Y1450">
            <v>0</v>
          </cell>
        </row>
        <row r="1451">
          <cell r="U1451" t="str">
            <v>SR</v>
          </cell>
          <cell r="V1451">
            <v>0</v>
          </cell>
          <cell r="W1451">
            <v>0</v>
          </cell>
          <cell r="X1451">
            <v>0</v>
          </cell>
          <cell r="Y1451">
            <v>0</v>
          </cell>
        </row>
        <row r="1452">
          <cell r="U1452" t="str">
            <v>SR</v>
          </cell>
          <cell r="V1452">
            <v>0</v>
          </cell>
          <cell r="W1452">
            <v>0</v>
          </cell>
          <cell r="X1452">
            <v>0</v>
          </cell>
          <cell r="Y1452">
            <v>0</v>
          </cell>
        </row>
        <row r="1453">
          <cell r="U1453" t="str">
            <v>SR</v>
          </cell>
          <cell r="V1453">
            <v>0</v>
          </cell>
          <cell r="W1453">
            <v>0</v>
          </cell>
          <cell r="X1453">
            <v>0</v>
          </cell>
          <cell r="Y1453">
            <v>0</v>
          </cell>
        </row>
        <row r="1454">
          <cell r="U1454" t="str">
            <v>SR</v>
          </cell>
          <cell r="V1454">
            <v>0</v>
          </cell>
          <cell r="W1454">
            <v>0</v>
          </cell>
          <cell r="X1454">
            <v>0</v>
          </cell>
          <cell r="Y1454">
            <v>0</v>
          </cell>
        </row>
        <row r="1455">
          <cell r="U1455" t="str">
            <v>SR</v>
          </cell>
          <cell r="V1455">
            <v>0</v>
          </cell>
          <cell r="W1455">
            <v>0</v>
          </cell>
          <cell r="X1455">
            <v>0</v>
          </cell>
          <cell r="Y1455">
            <v>0</v>
          </cell>
        </row>
        <row r="1456">
          <cell r="U1456" t="str">
            <v>SR</v>
          </cell>
          <cell r="V1456">
            <v>0</v>
          </cell>
          <cell r="W1456">
            <v>0</v>
          </cell>
          <cell r="X1456">
            <v>0</v>
          </cell>
          <cell r="Y1456">
            <v>0</v>
          </cell>
        </row>
        <row r="1457">
          <cell r="U1457" t="str">
            <v>SR</v>
          </cell>
          <cell r="V1457">
            <v>0</v>
          </cell>
          <cell r="W1457">
            <v>0</v>
          </cell>
          <cell r="X1457">
            <v>0</v>
          </cell>
          <cell r="Y1457">
            <v>0</v>
          </cell>
        </row>
        <row r="1458">
          <cell r="U1458" t="str">
            <v>SR</v>
          </cell>
          <cell r="V1458">
            <v>0</v>
          </cell>
          <cell r="W1458">
            <v>0</v>
          </cell>
          <cell r="X1458">
            <v>0</v>
          </cell>
          <cell r="Y1458">
            <v>0</v>
          </cell>
        </row>
        <row r="1459">
          <cell r="U1459" t="str">
            <v>SR</v>
          </cell>
          <cell r="V1459">
            <v>0</v>
          </cell>
          <cell r="W1459">
            <v>0</v>
          </cell>
          <cell r="X1459">
            <v>0</v>
          </cell>
          <cell r="Y1459">
            <v>0</v>
          </cell>
        </row>
        <row r="1460">
          <cell r="U1460" t="str">
            <v>SR</v>
          </cell>
          <cell r="V1460">
            <v>0</v>
          </cell>
          <cell r="W1460">
            <v>0</v>
          </cell>
          <cell r="X1460">
            <v>0</v>
          </cell>
          <cell r="Y1460">
            <v>0</v>
          </cell>
        </row>
        <row r="1461">
          <cell r="U1461" t="str">
            <v>SR</v>
          </cell>
          <cell r="V1461">
            <v>0</v>
          </cell>
          <cell r="W1461">
            <v>0</v>
          </cell>
          <cell r="X1461">
            <v>0</v>
          </cell>
          <cell r="Y1461">
            <v>0</v>
          </cell>
        </row>
        <row r="1462">
          <cell r="U1462" t="str">
            <v>SR</v>
          </cell>
          <cell r="V1462">
            <v>0</v>
          </cell>
          <cell r="W1462">
            <v>0</v>
          </cell>
          <cell r="X1462">
            <v>0</v>
          </cell>
          <cell r="Y1462">
            <v>0</v>
          </cell>
        </row>
        <row r="1463">
          <cell r="U1463" t="str">
            <v>SR</v>
          </cell>
          <cell r="V1463">
            <v>0</v>
          </cell>
          <cell r="W1463">
            <v>0</v>
          </cell>
          <cell r="X1463">
            <v>0</v>
          </cell>
          <cell r="Y1463">
            <v>0</v>
          </cell>
        </row>
        <row r="1464">
          <cell r="U1464" t="str">
            <v>SR</v>
          </cell>
          <cell r="V1464">
            <v>0</v>
          </cell>
          <cell r="W1464">
            <v>0</v>
          </cell>
          <cell r="X1464">
            <v>0</v>
          </cell>
          <cell r="Y1464">
            <v>0</v>
          </cell>
        </row>
        <row r="1465">
          <cell r="U1465" t="str">
            <v>SR</v>
          </cell>
          <cell r="V1465">
            <v>0</v>
          </cell>
          <cell r="W1465">
            <v>0</v>
          </cell>
          <cell r="X1465">
            <v>0</v>
          </cell>
          <cell r="Y1465">
            <v>0</v>
          </cell>
        </row>
        <row r="1466">
          <cell r="U1466" t="str">
            <v>SR</v>
          </cell>
          <cell r="V1466">
            <v>0</v>
          </cell>
          <cell r="W1466">
            <v>0</v>
          </cell>
          <cell r="X1466">
            <v>0</v>
          </cell>
          <cell r="Y1466">
            <v>0</v>
          </cell>
        </row>
        <row r="1467">
          <cell r="U1467" t="str">
            <v>SR</v>
          </cell>
          <cell r="V1467">
            <v>0</v>
          </cell>
          <cell r="W1467">
            <v>0</v>
          </cell>
          <cell r="X1467">
            <v>0</v>
          </cell>
          <cell r="Y1467">
            <v>0</v>
          </cell>
        </row>
        <row r="1468">
          <cell r="U1468" t="str">
            <v>SR</v>
          </cell>
          <cell r="V1468">
            <v>0</v>
          </cell>
          <cell r="W1468">
            <v>0</v>
          </cell>
          <cell r="X1468">
            <v>0</v>
          </cell>
          <cell r="Y1468">
            <v>0</v>
          </cell>
        </row>
        <row r="1469">
          <cell r="U1469" t="str">
            <v>SR</v>
          </cell>
          <cell r="V1469">
            <v>0</v>
          </cell>
          <cell r="W1469">
            <v>0</v>
          </cell>
          <cell r="X1469">
            <v>0</v>
          </cell>
          <cell r="Y1469">
            <v>0</v>
          </cell>
        </row>
        <row r="1470">
          <cell r="U1470" t="str">
            <v>SR</v>
          </cell>
          <cell r="V1470">
            <v>0</v>
          </cell>
          <cell r="W1470">
            <v>0</v>
          </cell>
          <cell r="X1470">
            <v>0</v>
          </cell>
          <cell r="Y1470">
            <v>0</v>
          </cell>
        </row>
        <row r="1471">
          <cell r="U1471" t="str">
            <v>SR</v>
          </cell>
          <cell r="V1471">
            <v>0</v>
          </cell>
          <cell r="W1471">
            <v>0</v>
          </cell>
          <cell r="X1471">
            <v>0</v>
          </cell>
          <cell r="Y1471">
            <v>0</v>
          </cell>
        </row>
        <row r="1472">
          <cell r="U1472" t="str">
            <v>SR</v>
          </cell>
          <cell r="V1472">
            <v>0</v>
          </cell>
          <cell r="W1472">
            <v>0</v>
          </cell>
          <cell r="X1472">
            <v>0</v>
          </cell>
          <cell r="Y1472">
            <v>0</v>
          </cell>
        </row>
        <row r="1473">
          <cell r="U1473" t="str">
            <v>SR</v>
          </cell>
          <cell r="V1473">
            <v>0</v>
          </cell>
          <cell r="W1473">
            <v>0</v>
          </cell>
          <cell r="X1473">
            <v>0</v>
          </cell>
          <cell r="Y1473">
            <v>0</v>
          </cell>
        </row>
        <row r="1474">
          <cell r="U1474" t="str">
            <v>SR</v>
          </cell>
          <cell r="V1474">
            <v>0</v>
          </cell>
          <cell r="W1474">
            <v>0</v>
          </cell>
          <cell r="X1474">
            <v>0</v>
          </cell>
          <cell r="Y1474">
            <v>0</v>
          </cell>
        </row>
        <row r="1475">
          <cell r="U1475" t="str">
            <v>SR</v>
          </cell>
          <cell r="V1475">
            <v>0</v>
          </cell>
          <cell r="W1475">
            <v>0</v>
          </cell>
          <cell r="X1475">
            <v>0</v>
          </cell>
          <cell r="Y1475">
            <v>0</v>
          </cell>
        </row>
        <row r="1476">
          <cell r="U1476" t="str">
            <v>SR</v>
          </cell>
          <cell r="V1476">
            <v>0</v>
          </cell>
          <cell r="W1476">
            <v>0</v>
          </cell>
          <cell r="X1476">
            <v>0</v>
          </cell>
          <cell r="Y1476">
            <v>0</v>
          </cell>
        </row>
        <row r="1477">
          <cell r="U1477" t="str">
            <v>SR</v>
          </cell>
          <cell r="V1477">
            <v>0</v>
          </cell>
          <cell r="W1477">
            <v>0</v>
          </cell>
          <cell r="X1477">
            <v>0</v>
          </cell>
          <cell r="Y1477">
            <v>0</v>
          </cell>
        </row>
        <row r="1478">
          <cell r="U1478" t="str">
            <v>SR</v>
          </cell>
          <cell r="V1478">
            <v>0</v>
          </cell>
          <cell r="W1478">
            <v>0</v>
          </cell>
          <cell r="X1478">
            <v>0</v>
          </cell>
          <cell r="Y1478">
            <v>0</v>
          </cell>
        </row>
        <row r="1479">
          <cell r="U1479" t="str">
            <v>SR</v>
          </cell>
          <cell r="V1479">
            <v>0</v>
          </cell>
          <cell r="W1479">
            <v>0</v>
          </cell>
          <cell r="X1479">
            <v>0</v>
          </cell>
          <cell r="Y1479">
            <v>0</v>
          </cell>
        </row>
        <row r="1480">
          <cell r="U1480" t="str">
            <v>SR</v>
          </cell>
          <cell r="V1480">
            <v>0</v>
          </cell>
          <cell r="W1480">
            <v>0</v>
          </cell>
          <cell r="X1480">
            <v>0</v>
          </cell>
          <cell r="Y1480">
            <v>0</v>
          </cell>
        </row>
        <row r="1481">
          <cell r="U1481" t="str">
            <v>SR</v>
          </cell>
          <cell r="V1481">
            <v>0</v>
          </cell>
          <cell r="W1481">
            <v>0</v>
          </cell>
          <cell r="X1481">
            <v>0</v>
          </cell>
          <cell r="Y1481">
            <v>0</v>
          </cell>
        </row>
        <row r="1482">
          <cell r="U1482" t="str">
            <v>SR</v>
          </cell>
          <cell r="V1482">
            <v>0</v>
          </cell>
          <cell r="W1482">
            <v>0</v>
          </cell>
          <cell r="X1482">
            <v>0</v>
          </cell>
          <cell r="Y1482">
            <v>0</v>
          </cell>
        </row>
        <row r="1483">
          <cell r="U1483" t="str">
            <v>SR</v>
          </cell>
          <cell r="V1483">
            <v>0</v>
          </cell>
          <cell r="W1483">
            <v>0</v>
          </cell>
          <cell r="X1483">
            <v>0</v>
          </cell>
          <cell r="Y1483">
            <v>0</v>
          </cell>
        </row>
        <row r="1484">
          <cell r="U1484" t="str">
            <v>SR</v>
          </cell>
          <cell r="V1484">
            <v>0</v>
          </cell>
          <cell r="W1484">
            <v>0</v>
          </cell>
          <cell r="X1484">
            <v>0</v>
          </cell>
          <cell r="Y1484">
            <v>0</v>
          </cell>
        </row>
        <row r="1485">
          <cell r="U1485" t="str">
            <v>SR</v>
          </cell>
          <cell r="V1485">
            <v>0</v>
          </cell>
          <cell r="W1485">
            <v>0</v>
          </cell>
          <cell r="X1485">
            <v>0</v>
          </cell>
          <cell r="Y1485">
            <v>0</v>
          </cell>
        </row>
        <row r="1486">
          <cell r="U1486" t="str">
            <v>SR</v>
          </cell>
          <cell r="V1486">
            <v>0</v>
          </cell>
          <cell r="W1486">
            <v>0</v>
          </cell>
          <cell r="X1486">
            <v>0</v>
          </cell>
          <cell r="Y1486">
            <v>0</v>
          </cell>
        </row>
        <row r="1487">
          <cell r="U1487" t="str">
            <v>SR</v>
          </cell>
          <cell r="V1487">
            <v>0</v>
          </cell>
          <cell r="W1487">
            <v>0</v>
          </cell>
          <cell r="X1487">
            <v>0</v>
          </cell>
          <cell r="Y1487">
            <v>0</v>
          </cell>
        </row>
        <row r="1488">
          <cell r="U1488" t="str">
            <v>SR</v>
          </cell>
          <cell r="V1488">
            <v>0</v>
          </cell>
          <cell r="W1488">
            <v>0</v>
          </cell>
          <cell r="X1488">
            <v>0</v>
          </cell>
          <cell r="Y1488">
            <v>0</v>
          </cell>
        </row>
        <row r="1489">
          <cell r="U1489" t="str">
            <v>SR</v>
          </cell>
          <cell r="V1489">
            <v>0</v>
          </cell>
          <cell r="W1489">
            <v>0</v>
          </cell>
          <cell r="X1489">
            <v>0</v>
          </cell>
          <cell r="Y1489">
            <v>0</v>
          </cell>
        </row>
        <row r="1490">
          <cell r="U1490" t="str">
            <v>SR</v>
          </cell>
          <cell r="V1490">
            <v>0</v>
          </cell>
          <cell r="W1490">
            <v>0</v>
          </cell>
          <cell r="X1490">
            <v>0</v>
          </cell>
          <cell r="Y1490">
            <v>0</v>
          </cell>
        </row>
        <row r="1491">
          <cell r="U1491" t="str">
            <v>SR</v>
          </cell>
          <cell r="V1491">
            <v>0</v>
          </cell>
          <cell r="W1491">
            <v>0</v>
          </cell>
          <cell r="X1491">
            <v>0</v>
          </cell>
          <cell r="Y1491">
            <v>0</v>
          </cell>
        </row>
        <row r="1492">
          <cell r="U1492" t="str">
            <v>SR</v>
          </cell>
          <cell r="V1492">
            <v>0</v>
          </cell>
          <cell r="W1492">
            <v>0</v>
          </cell>
          <cell r="X1492">
            <v>0</v>
          </cell>
          <cell r="Y1492">
            <v>0</v>
          </cell>
        </row>
        <row r="1493">
          <cell r="U1493" t="str">
            <v>SR</v>
          </cell>
          <cell r="V1493">
            <v>0</v>
          </cell>
          <cell r="W1493">
            <v>0</v>
          </cell>
          <cell r="X1493">
            <v>0</v>
          </cell>
          <cell r="Y1493">
            <v>0</v>
          </cell>
        </row>
        <row r="1494">
          <cell r="U1494" t="str">
            <v>SR</v>
          </cell>
          <cell r="V1494">
            <v>0</v>
          </cell>
          <cell r="W1494">
            <v>0</v>
          </cell>
          <cell r="X1494">
            <v>0</v>
          </cell>
          <cell r="Y1494">
            <v>0</v>
          </cell>
        </row>
        <row r="1495">
          <cell r="U1495" t="str">
            <v>SR</v>
          </cell>
          <cell r="V1495">
            <v>0</v>
          </cell>
          <cell r="W1495">
            <v>0</v>
          </cell>
          <cell r="X1495">
            <v>0</v>
          </cell>
          <cell r="Y1495">
            <v>0</v>
          </cell>
        </row>
        <row r="1496">
          <cell r="U1496" t="str">
            <v>SR</v>
          </cell>
          <cell r="V1496">
            <v>0</v>
          </cell>
          <cell r="W1496">
            <v>0</v>
          </cell>
          <cell r="X1496">
            <v>0</v>
          </cell>
          <cell r="Y1496">
            <v>0</v>
          </cell>
        </row>
        <row r="1497">
          <cell r="U1497" t="str">
            <v>SR</v>
          </cell>
          <cell r="V1497">
            <v>0</v>
          </cell>
          <cell r="W1497">
            <v>0</v>
          </cell>
          <cell r="X1497">
            <v>0</v>
          </cell>
          <cell r="Y1497">
            <v>0</v>
          </cell>
        </row>
        <row r="1498">
          <cell r="U1498" t="str">
            <v>SR</v>
          </cell>
          <cell r="V1498">
            <v>0</v>
          </cell>
          <cell r="W1498">
            <v>0</v>
          </cell>
          <cell r="X1498">
            <v>0</v>
          </cell>
          <cell r="Y1498">
            <v>0</v>
          </cell>
        </row>
        <row r="1499">
          <cell r="U1499" t="str">
            <v>SR</v>
          </cell>
          <cell r="V1499">
            <v>0</v>
          </cell>
          <cell r="W1499">
            <v>0</v>
          </cell>
          <cell r="X1499">
            <v>0</v>
          </cell>
          <cell r="Y1499">
            <v>0</v>
          </cell>
        </row>
        <row r="1500">
          <cell r="U1500" t="str">
            <v>SR</v>
          </cell>
          <cell r="V1500">
            <v>0</v>
          </cell>
          <cell r="W1500">
            <v>0</v>
          </cell>
          <cell r="X1500">
            <v>0</v>
          </cell>
          <cell r="Y1500">
            <v>0</v>
          </cell>
        </row>
        <row r="1501">
          <cell r="U1501" t="str">
            <v>SR</v>
          </cell>
          <cell r="V1501">
            <v>0</v>
          </cell>
          <cell r="W1501">
            <v>0</v>
          </cell>
          <cell r="X1501">
            <v>0</v>
          </cell>
          <cell r="Y1501">
            <v>0</v>
          </cell>
        </row>
        <row r="1502">
          <cell r="U1502" t="str">
            <v>SR</v>
          </cell>
          <cell r="V1502">
            <v>0</v>
          </cell>
          <cell r="W1502">
            <v>0</v>
          </cell>
          <cell r="X1502">
            <v>0</v>
          </cell>
          <cell r="Y1502">
            <v>0</v>
          </cell>
        </row>
        <row r="1503">
          <cell r="U1503" t="str">
            <v>SR</v>
          </cell>
          <cell r="V1503">
            <v>0</v>
          </cell>
          <cell r="W1503">
            <v>0</v>
          </cell>
          <cell r="X1503">
            <v>0</v>
          </cell>
          <cell r="Y1503">
            <v>0</v>
          </cell>
        </row>
        <row r="1504">
          <cell r="U1504" t="str">
            <v>SR</v>
          </cell>
          <cell r="V1504">
            <v>0</v>
          </cell>
          <cell r="W1504">
            <v>0</v>
          </cell>
          <cell r="X1504">
            <v>0</v>
          </cell>
          <cell r="Y1504">
            <v>0</v>
          </cell>
        </row>
        <row r="1505">
          <cell r="U1505" t="str">
            <v>SR</v>
          </cell>
          <cell r="V1505">
            <v>0</v>
          </cell>
          <cell r="W1505">
            <v>0</v>
          </cell>
          <cell r="X1505">
            <v>0</v>
          </cell>
          <cell r="Y1505">
            <v>0</v>
          </cell>
        </row>
        <row r="1506">
          <cell r="U1506" t="str">
            <v>SR</v>
          </cell>
          <cell r="V1506">
            <v>0</v>
          </cell>
          <cell r="W1506">
            <v>0</v>
          </cell>
          <cell r="X1506">
            <v>0</v>
          </cell>
          <cell r="Y1506">
            <v>0</v>
          </cell>
        </row>
        <row r="1507">
          <cell r="U1507" t="str">
            <v>SR</v>
          </cell>
          <cell r="V1507">
            <v>0</v>
          </cell>
          <cell r="W1507">
            <v>0</v>
          </cell>
          <cell r="X1507">
            <v>0</v>
          </cell>
          <cell r="Y1507">
            <v>0</v>
          </cell>
        </row>
        <row r="1508">
          <cell r="U1508" t="str">
            <v>SR</v>
          </cell>
          <cell r="V1508">
            <v>0</v>
          </cell>
          <cell r="W1508">
            <v>0</v>
          </cell>
          <cell r="X1508">
            <v>0</v>
          </cell>
          <cell r="Y1508">
            <v>0</v>
          </cell>
        </row>
        <row r="1509">
          <cell r="U1509" t="str">
            <v>SR</v>
          </cell>
          <cell r="V1509">
            <v>0</v>
          </cell>
          <cell r="W1509">
            <v>0</v>
          </cell>
          <cell r="X1509">
            <v>0</v>
          </cell>
          <cell r="Y1509">
            <v>0</v>
          </cell>
        </row>
        <row r="1510">
          <cell r="U1510" t="str">
            <v>SR</v>
          </cell>
          <cell r="V1510">
            <v>0</v>
          </cell>
          <cell r="W1510">
            <v>0</v>
          </cell>
          <cell r="X1510">
            <v>0</v>
          </cell>
          <cell r="Y1510">
            <v>0</v>
          </cell>
        </row>
        <row r="1511">
          <cell r="U1511" t="str">
            <v>SR</v>
          </cell>
          <cell r="V1511">
            <v>0</v>
          </cell>
          <cell r="W1511">
            <v>0</v>
          </cell>
          <cell r="X1511">
            <v>0</v>
          </cell>
          <cell r="Y1511">
            <v>0</v>
          </cell>
        </row>
        <row r="1512">
          <cell r="U1512" t="str">
            <v>SR</v>
          </cell>
          <cell r="V1512">
            <v>0</v>
          </cell>
          <cell r="W1512">
            <v>0</v>
          </cell>
          <cell r="X1512">
            <v>0</v>
          </cell>
          <cell r="Y1512">
            <v>0</v>
          </cell>
        </row>
        <row r="1513">
          <cell r="U1513" t="str">
            <v>SR</v>
          </cell>
          <cell r="V1513">
            <v>0</v>
          </cell>
          <cell r="W1513">
            <v>0</v>
          </cell>
          <cell r="X1513">
            <v>0</v>
          </cell>
          <cell r="Y1513">
            <v>0</v>
          </cell>
        </row>
        <row r="1514">
          <cell r="U1514" t="str">
            <v>SR</v>
          </cell>
          <cell r="V1514">
            <v>0</v>
          </cell>
          <cell r="W1514">
            <v>0</v>
          </cell>
          <cell r="X1514">
            <v>0</v>
          </cell>
          <cell r="Y1514">
            <v>0</v>
          </cell>
        </row>
        <row r="1515">
          <cell r="U1515" t="str">
            <v>SR</v>
          </cell>
          <cell r="V1515">
            <v>0</v>
          </cell>
          <cell r="W1515">
            <v>0</v>
          </cell>
          <cell r="X1515">
            <v>0</v>
          </cell>
          <cell r="Y1515">
            <v>0</v>
          </cell>
        </row>
        <row r="1516">
          <cell r="U1516" t="str">
            <v>SR</v>
          </cell>
          <cell r="V1516">
            <v>0</v>
          </cell>
          <cell r="W1516">
            <v>0</v>
          </cell>
          <cell r="X1516">
            <v>0</v>
          </cell>
          <cell r="Y1516">
            <v>0</v>
          </cell>
        </row>
        <row r="1517">
          <cell r="U1517" t="str">
            <v>SR</v>
          </cell>
          <cell r="V1517">
            <v>0</v>
          </cell>
          <cell r="W1517">
            <v>0</v>
          </cell>
          <cell r="X1517">
            <v>0</v>
          </cell>
          <cell r="Y1517">
            <v>0</v>
          </cell>
        </row>
        <row r="1518">
          <cell r="U1518" t="str">
            <v>SR</v>
          </cell>
          <cell r="V1518">
            <v>0</v>
          </cell>
          <cell r="W1518">
            <v>0</v>
          </cell>
          <cell r="X1518">
            <v>0</v>
          </cell>
          <cell r="Y1518">
            <v>0</v>
          </cell>
        </row>
        <row r="1519">
          <cell r="U1519" t="str">
            <v>SR</v>
          </cell>
          <cell r="V1519">
            <v>0</v>
          </cell>
          <cell r="W1519">
            <v>0</v>
          </cell>
          <cell r="X1519">
            <v>0</v>
          </cell>
          <cell r="Y1519">
            <v>0</v>
          </cell>
        </row>
        <row r="1520">
          <cell r="U1520" t="str">
            <v>SR</v>
          </cell>
          <cell r="V1520">
            <v>0</v>
          </cell>
          <cell r="W1520">
            <v>0</v>
          </cell>
          <cell r="X1520">
            <v>0</v>
          </cell>
          <cell r="Y1520">
            <v>0</v>
          </cell>
        </row>
        <row r="1521">
          <cell r="U1521" t="str">
            <v>SR</v>
          </cell>
          <cell r="V1521">
            <v>0</v>
          </cell>
          <cell r="W1521">
            <v>0</v>
          </cell>
          <cell r="X1521">
            <v>0</v>
          </cell>
          <cell r="Y1521">
            <v>0</v>
          </cell>
        </row>
        <row r="1522">
          <cell r="U1522" t="str">
            <v>SR</v>
          </cell>
          <cell r="V1522">
            <v>0</v>
          </cell>
          <cell r="W1522">
            <v>0</v>
          </cell>
          <cell r="X1522">
            <v>0</v>
          </cell>
          <cell r="Y1522">
            <v>0</v>
          </cell>
        </row>
        <row r="1523">
          <cell r="U1523" t="str">
            <v>SR</v>
          </cell>
          <cell r="V1523">
            <v>0</v>
          </cell>
          <cell r="W1523">
            <v>0</v>
          </cell>
          <cell r="X1523">
            <v>0</v>
          </cell>
          <cell r="Y1523">
            <v>0</v>
          </cell>
        </row>
        <row r="1524">
          <cell r="U1524" t="str">
            <v>SR</v>
          </cell>
          <cell r="V1524">
            <v>0</v>
          </cell>
          <cell r="W1524">
            <v>0</v>
          </cell>
          <cell r="X1524">
            <v>0</v>
          </cell>
          <cell r="Y1524">
            <v>0</v>
          </cell>
        </row>
        <row r="1525">
          <cell r="U1525" t="str">
            <v>SR</v>
          </cell>
          <cell r="V1525">
            <v>0</v>
          </cell>
          <cell r="W1525">
            <v>0</v>
          </cell>
          <cell r="X1525">
            <v>0</v>
          </cell>
          <cell r="Y1525">
            <v>0</v>
          </cell>
        </row>
        <row r="1526">
          <cell r="U1526" t="str">
            <v>SR</v>
          </cell>
          <cell r="V1526">
            <v>0</v>
          </cell>
          <cell r="W1526">
            <v>0</v>
          </cell>
          <cell r="X1526">
            <v>0</v>
          </cell>
          <cell r="Y1526">
            <v>0</v>
          </cell>
        </row>
        <row r="1527">
          <cell r="U1527" t="str">
            <v>SR</v>
          </cell>
          <cell r="V1527">
            <v>0</v>
          </cell>
          <cell r="W1527">
            <v>0</v>
          </cell>
          <cell r="X1527">
            <v>0</v>
          </cell>
          <cell r="Y1527">
            <v>0</v>
          </cell>
        </row>
        <row r="1528">
          <cell r="U1528" t="str">
            <v>SR</v>
          </cell>
          <cell r="V1528">
            <v>0</v>
          </cell>
          <cell r="W1528">
            <v>0</v>
          </cell>
          <cell r="X1528">
            <v>0</v>
          </cell>
          <cell r="Y1528">
            <v>0</v>
          </cell>
        </row>
        <row r="1529">
          <cell r="U1529" t="str">
            <v>SR</v>
          </cell>
          <cell r="V1529">
            <v>0</v>
          </cell>
          <cell r="W1529">
            <v>0</v>
          </cell>
          <cell r="X1529">
            <v>0</v>
          </cell>
          <cell r="Y1529">
            <v>0</v>
          </cell>
        </row>
        <row r="1530">
          <cell r="U1530" t="str">
            <v>SR</v>
          </cell>
          <cell r="V1530">
            <v>0</v>
          </cell>
          <cell r="W1530">
            <v>0</v>
          </cell>
          <cell r="X1530">
            <v>0</v>
          </cell>
          <cell r="Y1530">
            <v>0</v>
          </cell>
        </row>
        <row r="1531">
          <cell r="U1531" t="str">
            <v>SR</v>
          </cell>
          <cell r="V1531">
            <v>0</v>
          </cell>
          <cell r="W1531">
            <v>0</v>
          </cell>
          <cell r="X1531">
            <v>0</v>
          </cell>
          <cell r="Y1531">
            <v>0</v>
          </cell>
        </row>
        <row r="1532">
          <cell r="U1532" t="str">
            <v>SR</v>
          </cell>
          <cell r="V1532">
            <v>0</v>
          </cell>
          <cell r="W1532">
            <v>0</v>
          </cell>
          <cell r="X1532">
            <v>0</v>
          </cell>
          <cell r="Y1532">
            <v>0</v>
          </cell>
        </row>
        <row r="1533">
          <cell r="U1533" t="str">
            <v>SR</v>
          </cell>
          <cell r="V1533">
            <v>0</v>
          </cell>
          <cell r="W1533">
            <v>0</v>
          </cell>
          <cell r="X1533">
            <v>0</v>
          </cell>
          <cell r="Y1533">
            <v>0</v>
          </cell>
        </row>
        <row r="1534">
          <cell r="U1534" t="str">
            <v>SR</v>
          </cell>
          <cell r="V1534">
            <v>0</v>
          </cell>
          <cell r="W1534">
            <v>0</v>
          </cell>
          <cell r="X1534">
            <v>0</v>
          </cell>
          <cell r="Y1534">
            <v>0</v>
          </cell>
        </row>
        <row r="1535">
          <cell r="U1535" t="str">
            <v>SR</v>
          </cell>
          <cell r="V1535">
            <v>0</v>
          </cell>
          <cell r="W1535">
            <v>0</v>
          </cell>
          <cell r="X1535">
            <v>0</v>
          </cell>
          <cell r="Y1535">
            <v>0</v>
          </cell>
        </row>
        <row r="1536">
          <cell r="U1536" t="str">
            <v>SR</v>
          </cell>
          <cell r="V1536">
            <v>0</v>
          </cell>
          <cell r="W1536">
            <v>0</v>
          </cell>
          <cell r="X1536">
            <v>0</v>
          </cell>
          <cell r="Y1536">
            <v>0</v>
          </cell>
        </row>
        <row r="1537">
          <cell r="U1537" t="str">
            <v>SR</v>
          </cell>
          <cell r="V1537">
            <v>0</v>
          </cell>
          <cell r="W1537">
            <v>0</v>
          </cell>
          <cell r="X1537">
            <v>0</v>
          </cell>
          <cell r="Y1537">
            <v>0</v>
          </cell>
        </row>
        <row r="1538">
          <cell r="U1538" t="str">
            <v>SR</v>
          </cell>
          <cell r="V1538">
            <v>0</v>
          </cell>
          <cell r="W1538">
            <v>0</v>
          </cell>
          <cell r="X1538">
            <v>0</v>
          </cell>
          <cell r="Y1538">
            <v>0</v>
          </cell>
        </row>
        <row r="1539">
          <cell r="U1539" t="str">
            <v>SR</v>
          </cell>
          <cell r="V1539">
            <v>0</v>
          </cell>
          <cell r="W1539">
            <v>0</v>
          </cell>
          <cell r="X1539">
            <v>0</v>
          </cell>
          <cell r="Y1539">
            <v>0</v>
          </cell>
        </row>
        <row r="1540">
          <cell r="U1540" t="str">
            <v>SR</v>
          </cell>
          <cell r="V1540">
            <v>0</v>
          </cell>
          <cell r="W1540">
            <v>0</v>
          </cell>
          <cell r="X1540">
            <v>0</v>
          </cell>
          <cell r="Y1540">
            <v>0</v>
          </cell>
        </row>
        <row r="1541">
          <cell r="U1541" t="str">
            <v>SR</v>
          </cell>
          <cell r="V1541">
            <v>0</v>
          </cell>
          <cell r="W1541">
            <v>0</v>
          </cell>
          <cell r="X1541">
            <v>0</v>
          </cell>
          <cell r="Y1541">
            <v>0</v>
          </cell>
        </row>
        <row r="1542">
          <cell r="U1542" t="str">
            <v>SR</v>
          </cell>
          <cell r="V1542">
            <v>0</v>
          </cell>
          <cell r="W1542">
            <v>0</v>
          </cell>
          <cell r="X1542">
            <v>0</v>
          </cell>
          <cell r="Y1542">
            <v>0</v>
          </cell>
        </row>
        <row r="1543">
          <cell r="U1543" t="str">
            <v>SR</v>
          </cell>
          <cell r="V1543">
            <v>0</v>
          </cell>
          <cell r="W1543">
            <v>0</v>
          </cell>
          <cell r="X1543">
            <v>0</v>
          </cell>
          <cell r="Y1543">
            <v>0</v>
          </cell>
        </row>
        <row r="1544">
          <cell r="U1544" t="str">
            <v>SR</v>
          </cell>
          <cell r="V1544">
            <v>0</v>
          </cell>
          <cell r="W1544">
            <v>0</v>
          </cell>
          <cell r="X1544">
            <v>0</v>
          </cell>
          <cell r="Y1544">
            <v>0</v>
          </cell>
        </row>
        <row r="1545">
          <cell r="U1545" t="str">
            <v>SR</v>
          </cell>
          <cell r="V1545">
            <v>0</v>
          </cell>
          <cell r="W1545">
            <v>0</v>
          </cell>
          <cell r="X1545">
            <v>0</v>
          </cell>
          <cell r="Y1545">
            <v>0</v>
          </cell>
        </row>
        <row r="1546">
          <cell r="U1546" t="str">
            <v>SR</v>
          </cell>
          <cell r="V1546">
            <v>0</v>
          </cell>
          <cell r="W1546">
            <v>0</v>
          </cell>
          <cell r="X1546">
            <v>0</v>
          </cell>
          <cell r="Y1546">
            <v>0</v>
          </cell>
        </row>
        <row r="1547">
          <cell r="U1547" t="str">
            <v>SR</v>
          </cell>
          <cell r="V1547">
            <v>0</v>
          </cell>
          <cell r="W1547">
            <v>0</v>
          </cell>
          <cell r="X1547">
            <v>0</v>
          </cell>
          <cell r="Y1547">
            <v>0</v>
          </cell>
        </row>
        <row r="1548">
          <cell r="U1548" t="str">
            <v>SR</v>
          </cell>
          <cell r="V1548">
            <v>0</v>
          </cell>
          <cell r="W1548">
            <v>0</v>
          </cell>
          <cell r="X1548">
            <v>0</v>
          </cell>
          <cell r="Y1548">
            <v>0</v>
          </cell>
        </row>
        <row r="1549">
          <cell r="U1549" t="str">
            <v>SR</v>
          </cell>
          <cell r="V1549">
            <v>0</v>
          </cell>
          <cell r="W1549">
            <v>0</v>
          </cell>
          <cell r="X1549">
            <v>0</v>
          </cell>
          <cell r="Y1549">
            <v>0</v>
          </cell>
        </row>
        <row r="1550">
          <cell r="U1550" t="str">
            <v>SR</v>
          </cell>
          <cell r="V1550">
            <v>0</v>
          </cell>
          <cell r="W1550">
            <v>0</v>
          </cell>
          <cell r="X1550">
            <v>0</v>
          </cell>
          <cell r="Y1550">
            <v>0</v>
          </cell>
        </row>
        <row r="1551">
          <cell r="U1551" t="str">
            <v>SR</v>
          </cell>
          <cell r="V1551">
            <v>0</v>
          </cell>
          <cell r="W1551">
            <v>0</v>
          </cell>
          <cell r="X1551">
            <v>0</v>
          </cell>
          <cell r="Y1551">
            <v>0</v>
          </cell>
        </row>
        <row r="1552">
          <cell r="U1552" t="str">
            <v>SR</v>
          </cell>
          <cell r="V1552">
            <v>0</v>
          </cell>
          <cell r="W1552">
            <v>0</v>
          </cell>
          <cell r="X1552">
            <v>0</v>
          </cell>
          <cell r="Y1552">
            <v>0</v>
          </cell>
        </row>
        <row r="1553">
          <cell r="U1553" t="str">
            <v>SR</v>
          </cell>
          <cell r="V1553">
            <v>0</v>
          </cell>
          <cell r="W1553">
            <v>0</v>
          </cell>
          <cell r="X1553">
            <v>0</v>
          </cell>
          <cell r="Y1553">
            <v>0</v>
          </cell>
        </row>
        <row r="1554">
          <cell r="U1554" t="str">
            <v>SR</v>
          </cell>
          <cell r="V1554">
            <v>0</v>
          </cell>
          <cell r="W1554">
            <v>0</v>
          </cell>
          <cell r="X1554">
            <v>0</v>
          </cell>
          <cell r="Y1554">
            <v>0</v>
          </cell>
        </row>
        <row r="1555">
          <cell r="U1555" t="str">
            <v>SR</v>
          </cell>
          <cell r="V1555">
            <v>0</v>
          </cell>
          <cell r="W1555">
            <v>0</v>
          </cell>
          <cell r="X1555">
            <v>0</v>
          </cell>
          <cell r="Y1555">
            <v>0</v>
          </cell>
        </row>
        <row r="1556">
          <cell r="U1556" t="str">
            <v>SR</v>
          </cell>
          <cell r="V1556">
            <v>0</v>
          </cell>
          <cell r="W1556">
            <v>0</v>
          </cell>
          <cell r="X1556">
            <v>0</v>
          </cell>
          <cell r="Y1556">
            <v>0</v>
          </cell>
        </row>
        <row r="1557">
          <cell r="U1557" t="str">
            <v>SR</v>
          </cell>
          <cell r="V1557">
            <v>0</v>
          </cell>
          <cell r="W1557">
            <v>0</v>
          </cell>
          <cell r="X1557">
            <v>0</v>
          </cell>
          <cell r="Y1557">
            <v>0</v>
          </cell>
        </row>
        <row r="1558">
          <cell r="U1558" t="str">
            <v>SR</v>
          </cell>
          <cell r="V1558">
            <v>0</v>
          </cell>
          <cell r="W1558">
            <v>0</v>
          </cell>
          <cell r="X1558">
            <v>0</v>
          </cell>
          <cell r="Y1558">
            <v>0</v>
          </cell>
        </row>
        <row r="1559">
          <cell r="U1559" t="str">
            <v>SR</v>
          </cell>
          <cell r="V1559">
            <v>0</v>
          </cell>
          <cell r="W1559">
            <v>0</v>
          </cell>
          <cell r="X1559">
            <v>0</v>
          </cell>
          <cell r="Y1559">
            <v>0</v>
          </cell>
        </row>
        <row r="1560">
          <cell r="U1560" t="str">
            <v>SR</v>
          </cell>
          <cell r="V1560">
            <v>0</v>
          </cell>
          <cell r="W1560">
            <v>0</v>
          </cell>
          <cell r="X1560">
            <v>0</v>
          </cell>
          <cell r="Y1560">
            <v>0</v>
          </cell>
        </row>
        <row r="1561">
          <cell r="U1561" t="str">
            <v>SR</v>
          </cell>
          <cell r="V1561">
            <v>0</v>
          </cell>
          <cell r="W1561">
            <v>0</v>
          </cell>
          <cell r="X1561">
            <v>0</v>
          </cell>
          <cell r="Y1561">
            <v>0</v>
          </cell>
        </row>
        <row r="1562">
          <cell r="U1562" t="str">
            <v>SR</v>
          </cell>
          <cell r="V1562">
            <v>0</v>
          </cell>
          <cell r="W1562">
            <v>0</v>
          </cell>
          <cell r="X1562">
            <v>0</v>
          </cell>
          <cell r="Y1562">
            <v>0</v>
          </cell>
        </row>
        <row r="1563">
          <cell r="U1563" t="str">
            <v>SR</v>
          </cell>
          <cell r="V1563">
            <v>0</v>
          </cell>
          <cell r="W1563">
            <v>0</v>
          </cell>
          <cell r="X1563">
            <v>0</v>
          </cell>
          <cell r="Y1563">
            <v>0</v>
          </cell>
        </row>
        <row r="1564">
          <cell r="U1564" t="str">
            <v>SR</v>
          </cell>
          <cell r="V1564">
            <v>0</v>
          </cell>
          <cell r="W1564">
            <v>0</v>
          </cell>
          <cell r="X1564">
            <v>0</v>
          </cell>
          <cell r="Y1564">
            <v>0</v>
          </cell>
        </row>
        <row r="1565">
          <cell r="U1565" t="str">
            <v>SR</v>
          </cell>
          <cell r="V1565">
            <v>0</v>
          </cell>
          <cell r="W1565">
            <v>0</v>
          </cell>
          <cell r="X1565">
            <v>0</v>
          </cell>
          <cell r="Y1565">
            <v>0</v>
          </cell>
        </row>
        <row r="1566">
          <cell r="U1566" t="str">
            <v>SR</v>
          </cell>
          <cell r="V1566">
            <v>0</v>
          </cell>
          <cell r="W1566">
            <v>0</v>
          </cell>
          <cell r="X1566">
            <v>0</v>
          </cell>
          <cell r="Y1566">
            <v>0</v>
          </cell>
        </row>
        <row r="1567">
          <cell r="U1567" t="str">
            <v>SR</v>
          </cell>
          <cell r="V1567">
            <v>0</v>
          </cell>
          <cell r="W1567">
            <v>0</v>
          </cell>
          <cell r="X1567">
            <v>0</v>
          </cell>
          <cell r="Y1567">
            <v>0</v>
          </cell>
        </row>
        <row r="1568">
          <cell r="U1568" t="str">
            <v>SR</v>
          </cell>
          <cell r="V1568">
            <v>0</v>
          </cell>
          <cell r="W1568">
            <v>0</v>
          </cell>
          <cell r="X1568">
            <v>0</v>
          </cell>
          <cell r="Y1568">
            <v>0</v>
          </cell>
        </row>
        <row r="1569">
          <cell r="U1569" t="str">
            <v>SR</v>
          </cell>
          <cell r="V1569">
            <v>0</v>
          </cell>
          <cell r="W1569">
            <v>0</v>
          </cell>
          <cell r="X1569">
            <v>0</v>
          </cell>
          <cell r="Y1569">
            <v>0</v>
          </cell>
        </row>
        <row r="1570">
          <cell r="U1570" t="str">
            <v>SR</v>
          </cell>
          <cell r="V1570">
            <v>0</v>
          </cell>
          <cell r="W1570">
            <v>0</v>
          </cell>
          <cell r="X1570">
            <v>0</v>
          </cell>
          <cell r="Y1570">
            <v>0</v>
          </cell>
        </row>
        <row r="1571">
          <cell r="U1571" t="str">
            <v>SR</v>
          </cell>
          <cell r="V1571">
            <v>0</v>
          </cell>
          <cell r="W1571">
            <v>0</v>
          </cell>
          <cell r="X1571">
            <v>0</v>
          </cell>
          <cell r="Y1571">
            <v>0</v>
          </cell>
        </row>
        <row r="1572">
          <cell r="U1572" t="str">
            <v>SR</v>
          </cell>
          <cell r="V1572">
            <v>0</v>
          </cell>
          <cell r="W1572">
            <v>0</v>
          </cell>
          <cell r="X1572">
            <v>0</v>
          </cell>
          <cell r="Y1572">
            <v>0</v>
          </cell>
        </row>
        <row r="1573">
          <cell r="U1573" t="str">
            <v>SR</v>
          </cell>
          <cell r="V1573">
            <v>0</v>
          </cell>
          <cell r="W1573">
            <v>0</v>
          </cell>
          <cell r="X1573">
            <v>0</v>
          </cell>
          <cell r="Y1573">
            <v>0</v>
          </cell>
        </row>
        <row r="1574">
          <cell r="U1574" t="str">
            <v>SR</v>
          </cell>
          <cell r="V1574">
            <v>0</v>
          </cell>
          <cell r="W1574">
            <v>0</v>
          </cell>
          <cell r="X1574">
            <v>0</v>
          </cell>
          <cell r="Y1574">
            <v>0</v>
          </cell>
        </row>
        <row r="1575">
          <cell r="U1575" t="str">
            <v>SR</v>
          </cell>
          <cell r="V1575">
            <v>0</v>
          </cell>
          <cell r="W1575">
            <v>0</v>
          </cell>
          <cell r="X1575">
            <v>0</v>
          </cell>
          <cell r="Y1575">
            <v>0</v>
          </cell>
        </row>
        <row r="1576">
          <cell r="U1576" t="str">
            <v>SR</v>
          </cell>
          <cell r="V1576">
            <v>0</v>
          </cell>
          <cell r="W1576">
            <v>0</v>
          </cell>
          <cell r="X1576">
            <v>0</v>
          </cell>
          <cell r="Y1576">
            <v>0</v>
          </cell>
        </row>
        <row r="1577">
          <cell r="U1577" t="str">
            <v>SR</v>
          </cell>
          <cell r="V1577">
            <v>0</v>
          </cell>
          <cell r="W1577">
            <v>0</v>
          </cell>
          <cell r="X1577">
            <v>0</v>
          </cell>
          <cell r="Y1577">
            <v>0</v>
          </cell>
        </row>
        <row r="1578">
          <cell r="U1578" t="str">
            <v>SR</v>
          </cell>
          <cell r="V1578">
            <v>0</v>
          </cell>
          <cell r="W1578">
            <v>0</v>
          </cell>
          <cell r="X1578">
            <v>0</v>
          </cell>
          <cell r="Y1578">
            <v>0</v>
          </cell>
        </row>
        <row r="1579">
          <cell r="U1579" t="str">
            <v>SR</v>
          </cell>
          <cell r="V1579">
            <v>0</v>
          </cell>
          <cell r="W1579">
            <v>0</v>
          </cell>
          <cell r="X1579">
            <v>0</v>
          </cell>
          <cell r="Y1579">
            <v>0</v>
          </cell>
        </row>
        <row r="1580">
          <cell r="U1580" t="str">
            <v>SR</v>
          </cell>
          <cell r="V1580">
            <v>0</v>
          </cell>
          <cell r="W1580">
            <v>0</v>
          </cell>
          <cell r="X1580">
            <v>0</v>
          </cell>
          <cell r="Y1580">
            <v>0</v>
          </cell>
        </row>
        <row r="1581">
          <cell r="U1581" t="str">
            <v>SR</v>
          </cell>
          <cell r="V1581">
            <v>0</v>
          </cell>
          <cell r="W1581">
            <v>0</v>
          </cell>
          <cell r="X1581">
            <v>0</v>
          </cell>
          <cell r="Y1581">
            <v>0</v>
          </cell>
        </row>
        <row r="1582">
          <cell r="U1582" t="str">
            <v>SR</v>
          </cell>
          <cell r="V1582">
            <v>0</v>
          </cell>
          <cell r="W1582">
            <v>0</v>
          </cell>
          <cell r="X1582">
            <v>0</v>
          </cell>
          <cell r="Y1582">
            <v>0</v>
          </cell>
        </row>
        <row r="1583">
          <cell r="U1583" t="str">
            <v>SR</v>
          </cell>
          <cell r="V1583">
            <v>0</v>
          </cell>
          <cell r="W1583">
            <v>0</v>
          </cell>
          <cell r="X1583">
            <v>0</v>
          </cell>
          <cell r="Y1583">
            <v>0</v>
          </cell>
        </row>
        <row r="1584">
          <cell r="U1584" t="str">
            <v>SR</v>
          </cell>
          <cell r="V1584">
            <v>0</v>
          </cell>
          <cell r="W1584">
            <v>0</v>
          </cell>
          <cell r="X1584">
            <v>0</v>
          </cell>
          <cell r="Y1584">
            <v>0</v>
          </cell>
        </row>
        <row r="1585">
          <cell r="U1585" t="str">
            <v>SR</v>
          </cell>
          <cell r="V1585">
            <v>0</v>
          </cell>
          <cell r="W1585">
            <v>0</v>
          </cell>
          <cell r="X1585">
            <v>0</v>
          </cell>
          <cell r="Y1585">
            <v>0</v>
          </cell>
        </row>
        <row r="1586">
          <cell r="U1586" t="str">
            <v>SR</v>
          </cell>
          <cell r="V1586">
            <v>0</v>
          </cell>
          <cell r="W1586">
            <v>0</v>
          </cell>
          <cell r="X1586">
            <v>0</v>
          </cell>
          <cell r="Y1586">
            <v>0</v>
          </cell>
        </row>
        <row r="1587">
          <cell r="U1587" t="str">
            <v>SR</v>
          </cell>
          <cell r="V1587">
            <v>0</v>
          </cell>
          <cell r="W1587">
            <v>0</v>
          </cell>
          <cell r="X1587">
            <v>0</v>
          </cell>
          <cell r="Y1587">
            <v>0</v>
          </cell>
        </row>
        <row r="1588">
          <cell r="U1588" t="str">
            <v>SR</v>
          </cell>
          <cell r="V1588">
            <v>0</v>
          </cell>
          <cell r="W1588">
            <v>0</v>
          </cell>
          <cell r="X1588">
            <v>0</v>
          </cell>
          <cell r="Y1588">
            <v>0</v>
          </cell>
        </row>
        <row r="1589">
          <cell r="U1589" t="str">
            <v>SR</v>
          </cell>
          <cell r="V1589">
            <v>0</v>
          </cell>
          <cell r="W1589">
            <v>0</v>
          </cell>
          <cell r="X1589">
            <v>0</v>
          </cell>
          <cell r="Y1589">
            <v>0</v>
          </cell>
        </row>
        <row r="1590">
          <cell r="U1590" t="str">
            <v>SR</v>
          </cell>
          <cell r="V1590">
            <v>0</v>
          </cell>
          <cell r="W1590">
            <v>0</v>
          </cell>
          <cell r="X1590">
            <v>0</v>
          </cell>
          <cell r="Y1590">
            <v>0</v>
          </cell>
        </row>
        <row r="1591">
          <cell r="U1591" t="str">
            <v>SR</v>
          </cell>
          <cell r="V1591">
            <v>0</v>
          </cell>
          <cell r="W1591">
            <v>0</v>
          </cell>
          <cell r="X1591">
            <v>0</v>
          </cell>
          <cell r="Y1591">
            <v>0</v>
          </cell>
        </row>
        <row r="1592">
          <cell r="U1592" t="str">
            <v>SR</v>
          </cell>
          <cell r="V1592">
            <v>0</v>
          </cell>
          <cell r="W1592">
            <v>0</v>
          </cell>
          <cell r="X1592">
            <v>0</v>
          </cell>
          <cell r="Y1592">
            <v>0</v>
          </cell>
        </row>
        <row r="1593">
          <cell r="U1593" t="str">
            <v>SR</v>
          </cell>
          <cell r="V1593">
            <v>0</v>
          </cell>
          <cell r="W1593">
            <v>0</v>
          </cell>
          <cell r="X1593">
            <v>0</v>
          </cell>
          <cell r="Y1593">
            <v>0</v>
          </cell>
        </row>
        <row r="1594">
          <cell r="U1594" t="str">
            <v>SR</v>
          </cell>
          <cell r="V1594">
            <v>0</v>
          </cell>
          <cell r="W1594">
            <v>0</v>
          </cell>
          <cell r="X1594">
            <v>0</v>
          </cell>
          <cell r="Y1594">
            <v>0</v>
          </cell>
        </row>
        <row r="1595">
          <cell r="U1595" t="str">
            <v>SR</v>
          </cell>
          <cell r="V1595">
            <v>0</v>
          </cell>
          <cell r="W1595">
            <v>0</v>
          </cell>
          <cell r="X1595">
            <v>0</v>
          </cell>
          <cell r="Y1595">
            <v>0</v>
          </cell>
        </row>
        <row r="1596">
          <cell r="U1596" t="str">
            <v>SR</v>
          </cell>
          <cell r="V1596">
            <v>0</v>
          </cell>
          <cell r="W1596">
            <v>0</v>
          </cell>
          <cell r="X1596">
            <v>0</v>
          </cell>
          <cell r="Y1596">
            <v>0</v>
          </cell>
        </row>
        <row r="1597">
          <cell r="U1597" t="str">
            <v>SR</v>
          </cell>
          <cell r="V1597">
            <v>0</v>
          </cell>
          <cell r="W1597">
            <v>0</v>
          </cell>
          <cell r="X1597">
            <v>0</v>
          </cell>
          <cell r="Y1597">
            <v>0</v>
          </cell>
        </row>
        <row r="1598">
          <cell r="U1598" t="str">
            <v>SR</v>
          </cell>
          <cell r="V1598">
            <v>0</v>
          </cell>
          <cell r="W1598">
            <v>0</v>
          </cell>
          <cell r="X1598">
            <v>0</v>
          </cell>
          <cell r="Y1598">
            <v>0</v>
          </cell>
        </row>
        <row r="1599">
          <cell r="U1599" t="str">
            <v>SR</v>
          </cell>
          <cell r="V1599">
            <v>0</v>
          </cell>
          <cell r="W1599">
            <v>0</v>
          </cell>
          <cell r="X1599">
            <v>0</v>
          </cell>
          <cell r="Y1599">
            <v>0</v>
          </cell>
        </row>
        <row r="1600">
          <cell r="U1600" t="str">
            <v>SR</v>
          </cell>
          <cell r="V1600">
            <v>0</v>
          </cell>
          <cell r="W1600">
            <v>0</v>
          </cell>
          <cell r="X1600">
            <v>0</v>
          </cell>
          <cell r="Y1600">
            <v>0</v>
          </cell>
        </row>
        <row r="1601">
          <cell r="U1601" t="str">
            <v>SR</v>
          </cell>
          <cell r="V1601">
            <v>0</v>
          </cell>
          <cell r="W1601">
            <v>0</v>
          </cell>
          <cell r="X1601">
            <v>0</v>
          </cell>
          <cell r="Y1601">
            <v>0</v>
          </cell>
        </row>
        <row r="1602">
          <cell r="U1602" t="str">
            <v>SR</v>
          </cell>
          <cell r="V1602">
            <v>0</v>
          </cell>
          <cell r="W1602">
            <v>0</v>
          </cell>
          <cell r="X1602">
            <v>0</v>
          </cell>
          <cell r="Y1602">
            <v>0</v>
          </cell>
        </row>
        <row r="1603">
          <cell r="U1603" t="str">
            <v>SR</v>
          </cell>
          <cell r="V1603">
            <v>0</v>
          </cell>
          <cell r="W1603">
            <v>0</v>
          </cell>
          <cell r="X1603">
            <v>0</v>
          </cell>
          <cell r="Y1603">
            <v>0</v>
          </cell>
        </row>
        <row r="1604">
          <cell r="U1604" t="str">
            <v>SR</v>
          </cell>
          <cell r="V1604">
            <v>0</v>
          </cell>
          <cell r="W1604">
            <v>0</v>
          </cell>
          <cell r="X1604">
            <v>0</v>
          </cell>
          <cell r="Y1604">
            <v>0</v>
          </cell>
        </row>
        <row r="1605">
          <cell r="U1605" t="str">
            <v>SR</v>
          </cell>
          <cell r="V1605">
            <v>0</v>
          </cell>
          <cell r="W1605">
            <v>0</v>
          </cell>
          <cell r="X1605">
            <v>0</v>
          </cell>
          <cell r="Y1605">
            <v>0</v>
          </cell>
        </row>
        <row r="1606">
          <cell r="U1606" t="str">
            <v>SR</v>
          </cell>
          <cell r="V1606">
            <v>0</v>
          </cell>
          <cell r="W1606">
            <v>0</v>
          </cell>
          <cell r="X1606">
            <v>0</v>
          </cell>
          <cell r="Y1606">
            <v>0</v>
          </cell>
        </row>
        <row r="1607">
          <cell r="U1607" t="str">
            <v>SR</v>
          </cell>
          <cell r="V1607">
            <v>0</v>
          </cell>
          <cell r="W1607">
            <v>0</v>
          </cell>
          <cell r="X1607">
            <v>0</v>
          </cell>
          <cell r="Y1607">
            <v>0</v>
          </cell>
        </row>
        <row r="1608">
          <cell r="U1608" t="str">
            <v>SR</v>
          </cell>
          <cell r="V1608">
            <v>0</v>
          </cell>
          <cell r="W1608">
            <v>0</v>
          </cell>
          <cell r="X1608">
            <v>0</v>
          </cell>
          <cell r="Y1608">
            <v>0</v>
          </cell>
        </row>
        <row r="1609">
          <cell r="U1609" t="str">
            <v>SR</v>
          </cell>
          <cell r="V1609">
            <v>0</v>
          </cell>
          <cell r="W1609">
            <v>0</v>
          </cell>
          <cell r="X1609">
            <v>0</v>
          </cell>
          <cell r="Y1609">
            <v>0</v>
          </cell>
        </row>
        <row r="1610">
          <cell r="U1610" t="str">
            <v>SR</v>
          </cell>
          <cell r="V1610">
            <v>0</v>
          </cell>
          <cell r="W1610">
            <v>0</v>
          </cell>
          <cell r="X1610">
            <v>0</v>
          </cell>
          <cell r="Y1610">
            <v>0</v>
          </cell>
        </row>
        <row r="1611">
          <cell r="U1611" t="str">
            <v>SR</v>
          </cell>
          <cell r="V1611">
            <v>0</v>
          </cell>
          <cell r="W1611">
            <v>0</v>
          </cell>
          <cell r="X1611">
            <v>0</v>
          </cell>
          <cell r="Y1611">
            <v>0</v>
          </cell>
        </row>
        <row r="1612">
          <cell r="U1612" t="str">
            <v>SR</v>
          </cell>
          <cell r="V1612">
            <v>0</v>
          </cell>
          <cell r="W1612">
            <v>0</v>
          </cell>
          <cell r="X1612">
            <v>0</v>
          </cell>
          <cell r="Y1612">
            <v>0</v>
          </cell>
        </row>
        <row r="1613">
          <cell r="U1613" t="str">
            <v>SR</v>
          </cell>
          <cell r="V1613">
            <v>0</v>
          </cell>
          <cell r="W1613">
            <v>0</v>
          </cell>
          <cell r="X1613">
            <v>0</v>
          </cell>
          <cell r="Y1613">
            <v>0</v>
          </cell>
        </row>
        <row r="1614">
          <cell r="U1614" t="str">
            <v>SR</v>
          </cell>
          <cell r="V1614">
            <v>0</v>
          </cell>
          <cell r="W1614">
            <v>0</v>
          </cell>
          <cell r="X1614">
            <v>0</v>
          </cell>
          <cell r="Y1614">
            <v>0</v>
          </cell>
        </row>
        <row r="1615">
          <cell r="U1615" t="str">
            <v>SR</v>
          </cell>
          <cell r="V1615">
            <v>0</v>
          </cell>
          <cell r="W1615">
            <v>0</v>
          </cell>
          <cell r="X1615">
            <v>0</v>
          </cell>
          <cell r="Y1615">
            <v>0</v>
          </cell>
        </row>
        <row r="1616">
          <cell r="U1616" t="str">
            <v>SR</v>
          </cell>
          <cell r="V1616">
            <v>0</v>
          </cell>
          <cell r="W1616">
            <v>0</v>
          </cell>
          <cell r="X1616">
            <v>0</v>
          </cell>
          <cell r="Y1616">
            <v>0</v>
          </cell>
        </row>
        <row r="1617">
          <cell r="U1617" t="str">
            <v>SR</v>
          </cell>
          <cell r="V1617">
            <v>0</v>
          </cell>
          <cell r="W1617">
            <v>0</v>
          </cell>
          <cell r="X1617">
            <v>0</v>
          </cell>
          <cell r="Y1617">
            <v>0</v>
          </cell>
        </row>
        <row r="1618">
          <cell r="U1618" t="str">
            <v>SR</v>
          </cell>
          <cell r="V1618">
            <v>0</v>
          </cell>
          <cell r="W1618">
            <v>0</v>
          </cell>
          <cell r="X1618">
            <v>0</v>
          </cell>
          <cell r="Y1618">
            <v>0</v>
          </cell>
        </row>
        <row r="1619">
          <cell r="U1619" t="str">
            <v>SR</v>
          </cell>
          <cell r="V1619">
            <v>0</v>
          </cell>
          <cell r="W1619">
            <v>0</v>
          </cell>
          <cell r="X1619">
            <v>0</v>
          </cell>
          <cell r="Y1619">
            <v>0</v>
          </cell>
        </row>
        <row r="1620">
          <cell r="U1620" t="str">
            <v>SR</v>
          </cell>
          <cell r="V1620">
            <v>0</v>
          </cell>
          <cell r="W1620">
            <v>0</v>
          </cell>
          <cell r="X1620">
            <v>0</v>
          </cell>
          <cell r="Y1620">
            <v>0</v>
          </cell>
        </row>
        <row r="1621">
          <cell r="U1621" t="str">
            <v>SR</v>
          </cell>
          <cell r="V1621">
            <v>0</v>
          </cell>
          <cell r="W1621">
            <v>0</v>
          </cell>
          <cell r="X1621">
            <v>0</v>
          </cell>
          <cell r="Y1621">
            <v>0</v>
          </cell>
        </row>
        <row r="1622">
          <cell r="U1622" t="str">
            <v>SR</v>
          </cell>
          <cell r="V1622">
            <v>0</v>
          </cell>
          <cell r="W1622">
            <v>0</v>
          </cell>
          <cell r="X1622">
            <v>0</v>
          </cell>
          <cell r="Y1622">
            <v>0</v>
          </cell>
        </row>
        <row r="1623">
          <cell r="U1623" t="str">
            <v>SR</v>
          </cell>
          <cell r="V1623">
            <v>0</v>
          </cell>
          <cell r="W1623">
            <v>0</v>
          </cell>
          <cell r="X1623">
            <v>0</v>
          </cell>
          <cell r="Y1623">
            <v>0</v>
          </cell>
        </row>
        <row r="1624">
          <cell r="U1624" t="str">
            <v>SR</v>
          </cell>
          <cell r="V1624">
            <v>0</v>
          </cell>
          <cell r="W1624">
            <v>0</v>
          </cell>
          <cell r="X1624">
            <v>0</v>
          </cell>
          <cell r="Y1624">
            <v>0</v>
          </cell>
        </row>
        <row r="1625">
          <cell r="U1625" t="str">
            <v>SR</v>
          </cell>
          <cell r="V1625">
            <v>0</v>
          </cell>
          <cell r="W1625">
            <v>0</v>
          </cell>
          <cell r="X1625">
            <v>0</v>
          </cell>
          <cell r="Y1625">
            <v>0</v>
          </cell>
        </row>
        <row r="1626">
          <cell r="U1626" t="str">
            <v>SR</v>
          </cell>
          <cell r="V1626">
            <v>0</v>
          </cell>
          <cell r="W1626">
            <v>0</v>
          </cell>
          <cell r="X1626">
            <v>0</v>
          </cell>
          <cell r="Y1626">
            <v>0</v>
          </cell>
        </row>
        <row r="1627">
          <cell r="U1627" t="str">
            <v>SR</v>
          </cell>
          <cell r="V1627">
            <v>0</v>
          </cell>
          <cell r="W1627">
            <v>0</v>
          </cell>
          <cell r="X1627">
            <v>0</v>
          </cell>
          <cell r="Y1627">
            <v>0</v>
          </cell>
        </row>
        <row r="1628">
          <cell r="U1628" t="str">
            <v>SR</v>
          </cell>
          <cell r="V1628">
            <v>0</v>
          </cell>
          <cell r="W1628">
            <v>0</v>
          </cell>
          <cell r="X1628">
            <v>0</v>
          </cell>
          <cell r="Y1628">
            <v>0</v>
          </cell>
        </row>
        <row r="1629">
          <cell r="U1629" t="str">
            <v>SR</v>
          </cell>
          <cell r="V1629">
            <v>0</v>
          </cell>
          <cell r="W1629">
            <v>0</v>
          </cell>
          <cell r="X1629">
            <v>0</v>
          </cell>
          <cell r="Y1629">
            <v>0</v>
          </cell>
        </row>
        <row r="1630">
          <cell r="U1630" t="str">
            <v>SR</v>
          </cell>
          <cell r="V1630">
            <v>0</v>
          </cell>
          <cell r="W1630">
            <v>0</v>
          </cell>
          <cell r="X1630">
            <v>0</v>
          </cell>
          <cell r="Y1630">
            <v>0</v>
          </cell>
        </row>
        <row r="1631">
          <cell r="U1631" t="str">
            <v>SR</v>
          </cell>
          <cell r="V1631">
            <v>0</v>
          </cell>
          <cell r="W1631">
            <v>0</v>
          </cell>
          <cell r="X1631">
            <v>0</v>
          </cell>
          <cell r="Y1631">
            <v>0</v>
          </cell>
        </row>
        <row r="1632">
          <cell r="U1632" t="str">
            <v>SR</v>
          </cell>
          <cell r="V1632">
            <v>0</v>
          </cell>
          <cell r="W1632">
            <v>0</v>
          </cell>
          <cell r="X1632">
            <v>0</v>
          </cell>
          <cell r="Y1632">
            <v>0</v>
          </cell>
        </row>
        <row r="1633">
          <cell r="U1633" t="str">
            <v>SR</v>
          </cell>
          <cell r="V1633">
            <v>0</v>
          </cell>
          <cell r="W1633">
            <v>0</v>
          </cell>
          <cell r="X1633">
            <v>0</v>
          </cell>
          <cell r="Y1633">
            <v>0</v>
          </cell>
        </row>
        <row r="1634">
          <cell r="U1634" t="str">
            <v>SR</v>
          </cell>
          <cell r="V1634">
            <v>0</v>
          </cell>
          <cell r="W1634">
            <v>0</v>
          </cell>
          <cell r="X1634">
            <v>0</v>
          </cell>
          <cell r="Y1634">
            <v>0</v>
          </cell>
        </row>
        <row r="1635">
          <cell r="U1635" t="str">
            <v>SR</v>
          </cell>
          <cell r="V1635">
            <v>0</v>
          </cell>
          <cell r="W1635">
            <v>0</v>
          </cell>
          <cell r="X1635">
            <v>0</v>
          </cell>
          <cell r="Y1635">
            <v>0</v>
          </cell>
        </row>
        <row r="1636">
          <cell r="U1636" t="str">
            <v>SR</v>
          </cell>
          <cell r="V1636">
            <v>0</v>
          </cell>
          <cell r="W1636">
            <v>0</v>
          </cell>
          <cell r="X1636">
            <v>0</v>
          </cell>
          <cell r="Y1636">
            <v>0</v>
          </cell>
        </row>
        <row r="1637">
          <cell r="U1637" t="str">
            <v>SR</v>
          </cell>
          <cell r="V1637">
            <v>0</v>
          </cell>
          <cell r="W1637">
            <v>0</v>
          </cell>
          <cell r="X1637">
            <v>0</v>
          </cell>
          <cell r="Y1637">
            <v>0</v>
          </cell>
        </row>
        <row r="1638">
          <cell r="U1638" t="str">
            <v>SR</v>
          </cell>
          <cell r="V1638">
            <v>0</v>
          </cell>
          <cell r="W1638">
            <v>0</v>
          </cell>
          <cell r="X1638">
            <v>0</v>
          </cell>
          <cell r="Y1638">
            <v>0</v>
          </cell>
        </row>
        <row r="1639">
          <cell r="U1639" t="str">
            <v>SR</v>
          </cell>
          <cell r="V1639">
            <v>0</v>
          </cell>
          <cell r="W1639">
            <v>0</v>
          </cell>
          <cell r="X1639">
            <v>0</v>
          </cell>
          <cell r="Y1639">
            <v>0</v>
          </cell>
        </row>
        <row r="1640">
          <cell r="U1640" t="str">
            <v>SR</v>
          </cell>
          <cell r="V1640">
            <v>0</v>
          </cell>
          <cell r="W1640">
            <v>0</v>
          </cell>
          <cell r="X1640">
            <v>0</v>
          </cell>
          <cell r="Y1640">
            <v>0</v>
          </cell>
        </row>
        <row r="1641">
          <cell r="U1641" t="str">
            <v>SR</v>
          </cell>
          <cell r="V1641">
            <v>0</v>
          </cell>
          <cell r="W1641">
            <v>0</v>
          </cell>
          <cell r="X1641">
            <v>0</v>
          </cell>
          <cell r="Y1641">
            <v>0</v>
          </cell>
        </row>
        <row r="1642">
          <cell r="U1642" t="str">
            <v>SR</v>
          </cell>
          <cell r="V1642">
            <v>0</v>
          </cell>
          <cell r="W1642">
            <v>0</v>
          </cell>
          <cell r="X1642">
            <v>0</v>
          </cell>
          <cell r="Y1642">
            <v>0</v>
          </cell>
        </row>
        <row r="1643">
          <cell r="U1643" t="str">
            <v>SR</v>
          </cell>
          <cell r="V1643">
            <v>0</v>
          </cell>
          <cell r="W1643">
            <v>0</v>
          </cell>
          <cell r="X1643">
            <v>0</v>
          </cell>
          <cell r="Y1643">
            <v>0</v>
          </cell>
        </row>
        <row r="1644">
          <cell r="U1644" t="str">
            <v>SR</v>
          </cell>
          <cell r="V1644">
            <v>0</v>
          </cell>
          <cell r="W1644">
            <v>0</v>
          </cell>
          <cell r="X1644">
            <v>0</v>
          </cell>
          <cell r="Y1644">
            <v>0</v>
          </cell>
        </row>
        <row r="1645">
          <cell r="U1645" t="str">
            <v>SR</v>
          </cell>
          <cell r="V1645">
            <v>0</v>
          </cell>
          <cell r="W1645">
            <v>0</v>
          </cell>
          <cell r="X1645">
            <v>0</v>
          </cell>
          <cell r="Y1645">
            <v>0</v>
          </cell>
        </row>
        <row r="1646">
          <cell r="U1646" t="str">
            <v>SR</v>
          </cell>
          <cell r="V1646">
            <v>0</v>
          </cell>
          <cell r="W1646">
            <v>0</v>
          </cell>
          <cell r="X1646">
            <v>0</v>
          </cell>
          <cell r="Y1646">
            <v>0</v>
          </cell>
        </row>
        <row r="1647">
          <cell r="U1647" t="str">
            <v>SR</v>
          </cell>
          <cell r="V1647">
            <v>0</v>
          </cell>
          <cell r="W1647">
            <v>0</v>
          </cell>
          <cell r="X1647">
            <v>0</v>
          </cell>
          <cell r="Y1647">
            <v>0</v>
          </cell>
        </row>
        <row r="1648">
          <cell r="U1648" t="str">
            <v>SR</v>
          </cell>
          <cell r="V1648">
            <v>0</v>
          </cell>
          <cell r="W1648">
            <v>0</v>
          </cell>
          <cell r="X1648">
            <v>0</v>
          </cell>
          <cell r="Y1648">
            <v>0</v>
          </cell>
        </row>
        <row r="1649">
          <cell r="U1649" t="str">
            <v>SR</v>
          </cell>
          <cell r="V1649">
            <v>0</v>
          </cell>
          <cell r="W1649">
            <v>0</v>
          </cell>
          <cell r="X1649">
            <v>0</v>
          </cell>
          <cell r="Y1649">
            <v>0</v>
          </cell>
        </row>
        <row r="1650">
          <cell r="U1650" t="str">
            <v>SR</v>
          </cell>
          <cell r="V1650">
            <v>0</v>
          </cell>
          <cell r="W1650">
            <v>0</v>
          </cell>
          <cell r="X1650">
            <v>0</v>
          </cell>
          <cell r="Y1650">
            <v>0</v>
          </cell>
        </row>
        <row r="1651">
          <cell r="U1651" t="str">
            <v>SR</v>
          </cell>
          <cell r="V1651">
            <v>0</v>
          </cell>
          <cell r="W1651">
            <v>0</v>
          </cell>
          <cell r="X1651">
            <v>0</v>
          </cell>
          <cell r="Y1651">
            <v>0</v>
          </cell>
        </row>
        <row r="1652">
          <cell r="U1652" t="str">
            <v>SR</v>
          </cell>
          <cell r="V1652">
            <v>0</v>
          </cell>
          <cell r="W1652">
            <v>0</v>
          </cell>
          <cell r="X1652">
            <v>0</v>
          </cell>
          <cell r="Y1652">
            <v>0</v>
          </cell>
        </row>
        <row r="1653">
          <cell r="U1653" t="str">
            <v>SR</v>
          </cell>
          <cell r="V1653">
            <v>0</v>
          </cell>
          <cell r="W1653">
            <v>0</v>
          </cell>
          <cell r="X1653">
            <v>0</v>
          </cell>
          <cell r="Y1653">
            <v>0</v>
          </cell>
        </row>
        <row r="1654">
          <cell r="U1654" t="str">
            <v>SR</v>
          </cell>
          <cell r="V1654">
            <v>0</v>
          </cell>
          <cell r="W1654">
            <v>0</v>
          </cell>
          <cell r="X1654">
            <v>0</v>
          </cell>
          <cell r="Y1654">
            <v>0</v>
          </cell>
        </row>
        <row r="1655">
          <cell r="U1655" t="str">
            <v>SR</v>
          </cell>
          <cell r="V1655">
            <v>0</v>
          </cell>
          <cell r="W1655">
            <v>0</v>
          </cell>
          <cell r="X1655">
            <v>0</v>
          </cell>
          <cell r="Y1655">
            <v>0</v>
          </cell>
        </row>
        <row r="1656">
          <cell r="U1656" t="str">
            <v>SR</v>
          </cell>
          <cell r="V1656">
            <v>0</v>
          </cell>
          <cell r="W1656">
            <v>0</v>
          </cell>
          <cell r="X1656">
            <v>0</v>
          </cell>
          <cell r="Y1656">
            <v>0</v>
          </cell>
        </row>
        <row r="1657">
          <cell r="U1657" t="str">
            <v>SR</v>
          </cell>
          <cell r="V1657">
            <v>0</v>
          </cell>
          <cell r="W1657">
            <v>0</v>
          </cell>
          <cell r="X1657">
            <v>0</v>
          </cell>
          <cell r="Y1657">
            <v>0</v>
          </cell>
        </row>
        <row r="1658">
          <cell r="U1658" t="str">
            <v>SR</v>
          </cell>
          <cell r="V1658">
            <v>0</v>
          </cell>
          <cell r="W1658">
            <v>0</v>
          </cell>
          <cell r="X1658">
            <v>0</v>
          </cell>
          <cell r="Y1658">
            <v>0</v>
          </cell>
        </row>
        <row r="1659">
          <cell r="U1659" t="str">
            <v>SR</v>
          </cell>
          <cell r="V1659">
            <v>0</v>
          </cell>
          <cell r="W1659">
            <v>0</v>
          </cell>
          <cell r="X1659">
            <v>0</v>
          </cell>
          <cell r="Y1659">
            <v>0</v>
          </cell>
        </row>
        <row r="1660">
          <cell r="U1660" t="str">
            <v>SR</v>
          </cell>
          <cell r="V1660">
            <v>0</v>
          </cell>
          <cell r="W1660">
            <v>0</v>
          </cell>
          <cell r="X1660">
            <v>0</v>
          </cell>
          <cell r="Y1660">
            <v>0</v>
          </cell>
        </row>
        <row r="1661">
          <cell r="U1661" t="str">
            <v>SR</v>
          </cell>
          <cell r="V1661">
            <v>0</v>
          </cell>
          <cell r="W1661">
            <v>0</v>
          </cell>
          <cell r="X1661">
            <v>0</v>
          </cell>
          <cell r="Y1661">
            <v>0</v>
          </cell>
        </row>
        <row r="1662">
          <cell r="U1662" t="str">
            <v>SR</v>
          </cell>
          <cell r="V1662">
            <v>0</v>
          </cell>
          <cell r="W1662">
            <v>0</v>
          </cell>
          <cell r="X1662">
            <v>0</v>
          </cell>
          <cell r="Y1662">
            <v>0</v>
          </cell>
        </row>
        <row r="1663">
          <cell r="U1663" t="str">
            <v>SR</v>
          </cell>
          <cell r="V1663">
            <v>0</v>
          </cell>
          <cell r="W1663">
            <v>0</v>
          </cell>
          <cell r="X1663">
            <v>0</v>
          </cell>
          <cell r="Y1663">
            <v>0</v>
          </cell>
        </row>
        <row r="1664">
          <cell r="U1664" t="str">
            <v>SR</v>
          </cell>
          <cell r="V1664">
            <v>0</v>
          </cell>
          <cell r="W1664">
            <v>0</v>
          </cell>
          <cell r="X1664">
            <v>0</v>
          </cell>
          <cell r="Y1664">
            <v>0</v>
          </cell>
        </row>
        <row r="1665">
          <cell r="U1665" t="str">
            <v>SR</v>
          </cell>
          <cell r="V1665">
            <v>0</v>
          </cell>
          <cell r="W1665">
            <v>0</v>
          </cell>
          <cell r="X1665">
            <v>0</v>
          </cell>
          <cell r="Y1665">
            <v>0</v>
          </cell>
        </row>
        <row r="1666">
          <cell r="U1666" t="str">
            <v>SR</v>
          </cell>
          <cell r="V1666">
            <v>0</v>
          </cell>
          <cell r="W1666">
            <v>0</v>
          </cell>
          <cell r="X1666">
            <v>0</v>
          </cell>
          <cell r="Y1666">
            <v>0</v>
          </cell>
        </row>
        <row r="1667">
          <cell r="U1667" t="str">
            <v>SR</v>
          </cell>
          <cell r="V1667">
            <v>0</v>
          </cell>
          <cell r="W1667">
            <v>0</v>
          </cell>
          <cell r="X1667">
            <v>0</v>
          </cell>
          <cell r="Y1667">
            <v>0</v>
          </cell>
        </row>
        <row r="1668">
          <cell r="U1668" t="str">
            <v>SR</v>
          </cell>
          <cell r="V1668">
            <v>0</v>
          </cell>
          <cell r="W1668">
            <v>0</v>
          </cell>
          <cell r="X1668">
            <v>0</v>
          </cell>
          <cell r="Y1668">
            <v>0</v>
          </cell>
        </row>
        <row r="1669">
          <cell r="U1669" t="str">
            <v>SR</v>
          </cell>
          <cell r="V1669">
            <v>0</v>
          </cell>
          <cell r="W1669">
            <v>0</v>
          </cell>
          <cell r="X1669">
            <v>0</v>
          </cell>
          <cell r="Y1669">
            <v>0</v>
          </cell>
        </row>
        <row r="1670">
          <cell r="U1670" t="str">
            <v>SR</v>
          </cell>
          <cell r="V1670">
            <v>0</v>
          </cell>
          <cell r="W1670">
            <v>0</v>
          </cell>
          <cell r="X1670">
            <v>0</v>
          </cell>
          <cell r="Y1670">
            <v>0</v>
          </cell>
        </row>
        <row r="1671">
          <cell r="U1671" t="str">
            <v>SR</v>
          </cell>
          <cell r="V1671">
            <v>0</v>
          </cell>
          <cell r="W1671">
            <v>0</v>
          </cell>
          <cell r="X1671">
            <v>0</v>
          </cell>
          <cell r="Y1671">
            <v>0</v>
          </cell>
        </row>
        <row r="1672">
          <cell r="U1672" t="str">
            <v>SR</v>
          </cell>
          <cell r="V1672">
            <v>0</v>
          </cell>
          <cell r="W1672">
            <v>0</v>
          </cell>
          <cell r="X1672">
            <v>0</v>
          </cell>
          <cell r="Y1672">
            <v>0</v>
          </cell>
        </row>
        <row r="1673">
          <cell r="U1673" t="str">
            <v>SR</v>
          </cell>
          <cell r="V1673">
            <v>0</v>
          </cell>
          <cell r="W1673">
            <v>0</v>
          </cell>
          <cell r="X1673">
            <v>0</v>
          </cell>
          <cell r="Y1673">
            <v>0</v>
          </cell>
        </row>
        <row r="1674">
          <cell r="U1674" t="str">
            <v>SR</v>
          </cell>
          <cell r="V1674">
            <v>0</v>
          </cell>
          <cell r="W1674">
            <v>0</v>
          </cell>
          <cell r="X1674">
            <v>0</v>
          </cell>
          <cell r="Y1674">
            <v>0</v>
          </cell>
        </row>
        <row r="1675">
          <cell r="U1675" t="str">
            <v>SR</v>
          </cell>
          <cell r="V1675">
            <v>0</v>
          </cell>
          <cell r="W1675">
            <v>0</v>
          </cell>
          <cell r="X1675">
            <v>0</v>
          </cell>
          <cell r="Y1675">
            <v>0</v>
          </cell>
        </row>
        <row r="1676">
          <cell r="U1676" t="str">
            <v>SR</v>
          </cell>
          <cell r="V1676">
            <v>0</v>
          </cell>
          <cell r="W1676">
            <v>0</v>
          </cell>
          <cell r="X1676">
            <v>0</v>
          </cell>
          <cell r="Y1676">
            <v>0</v>
          </cell>
        </row>
        <row r="1677">
          <cell r="U1677" t="str">
            <v>SR</v>
          </cell>
          <cell r="V1677">
            <v>0</v>
          </cell>
          <cell r="W1677">
            <v>0</v>
          </cell>
          <cell r="X1677">
            <v>0</v>
          </cell>
          <cell r="Y1677">
            <v>0</v>
          </cell>
        </row>
        <row r="1678">
          <cell r="U1678" t="str">
            <v>SR</v>
          </cell>
          <cell r="V1678">
            <v>0</v>
          </cell>
          <cell r="W1678">
            <v>0</v>
          </cell>
          <cell r="X1678">
            <v>0</v>
          </cell>
          <cell r="Y1678">
            <v>0</v>
          </cell>
        </row>
        <row r="1679">
          <cell r="U1679" t="str">
            <v>SR</v>
          </cell>
          <cell r="V1679">
            <v>0</v>
          </cell>
          <cell r="W1679">
            <v>0</v>
          </cell>
          <cell r="X1679">
            <v>0</v>
          </cell>
          <cell r="Y1679">
            <v>0</v>
          </cell>
        </row>
        <row r="1680">
          <cell r="U1680" t="str">
            <v>SR</v>
          </cell>
          <cell r="V1680">
            <v>0</v>
          </cell>
          <cell r="W1680">
            <v>0</v>
          </cell>
          <cell r="X1680">
            <v>0</v>
          </cell>
          <cell r="Y1680">
            <v>0</v>
          </cell>
        </row>
        <row r="1681">
          <cell r="U1681" t="str">
            <v>SR</v>
          </cell>
          <cell r="V1681">
            <v>0</v>
          </cell>
          <cell r="W1681">
            <v>0</v>
          </cell>
          <cell r="X1681">
            <v>0</v>
          </cell>
          <cell r="Y1681">
            <v>0</v>
          </cell>
        </row>
        <row r="1682">
          <cell r="U1682" t="str">
            <v>SR</v>
          </cell>
          <cell r="V1682">
            <v>0</v>
          </cell>
          <cell r="W1682">
            <v>0</v>
          </cell>
          <cell r="X1682">
            <v>0</v>
          </cell>
          <cell r="Y1682">
            <v>0</v>
          </cell>
        </row>
        <row r="1683">
          <cell r="U1683" t="str">
            <v>SR</v>
          </cell>
          <cell r="V1683">
            <v>0</v>
          </cell>
          <cell r="W1683">
            <v>0</v>
          </cell>
          <cell r="X1683">
            <v>0</v>
          </cell>
          <cell r="Y1683">
            <v>0</v>
          </cell>
        </row>
        <row r="1684">
          <cell r="U1684" t="str">
            <v>SR</v>
          </cell>
          <cell r="V1684">
            <v>0</v>
          </cell>
          <cell r="W1684">
            <v>0</v>
          </cell>
          <cell r="X1684">
            <v>0</v>
          </cell>
          <cell r="Y1684">
            <v>0</v>
          </cell>
        </row>
        <row r="1685">
          <cell r="U1685" t="str">
            <v>SR</v>
          </cell>
          <cell r="V1685">
            <v>0</v>
          </cell>
          <cell r="W1685">
            <v>0</v>
          </cell>
          <cell r="X1685">
            <v>0</v>
          </cell>
          <cell r="Y1685">
            <v>0</v>
          </cell>
        </row>
        <row r="1686">
          <cell r="U1686" t="str">
            <v>SR</v>
          </cell>
          <cell r="V1686">
            <v>0</v>
          </cell>
          <cell r="W1686">
            <v>0</v>
          </cell>
          <cell r="X1686">
            <v>0</v>
          </cell>
          <cell r="Y1686">
            <v>0</v>
          </cell>
        </row>
        <row r="1687">
          <cell r="U1687" t="str">
            <v>SR</v>
          </cell>
          <cell r="V1687">
            <v>0</v>
          </cell>
          <cell r="W1687">
            <v>0</v>
          </cell>
          <cell r="X1687">
            <v>0</v>
          </cell>
          <cell r="Y1687">
            <v>0</v>
          </cell>
        </row>
        <row r="1688">
          <cell r="U1688" t="str">
            <v>SR</v>
          </cell>
          <cell r="V1688">
            <v>0</v>
          </cell>
          <cell r="W1688">
            <v>0</v>
          </cell>
          <cell r="X1688">
            <v>0</v>
          </cell>
          <cell r="Y1688">
            <v>0</v>
          </cell>
        </row>
        <row r="1689">
          <cell r="U1689" t="str">
            <v>SR</v>
          </cell>
          <cell r="V1689">
            <v>0</v>
          </cell>
          <cell r="W1689">
            <v>0</v>
          </cell>
          <cell r="X1689">
            <v>0</v>
          </cell>
          <cell r="Y1689">
            <v>0</v>
          </cell>
        </row>
        <row r="1690">
          <cell r="U1690" t="str">
            <v>SR</v>
          </cell>
          <cell r="V1690">
            <v>0</v>
          </cell>
          <cell r="W1690">
            <v>0</v>
          </cell>
          <cell r="X1690">
            <v>0</v>
          </cell>
          <cell r="Y1690">
            <v>0</v>
          </cell>
        </row>
        <row r="1691">
          <cell r="U1691" t="str">
            <v>SR</v>
          </cell>
          <cell r="V1691">
            <v>0</v>
          </cell>
          <cell r="W1691">
            <v>0</v>
          </cell>
          <cell r="X1691">
            <v>0</v>
          </cell>
          <cell r="Y1691">
            <v>0</v>
          </cell>
        </row>
        <row r="1692">
          <cell r="U1692" t="str">
            <v>SR</v>
          </cell>
          <cell r="V1692">
            <v>0</v>
          </cell>
          <cell r="W1692">
            <v>0</v>
          </cell>
          <cell r="X1692">
            <v>0</v>
          </cell>
          <cell r="Y1692">
            <v>0</v>
          </cell>
        </row>
        <row r="1693">
          <cell r="U1693" t="str">
            <v>SR</v>
          </cell>
          <cell r="V1693">
            <v>0</v>
          </cell>
          <cell r="W1693">
            <v>0</v>
          </cell>
          <cell r="X1693">
            <v>0</v>
          </cell>
          <cell r="Y1693">
            <v>0</v>
          </cell>
        </row>
        <row r="1694">
          <cell r="U1694" t="str">
            <v>SR</v>
          </cell>
          <cell r="V1694">
            <v>0</v>
          </cell>
          <cell r="W1694">
            <v>0</v>
          </cell>
          <cell r="X1694">
            <v>0</v>
          </cell>
          <cell r="Y1694">
            <v>0</v>
          </cell>
        </row>
        <row r="1695">
          <cell r="U1695" t="str">
            <v>SR</v>
          </cell>
          <cell r="V1695">
            <v>0</v>
          </cell>
          <cell r="W1695">
            <v>0</v>
          </cell>
          <cell r="X1695">
            <v>0</v>
          </cell>
          <cell r="Y1695">
            <v>0</v>
          </cell>
        </row>
        <row r="1696">
          <cell r="U1696" t="str">
            <v>SR</v>
          </cell>
          <cell r="V1696">
            <v>0</v>
          </cell>
          <cell r="W1696">
            <v>0</v>
          </cell>
          <cell r="X1696">
            <v>0</v>
          </cell>
          <cell r="Y1696">
            <v>0</v>
          </cell>
        </row>
        <row r="1697">
          <cell r="U1697" t="str">
            <v>SR</v>
          </cell>
          <cell r="V1697">
            <v>0</v>
          </cell>
          <cell r="W1697">
            <v>0</v>
          </cell>
          <cell r="X1697">
            <v>0</v>
          </cell>
          <cell r="Y1697">
            <v>0</v>
          </cell>
        </row>
        <row r="1698">
          <cell r="U1698" t="str">
            <v>SR</v>
          </cell>
          <cell r="V1698">
            <v>0</v>
          </cell>
          <cell r="W1698">
            <v>0</v>
          </cell>
          <cell r="X1698">
            <v>0</v>
          </cell>
          <cell r="Y1698">
            <v>0</v>
          </cell>
        </row>
        <row r="1699">
          <cell r="U1699" t="str">
            <v>SR</v>
          </cell>
          <cell r="V1699">
            <v>0</v>
          </cell>
          <cell r="W1699">
            <v>0</v>
          </cell>
          <cell r="X1699">
            <v>0</v>
          </cell>
          <cell r="Y1699">
            <v>0</v>
          </cell>
        </row>
        <row r="1700">
          <cell r="U1700" t="str">
            <v>SR</v>
          </cell>
          <cell r="V1700">
            <v>0</v>
          </cell>
          <cell r="W1700">
            <v>0</v>
          </cell>
          <cell r="X1700">
            <v>0</v>
          </cell>
          <cell r="Y1700">
            <v>0</v>
          </cell>
        </row>
        <row r="1701">
          <cell r="U1701" t="str">
            <v>SR</v>
          </cell>
          <cell r="V1701">
            <v>0</v>
          </cell>
          <cell r="W1701">
            <v>0</v>
          </cell>
          <cell r="X1701">
            <v>0</v>
          </cell>
          <cell r="Y1701">
            <v>0</v>
          </cell>
        </row>
        <row r="1702">
          <cell r="U1702" t="str">
            <v>SR</v>
          </cell>
          <cell r="V1702">
            <v>0</v>
          </cell>
          <cell r="W1702">
            <v>0</v>
          </cell>
          <cell r="X1702">
            <v>0</v>
          </cell>
          <cell r="Y1702">
            <v>0</v>
          </cell>
        </row>
        <row r="1703">
          <cell r="U1703" t="str">
            <v>SR</v>
          </cell>
          <cell r="V1703">
            <v>0</v>
          </cell>
          <cell r="W1703">
            <v>0</v>
          </cell>
          <cell r="X1703">
            <v>0</v>
          </cell>
          <cell r="Y1703">
            <v>0</v>
          </cell>
        </row>
        <row r="1704">
          <cell r="U1704" t="str">
            <v>SR</v>
          </cell>
          <cell r="V1704">
            <v>0</v>
          </cell>
          <cell r="W1704">
            <v>0</v>
          </cell>
          <cell r="X1704">
            <v>0</v>
          </cell>
          <cell r="Y1704">
            <v>0</v>
          </cell>
        </row>
        <row r="1705">
          <cell r="U1705" t="str">
            <v>SR</v>
          </cell>
          <cell r="V1705">
            <v>0</v>
          </cell>
          <cell r="W1705">
            <v>0</v>
          </cell>
          <cell r="X1705">
            <v>0</v>
          </cell>
          <cell r="Y1705">
            <v>0</v>
          </cell>
        </row>
        <row r="1706">
          <cell r="U1706" t="str">
            <v>SR</v>
          </cell>
          <cell r="V1706">
            <v>0</v>
          </cell>
          <cell r="W1706">
            <v>0</v>
          </cell>
          <cell r="X1706">
            <v>0</v>
          </cell>
          <cell r="Y1706">
            <v>0</v>
          </cell>
        </row>
        <row r="1707">
          <cell r="U1707" t="str">
            <v>SR</v>
          </cell>
          <cell r="V1707">
            <v>0</v>
          </cell>
          <cell r="W1707">
            <v>0</v>
          </cell>
          <cell r="X1707">
            <v>0</v>
          </cell>
          <cell r="Y1707">
            <v>0</v>
          </cell>
        </row>
        <row r="1708">
          <cell r="U1708" t="str">
            <v>SR</v>
          </cell>
          <cell r="V1708">
            <v>0</v>
          </cell>
          <cell r="W1708">
            <v>0</v>
          </cell>
          <cell r="X1708">
            <v>0</v>
          </cell>
          <cell r="Y1708">
            <v>0</v>
          </cell>
        </row>
        <row r="1709">
          <cell r="U1709" t="str">
            <v>SR</v>
          </cell>
          <cell r="V1709">
            <v>0</v>
          </cell>
          <cell r="W1709">
            <v>0</v>
          </cell>
          <cell r="X1709">
            <v>0</v>
          </cell>
          <cell r="Y1709">
            <v>0</v>
          </cell>
        </row>
        <row r="1710">
          <cell r="U1710" t="str">
            <v>SR</v>
          </cell>
          <cell r="V1710">
            <v>0</v>
          </cell>
          <cell r="W1710">
            <v>0</v>
          </cell>
          <cell r="X1710">
            <v>0</v>
          </cell>
          <cell r="Y1710">
            <v>0</v>
          </cell>
        </row>
        <row r="1711">
          <cell r="U1711" t="str">
            <v>SR</v>
          </cell>
          <cell r="V1711">
            <v>0</v>
          </cell>
          <cell r="W1711">
            <v>0</v>
          </cell>
          <cell r="X1711">
            <v>0</v>
          </cell>
          <cell r="Y1711">
            <v>0</v>
          </cell>
        </row>
        <row r="1712">
          <cell r="U1712" t="str">
            <v>SR</v>
          </cell>
          <cell r="V1712">
            <v>0</v>
          </cell>
          <cell r="W1712">
            <v>0</v>
          </cell>
          <cell r="X1712">
            <v>0</v>
          </cell>
          <cell r="Y1712">
            <v>0</v>
          </cell>
        </row>
        <row r="1713">
          <cell r="U1713" t="str">
            <v>SR</v>
          </cell>
          <cell r="V1713">
            <v>0</v>
          </cell>
          <cell r="W1713">
            <v>0</v>
          </cell>
          <cell r="X1713">
            <v>0</v>
          </cell>
          <cell r="Y1713">
            <v>0</v>
          </cell>
        </row>
        <row r="1714">
          <cell r="U1714" t="str">
            <v>SR</v>
          </cell>
          <cell r="V1714">
            <v>0</v>
          </cell>
          <cell r="W1714">
            <v>0</v>
          </cell>
          <cell r="X1714">
            <v>0</v>
          </cell>
          <cell r="Y1714">
            <v>0</v>
          </cell>
        </row>
        <row r="1715">
          <cell r="U1715" t="str">
            <v>SR</v>
          </cell>
          <cell r="V1715">
            <v>0</v>
          </cell>
          <cell r="W1715">
            <v>0</v>
          </cell>
          <cell r="X1715">
            <v>0</v>
          </cell>
          <cell r="Y1715">
            <v>0</v>
          </cell>
        </row>
        <row r="1716">
          <cell r="U1716" t="str">
            <v>SR</v>
          </cell>
          <cell r="V1716">
            <v>0</v>
          </cell>
          <cell r="W1716">
            <v>0</v>
          </cell>
          <cell r="X1716">
            <v>0</v>
          </cell>
          <cell r="Y1716">
            <v>0</v>
          </cell>
        </row>
        <row r="1717">
          <cell r="U1717" t="str">
            <v>SR</v>
          </cell>
          <cell r="V1717">
            <v>0</v>
          </cell>
          <cell r="W1717">
            <v>0</v>
          </cell>
          <cell r="X1717">
            <v>0</v>
          </cell>
          <cell r="Y1717">
            <v>0</v>
          </cell>
        </row>
        <row r="1718">
          <cell r="U1718" t="str">
            <v>SR</v>
          </cell>
          <cell r="V1718">
            <v>0</v>
          </cell>
          <cell r="W1718">
            <v>0</v>
          </cell>
          <cell r="X1718">
            <v>0</v>
          </cell>
          <cell r="Y1718">
            <v>0</v>
          </cell>
        </row>
        <row r="1719">
          <cell r="U1719" t="str">
            <v>SR</v>
          </cell>
          <cell r="V1719">
            <v>0</v>
          </cell>
          <cell r="W1719">
            <v>0</v>
          </cell>
          <cell r="X1719">
            <v>0</v>
          </cell>
          <cell r="Y1719">
            <v>0</v>
          </cell>
        </row>
        <row r="1720">
          <cell r="U1720" t="str">
            <v>SR</v>
          </cell>
          <cell r="V1720">
            <v>0</v>
          </cell>
          <cell r="W1720">
            <v>0</v>
          </cell>
          <cell r="X1720">
            <v>0</v>
          </cell>
          <cell r="Y1720">
            <v>0</v>
          </cell>
        </row>
        <row r="1721">
          <cell r="U1721" t="str">
            <v>SR</v>
          </cell>
          <cell r="V1721">
            <v>0</v>
          </cell>
          <cell r="W1721">
            <v>0</v>
          </cell>
          <cell r="X1721">
            <v>0</v>
          </cell>
          <cell r="Y1721">
            <v>0</v>
          </cell>
        </row>
        <row r="1722">
          <cell r="U1722" t="str">
            <v>SR</v>
          </cell>
          <cell r="V1722">
            <v>0</v>
          </cell>
          <cell r="W1722">
            <v>0</v>
          </cell>
          <cell r="X1722">
            <v>0</v>
          </cell>
          <cell r="Y1722">
            <v>0</v>
          </cell>
        </row>
        <row r="1723">
          <cell r="U1723" t="str">
            <v>SR</v>
          </cell>
          <cell r="V1723">
            <v>0</v>
          </cell>
          <cell r="W1723">
            <v>0</v>
          </cell>
          <cell r="X1723">
            <v>0</v>
          </cell>
          <cell r="Y1723">
            <v>0</v>
          </cell>
        </row>
        <row r="1724">
          <cell r="U1724" t="str">
            <v>SR</v>
          </cell>
          <cell r="V1724">
            <v>0</v>
          </cell>
          <cell r="W1724">
            <v>0</v>
          </cell>
          <cell r="X1724">
            <v>0</v>
          </cell>
          <cell r="Y1724">
            <v>0</v>
          </cell>
        </row>
        <row r="1725">
          <cell r="U1725" t="str">
            <v>SR</v>
          </cell>
          <cell r="V1725">
            <v>0</v>
          </cell>
          <cell r="W1725">
            <v>0</v>
          </cell>
          <cell r="X1725">
            <v>0</v>
          </cell>
          <cell r="Y1725">
            <v>0</v>
          </cell>
        </row>
        <row r="1726">
          <cell r="U1726" t="str">
            <v>SR</v>
          </cell>
          <cell r="V1726">
            <v>0</v>
          </cell>
          <cell r="W1726">
            <v>0</v>
          </cell>
          <cell r="X1726">
            <v>0</v>
          </cell>
          <cell r="Y1726">
            <v>0</v>
          </cell>
        </row>
        <row r="1727">
          <cell r="U1727" t="str">
            <v>SR</v>
          </cell>
          <cell r="V1727">
            <v>0</v>
          </cell>
          <cell r="W1727">
            <v>0</v>
          </cell>
          <cell r="X1727">
            <v>0</v>
          </cell>
          <cell r="Y1727">
            <v>0</v>
          </cell>
        </row>
        <row r="1728">
          <cell r="U1728" t="str">
            <v>SR</v>
          </cell>
          <cell r="V1728">
            <v>0</v>
          </cell>
          <cell r="W1728">
            <v>0</v>
          </cell>
          <cell r="X1728">
            <v>0</v>
          </cell>
          <cell r="Y1728">
            <v>0</v>
          </cell>
        </row>
        <row r="1729">
          <cell r="U1729" t="str">
            <v>SR</v>
          </cell>
          <cell r="V1729">
            <v>0</v>
          </cell>
          <cell r="W1729">
            <v>0</v>
          </cell>
          <cell r="X1729">
            <v>0</v>
          </cell>
          <cell r="Y1729">
            <v>0</v>
          </cell>
        </row>
        <row r="1730">
          <cell r="U1730" t="str">
            <v>SR</v>
          </cell>
          <cell r="V1730">
            <v>0</v>
          </cell>
          <cell r="W1730">
            <v>0</v>
          </cell>
          <cell r="X1730">
            <v>0</v>
          </cell>
          <cell r="Y1730">
            <v>0</v>
          </cell>
        </row>
        <row r="1731">
          <cell r="U1731" t="str">
            <v>SR</v>
          </cell>
          <cell r="V1731">
            <v>0</v>
          </cell>
          <cell r="W1731">
            <v>0</v>
          </cell>
          <cell r="X1731">
            <v>0</v>
          </cell>
          <cell r="Y1731">
            <v>0</v>
          </cell>
        </row>
        <row r="1732">
          <cell r="U1732" t="str">
            <v>SR</v>
          </cell>
          <cell r="V1732">
            <v>0</v>
          </cell>
          <cell r="W1732">
            <v>0</v>
          </cell>
          <cell r="X1732">
            <v>0</v>
          </cell>
          <cell r="Y1732">
            <v>0</v>
          </cell>
        </row>
        <row r="1733">
          <cell r="U1733" t="str">
            <v>SR</v>
          </cell>
          <cell r="V1733">
            <v>0</v>
          </cell>
          <cell r="W1733">
            <v>0</v>
          </cell>
          <cell r="X1733">
            <v>0</v>
          </cell>
          <cell r="Y1733">
            <v>0</v>
          </cell>
        </row>
        <row r="1734">
          <cell r="U1734" t="str">
            <v>SR</v>
          </cell>
          <cell r="V1734">
            <v>0</v>
          </cell>
          <cell r="W1734">
            <v>0</v>
          </cell>
          <cell r="X1734">
            <v>0</v>
          </cell>
          <cell r="Y1734">
            <v>0</v>
          </cell>
        </row>
        <row r="1735">
          <cell r="U1735" t="str">
            <v>SR</v>
          </cell>
          <cell r="V1735">
            <v>0</v>
          </cell>
          <cell r="W1735">
            <v>0</v>
          </cell>
          <cell r="X1735">
            <v>0</v>
          </cell>
          <cell r="Y1735">
            <v>0</v>
          </cell>
        </row>
        <row r="1736">
          <cell r="U1736" t="str">
            <v>SR</v>
          </cell>
          <cell r="V1736">
            <v>0</v>
          </cell>
          <cell r="W1736">
            <v>0</v>
          </cell>
          <cell r="X1736">
            <v>0</v>
          </cell>
          <cell r="Y1736">
            <v>0</v>
          </cell>
        </row>
        <row r="1737">
          <cell r="U1737" t="str">
            <v>SR</v>
          </cell>
          <cell r="V1737">
            <v>0</v>
          </cell>
          <cell r="W1737">
            <v>0</v>
          </cell>
          <cell r="X1737">
            <v>0</v>
          </cell>
          <cell r="Y1737">
            <v>0</v>
          </cell>
        </row>
        <row r="1738">
          <cell r="U1738" t="str">
            <v>SR</v>
          </cell>
          <cell r="V1738">
            <v>0</v>
          </cell>
          <cell r="W1738">
            <v>0</v>
          </cell>
          <cell r="X1738">
            <v>0</v>
          </cell>
          <cell r="Y1738">
            <v>0</v>
          </cell>
        </row>
        <row r="1739">
          <cell r="U1739" t="str">
            <v>SR</v>
          </cell>
          <cell r="V1739">
            <v>0</v>
          </cell>
          <cell r="W1739">
            <v>0</v>
          </cell>
          <cell r="X1739">
            <v>0</v>
          </cell>
          <cell r="Y1739">
            <v>0</v>
          </cell>
        </row>
        <row r="1740">
          <cell r="U1740" t="str">
            <v>SR</v>
          </cell>
          <cell r="V1740">
            <v>0</v>
          </cell>
          <cell r="W1740">
            <v>0</v>
          </cell>
          <cell r="X1740">
            <v>0</v>
          </cell>
          <cell r="Y1740">
            <v>0</v>
          </cell>
        </row>
        <row r="1741">
          <cell r="U1741" t="str">
            <v>SR</v>
          </cell>
          <cell r="V1741">
            <v>0</v>
          </cell>
          <cell r="W1741">
            <v>0</v>
          </cell>
          <cell r="X1741">
            <v>0</v>
          </cell>
          <cell r="Y1741">
            <v>0</v>
          </cell>
        </row>
        <row r="1742">
          <cell r="U1742" t="str">
            <v>SR</v>
          </cell>
          <cell r="V1742">
            <v>0</v>
          </cell>
          <cell r="W1742">
            <v>0</v>
          </cell>
          <cell r="X1742">
            <v>0</v>
          </cell>
          <cell r="Y1742">
            <v>0</v>
          </cell>
        </row>
        <row r="1743">
          <cell r="U1743" t="str">
            <v>SR</v>
          </cell>
          <cell r="V1743">
            <v>0</v>
          </cell>
          <cell r="W1743">
            <v>0</v>
          </cell>
          <cell r="X1743">
            <v>0</v>
          </cell>
          <cell r="Y1743">
            <v>0</v>
          </cell>
        </row>
        <row r="1744">
          <cell r="U1744" t="str">
            <v>SR</v>
          </cell>
          <cell r="V1744">
            <v>0</v>
          </cell>
          <cell r="W1744">
            <v>0</v>
          </cell>
          <cell r="X1744">
            <v>0</v>
          </cell>
          <cell r="Y1744">
            <v>0</v>
          </cell>
        </row>
        <row r="1745">
          <cell r="U1745" t="str">
            <v>SR</v>
          </cell>
          <cell r="V1745">
            <v>0</v>
          </cell>
          <cell r="W1745">
            <v>0</v>
          </cell>
          <cell r="X1745">
            <v>0</v>
          </cell>
          <cell r="Y1745">
            <v>0</v>
          </cell>
        </row>
        <row r="1746">
          <cell r="U1746" t="str">
            <v>SR</v>
          </cell>
          <cell r="V1746">
            <v>0</v>
          </cell>
          <cell r="W1746">
            <v>0</v>
          </cell>
          <cell r="X1746">
            <v>0</v>
          </cell>
          <cell r="Y1746">
            <v>0</v>
          </cell>
        </row>
        <row r="1747">
          <cell r="U1747" t="str">
            <v>SR</v>
          </cell>
          <cell r="V1747">
            <v>0</v>
          </cell>
          <cell r="W1747">
            <v>0</v>
          </cell>
          <cell r="X1747">
            <v>0</v>
          </cell>
          <cell r="Y1747">
            <v>0</v>
          </cell>
        </row>
        <row r="1748">
          <cell r="U1748" t="str">
            <v>SR</v>
          </cell>
          <cell r="V1748">
            <v>0</v>
          </cell>
          <cell r="W1748">
            <v>0</v>
          </cell>
          <cell r="X1748">
            <v>0</v>
          </cell>
          <cell r="Y1748">
            <v>0</v>
          </cell>
        </row>
        <row r="1749">
          <cell r="U1749" t="str">
            <v>SR</v>
          </cell>
          <cell r="V1749">
            <v>0</v>
          </cell>
          <cell r="W1749">
            <v>0</v>
          </cell>
          <cell r="X1749">
            <v>0</v>
          </cell>
          <cell r="Y1749">
            <v>0</v>
          </cell>
        </row>
        <row r="1750">
          <cell r="U1750" t="str">
            <v>SR</v>
          </cell>
          <cell r="V1750">
            <v>0</v>
          </cell>
          <cell r="W1750">
            <v>0</v>
          </cell>
          <cell r="X1750">
            <v>0</v>
          </cell>
          <cell r="Y1750">
            <v>0</v>
          </cell>
        </row>
        <row r="1751">
          <cell r="U1751" t="str">
            <v>SR</v>
          </cell>
          <cell r="V1751">
            <v>0</v>
          </cell>
          <cell r="W1751">
            <v>0</v>
          </cell>
          <cell r="X1751">
            <v>0</v>
          </cell>
          <cell r="Y1751">
            <v>0</v>
          </cell>
        </row>
        <row r="1752">
          <cell r="U1752" t="str">
            <v>SR</v>
          </cell>
          <cell r="V1752">
            <v>0</v>
          </cell>
          <cell r="W1752">
            <v>0</v>
          </cell>
          <cell r="X1752">
            <v>0</v>
          </cell>
          <cell r="Y1752">
            <v>0</v>
          </cell>
        </row>
        <row r="1753">
          <cell r="U1753" t="str">
            <v>SR</v>
          </cell>
          <cell r="V1753">
            <v>0</v>
          </cell>
          <cell r="W1753">
            <v>0</v>
          </cell>
          <cell r="X1753">
            <v>0</v>
          </cell>
          <cell r="Y1753">
            <v>0</v>
          </cell>
        </row>
        <row r="1754">
          <cell r="U1754" t="str">
            <v>SR</v>
          </cell>
          <cell r="V1754">
            <v>0</v>
          </cell>
          <cell r="W1754">
            <v>0</v>
          </cell>
          <cell r="X1754">
            <v>0</v>
          </cell>
          <cell r="Y1754">
            <v>0</v>
          </cell>
        </row>
        <row r="1755">
          <cell r="U1755" t="str">
            <v>SR</v>
          </cell>
          <cell r="V1755">
            <v>0</v>
          </cell>
          <cell r="W1755">
            <v>0</v>
          </cell>
          <cell r="X1755">
            <v>0</v>
          </cell>
          <cell r="Y1755">
            <v>0</v>
          </cell>
        </row>
        <row r="1756">
          <cell r="U1756" t="str">
            <v>SR</v>
          </cell>
          <cell r="V1756">
            <v>0</v>
          </cell>
          <cell r="W1756">
            <v>0</v>
          </cell>
          <cell r="X1756">
            <v>0</v>
          </cell>
          <cell r="Y1756">
            <v>0</v>
          </cell>
        </row>
        <row r="1757">
          <cell r="U1757" t="str">
            <v>SR</v>
          </cell>
          <cell r="V1757">
            <v>0</v>
          </cell>
          <cell r="W1757">
            <v>0</v>
          </cell>
          <cell r="X1757">
            <v>0</v>
          </cell>
          <cell r="Y1757">
            <v>0</v>
          </cell>
        </row>
        <row r="1758">
          <cell r="U1758" t="str">
            <v>SR</v>
          </cell>
          <cell r="V1758">
            <v>0</v>
          </cell>
          <cell r="W1758">
            <v>0</v>
          </cell>
          <cell r="X1758">
            <v>0</v>
          </cell>
          <cell r="Y1758">
            <v>0</v>
          </cell>
        </row>
        <row r="1759">
          <cell r="U1759" t="str">
            <v>SR</v>
          </cell>
          <cell r="V1759">
            <v>0</v>
          </cell>
          <cell r="W1759">
            <v>0</v>
          </cell>
          <cell r="X1759">
            <v>0</v>
          </cell>
          <cell r="Y1759">
            <v>0</v>
          </cell>
        </row>
        <row r="1760">
          <cell r="U1760" t="str">
            <v>SR</v>
          </cell>
          <cell r="V1760">
            <v>0</v>
          </cell>
          <cell r="W1760">
            <v>0</v>
          </cell>
          <cell r="X1760">
            <v>0</v>
          </cell>
          <cell r="Y1760">
            <v>0</v>
          </cell>
        </row>
        <row r="1761">
          <cell r="U1761" t="str">
            <v>SR</v>
          </cell>
          <cell r="V1761">
            <v>0</v>
          </cell>
          <cell r="W1761">
            <v>0</v>
          </cell>
          <cell r="X1761">
            <v>0</v>
          </cell>
          <cell r="Y1761">
            <v>0</v>
          </cell>
        </row>
        <row r="1762">
          <cell r="U1762" t="str">
            <v>SR</v>
          </cell>
          <cell r="V1762">
            <v>0</v>
          </cell>
          <cell r="W1762">
            <v>0</v>
          </cell>
          <cell r="X1762">
            <v>0</v>
          </cell>
          <cell r="Y1762">
            <v>0</v>
          </cell>
        </row>
        <row r="1763">
          <cell r="U1763" t="str">
            <v>SR</v>
          </cell>
          <cell r="V1763">
            <v>0</v>
          </cell>
          <cell r="W1763">
            <v>0</v>
          </cell>
          <cell r="X1763">
            <v>0</v>
          </cell>
          <cell r="Y1763">
            <v>0</v>
          </cell>
        </row>
        <row r="1764">
          <cell r="U1764" t="str">
            <v>SR</v>
          </cell>
          <cell r="V1764">
            <v>0</v>
          </cell>
          <cell r="W1764">
            <v>0</v>
          </cell>
          <cell r="X1764">
            <v>0</v>
          </cell>
          <cell r="Y1764">
            <v>0</v>
          </cell>
        </row>
        <row r="1765">
          <cell r="U1765" t="str">
            <v>SR</v>
          </cell>
          <cell r="V1765">
            <v>0</v>
          </cell>
          <cell r="W1765">
            <v>0</v>
          </cell>
          <cell r="X1765">
            <v>0</v>
          </cell>
          <cell r="Y1765">
            <v>0</v>
          </cell>
        </row>
        <row r="1766">
          <cell r="U1766" t="str">
            <v>SR</v>
          </cell>
          <cell r="V1766">
            <v>0</v>
          </cell>
          <cell r="W1766">
            <v>0</v>
          </cell>
          <cell r="X1766">
            <v>0</v>
          </cell>
          <cell r="Y1766">
            <v>0</v>
          </cell>
        </row>
        <row r="1767">
          <cell r="U1767" t="str">
            <v>SR</v>
          </cell>
          <cell r="V1767">
            <v>0</v>
          </cell>
          <cell r="W1767">
            <v>0</v>
          </cell>
          <cell r="X1767">
            <v>0</v>
          </cell>
          <cell r="Y1767">
            <v>0</v>
          </cell>
        </row>
        <row r="1768">
          <cell r="U1768" t="str">
            <v>SR</v>
          </cell>
          <cell r="V1768">
            <v>0</v>
          </cell>
          <cell r="W1768">
            <v>0</v>
          </cell>
          <cell r="X1768">
            <v>0</v>
          </cell>
          <cell r="Y1768">
            <v>0</v>
          </cell>
        </row>
        <row r="1769">
          <cell r="U1769" t="str">
            <v>SR</v>
          </cell>
          <cell r="V1769">
            <v>0</v>
          </cell>
          <cell r="W1769">
            <v>0</v>
          </cell>
          <cell r="X1769">
            <v>0</v>
          </cell>
          <cell r="Y1769">
            <v>0</v>
          </cell>
        </row>
        <row r="1770">
          <cell r="U1770" t="str">
            <v>SR</v>
          </cell>
          <cell r="V1770">
            <v>0</v>
          </cell>
          <cell r="W1770">
            <v>0</v>
          </cell>
          <cell r="X1770">
            <v>0</v>
          </cell>
          <cell r="Y1770">
            <v>0</v>
          </cell>
        </row>
        <row r="1771">
          <cell r="U1771" t="str">
            <v>SR</v>
          </cell>
          <cell r="V1771">
            <v>0</v>
          </cell>
          <cell r="W1771">
            <v>0</v>
          </cell>
          <cell r="X1771">
            <v>0</v>
          </cell>
          <cell r="Y1771">
            <v>0</v>
          </cell>
        </row>
        <row r="1772">
          <cell r="U1772" t="str">
            <v>SR</v>
          </cell>
          <cell r="V1772">
            <v>0</v>
          </cell>
          <cell r="W1772">
            <v>0</v>
          </cell>
          <cell r="X1772">
            <v>0</v>
          </cell>
          <cell r="Y1772">
            <v>0</v>
          </cell>
        </row>
        <row r="1773">
          <cell r="U1773" t="str">
            <v>SR</v>
          </cell>
          <cell r="V1773">
            <v>0</v>
          </cell>
          <cell r="W1773">
            <v>0</v>
          </cell>
          <cell r="X1773">
            <v>0</v>
          </cell>
          <cell r="Y1773">
            <v>0</v>
          </cell>
        </row>
        <row r="1774">
          <cell r="U1774" t="str">
            <v>SR</v>
          </cell>
          <cell r="V1774">
            <v>0</v>
          </cell>
          <cell r="W1774">
            <v>0</v>
          </cell>
          <cell r="X1774">
            <v>0</v>
          </cell>
          <cell r="Y1774">
            <v>0</v>
          </cell>
        </row>
        <row r="1775">
          <cell r="U1775" t="str">
            <v>SR</v>
          </cell>
          <cell r="V1775">
            <v>0</v>
          </cell>
          <cell r="W1775">
            <v>0</v>
          </cell>
          <cell r="X1775">
            <v>0</v>
          </cell>
          <cell r="Y1775">
            <v>0</v>
          </cell>
        </row>
        <row r="1776">
          <cell r="U1776" t="str">
            <v>SR</v>
          </cell>
          <cell r="V1776">
            <v>0</v>
          </cell>
          <cell r="W1776">
            <v>0</v>
          </cell>
          <cell r="X1776">
            <v>0</v>
          </cell>
          <cell r="Y1776">
            <v>0</v>
          </cell>
        </row>
        <row r="1777">
          <cell r="U1777" t="str">
            <v>SR</v>
          </cell>
          <cell r="V1777">
            <v>0</v>
          </cell>
          <cell r="W1777">
            <v>0</v>
          </cell>
          <cell r="X1777">
            <v>0</v>
          </cell>
          <cell r="Y1777">
            <v>0</v>
          </cell>
        </row>
        <row r="1778">
          <cell r="U1778" t="str">
            <v>SR</v>
          </cell>
          <cell r="V1778">
            <v>0</v>
          </cell>
          <cell r="W1778">
            <v>0</v>
          </cell>
          <cell r="X1778">
            <v>0</v>
          </cell>
          <cell r="Y1778">
            <v>0</v>
          </cell>
        </row>
        <row r="1779">
          <cell r="U1779" t="str">
            <v>SR</v>
          </cell>
          <cell r="V1779">
            <v>0</v>
          </cell>
          <cell r="W1779">
            <v>0</v>
          </cell>
          <cell r="X1779">
            <v>0</v>
          </cell>
          <cell r="Y1779">
            <v>0</v>
          </cell>
        </row>
        <row r="1780">
          <cell r="U1780" t="str">
            <v>SR</v>
          </cell>
          <cell r="V1780">
            <v>0</v>
          </cell>
          <cell r="W1780">
            <v>0</v>
          </cell>
          <cell r="X1780">
            <v>0</v>
          </cell>
          <cell r="Y1780">
            <v>0</v>
          </cell>
        </row>
        <row r="1781">
          <cell r="U1781" t="str">
            <v>SR</v>
          </cell>
          <cell r="V1781">
            <v>0</v>
          </cell>
          <cell r="W1781">
            <v>0</v>
          </cell>
          <cell r="X1781">
            <v>0</v>
          </cell>
          <cell r="Y1781">
            <v>0</v>
          </cell>
        </row>
        <row r="1782">
          <cell r="U1782" t="str">
            <v>SR</v>
          </cell>
          <cell r="V1782">
            <v>0</v>
          </cell>
          <cell r="W1782">
            <v>0</v>
          </cell>
          <cell r="X1782">
            <v>0</v>
          </cell>
          <cell r="Y1782">
            <v>0</v>
          </cell>
        </row>
        <row r="1783">
          <cell r="U1783" t="str">
            <v>SR</v>
          </cell>
          <cell r="V1783">
            <v>0</v>
          </cell>
          <cell r="W1783">
            <v>0</v>
          </cell>
          <cell r="X1783">
            <v>0</v>
          </cell>
          <cell r="Y1783">
            <v>0</v>
          </cell>
        </row>
        <row r="1784">
          <cell r="U1784" t="str">
            <v>SR</v>
          </cell>
          <cell r="V1784">
            <v>0</v>
          </cell>
          <cell r="W1784">
            <v>0</v>
          </cell>
          <cell r="X1784">
            <v>0</v>
          </cell>
          <cell r="Y1784">
            <v>0</v>
          </cell>
        </row>
        <row r="1785">
          <cell r="U1785" t="str">
            <v>SR</v>
          </cell>
          <cell r="V1785">
            <v>0</v>
          </cell>
          <cell r="W1785">
            <v>0</v>
          </cell>
          <cell r="X1785">
            <v>0</v>
          </cell>
          <cell r="Y1785">
            <v>0</v>
          </cell>
        </row>
        <row r="1786">
          <cell r="U1786" t="str">
            <v>SR</v>
          </cell>
          <cell r="V1786">
            <v>0</v>
          </cell>
          <cell r="W1786">
            <v>0</v>
          </cell>
          <cell r="X1786">
            <v>0</v>
          </cell>
          <cell r="Y1786">
            <v>0</v>
          </cell>
        </row>
        <row r="1787">
          <cell r="U1787" t="str">
            <v>SR</v>
          </cell>
          <cell r="V1787">
            <v>0</v>
          </cell>
          <cell r="W1787">
            <v>0</v>
          </cell>
          <cell r="X1787">
            <v>0</v>
          </cell>
          <cell r="Y1787">
            <v>0</v>
          </cell>
        </row>
        <row r="1788">
          <cell r="U1788" t="str">
            <v>SR</v>
          </cell>
          <cell r="V1788">
            <v>0</v>
          </cell>
          <cell r="W1788">
            <v>0</v>
          </cell>
          <cell r="X1788">
            <v>0</v>
          </cell>
          <cell r="Y1788">
            <v>0</v>
          </cell>
        </row>
        <row r="1789">
          <cell r="U1789" t="str">
            <v>SR</v>
          </cell>
          <cell r="V1789">
            <v>0</v>
          </cell>
          <cell r="W1789">
            <v>0</v>
          </cell>
          <cell r="X1789">
            <v>0</v>
          </cell>
          <cell r="Y1789">
            <v>0</v>
          </cell>
        </row>
        <row r="1790">
          <cell r="U1790" t="str">
            <v>SR</v>
          </cell>
          <cell r="V1790">
            <v>0</v>
          </cell>
          <cell r="W1790">
            <v>0</v>
          </cell>
          <cell r="X1790">
            <v>0</v>
          </cell>
          <cell r="Y1790">
            <v>0</v>
          </cell>
        </row>
        <row r="1791">
          <cell r="U1791" t="str">
            <v>SR</v>
          </cell>
          <cell r="V1791">
            <v>0</v>
          </cell>
          <cell r="W1791">
            <v>0</v>
          </cell>
          <cell r="X1791">
            <v>0</v>
          </cell>
          <cell r="Y1791">
            <v>0</v>
          </cell>
        </row>
        <row r="1792">
          <cell r="U1792" t="str">
            <v>SR</v>
          </cell>
          <cell r="V1792">
            <v>0</v>
          </cell>
          <cell r="W1792">
            <v>0</v>
          </cell>
          <cell r="X1792">
            <v>0</v>
          </cell>
          <cell r="Y1792">
            <v>0</v>
          </cell>
        </row>
        <row r="1793">
          <cell r="U1793" t="str">
            <v>SR</v>
          </cell>
          <cell r="V1793">
            <v>0</v>
          </cell>
          <cell r="W1793">
            <v>0</v>
          </cell>
          <cell r="X1793">
            <v>0</v>
          </cell>
          <cell r="Y1793">
            <v>0</v>
          </cell>
        </row>
        <row r="1794">
          <cell r="U1794" t="str">
            <v>SR</v>
          </cell>
          <cell r="V1794">
            <v>0</v>
          </cell>
          <cell r="W1794">
            <v>0</v>
          </cell>
          <cell r="X1794">
            <v>0</v>
          </cell>
          <cell r="Y1794">
            <v>0</v>
          </cell>
        </row>
        <row r="1795">
          <cell r="U1795" t="str">
            <v>SR</v>
          </cell>
          <cell r="V1795">
            <v>0</v>
          </cell>
          <cell r="W1795">
            <v>0</v>
          </cell>
          <cell r="X1795">
            <v>0</v>
          </cell>
          <cell r="Y1795">
            <v>0</v>
          </cell>
        </row>
        <row r="1796">
          <cell r="U1796" t="str">
            <v>SR</v>
          </cell>
          <cell r="V1796">
            <v>0</v>
          </cell>
          <cell r="W1796">
            <v>0</v>
          </cell>
          <cell r="X1796">
            <v>0</v>
          </cell>
          <cell r="Y1796">
            <v>0</v>
          </cell>
        </row>
        <row r="1797">
          <cell r="U1797" t="str">
            <v>SR</v>
          </cell>
          <cell r="V1797">
            <v>0</v>
          </cell>
          <cell r="W1797">
            <v>0</v>
          </cell>
          <cell r="X1797">
            <v>0</v>
          </cell>
          <cell r="Y1797">
            <v>0</v>
          </cell>
        </row>
        <row r="1798">
          <cell r="U1798" t="str">
            <v>SR</v>
          </cell>
          <cell r="V1798">
            <v>0</v>
          </cell>
          <cell r="W1798">
            <v>0</v>
          </cell>
          <cell r="X1798">
            <v>0</v>
          </cell>
          <cell r="Y1798">
            <v>0</v>
          </cell>
        </row>
        <row r="1799">
          <cell r="U1799" t="str">
            <v>SR</v>
          </cell>
          <cell r="V1799">
            <v>0</v>
          </cell>
          <cell r="W1799">
            <v>0</v>
          </cell>
          <cell r="X1799">
            <v>0</v>
          </cell>
          <cell r="Y1799">
            <v>0</v>
          </cell>
        </row>
        <row r="1800">
          <cell r="U1800" t="str">
            <v>SR</v>
          </cell>
          <cell r="V1800">
            <v>0</v>
          </cell>
          <cell r="W1800">
            <v>0</v>
          </cell>
          <cell r="X1800">
            <v>0</v>
          </cell>
          <cell r="Y1800">
            <v>0</v>
          </cell>
        </row>
        <row r="1801">
          <cell r="U1801" t="str">
            <v>SR</v>
          </cell>
          <cell r="V1801">
            <v>0</v>
          </cell>
          <cell r="W1801">
            <v>0</v>
          </cell>
          <cell r="X1801">
            <v>0</v>
          </cell>
          <cell r="Y1801">
            <v>0</v>
          </cell>
        </row>
        <row r="1802">
          <cell r="U1802" t="str">
            <v>SR</v>
          </cell>
          <cell r="V1802">
            <v>0</v>
          </cell>
          <cell r="W1802">
            <v>0</v>
          </cell>
          <cell r="X1802">
            <v>0</v>
          </cell>
          <cell r="Y1802">
            <v>0</v>
          </cell>
        </row>
        <row r="1803">
          <cell r="U1803" t="str">
            <v>SR</v>
          </cell>
          <cell r="V1803">
            <v>0</v>
          </cell>
          <cell r="W1803">
            <v>0</v>
          </cell>
          <cell r="X1803">
            <v>0</v>
          </cell>
          <cell r="Y1803">
            <v>0</v>
          </cell>
        </row>
        <row r="1804">
          <cell r="U1804" t="str">
            <v>SR</v>
          </cell>
          <cell r="V1804">
            <v>0</v>
          </cell>
          <cell r="W1804">
            <v>0</v>
          </cell>
          <cell r="X1804">
            <v>0</v>
          </cell>
          <cell r="Y1804">
            <v>0</v>
          </cell>
        </row>
        <row r="1805">
          <cell r="U1805" t="str">
            <v>SR</v>
          </cell>
          <cell r="V1805">
            <v>0</v>
          </cell>
          <cell r="W1805">
            <v>0</v>
          </cell>
          <cell r="X1805">
            <v>0</v>
          </cell>
          <cell r="Y1805">
            <v>0</v>
          </cell>
        </row>
        <row r="1806">
          <cell r="U1806" t="str">
            <v>SR</v>
          </cell>
          <cell r="V1806">
            <v>0</v>
          </cell>
          <cell r="W1806">
            <v>0</v>
          </cell>
          <cell r="X1806">
            <v>0</v>
          </cell>
          <cell r="Y1806">
            <v>0</v>
          </cell>
        </row>
        <row r="1807">
          <cell r="U1807" t="str">
            <v>SR</v>
          </cell>
          <cell r="V1807">
            <v>0</v>
          </cell>
          <cell r="W1807">
            <v>0</v>
          </cell>
          <cell r="X1807">
            <v>0</v>
          </cell>
          <cell r="Y1807">
            <v>0</v>
          </cell>
        </row>
        <row r="1808">
          <cell r="U1808" t="str">
            <v>SR</v>
          </cell>
          <cell r="V1808">
            <v>0</v>
          </cell>
          <cell r="W1808">
            <v>0</v>
          </cell>
          <cell r="X1808">
            <v>0</v>
          </cell>
          <cell r="Y1808">
            <v>0</v>
          </cell>
        </row>
        <row r="1809">
          <cell r="U1809" t="str">
            <v>SR</v>
          </cell>
          <cell r="V1809">
            <v>0</v>
          </cell>
          <cell r="W1809">
            <v>0</v>
          </cell>
          <cell r="X1809">
            <v>0</v>
          </cell>
          <cell r="Y1809">
            <v>0</v>
          </cell>
        </row>
        <row r="1810">
          <cell r="U1810" t="str">
            <v>SR</v>
          </cell>
          <cell r="V1810">
            <v>0</v>
          </cell>
          <cell r="W1810">
            <v>0</v>
          </cell>
          <cell r="X1810">
            <v>0</v>
          </cell>
          <cell r="Y1810">
            <v>0</v>
          </cell>
        </row>
        <row r="1811">
          <cell r="U1811" t="str">
            <v>SR</v>
          </cell>
          <cell r="V1811">
            <v>0</v>
          </cell>
          <cell r="W1811">
            <v>0</v>
          </cell>
          <cell r="X1811">
            <v>0</v>
          </cell>
          <cell r="Y1811">
            <v>0</v>
          </cell>
        </row>
        <row r="1812">
          <cell r="U1812" t="str">
            <v>SR</v>
          </cell>
          <cell r="V1812">
            <v>0</v>
          </cell>
          <cell r="W1812">
            <v>0</v>
          </cell>
          <cell r="X1812">
            <v>0</v>
          </cell>
          <cell r="Y1812">
            <v>0</v>
          </cell>
        </row>
        <row r="1813">
          <cell r="U1813" t="str">
            <v>SR</v>
          </cell>
          <cell r="V1813">
            <v>0</v>
          </cell>
          <cell r="W1813">
            <v>0</v>
          </cell>
          <cell r="X1813">
            <v>0</v>
          </cell>
          <cell r="Y1813">
            <v>0</v>
          </cell>
        </row>
        <row r="1814">
          <cell r="U1814" t="str">
            <v>SR</v>
          </cell>
          <cell r="V1814">
            <v>0</v>
          </cell>
          <cell r="W1814">
            <v>0</v>
          </cell>
          <cell r="X1814">
            <v>0</v>
          </cell>
          <cell r="Y1814">
            <v>0</v>
          </cell>
        </row>
        <row r="1815">
          <cell r="U1815" t="str">
            <v>SR</v>
          </cell>
          <cell r="V1815">
            <v>0</v>
          </cell>
          <cell r="W1815">
            <v>0</v>
          </cell>
          <cell r="X1815">
            <v>0</v>
          </cell>
          <cell r="Y1815">
            <v>0</v>
          </cell>
        </row>
        <row r="1816">
          <cell r="U1816" t="str">
            <v>SR</v>
          </cell>
          <cell r="V1816">
            <v>0</v>
          </cell>
          <cell r="W1816">
            <v>0</v>
          </cell>
          <cell r="X1816">
            <v>0</v>
          </cell>
          <cell r="Y1816">
            <v>0</v>
          </cell>
        </row>
        <row r="1817">
          <cell r="U1817" t="str">
            <v>SR</v>
          </cell>
          <cell r="V1817">
            <v>0</v>
          </cell>
          <cell r="W1817">
            <v>0</v>
          </cell>
          <cell r="X1817">
            <v>0</v>
          </cell>
          <cell r="Y1817">
            <v>0</v>
          </cell>
        </row>
        <row r="1818">
          <cell r="U1818" t="str">
            <v>SR</v>
          </cell>
          <cell r="V1818">
            <v>0</v>
          </cell>
          <cell r="W1818">
            <v>0</v>
          </cell>
          <cell r="X1818">
            <v>0</v>
          </cell>
          <cell r="Y1818">
            <v>0</v>
          </cell>
        </row>
        <row r="1819">
          <cell r="U1819" t="str">
            <v>SR</v>
          </cell>
          <cell r="V1819">
            <v>0</v>
          </cell>
          <cell r="W1819">
            <v>0</v>
          </cell>
          <cell r="X1819">
            <v>0</v>
          </cell>
          <cell r="Y1819">
            <v>0</v>
          </cell>
        </row>
        <row r="1820">
          <cell r="U1820" t="str">
            <v>SR</v>
          </cell>
          <cell r="V1820">
            <v>0</v>
          </cell>
          <cell r="W1820">
            <v>0</v>
          </cell>
          <cell r="X1820">
            <v>0</v>
          </cell>
          <cell r="Y1820">
            <v>0</v>
          </cell>
        </row>
        <row r="1821">
          <cell r="U1821" t="str">
            <v>SR</v>
          </cell>
          <cell r="V1821">
            <v>0</v>
          </cell>
          <cell r="W1821">
            <v>0</v>
          </cell>
          <cell r="X1821">
            <v>0</v>
          </cell>
          <cell r="Y1821">
            <v>0</v>
          </cell>
        </row>
        <row r="1822">
          <cell r="U1822" t="str">
            <v>SR</v>
          </cell>
          <cell r="V1822">
            <v>0</v>
          </cell>
          <cell r="W1822">
            <v>0</v>
          </cell>
          <cell r="X1822">
            <v>0</v>
          </cell>
          <cell r="Y1822">
            <v>0</v>
          </cell>
        </row>
        <row r="1823">
          <cell r="U1823" t="str">
            <v>SR</v>
          </cell>
          <cell r="V1823">
            <v>0</v>
          </cell>
          <cell r="W1823">
            <v>0</v>
          </cell>
          <cell r="X1823">
            <v>0</v>
          </cell>
          <cell r="Y1823">
            <v>0</v>
          </cell>
        </row>
        <row r="1824">
          <cell r="U1824" t="str">
            <v>SR</v>
          </cell>
          <cell r="V1824">
            <v>0</v>
          </cell>
          <cell r="W1824">
            <v>0</v>
          </cell>
          <cell r="X1824">
            <v>0</v>
          </cell>
          <cell r="Y1824">
            <v>0</v>
          </cell>
        </row>
        <row r="1825">
          <cell r="U1825" t="str">
            <v>SR</v>
          </cell>
          <cell r="V1825">
            <v>0</v>
          </cell>
          <cell r="W1825">
            <v>0</v>
          </cell>
          <cell r="X1825">
            <v>0</v>
          </cell>
          <cell r="Y1825">
            <v>0</v>
          </cell>
        </row>
        <row r="1826">
          <cell r="U1826" t="str">
            <v>SR</v>
          </cell>
          <cell r="V1826">
            <v>0</v>
          </cell>
          <cell r="W1826">
            <v>0</v>
          </cell>
          <cell r="X1826">
            <v>0</v>
          </cell>
          <cell r="Y1826">
            <v>0</v>
          </cell>
        </row>
        <row r="1827">
          <cell r="U1827" t="str">
            <v>SR</v>
          </cell>
          <cell r="V1827">
            <v>0</v>
          </cell>
          <cell r="W1827">
            <v>0</v>
          </cell>
          <cell r="X1827">
            <v>0</v>
          </cell>
          <cell r="Y1827">
            <v>0</v>
          </cell>
        </row>
        <row r="1828">
          <cell r="U1828" t="str">
            <v>SR</v>
          </cell>
          <cell r="V1828">
            <v>0</v>
          </cell>
          <cell r="W1828">
            <v>0</v>
          </cell>
          <cell r="X1828">
            <v>0</v>
          </cell>
          <cell r="Y1828">
            <v>0</v>
          </cell>
        </row>
        <row r="1829">
          <cell r="U1829" t="str">
            <v>SR</v>
          </cell>
          <cell r="V1829">
            <v>0</v>
          </cell>
          <cell r="W1829">
            <v>0</v>
          </cell>
          <cell r="X1829">
            <v>0</v>
          </cell>
          <cell r="Y1829">
            <v>0</v>
          </cell>
        </row>
        <row r="1830">
          <cell r="U1830" t="str">
            <v>SR</v>
          </cell>
          <cell r="V1830">
            <v>0</v>
          </cell>
          <cell r="W1830">
            <v>0</v>
          </cell>
          <cell r="X1830">
            <v>0</v>
          </cell>
          <cell r="Y1830">
            <v>0</v>
          </cell>
        </row>
        <row r="1831">
          <cell r="U1831" t="str">
            <v>SR</v>
          </cell>
          <cell r="V1831">
            <v>0</v>
          </cell>
          <cell r="W1831">
            <v>0</v>
          </cell>
          <cell r="X1831">
            <v>0</v>
          </cell>
          <cell r="Y1831">
            <v>0</v>
          </cell>
        </row>
        <row r="1832">
          <cell r="U1832" t="str">
            <v>SR</v>
          </cell>
          <cell r="V1832">
            <v>0</v>
          </cell>
          <cell r="W1832">
            <v>0</v>
          </cell>
          <cell r="X1832">
            <v>0</v>
          </cell>
          <cell r="Y1832">
            <v>0</v>
          </cell>
        </row>
        <row r="1833">
          <cell r="U1833" t="str">
            <v>SR</v>
          </cell>
          <cell r="V1833">
            <v>0</v>
          </cell>
          <cell r="W1833">
            <v>0</v>
          </cell>
          <cell r="X1833">
            <v>0</v>
          </cell>
          <cell r="Y1833">
            <v>0</v>
          </cell>
        </row>
        <row r="1834">
          <cell r="U1834" t="str">
            <v>SR</v>
          </cell>
          <cell r="V1834">
            <v>0</v>
          </cell>
          <cell r="W1834">
            <v>0</v>
          </cell>
          <cell r="X1834">
            <v>0</v>
          </cell>
          <cell r="Y1834">
            <v>0</v>
          </cell>
        </row>
        <row r="1835">
          <cell r="U1835" t="str">
            <v>SR</v>
          </cell>
          <cell r="V1835">
            <v>0</v>
          </cell>
          <cell r="W1835">
            <v>0</v>
          </cell>
          <cell r="X1835">
            <v>0</v>
          </cell>
          <cell r="Y1835">
            <v>0</v>
          </cell>
        </row>
        <row r="1836">
          <cell r="U1836" t="str">
            <v>SR</v>
          </cell>
          <cell r="V1836">
            <v>0</v>
          </cell>
          <cell r="W1836">
            <v>0</v>
          </cell>
          <cell r="X1836">
            <v>0</v>
          </cell>
          <cell r="Y1836">
            <v>0</v>
          </cell>
        </row>
        <row r="1837">
          <cell r="U1837" t="str">
            <v>SR</v>
          </cell>
          <cell r="V1837">
            <v>0</v>
          </cell>
          <cell r="W1837">
            <v>0</v>
          </cell>
          <cell r="X1837">
            <v>0</v>
          </cell>
          <cell r="Y1837">
            <v>0</v>
          </cell>
        </row>
        <row r="1838">
          <cell r="U1838" t="str">
            <v>SR</v>
          </cell>
          <cell r="V1838">
            <v>0</v>
          </cell>
          <cell r="W1838">
            <v>0</v>
          </cell>
          <cell r="X1838">
            <v>0</v>
          </cell>
          <cell r="Y1838">
            <v>0</v>
          </cell>
        </row>
        <row r="1839">
          <cell r="U1839" t="str">
            <v>SR</v>
          </cell>
          <cell r="V1839">
            <v>0</v>
          </cell>
          <cell r="W1839">
            <v>0</v>
          </cell>
          <cell r="X1839">
            <v>0</v>
          </cell>
          <cell r="Y1839">
            <v>0</v>
          </cell>
        </row>
        <row r="1840">
          <cell r="U1840" t="str">
            <v>SR</v>
          </cell>
          <cell r="V1840">
            <v>0</v>
          </cell>
          <cell r="W1840">
            <v>0</v>
          </cell>
          <cell r="X1840">
            <v>0</v>
          </cell>
          <cell r="Y1840">
            <v>0</v>
          </cell>
        </row>
        <row r="1841">
          <cell r="U1841" t="str">
            <v>SR</v>
          </cell>
          <cell r="V1841">
            <v>0</v>
          </cell>
          <cell r="W1841">
            <v>0</v>
          </cell>
          <cell r="X1841">
            <v>0</v>
          </cell>
          <cell r="Y1841">
            <v>0</v>
          </cell>
        </row>
        <row r="1842">
          <cell r="U1842" t="str">
            <v>SR</v>
          </cell>
          <cell r="V1842">
            <v>0</v>
          </cell>
          <cell r="W1842">
            <v>0</v>
          </cell>
          <cell r="X1842">
            <v>0</v>
          </cell>
          <cell r="Y1842">
            <v>0</v>
          </cell>
        </row>
        <row r="1843">
          <cell r="U1843" t="str">
            <v>SR</v>
          </cell>
          <cell r="V1843">
            <v>0</v>
          </cell>
          <cell r="W1843">
            <v>0</v>
          </cell>
          <cell r="X1843">
            <v>0</v>
          </cell>
          <cell r="Y1843">
            <v>0</v>
          </cell>
        </row>
        <row r="1844">
          <cell r="U1844" t="str">
            <v>SR</v>
          </cell>
          <cell r="V1844">
            <v>0</v>
          </cell>
          <cell r="W1844">
            <v>0</v>
          </cell>
          <cell r="X1844">
            <v>0</v>
          </cell>
          <cell r="Y1844">
            <v>0</v>
          </cell>
        </row>
        <row r="1845">
          <cell r="U1845" t="str">
            <v>SR</v>
          </cell>
          <cell r="V1845">
            <v>0</v>
          </cell>
          <cell r="W1845">
            <v>0</v>
          </cell>
          <cell r="X1845">
            <v>0</v>
          </cell>
          <cell r="Y1845">
            <v>0</v>
          </cell>
        </row>
        <row r="1846">
          <cell r="U1846" t="str">
            <v>SR</v>
          </cell>
          <cell r="V1846">
            <v>0</v>
          </cell>
          <cell r="W1846">
            <v>0</v>
          </cell>
          <cell r="X1846">
            <v>0</v>
          </cell>
          <cell r="Y1846">
            <v>0</v>
          </cell>
        </row>
        <row r="1847">
          <cell r="U1847" t="str">
            <v>SR</v>
          </cell>
          <cell r="V1847">
            <v>0</v>
          </cell>
          <cell r="W1847">
            <v>0</v>
          </cell>
          <cell r="X1847">
            <v>0</v>
          </cell>
          <cell r="Y1847">
            <v>0</v>
          </cell>
        </row>
        <row r="1848">
          <cell r="U1848" t="str">
            <v>SR</v>
          </cell>
          <cell r="V1848">
            <v>0</v>
          </cell>
          <cell r="W1848">
            <v>0</v>
          </cell>
          <cell r="X1848">
            <v>0</v>
          </cell>
          <cell r="Y1848">
            <v>0</v>
          </cell>
        </row>
        <row r="1849">
          <cell r="U1849" t="str">
            <v>SR</v>
          </cell>
          <cell r="V1849">
            <v>0</v>
          </cell>
          <cell r="W1849">
            <v>0</v>
          </cell>
          <cell r="X1849">
            <v>0</v>
          </cell>
          <cell r="Y1849">
            <v>0</v>
          </cell>
        </row>
        <row r="1850">
          <cell r="U1850" t="str">
            <v>SR</v>
          </cell>
          <cell r="V1850">
            <v>0</v>
          </cell>
          <cell r="W1850">
            <v>0</v>
          </cell>
          <cell r="X1850">
            <v>0</v>
          </cell>
          <cell r="Y1850">
            <v>0</v>
          </cell>
        </row>
        <row r="1851">
          <cell r="U1851" t="str">
            <v>SR</v>
          </cell>
          <cell r="V1851">
            <v>0</v>
          </cell>
          <cell r="W1851">
            <v>0</v>
          </cell>
          <cell r="X1851">
            <v>0</v>
          </cell>
          <cell r="Y1851">
            <v>0</v>
          </cell>
        </row>
        <row r="1852">
          <cell r="U1852" t="str">
            <v>SR</v>
          </cell>
          <cell r="V1852">
            <v>0</v>
          </cell>
          <cell r="W1852">
            <v>0</v>
          </cell>
          <cell r="X1852">
            <v>0</v>
          </cell>
          <cell r="Y1852">
            <v>0</v>
          </cell>
        </row>
        <row r="1853">
          <cell r="U1853" t="str">
            <v>SR</v>
          </cell>
          <cell r="V1853">
            <v>0</v>
          </cell>
          <cell r="W1853">
            <v>0</v>
          </cell>
          <cell r="X1853">
            <v>0</v>
          </cell>
          <cell r="Y1853">
            <v>0</v>
          </cell>
        </row>
        <row r="1854">
          <cell r="U1854" t="str">
            <v>SR</v>
          </cell>
          <cell r="V1854">
            <v>0</v>
          </cell>
          <cell r="W1854">
            <v>0</v>
          </cell>
          <cell r="X1854">
            <v>0</v>
          </cell>
          <cell r="Y1854">
            <v>0</v>
          </cell>
        </row>
        <row r="1855">
          <cell r="U1855" t="str">
            <v>SR</v>
          </cell>
          <cell r="V1855">
            <v>0</v>
          </cell>
          <cell r="W1855">
            <v>0</v>
          </cell>
          <cell r="X1855">
            <v>0</v>
          </cell>
          <cell r="Y1855">
            <v>0</v>
          </cell>
        </row>
        <row r="1856">
          <cell r="U1856" t="str">
            <v>SR</v>
          </cell>
          <cell r="V1856">
            <v>0</v>
          </cell>
          <cell r="W1856">
            <v>0</v>
          </cell>
          <cell r="X1856">
            <v>0</v>
          </cell>
          <cell r="Y1856">
            <v>0</v>
          </cell>
        </row>
        <row r="1857">
          <cell r="U1857" t="str">
            <v>SR</v>
          </cell>
          <cell r="V1857">
            <v>0</v>
          </cell>
          <cell r="W1857">
            <v>0</v>
          </cell>
          <cell r="X1857">
            <v>0</v>
          </cell>
          <cell r="Y1857">
            <v>0</v>
          </cell>
        </row>
        <row r="1858">
          <cell r="U1858" t="str">
            <v>SR</v>
          </cell>
          <cell r="V1858">
            <v>0</v>
          </cell>
          <cell r="W1858">
            <v>0</v>
          </cell>
          <cell r="X1858">
            <v>0</v>
          </cell>
          <cell r="Y1858">
            <v>0</v>
          </cell>
        </row>
        <row r="1859">
          <cell r="U1859" t="str">
            <v>SR</v>
          </cell>
          <cell r="V1859">
            <v>0</v>
          </cell>
          <cell r="W1859">
            <v>0</v>
          </cell>
          <cell r="X1859">
            <v>0</v>
          </cell>
          <cell r="Y1859">
            <v>0</v>
          </cell>
        </row>
        <row r="1860">
          <cell r="U1860" t="str">
            <v>SR</v>
          </cell>
          <cell r="V1860">
            <v>0</v>
          </cell>
          <cell r="W1860">
            <v>0</v>
          </cell>
          <cell r="X1860">
            <v>0</v>
          </cell>
          <cell r="Y1860">
            <v>0</v>
          </cell>
        </row>
        <row r="1861">
          <cell r="U1861" t="str">
            <v>SR</v>
          </cell>
          <cell r="V1861">
            <v>0</v>
          </cell>
          <cell r="W1861">
            <v>0</v>
          </cell>
          <cell r="X1861">
            <v>0</v>
          </cell>
          <cell r="Y1861">
            <v>0</v>
          </cell>
        </row>
        <row r="1862">
          <cell r="U1862" t="str">
            <v>SR</v>
          </cell>
          <cell r="V1862">
            <v>0</v>
          </cell>
          <cell r="W1862">
            <v>0</v>
          </cell>
          <cell r="X1862">
            <v>0</v>
          </cell>
          <cell r="Y1862">
            <v>0</v>
          </cell>
        </row>
        <row r="1863">
          <cell r="U1863" t="str">
            <v>SR</v>
          </cell>
          <cell r="V1863">
            <v>0</v>
          </cell>
          <cell r="W1863">
            <v>0</v>
          </cell>
          <cell r="X1863">
            <v>0</v>
          </cell>
          <cell r="Y1863">
            <v>0</v>
          </cell>
        </row>
        <row r="1864">
          <cell r="U1864" t="str">
            <v>SR</v>
          </cell>
          <cell r="V1864">
            <v>0</v>
          </cell>
          <cell r="W1864">
            <v>0</v>
          </cell>
          <cell r="X1864">
            <v>0</v>
          </cell>
          <cell r="Y1864">
            <v>0</v>
          </cell>
        </row>
        <row r="1865">
          <cell r="U1865" t="str">
            <v>SR</v>
          </cell>
          <cell r="V1865">
            <v>0</v>
          </cell>
          <cell r="W1865">
            <v>0</v>
          </cell>
          <cell r="X1865">
            <v>0</v>
          </cell>
          <cell r="Y1865">
            <v>0</v>
          </cell>
        </row>
        <row r="1866">
          <cell r="U1866" t="str">
            <v>SR</v>
          </cell>
          <cell r="V1866">
            <v>0</v>
          </cell>
          <cell r="W1866">
            <v>0</v>
          </cell>
          <cell r="X1866">
            <v>0</v>
          </cell>
          <cell r="Y1866">
            <v>0</v>
          </cell>
        </row>
        <row r="1867">
          <cell r="U1867" t="str">
            <v>SR</v>
          </cell>
          <cell r="V1867">
            <v>0</v>
          </cell>
          <cell r="W1867">
            <v>0</v>
          </cell>
          <cell r="X1867">
            <v>0</v>
          </cell>
          <cell r="Y1867">
            <v>0</v>
          </cell>
        </row>
        <row r="1868">
          <cell r="U1868" t="str">
            <v>SR</v>
          </cell>
          <cell r="V1868">
            <v>0</v>
          </cell>
          <cell r="W1868">
            <v>0</v>
          </cell>
          <cell r="X1868">
            <v>0</v>
          </cell>
          <cell r="Y1868">
            <v>0</v>
          </cell>
        </row>
        <row r="1869">
          <cell r="U1869" t="str">
            <v>SR</v>
          </cell>
          <cell r="V1869">
            <v>0</v>
          </cell>
          <cell r="W1869">
            <v>0</v>
          </cell>
          <cell r="X1869">
            <v>0</v>
          </cell>
          <cell r="Y1869">
            <v>0</v>
          </cell>
        </row>
        <row r="1870">
          <cell r="U1870" t="str">
            <v>SR</v>
          </cell>
          <cell r="V1870">
            <v>0</v>
          </cell>
          <cell r="W1870">
            <v>0</v>
          </cell>
          <cell r="X1870">
            <v>0</v>
          </cell>
          <cell r="Y1870">
            <v>0</v>
          </cell>
        </row>
        <row r="1871">
          <cell r="U1871" t="str">
            <v>SR</v>
          </cell>
          <cell r="V1871">
            <v>0</v>
          </cell>
          <cell r="W1871">
            <v>0</v>
          </cell>
          <cell r="X1871">
            <v>0</v>
          </cell>
          <cell r="Y1871">
            <v>0</v>
          </cell>
        </row>
        <row r="1872">
          <cell r="U1872" t="str">
            <v>SR</v>
          </cell>
          <cell r="V1872">
            <v>0</v>
          </cell>
          <cell r="W1872">
            <v>0</v>
          </cell>
          <cell r="X1872">
            <v>0</v>
          </cell>
          <cell r="Y1872">
            <v>0</v>
          </cell>
        </row>
        <row r="1873">
          <cell r="U1873" t="str">
            <v>SR</v>
          </cell>
          <cell r="V1873">
            <v>0</v>
          </cell>
          <cell r="W1873">
            <v>0</v>
          </cell>
          <cell r="X1873">
            <v>0</v>
          </cell>
          <cell r="Y1873">
            <v>0</v>
          </cell>
        </row>
        <row r="1874">
          <cell r="U1874" t="str">
            <v>SR</v>
          </cell>
          <cell r="V1874">
            <v>0</v>
          </cell>
          <cell r="W1874">
            <v>0</v>
          </cell>
          <cell r="X1874">
            <v>0</v>
          </cell>
          <cell r="Y1874">
            <v>0</v>
          </cell>
        </row>
        <row r="1875">
          <cell r="U1875" t="str">
            <v>SR</v>
          </cell>
          <cell r="V1875">
            <v>0</v>
          </cell>
          <cell r="W1875">
            <v>0</v>
          </cell>
          <cell r="X1875">
            <v>0</v>
          </cell>
          <cell r="Y1875">
            <v>0</v>
          </cell>
        </row>
        <row r="1876">
          <cell r="U1876" t="str">
            <v>SR</v>
          </cell>
          <cell r="V1876">
            <v>0</v>
          </cell>
          <cell r="W1876">
            <v>0</v>
          </cell>
          <cell r="X1876">
            <v>0</v>
          </cell>
          <cell r="Y1876">
            <v>0</v>
          </cell>
        </row>
        <row r="1877">
          <cell r="U1877" t="str">
            <v>SR</v>
          </cell>
          <cell r="V1877">
            <v>0</v>
          </cell>
          <cell r="W1877">
            <v>0</v>
          </cell>
          <cell r="X1877">
            <v>0</v>
          </cell>
          <cell r="Y1877">
            <v>0</v>
          </cell>
        </row>
        <row r="1878">
          <cell r="U1878" t="str">
            <v>SR</v>
          </cell>
          <cell r="V1878">
            <v>0</v>
          </cell>
          <cell r="W1878">
            <v>0</v>
          </cell>
          <cell r="X1878">
            <v>0</v>
          </cell>
          <cell r="Y1878">
            <v>0</v>
          </cell>
        </row>
        <row r="1879">
          <cell r="U1879" t="str">
            <v>SR</v>
          </cell>
          <cell r="V1879">
            <v>0</v>
          </cell>
          <cell r="W1879">
            <v>0</v>
          </cell>
          <cell r="X1879">
            <v>0</v>
          </cell>
          <cell r="Y1879">
            <v>0</v>
          </cell>
        </row>
        <row r="1880">
          <cell r="U1880" t="str">
            <v>SR</v>
          </cell>
          <cell r="V1880">
            <v>0</v>
          </cell>
          <cell r="W1880">
            <v>0</v>
          </cell>
          <cell r="X1880">
            <v>0</v>
          </cell>
          <cell r="Y1880">
            <v>0</v>
          </cell>
        </row>
        <row r="1881">
          <cell r="U1881" t="str">
            <v>SR</v>
          </cell>
          <cell r="V1881">
            <v>0</v>
          </cell>
          <cell r="W1881">
            <v>0</v>
          </cell>
          <cell r="X1881">
            <v>0</v>
          </cell>
          <cell r="Y1881">
            <v>0</v>
          </cell>
        </row>
        <row r="1882">
          <cell r="U1882" t="str">
            <v>SR</v>
          </cell>
          <cell r="V1882">
            <v>0</v>
          </cell>
          <cell r="W1882">
            <v>0</v>
          </cell>
          <cell r="X1882">
            <v>0</v>
          </cell>
          <cell r="Y1882">
            <v>0</v>
          </cell>
        </row>
        <row r="1883">
          <cell r="U1883" t="str">
            <v>SR</v>
          </cell>
          <cell r="V1883">
            <v>0</v>
          </cell>
          <cell r="W1883">
            <v>0</v>
          </cell>
          <cell r="X1883">
            <v>0</v>
          </cell>
          <cell r="Y1883">
            <v>0</v>
          </cell>
        </row>
        <row r="1884">
          <cell r="U1884" t="str">
            <v>SR</v>
          </cell>
          <cell r="V1884">
            <v>0</v>
          </cell>
          <cell r="W1884">
            <v>0</v>
          </cell>
          <cell r="X1884">
            <v>0</v>
          </cell>
          <cell r="Y1884">
            <v>0</v>
          </cell>
        </row>
        <row r="1885">
          <cell r="U1885" t="str">
            <v>SR</v>
          </cell>
          <cell r="V1885">
            <v>0</v>
          </cell>
          <cell r="W1885">
            <v>0</v>
          </cell>
          <cell r="X1885">
            <v>0</v>
          </cell>
          <cell r="Y1885">
            <v>0</v>
          </cell>
        </row>
        <row r="1886">
          <cell r="U1886" t="str">
            <v>SR</v>
          </cell>
          <cell r="V1886">
            <v>0</v>
          </cell>
          <cell r="W1886">
            <v>0</v>
          </cell>
          <cell r="X1886">
            <v>0</v>
          </cell>
          <cell r="Y1886">
            <v>0</v>
          </cell>
        </row>
        <row r="1887">
          <cell r="U1887" t="str">
            <v>SR</v>
          </cell>
          <cell r="V1887">
            <v>0</v>
          </cell>
          <cell r="W1887">
            <v>0</v>
          </cell>
          <cell r="X1887">
            <v>0</v>
          </cell>
          <cell r="Y1887">
            <v>0</v>
          </cell>
        </row>
        <row r="1888">
          <cell r="U1888" t="str">
            <v>SR</v>
          </cell>
          <cell r="V1888">
            <v>0</v>
          </cell>
          <cell r="W1888">
            <v>0</v>
          </cell>
          <cell r="X1888">
            <v>0</v>
          </cell>
          <cell r="Y1888">
            <v>0</v>
          </cell>
        </row>
        <row r="1889">
          <cell r="U1889" t="str">
            <v>SR</v>
          </cell>
          <cell r="V1889">
            <v>0</v>
          </cell>
          <cell r="W1889">
            <v>0</v>
          </cell>
          <cell r="X1889">
            <v>0</v>
          </cell>
          <cell r="Y1889">
            <v>0</v>
          </cell>
        </row>
        <row r="1890">
          <cell r="U1890" t="str">
            <v>SR</v>
          </cell>
          <cell r="V1890">
            <v>0</v>
          </cell>
          <cell r="W1890">
            <v>0</v>
          </cell>
          <cell r="X1890">
            <v>0</v>
          </cell>
          <cell r="Y1890">
            <v>0</v>
          </cell>
        </row>
        <row r="1891">
          <cell r="U1891" t="str">
            <v>SR</v>
          </cell>
          <cell r="V1891">
            <v>0</v>
          </cell>
          <cell r="W1891">
            <v>0</v>
          </cell>
          <cell r="X1891">
            <v>0</v>
          </cell>
          <cell r="Y1891">
            <v>0</v>
          </cell>
        </row>
        <row r="1892">
          <cell r="U1892" t="str">
            <v>SR</v>
          </cell>
          <cell r="V1892">
            <v>0</v>
          </cell>
          <cell r="W1892">
            <v>0</v>
          </cell>
          <cell r="X1892">
            <v>0</v>
          </cell>
          <cell r="Y1892">
            <v>0</v>
          </cell>
        </row>
        <row r="1893">
          <cell r="U1893" t="str">
            <v>SR</v>
          </cell>
          <cell r="V1893">
            <v>0</v>
          </cell>
          <cell r="W1893">
            <v>0</v>
          </cell>
          <cell r="X1893">
            <v>0</v>
          </cell>
          <cell r="Y1893">
            <v>0</v>
          </cell>
        </row>
        <row r="1894">
          <cell r="U1894" t="str">
            <v>SR</v>
          </cell>
          <cell r="V1894">
            <v>0</v>
          </cell>
          <cell r="W1894">
            <v>0</v>
          </cell>
          <cell r="X1894">
            <v>0</v>
          </cell>
          <cell r="Y1894">
            <v>0</v>
          </cell>
        </row>
        <row r="1895">
          <cell r="U1895" t="str">
            <v>SR</v>
          </cell>
          <cell r="V1895">
            <v>0</v>
          </cell>
          <cell r="W1895">
            <v>0</v>
          </cell>
          <cell r="X1895">
            <v>0</v>
          </cell>
          <cell r="Y1895">
            <v>0</v>
          </cell>
        </row>
        <row r="1896">
          <cell r="U1896" t="str">
            <v>SR</v>
          </cell>
          <cell r="V1896">
            <v>0</v>
          </cell>
          <cell r="W1896">
            <v>0</v>
          </cell>
          <cell r="X1896">
            <v>0</v>
          </cell>
          <cell r="Y1896">
            <v>0</v>
          </cell>
        </row>
        <row r="1897">
          <cell r="U1897" t="str">
            <v>SR</v>
          </cell>
          <cell r="V1897">
            <v>0</v>
          </cell>
          <cell r="W1897">
            <v>0</v>
          </cell>
          <cell r="X1897">
            <v>0</v>
          </cell>
          <cell r="Y1897">
            <v>0</v>
          </cell>
        </row>
        <row r="1898">
          <cell r="U1898" t="str">
            <v>SR</v>
          </cell>
          <cell r="V1898">
            <v>0</v>
          </cell>
          <cell r="W1898">
            <v>0</v>
          </cell>
          <cell r="X1898">
            <v>0</v>
          </cell>
          <cell r="Y1898">
            <v>0</v>
          </cell>
        </row>
        <row r="1899">
          <cell r="U1899" t="str">
            <v>SR</v>
          </cell>
          <cell r="V1899">
            <v>0</v>
          </cell>
          <cell r="W1899">
            <v>0</v>
          </cell>
          <cell r="X1899">
            <v>0</v>
          </cell>
          <cell r="Y1899">
            <v>0</v>
          </cell>
        </row>
        <row r="1900">
          <cell r="U1900" t="str">
            <v>SR</v>
          </cell>
          <cell r="V1900">
            <v>0</v>
          </cell>
          <cell r="W1900">
            <v>0</v>
          </cell>
          <cell r="X1900">
            <v>0</v>
          </cell>
          <cell r="Y1900">
            <v>0</v>
          </cell>
        </row>
        <row r="1901">
          <cell r="U1901" t="str">
            <v>SR</v>
          </cell>
          <cell r="V1901">
            <v>0</v>
          </cell>
          <cell r="W1901">
            <v>0</v>
          </cell>
          <cell r="X1901">
            <v>0</v>
          </cell>
          <cell r="Y1901">
            <v>0</v>
          </cell>
        </row>
        <row r="1902">
          <cell r="U1902" t="str">
            <v>SR</v>
          </cell>
          <cell r="V1902">
            <v>0</v>
          </cell>
          <cell r="W1902">
            <v>0</v>
          </cell>
          <cell r="X1902">
            <v>0</v>
          </cell>
          <cell r="Y1902">
            <v>0</v>
          </cell>
        </row>
        <row r="1903">
          <cell r="U1903" t="str">
            <v>SR</v>
          </cell>
          <cell r="V1903">
            <v>0</v>
          </cell>
          <cell r="W1903">
            <v>0</v>
          </cell>
          <cell r="X1903">
            <v>0</v>
          </cell>
          <cell r="Y1903">
            <v>0</v>
          </cell>
        </row>
        <row r="1904">
          <cell r="U1904" t="str">
            <v>SR</v>
          </cell>
          <cell r="V1904">
            <v>0</v>
          </cell>
          <cell r="W1904">
            <v>0</v>
          </cell>
          <cell r="X1904">
            <v>0</v>
          </cell>
          <cell r="Y1904">
            <v>0</v>
          </cell>
        </row>
        <row r="1905">
          <cell r="U1905" t="str">
            <v>SR</v>
          </cell>
          <cell r="V1905">
            <v>0</v>
          </cell>
          <cell r="W1905">
            <v>0</v>
          </cell>
          <cell r="X1905">
            <v>0</v>
          </cell>
          <cell r="Y1905">
            <v>0</v>
          </cell>
        </row>
        <row r="1906">
          <cell r="U1906" t="str">
            <v>SR</v>
          </cell>
          <cell r="V1906">
            <v>0</v>
          </cell>
          <cell r="W1906">
            <v>0</v>
          </cell>
          <cell r="X1906">
            <v>0</v>
          </cell>
          <cell r="Y1906">
            <v>0</v>
          </cell>
        </row>
        <row r="1907">
          <cell r="U1907" t="str">
            <v>SR</v>
          </cell>
          <cell r="V1907">
            <v>0</v>
          </cell>
          <cell r="W1907">
            <v>0</v>
          </cell>
          <cell r="X1907">
            <v>0</v>
          </cell>
          <cell r="Y1907">
            <v>0</v>
          </cell>
        </row>
        <row r="1908">
          <cell r="U1908" t="str">
            <v>SR</v>
          </cell>
          <cell r="V1908">
            <v>0</v>
          </cell>
          <cell r="W1908">
            <v>0</v>
          </cell>
          <cell r="X1908">
            <v>0</v>
          </cell>
          <cell r="Y1908">
            <v>0</v>
          </cell>
        </row>
        <row r="1909">
          <cell r="U1909" t="str">
            <v>SR</v>
          </cell>
          <cell r="V1909">
            <v>0</v>
          </cell>
          <cell r="W1909">
            <v>0</v>
          </cell>
          <cell r="X1909">
            <v>0</v>
          </cell>
          <cell r="Y1909">
            <v>0</v>
          </cell>
        </row>
        <row r="1910">
          <cell r="U1910" t="str">
            <v>SR</v>
          </cell>
          <cell r="V1910">
            <v>0</v>
          </cell>
          <cell r="W1910">
            <v>0</v>
          </cell>
          <cell r="X1910">
            <v>0</v>
          </cell>
          <cell r="Y1910">
            <v>0</v>
          </cell>
        </row>
        <row r="1911">
          <cell r="U1911" t="str">
            <v>SR</v>
          </cell>
          <cell r="V1911">
            <v>0</v>
          </cell>
          <cell r="W1911">
            <v>0</v>
          </cell>
          <cell r="X1911">
            <v>0</v>
          </cell>
          <cell r="Y1911">
            <v>0</v>
          </cell>
        </row>
        <row r="1912">
          <cell r="U1912" t="str">
            <v>SR</v>
          </cell>
          <cell r="V1912">
            <v>0</v>
          </cell>
          <cell r="W1912">
            <v>0</v>
          </cell>
          <cell r="X1912">
            <v>0</v>
          </cell>
          <cell r="Y1912">
            <v>0</v>
          </cell>
        </row>
        <row r="1913">
          <cell r="U1913" t="str">
            <v>SR</v>
          </cell>
          <cell r="V1913">
            <v>0</v>
          </cell>
          <cell r="W1913">
            <v>0</v>
          </cell>
          <cell r="X1913">
            <v>0</v>
          </cell>
          <cell r="Y1913">
            <v>0</v>
          </cell>
        </row>
        <row r="1914">
          <cell r="U1914" t="str">
            <v>SR</v>
          </cell>
          <cell r="V1914">
            <v>0</v>
          </cell>
          <cell r="W1914">
            <v>0</v>
          </cell>
          <cell r="X1914">
            <v>0</v>
          </cell>
          <cell r="Y1914">
            <v>0</v>
          </cell>
        </row>
        <row r="1915">
          <cell r="U1915" t="str">
            <v>SR</v>
          </cell>
          <cell r="V1915">
            <v>0</v>
          </cell>
          <cell r="W1915">
            <v>0</v>
          </cell>
          <cell r="X1915">
            <v>0</v>
          </cell>
          <cell r="Y1915">
            <v>0</v>
          </cell>
        </row>
        <row r="1916">
          <cell r="U1916" t="str">
            <v>SR</v>
          </cell>
          <cell r="V1916">
            <v>0</v>
          </cell>
          <cell r="W1916">
            <v>0</v>
          </cell>
          <cell r="X1916">
            <v>0</v>
          </cell>
          <cell r="Y1916">
            <v>0</v>
          </cell>
        </row>
        <row r="1917">
          <cell r="U1917" t="str">
            <v>SR</v>
          </cell>
          <cell r="V1917">
            <v>0</v>
          </cell>
          <cell r="W1917">
            <v>0</v>
          </cell>
          <cell r="X1917">
            <v>0</v>
          </cell>
          <cell r="Y1917">
            <v>0</v>
          </cell>
        </row>
        <row r="1918">
          <cell r="U1918" t="str">
            <v>SR</v>
          </cell>
          <cell r="V1918">
            <v>0</v>
          </cell>
          <cell r="W1918">
            <v>0</v>
          </cell>
          <cell r="X1918">
            <v>0</v>
          </cell>
          <cell r="Y1918">
            <v>0</v>
          </cell>
        </row>
        <row r="1919">
          <cell r="U1919" t="str">
            <v>SR</v>
          </cell>
          <cell r="V1919">
            <v>0</v>
          </cell>
          <cell r="W1919">
            <v>0</v>
          </cell>
          <cell r="X1919">
            <v>0</v>
          </cell>
          <cell r="Y1919">
            <v>0</v>
          </cell>
        </row>
        <row r="1920">
          <cell r="U1920" t="str">
            <v>SR</v>
          </cell>
          <cell r="V1920">
            <v>0</v>
          </cell>
          <cell r="W1920">
            <v>0</v>
          </cell>
          <cell r="X1920">
            <v>0</v>
          </cell>
          <cell r="Y1920">
            <v>0</v>
          </cell>
        </row>
        <row r="1921">
          <cell r="U1921" t="str">
            <v>SR</v>
          </cell>
          <cell r="V1921">
            <v>0</v>
          </cell>
          <cell r="W1921">
            <v>0</v>
          </cell>
          <cell r="X1921">
            <v>0</v>
          </cell>
          <cell r="Y1921">
            <v>0</v>
          </cell>
        </row>
        <row r="1922">
          <cell r="U1922" t="str">
            <v>SR</v>
          </cell>
          <cell r="V1922">
            <v>0</v>
          </cell>
          <cell r="W1922">
            <v>0</v>
          </cell>
          <cell r="X1922">
            <v>0</v>
          </cell>
          <cell r="Y1922">
            <v>0</v>
          </cell>
        </row>
        <row r="1923">
          <cell r="U1923" t="str">
            <v>SR</v>
          </cell>
          <cell r="V1923">
            <v>0</v>
          </cell>
          <cell r="W1923">
            <v>0</v>
          </cell>
          <cell r="X1923">
            <v>0</v>
          </cell>
          <cell r="Y1923">
            <v>0</v>
          </cell>
        </row>
        <row r="1924">
          <cell r="U1924" t="str">
            <v>SR</v>
          </cell>
          <cell r="V1924">
            <v>0</v>
          </cell>
          <cell r="W1924">
            <v>0</v>
          </cell>
          <cell r="X1924">
            <v>0</v>
          </cell>
          <cell r="Y1924">
            <v>0</v>
          </cell>
        </row>
        <row r="1925">
          <cell r="U1925" t="str">
            <v>SR</v>
          </cell>
          <cell r="V1925">
            <v>0</v>
          </cell>
          <cell r="W1925">
            <v>0</v>
          </cell>
          <cell r="X1925">
            <v>0</v>
          </cell>
          <cell r="Y1925">
            <v>0</v>
          </cell>
        </row>
        <row r="1926">
          <cell r="U1926" t="str">
            <v>SR</v>
          </cell>
          <cell r="V1926">
            <v>0</v>
          </cell>
          <cell r="W1926">
            <v>0</v>
          </cell>
          <cell r="X1926">
            <v>0</v>
          </cell>
          <cell r="Y1926">
            <v>0</v>
          </cell>
        </row>
        <row r="1927">
          <cell r="U1927" t="str">
            <v>SR</v>
          </cell>
          <cell r="V1927">
            <v>0</v>
          </cell>
          <cell r="W1927">
            <v>0</v>
          </cell>
          <cell r="X1927">
            <v>0</v>
          </cell>
          <cell r="Y1927">
            <v>0</v>
          </cell>
        </row>
        <row r="1928">
          <cell r="U1928" t="str">
            <v>SR</v>
          </cell>
          <cell r="V1928">
            <v>0</v>
          </cell>
          <cell r="W1928">
            <v>0</v>
          </cell>
          <cell r="X1928">
            <v>0</v>
          </cell>
          <cell r="Y1928">
            <v>0</v>
          </cell>
        </row>
        <row r="1929">
          <cell r="U1929" t="str">
            <v>SR</v>
          </cell>
          <cell r="V1929">
            <v>0</v>
          </cell>
          <cell r="W1929">
            <v>0</v>
          </cell>
          <cell r="X1929">
            <v>0</v>
          </cell>
          <cell r="Y1929">
            <v>0</v>
          </cell>
        </row>
        <row r="1930">
          <cell r="U1930" t="str">
            <v>SR</v>
          </cell>
          <cell r="V1930">
            <v>0</v>
          </cell>
          <cell r="W1930">
            <v>0</v>
          </cell>
          <cell r="X1930">
            <v>0</v>
          </cell>
          <cell r="Y1930">
            <v>0</v>
          </cell>
        </row>
        <row r="1931">
          <cell r="U1931" t="str">
            <v>SR</v>
          </cell>
          <cell r="V1931">
            <v>0</v>
          </cell>
          <cell r="W1931">
            <v>0</v>
          </cell>
          <cell r="X1931">
            <v>0</v>
          </cell>
          <cell r="Y1931">
            <v>0</v>
          </cell>
        </row>
        <row r="1932">
          <cell r="U1932" t="str">
            <v>SR</v>
          </cell>
          <cell r="V1932">
            <v>0</v>
          </cell>
          <cell r="W1932">
            <v>0</v>
          </cell>
          <cell r="X1932">
            <v>0</v>
          </cell>
          <cell r="Y1932">
            <v>0</v>
          </cell>
        </row>
        <row r="1933">
          <cell r="U1933" t="str">
            <v>SR</v>
          </cell>
          <cell r="V1933">
            <v>0</v>
          </cell>
          <cell r="W1933">
            <v>0</v>
          </cell>
          <cell r="X1933">
            <v>0</v>
          </cell>
          <cell r="Y1933">
            <v>0</v>
          </cell>
        </row>
        <row r="1934">
          <cell r="U1934" t="str">
            <v>SR</v>
          </cell>
          <cell r="V1934">
            <v>0</v>
          </cell>
          <cell r="W1934">
            <v>0</v>
          </cell>
          <cell r="X1934">
            <v>0</v>
          </cell>
          <cell r="Y1934">
            <v>0</v>
          </cell>
        </row>
        <row r="1935">
          <cell r="U1935" t="str">
            <v>SR</v>
          </cell>
          <cell r="V1935">
            <v>0</v>
          </cell>
          <cell r="W1935">
            <v>0</v>
          </cell>
          <cell r="X1935">
            <v>0</v>
          </cell>
          <cell r="Y1935">
            <v>0</v>
          </cell>
        </row>
        <row r="1936">
          <cell r="U1936" t="str">
            <v>SR</v>
          </cell>
          <cell r="V1936">
            <v>0</v>
          </cell>
          <cell r="W1936">
            <v>0</v>
          </cell>
          <cell r="X1936">
            <v>0</v>
          </cell>
          <cell r="Y1936">
            <v>0</v>
          </cell>
        </row>
        <row r="1937">
          <cell r="U1937" t="str">
            <v>SR</v>
          </cell>
          <cell r="V1937">
            <v>0</v>
          </cell>
          <cell r="W1937">
            <v>0</v>
          </cell>
          <cell r="X1937">
            <v>0</v>
          </cell>
          <cell r="Y1937">
            <v>0</v>
          </cell>
        </row>
        <row r="1938">
          <cell r="U1938" t="str">
            <v>SR</v>
          </cell>
          <cell r="V1938">
            <v>0</v>
          </cell>
          <cell r="W1938">
            <v>0</v>
          </cell>
          <cell r="X1938">
            <v>0</v>
          </cell>
          <cell r="Y1938">
            <v>0</v>
          </cell>
        </row>
        <row r="1939">
          <cell r="U1939" t="str">
            <v>SR</v>
          </cell>
          <cell r="V1939">
            <v>0</v>
          </cell>
          <cell r="W1939">
            <v>0</v>
          </cell>
          <cell r="X1939">
            <v>0</v>
          </cell>
          <cell r="Y1939">
            <v>0</v>
          </cell>
        </row>
        <row r="1940">
          <cell r="U1940" t="str">
            <v>SR</v>
          </cell>
          <cell r="V1940">
            <v>0</v>
          </cell>
          <cell r="W1940">
            <v>0</v>
          </cell>
          <cell r="X1940">
            <v>0</v>
          </cell>
          <cell r="Y1940">
            <v>0</v>
          </cell>
        </row>
        <row r="1941">
          <cell r="U1941" t="str">
            <v>SR</v>
          </cell>
          <cell r="V1941">
            <v>0</v>
          </cell>
          <cell r="W1941">
            <v>0</v>
          </cell>
          <cell r="X1941">
            <v>0</v>
          </cell>
          <cell r="Y1941">
            <v>0</v>
          </cell>
        </row>
        <row r="1942">
          <cell r="U1942" t="str">
            <v>SR</v>
          </cell>
          <cell r="V1942">
            <v>0</v>
          </cell>
          <cell r="W1942">
            <v>0</v>
          </cell>
          <cell r="X1942">
            <v>0</v>
          </cell>
          <cell r="Y1942">
            <v>0</v>
          </cell>
        </row>
        <row r="1943">
          <cell r="U1943" t="str">
            <v>SR</v>
          </cell>
          <cell r="V1943">
            <v>0</v>
          </cell>
          <cell r="W1943">
            <v>0</v>
          </cell>
          <cell r="X1943">
            <v>0</v>
          </cell>
          <cell r="Y1943">
            <v>0</v>
          </cell>
        </row>
        <row r="1944">
          <cell r="U1944" t="str">
            <v>SR</v>
          </cell>
          <cell r="V1944">
            <v>0</v>
          </cell>
          <cell r="W1944">
            <v>0</v>
          </cell>
          <cell r="X1944">
            <v>0</v>
          </cell>
          <cell r="Y1944">
            <v>0</v>
          </cell>
        </row>
        <row r="1945">
          <cell r="U1945" t="str">
            <v>SR</v>
          </cell>
          <cell r="V1945">
            <v>0</v>
          </cell>
          <cell r="W1945">
            <v>0</v>
          </cell>
          <cell r="X1945">
            <v>0</v>
          </cell>
          <cell r="Y1945">
            <v>0</v>
          </cell>
        </row>
        <row r="1946">
          <cell r="U1946" t="str">
            <v>SR</v>
          </cell>
          <cell r="V1946">
            <v>0</v>
          </cell>
          <cell r="W1946">
            <v>0</v>
          </cell>
          <cell r="X1946">
            <v>0</v>
          </cell>
          <cell r="Y1946">
            <v>0</v>
          </cell>
        </row>
        <row r="1947">
          <cell r="U1947" t="str">
            <v>SR</v>
          </cell>
          <cell r="V1947">
            <v>0</v>
          </cell>
          <cell r="W1947">
            <v>0</v>
          </cell>
          <cell r="X1947">
            <v>0</v>
          </cell>
          <cell r="Y1947">
            <v>0</v>
          </cell>
        </row>
        <row r="1948">
          <cell r="U1948" t="str">
            <v>SR</v>
          </cell>
          <cell r="V1948">
            <v>0</v>
          </cell>
          <cell r="W1948">
            <v>0</v>
          </cell>
          <cell r="X1948">
            <v>0</v>
          </cell>
          <cell r="Y1948">
            <v>0</v>
          </cell>
        </row>
        <row r="1949">
          <cell r="U1949" t="str">
            <v>SR</v>
          </cell>
          <cell r="V1949">
            <v>0</v>
          </cell>
          <cell r="W1949">
            <v>0</v>
          </cell>
          <cell r="X1949">
            <v>0</v>
          </cell>
          <cell r="Y1949">
            <v>0</v>
          </cell>
        </row>
        <row r="1950">
          <cell r="U1950" t="str">
            <v>SR</v>
          </cell>
          <cell r="V1950">
            <v>0</v>
          </cell>
          <cell r="W1950">
            <v>0</v>
          </cell>
          <cell r="X1950">
            <v>0</v>
          </cell>
          <cell r="Y1950">
            <v>0</v>
          </cell>
        </row>
        <row r="1951">
          <cell r="U1951" t="str">
            <v>SR</v>
          </cell>
          <cell r="V1951">
            <v>0</v>
          </cell>
          <cell r="W1951">
            <v>0</v>
          </cell>
          <cell r="X1951">
            <v>0</v>
          </cell>
          <cell r="Y1951">
            <v>0</v>
          </cell>
        </row>
        <row r="1952">
          <cell r="U1952" t="str">
            <v>SR</v>
          </cell>
          <cell r="V1952">
            <v>0</v>
          </cell>
          <cell r="W1952">
            <v>0</v>
          </cell>
          <cell r="X1952">
            <v>0</v>
          </cell>
          <cell r="Y1952">
            <v>0</v>
          </cell>
        </row>
        <row r="1953">
          <cell r="U1953" t="str">
            <v>SR</v>
          </cell>
          <cell r="V1953">
            <v>0</v>
          </cell>
          <cell r="W1953">
            <v>0</v>
          </cell>
          <cell r="X1953">
            <v>0</v>
          </cell>
          <cell r="Y1953">
            <v>0</v>
          </cell>
        </row>
        <row r="1954">
          <cell r="U1954" t="str">
            <v>SR</v>
          </cell>
          <cell r="V1954">
            <v>0</v>
          </cell>
          <cell r="W1954">
            <v>0</v>
          </cell>
          <cell r="X1954">
            <v>0</v>
          </cell>
          <cell r="Y1954">
            <v>0</v>
          </cell>
        </row>
        <row r="1955">
          <cell r="U1955" t="str">
            <v>SR</v>
          </cell>
          <cell r="V1955">
            <v>0</v>
          </cell>
          <cell r="W1955">
            <v>0</v>
          </cell>
          <cell r="X1955">
            <v>0</v>
          </cell>
          <cell r="Y1955">
            <v>0</v>
          </cell>
        </row>
        <row r="1956">
          <cell r="U1956" t="str">
            <v>SR</v>
          </cell>
          <cell r="V1956">
            <v>0</v>
          </cell>
          <cell r="W1956">
            <v>0</v>
          </cell>
          <cell r="X1956">
            <v>0</v>
          </cell>
          <cell r="Y1956">
            <v>0</v>
          </cell>
        </row>
        <row r="1957">
          <cell r="U1957" t="str">
            <v>SR</v>
          </cell>
          <cell r="V1957">
            <v>0</v>
          </cell>
          <cell r="W1957">
            <v>0</v>
          </cell>
          <cell r="X1957">
            <v>0</v>
          </cell>
          <cell r="Y1957">
            <v>0</v>
          </cell>
        </row>
        <row r="1958">
          <cell r="U1958" t="str">
            <v>SR</v>
          </cell>
          <cell r="V1958">
            <v>0</v>
          </cell>
          <cell r="W1958">
            <v>0</v>
          </cell>
          <cell r="X1958">
            <v>0</v>
          </cell>
          <cell r="Y1958">
            <v>0</v>
          </cell>
        </row>
        <row r="1959">
          <cell r="U1959" t="str">
            <v>SR</v>
          </cell>
          <cell r="V1959">
            <v>0</v>
          </cell>
          <cell r="W1959">
            <v>0</v>
          </cell>
          <cell r="X1959">
            <v>0</v>
          </cell>
          <cell r="Y1959">
            <v>0</v>
          </cell>
        </row>
        <row r="1960">
          <cell r="U1960" t="str">
            <v>SR</v>
          </cell>
          <cell r="V1960">
            <v>0</v>
          </cell>
          <cell r="W1960">
            <v>0</v>
          </cell>
          <cell r="X1960">
            <v>0</v>
          </cell>
          <cell r="Y1960">
            <v>0</v>
          </cell>
        </row>
        <row r="1961">
          <cell r="U1961" t="str">
            <v>SR</v>
          </cell>
          <cell r="V1961">
            <v>0</v>
          </cell>
          <cell r="W1961">
            <v>0</v>
          </cell>
          <cell r="X1961">
            <v>0</v>
          </cell>
          <cell r="Y1961">
            <v>0</v>
          </cell>
        </row>
        <row r="1962">
          <cell r="U1962" t="str">
            <v>SR</v>
          </cell>
          <cell r="V1962">
            <v>0</v>
          </cell>
          <cell r="W1962">
            <v>0</v>
          </cell>
          <cell r="X1962">
            <v>0</v>
          </cell>
          <cell r="Y1962">
            <v>0</v>
          </cell>
        </row>
        <row r="1963">
          <cell r="U1963" t="str">
            <v>SR</v>
          </cell>
          <cell r="V1963">
            <v>0</v>
          </cell>
          <cell r="W1963">
            <v>0</v>
          </cell>
          <cell r="X1963">
            <v>0</v>
          </cell>
          <cell r="Y1963">
            <v>0</v>
          </cell>
        </row>
        <row r="1964">
          <cell r="U1964" t="str">
            <v>SR</v>
          </cell>
          <cell r="V1964">
            <v>0</v>
          </cell>
          <cell r="W1964">
            <v>0</v>
          </cell>
          <cell r="X1964">
            <v>0</v>
          </cell>
          <cell r="Y1964">
            <v>0</v>
          </cell>
        </row>
        <row r="1965">
          <cell r="U1965" t="str">
            <v>SR</v>
          </cell>
          <cell r="V1965">
            <v>0</v>
          </cell>
          <cell r="W1965">
            <v>0</v>
          </cell>
          <cell r="X1965">
            <v>0</v>
          </cell>
          <cell r="Y1965">
            <v>0</v>
          </cell>
        </row>
        <row r="1966">
          <cell r="U1966" t="str">
            <v>SR</v>
          </cell>
          <cell r="V1966">
            <v>0</v>
          </cell>
          <cell r="W1966">
            <v>0</v>
          </cell>
          <cell r="X1966">
            <v>0</v>
          </cell>
          <cell r="Y1966">
            <v>0</v>
          </cell>
        </row>
        <row r="1967">
          <cell r="U1967" t="str">
            <v>SR</v>
          </cell>
          <cell r="V1967">
            <v>0</v>
          </cell>
          <cell r="W1967">
            <v>0</v>
          </cell>
          <cell r="X1967">
            <v>0</v>
          </cell>
          <cell r="Y1967">
            <v>0</v>
          </cell>
        </row>
        <row r="1968">
          <cell r="U1968" t="str">
            <v>SR</v>
          </cell>
          <cell r="V1968">
            <v>0</v>
          </cell>
          <cell r="W1968">
            <v>0</v>
          </cell>
          <cell r="X1968">
            <v>0</v>
          </cell>
          <cell r="Y1968">
            <v>0</v>
          </cell>
        </row>
        <row r="1969">
          <cell r="U1969" t="str">
            <v>SR</v>
          </cell>
          <cell r="V1969">
            <v>0</v>
          </cell>
          <cell r="W1969">
            <v>0</v>
          </cell>
          <cell r="X1969">
            <v>0</v>
          </cell>
          <cell r="Y1969">
            <v>0</v>
          </cell>
        </row>
        <row r="1970">
          <cell r="U1970" t="str">
            <v>SR</v>
          </cell>
          <cell r="V1970">
            <v>0</v>
          </cell>
          <cell r="W1970">
            <v>0</v>
          </cell>
          <cell r="X1970">
            <v>0</v>
          </cell>
          <cell r="Y1970">
            <v>0</v>
          </cell>
        </row>
        <row r="1971">
          <cell r="U1971" t="str">
            <v>SR</v>
          </cell>
          <cell r="V1971">
            <v>0</v>
          </cell>
          <cell r="W1971">
            <v>0</v>
          </cell>
          <cell r="X1971">
            <v>0</v>
          </cell>
          <cell r="Y1971">
            <v>0</v>
          </cell>
        </row>
        <row r="1972">
          <cell r="U1972" t="str">
            <v>SR</v>
          </cell>
          <cell r="V1972">
            <v>0</v>
          </cell>
          <cell r="W1972">
            <v>0</v>
          </cell>
          <cell r="X1972">
            <v>0</v>
          </cell>
          <cell r="Y1972">
            <v>0</v>
          </cell>
        </row>
        <row r="1973">
          <cell r="U1973" t="str">
            <v>SR</v>
          </cell>
          <cell r="V1973">
            <v>0</v>
          </cell>
          <cell r="W1973">
            <v>0</v>
          </cell>
          <cell r="X1973">
            <v>0</v>
          </cell>
          <cell r="Y1973">
            <v>0</v>
          </cell>
        </row>
        <row r="1974">
          <cell r="U1974" t="str">
            <v>SR</v>
          </cell>
          <cell r="V1974">
            <v>0</v>
          </cell>
          <cell r="W1974">
            <v>0</v>
          </cell>
          <cell r="X1974">
            <v>0</v>
          </cell>
          <cell r="Y1974">
            <v>0</v>
          </cell>
        </row>
        <row r="1975">
          <cell r="U1975" t="str">
            <v>SR</v>
          </cell>
          <cell r="V1975">
            <v>0</v>
          </cell>
          <cell r="W1975">
            <v>0</v>
          </cell>
          <cell r="X1975">
            <v>0</v>
          </cell>
          <cell r="Y1975">
            <v>0</v>
          </cell>
        </row>
        <row r="1976">
          <cell r="U1976" t="str">
            <v>SR</v>
          </cell>
          <cell r="V1976">
            <v>0</v>
          </cell>
          <cell r="W1976">
            <v>0</v>
          </cell>
          <cell r="X1976">
            <v>0</v>
          </cell>
          <cell r="Y1976">
            <v>0</v>
          </cell>
        </row>
        <row r="1977">
          <cell r="U1977" t="str">
            <v>SR</v>
          </cell>
          <cell r="V1977">
            <v>0</v>
          </cell>
          <cell r="W1977">
            <v>0</v>
          </cell>
          <cell r="X1977">
            <v>0</v>
          </cell>
          <cell r="Y1977">
            <v>0</v>
          </cell>
        </row>
        <row r="1978">
          <cell r="U1978" t="str">
            <v>SR</v>
          </cell>
          <cell r="V1978">
            <v>0</v>
          </cell>
          <cell r="W1978">
            <v>0</v>
          </cell>
          <cell r="X1978">
            <v>0</v>
          </cell>
          <cell r="Y1978">
            <v>0</v>
          </cell>
        </row>
        <row r="1979">
          <cell r="U1979" t="str">
            <v>SR</v>
          </cell>
          <cell r="V1979">
            <v>0</v>
          </cell>
          <cell r="W1979">
            <v>0</v>
          </cell>
          <cell r="X1979">
            <v>0</v>
          </cell>
          <cell r="Y1979">
            <v>0</v>
          </cell>
        </row>
        <row r="1980">
          <cell r="U1980" t="str">
            <v>SR</v>
          </cell>
          <cell r="V1980">
            <v>0</v>
          </cell>
          <cell r="W1980">
            <v>0</v>
          </cell>
          <cell r="X1980">
            <v>0</v>
          </cell>
          <cell r="Y1980">
            <v>0</v>
          </cell>
        </row>
        <row r="1981">
          <cell r="U1981" t="str">
            <v>SR</v>
          </cell>
          <cell r="V1981">
            <v>0</v>
          </cell>
          <cell r="W1981">
            <v>0</v>
          </cell>
          <cell r="X1981">
            <v>0</v>
          </cell>
          <cell r="Y1981">
            <v>0</v>
          </cell>
        </row>
        <row r="1982">
          <cell r="U1982" t="str">
            <v>SR</v>
          </cell>
          <cell r="V1982">
            <v>0</v>
          </cell>
          <cell r="W1982">
            <v>0</v>
          </cell>
          <cell r="X1982">
            <v>0</v>
          </cell>
          <cell r="Y1982">
            <v>0</v>
          </cell>
        </row>
        <row r="1983">
          <cell r="U1983" t="str">
            <v>SR</v>
          </cell>
          <cell r="V1983">
            <v>0</v>
          </cell>
          <cell r="W1983">
            <v>0</v>
          </cell>
          <cell r="X1983">
            <v>0</v>
          </cell>
          <cell r="Y1983">
            <v>0</v>
          </cell>
        </row>
        <row r="1984">
          <cell r="U1984" t="str">
            <v>SR</v>
          </cell>
          <cell r="V1984">
            <v>0</v>
          </cell>
          <cell r="W1984">
            <v>0</v>
          </cell>
          <cell r="X1984">
            <v>0</v>
          </cell>
          <cell r="Y1984">
            <v>0</v>
          </cell>
        </row>
        <row r="1985">
          <cell r="U1985" t="str">
            <v>SR</v>
          </cell>
          <cell r="V1985">
            <v>0</v>
          </cell>
          <cell r="W1985">
            <v>0</v>
          </cell>
          <cell r="X1985">
            <v>0</v>
          </cell>
          <cell r="Y1985">
            <v>0</v>
          </cell>
        </row>
        <row r="1986">
          <cell r="U1986" t="str">
            <v>SR</v>
          </cell>
          <cell r="V1986">
            <v>0</v>
          </cell>
          <cell r="W1986">
            <v>0</v>
          </cell>
          <cell r="X1986">
            <v>0</v>
          </cell>
          <cell r="Y1986">
            <v>0</v>
          </cell>
        </row>
        <row r="1987">
          <cell r="U1987" t="str">
            <v>SR</v>
          </cell>
          <cell r="V1987">
            <v>0</v>
          </cell>
          <cell r="W1987">
            <v>0</v>
          </cell>
          <cell r="X1987">
            <v>0</v>
          </cell>
          <cell r="Y1987">
            <v>0</v>
          </cell>
        </row>
        <row r="1988">
          <cell r="U1988" t="str">
            <v>SR</v>
          </cell>
          <cell r="V1988">
            <v>0</v>
          </cell>
          <cell r="W1988">
            <v>0</v>
          </cell>
          <cell r="X1988">
            <v>0</v>
          </cell>
          <cell r="Y1988">
            <v>0</v>
          </cell>
        </row>
        <row r="1989">
          <cell r="U1989" t="str">
            <v>SR</v>
          </cell>
          <cell r="V1989">
            <v>0</v>
          </cell>
          <cell r="W1989">
            <v>0</v>
          </cell>
          <cell r="X1989">
            <v>0</v>
          </cell>
          <cell r="Y1989">
            <v>0</v>
          </cell>
        </row>
        <row r="1990">
          <cell r="U1990" t="str">
            <v>SR</v>
          </cell>
          <cell r="V1990">
            <v>0</v>
          </cell>
          <cell r="W1990">
            <v>0</v>
          </cell>
          <cell r="X1990">
            <v>0</v>
          </cell>
          <cell r="Y1990">
            <v>0</v>
          </cell>
        </row>
        <row r="1991">
          <cell r="U1991" t="str">
            <v>SR</v>
          </cell>
          <cell r="V1991">
            <v>0</v>
          </cell>
          <cell r="W1991">
            <v>0</v>
          </cell>
          <cell r="X1991">
            <v>0</v>
          </cell>
          <cell r="Y1991">
            <v>0</v>
          </cell>
        </row>
        <row r="1992">
          <cell r="U1992" t="str">
            <v>SR</v>
          </cell>
          <cell r="V1992">
            <v>0</v>
          </cell>
          <cell r="W1992">
            <v>0</v>
          </cell>
          <cell r="X1992">
            <v>0</v>
          </cell>
          <cell r="Y1992">
            <v>0</v>
          </cell>
        </row>
        <row r="1993">
          <cell r="U1993" t="str">
            <v>SR</v>
          </cell>
          <cell r="V1993">
            <v>0</v>
          </cell>
          <cell r="W1993">
            <v>0</v>
          </cell>
          <cell r="X1993">
            <v>0</v>
          </cell>
          <cell r="Y1993">
            <v>0</v>
          </cell>
        </row>
        <row r="1994">
          <cell r="U1994" t="str">
            <v>SR</v>
          </cell>
          <cell r="V1994">
            <v>0</v>
          </cell>
          <cell r="W1994">
            <v>0</v>
          </cell>
          <cell r="X1994">
            <v>0</v>
          </cell>
          <cell r="Y1994">
            <v>0</v>
          </cell>
        </row>
        <row r="1995">
          <cell r="U1995" t="str">
            <v>SR</v>
          </cell>
          <cell r="V1995">
            <v>0</v>
          </cell>
          <cell r="W1995">
            <v>0</v>
          </cell>
          <cell r="X1995">
            <v>0</v>
          </cell>
          <cell r="Y1995">
            <v>0</v>
          </cell>
        </row>
        <row r="1996">
          <cell r="U1996" t="str">
            <v>SR</v>
          </cell>
          <cell r="V1996">
            <v>0</v>
          </cell>
          <cell r="W1996">
            <v>0</v>
          </cell>
          <cell r="X1996">
            <v>0</v>
          </cell>
          <cell r="Y1996">
            <v>0</v>
          </cell>
        </row>
        <row r="1997">
          <cell r="U1997" t="str">
            <v>SR</v>
          </cell>
          <cell r="V1997">
            <v>0</v>
          </cell>
          <cell r="W1997">
            <v>0</v>
          </cell>
          <cell r="X1997">
            <v>0</v>
          </cell>
          <cell r="Y1997">
            <v>0</v>
          </cell>
        </row>
        <row r="1998">
          <cell r="U1998" t="str">
            <v>SR</v>
          </cell>
          <cell r="V1998">
            <v>0</v>
          </cell>
          <cell r="W1998">
            <v>0</v>
          </cell>
          <cell r="X1998">
            <v>0</v>
          </cell>
          <cell r="Y1998">
            <v>0</v>
          </cell>
        </row>
        <row r="1999">
          <cell r="U1999" t="str">
            <v>SR</v>
          </cell>
          <cell r="V1999">
            <v>0</v>
          </cell>
          <cell r="W1999">
            <v>0</v>
          </cell>
          <cell r="X1999">
            <v>0</v>
          </cell>
          <cell r="Y1999">
            <v>0</v>
          </cell>
        </row>
        <row r="2000">
          <cell r="U2000" t="str">
            <v>SR</v>
          </cell>
          <cell r="V2000">
            <v>0</v>
          </cell>
          <cell r="W2000">
            <v>0</v>
          </cell>
          <cell r="X2000">
            <v>0</v>
          </cell>
          <cell r="Y2000">
            <v>0</v>
          </cell>
        </row>
        <row r="2001">
          <cell r="U2001" t="str">
            <v>SR</v>
          </cell>
          <cell r="V2001">
            <v>0</v>
          </cell>
          <cell r="W2001">
            <v>0</v>
          </cell>
          <cell r="X2001">
            <v>0</v>
          </cell>
          <cell r="Y2001">
            <v>0</v>
          </cell>
        </row>
        <row r="2002">
          <cell r="U2002" t="str">
            <v>SR</v>
          </cell>
          <cell r="V2002">
            <v>0</v>
          </cell>
          <cell r="W2002">
            <v>0</v>
          </cell>
          <cell r="X2002">
            <v>0</v>
          </cell>
          <cell r="Y2002">
            <v>0</v>
          </cell>
        </row>
        <row r="2003">
          <cell r="U2003" t="str">
            <v>SR</v>
          </cell>
          <cell r="V2003">
            <v>0</v>
          </cell>
          <cell r="W2003">
            <v>0</v>
          </cell>
          <cell r="X2003">
            <v>0</v>
          </cell>
          <cell r="Y2003">
            <v>0</v>
          </cell>
        </row>
        <row r="2004">
          <cell r="U2004" t="str">
            <v>SR</v>
          </cell>
          <cell r="V2004">
            <v>0</v>
          </cell>
          <cell r="W2004">
            <v>0</v>
          </cell>
          <cell r="X2004">
            <v>0</v>
          </cell>
          <cell r="Y2004">
            <v>0</v>
          </cell>
        </row>
        <row r="2005">
          <cell r="U2005" t="str">
            <v>SR</v>
          </cell>
          <cell r="V2005">
            <v>0</v>
          </cell>
          <cell r="W2005">
            <v>0</v>
          </cell>
          <cell r="X2005">
            <v>0</v>
          </cell>
          <cell r="Y2005">
            <v>0</v>
          </cell>
        </row>
        <row r="2006">
          <cell r="U2006" t="str">
            <v>SR</v>
          </cell>
          <cell r="V2006">
            <v>0</v>
          </cell>
          <cell r="W2006">
            <v>0</v>
          </cell>
          <cell r="X2006">
            <v>0</v>
          </cell>
          <cell r="Y2006">
            <v>0</v>
          </cell>
        </row>
        <row r="2007">
          <cell r="U2007" t="str">
            <v>SR</v>
          </cell>
          <cell r="V2007">
            <v>0</v>
          </cell>
          <cell r="W2007">
            <v>0</v>
          </cell>
          <cell r="X2007">
            <v>0</v>
          </cell>
          <cell r="Y2007">
            <v>0</v>
          </cell>
        </row>
        <row r="2008">
          <cell r="U2008" t="str">
            <v>SR</v>
          </cell>
          <cell r="V2008">
            <v>0</v>
          </cell>
          <cell r="W2008">
            <v>0</v>
          </cell>
          <cell r="X2008">
            <v>0</v>
          </cell>
          <cell r="Y2008">
            <v>0</v>
          </cell>
        </row>
        <row r="2009">
          <cell r="U2009" t="str">
            <v>SR</v>
          </cell>
          <cell r="V2009">
            <v>0</v>
          </cell>
          <cell r="W2009">
            <v>0</v>
          </cell>
          <cell r="X2009">
            <v>0</v>
          </cell>
          <cell r="Y2009">
            <v>0</v>
          </cell>
        </row>
        <row r="2010">
          <cell r="U2010" t="str">
            <v>SR</v>
          </cell>
          <cell r="V2010">
            <v>0</v>
          </cell>
          <cell r="W2010">
            <v>0</v>
          </cell>
          <cell r="X2010">
            <v>0</v>
          </cell>
          <cell r="Y2010">
            <v>0</v>
          </cell>
        </row>
        <row r="2011">
          <cell r="U2011" t="str">
            <v>SR</v>
          </cell>
          <cell r="V2011">
            <v>0</v>
          </cell>
          <cell r="W2011">
            <v>0</v>
          </cell>
          <cell r="X2011">
            <v>0</v>
          </cell>
          <cell r="Y2011">
            <v>0</v>
          </cell>
        </row>
        <row r="2012">
          <cell r="U2012" t="str">
            <v>SR</v>
          </cell>
          <cell r="V2012">
            <v>0</v>
          </cell>
          <cell r="W2012">
            <v>0</v>
          </cell>
          <cell r="X2012">
            <v>0</v>
          </cell>
          <cell r="Y2012">
            <v>0</v>
          </cell>
        </row>
        <row r="2013">
          <cell r="U2013" t="str">
            <v>SR</v>
          </cell>
          <cell r="V2013">
            <v>0</v>
          </cell>
          <cell r="W2013">
            <v>0</v>
          </cell>
          <cell r="X2013">
            <v>0</v>
          </cell>
          <cell r="Y2013">
            <v>0</v>
          </cell>
        </row>
        <row r="2014">
          <cell r="U2014" t="str">
            <v>SR</v>
          </cell>
          <cell r="V2014">
            <v>0</v>
          </cell>
          <cell r="W2014">
            <v>0</v>
          </cell>
          <cell r="X2014">
            <v>0</v>
          </cell>
          <cell r="Y2014">
            <v>0</v>
          </cell>
        </row>
        <row r="2015">
          <cell r="U2015" t="str">
            <v>SR</v>
          </cell>
          <cell r="V2015">
            <v>0</v>
          </cell>
          <cell r="W2015">
            <v>0</v>
          </cell>
          <cell r="X2015">
            <v>0</v>
          </cell>
          <cell r="Y2015">
            <v>0</v>
          </cell>
        </row>
        <row r="2016">
          <cell r="U2016" t="str">
            <v>SR</v>
          </cell>
          <cell r="V2016">
            <v>0</v>
          </cell>
          <cell r="W2016">
            <v>0</v>
          </cell>
          <cell r="X2016">
            <v>0</v>
          </cell>
          <cell r="Y2016">
            <v>0</v>
          </cell>
        </row>
        <row r="2017">
          <cell r="U2017" t="str">
            <v>SR</v>
          </cell>
          <cell r="V2017">
            <v>0</v>
          </cell>
          <cell r="W2017">
            <v>0</v>
          </cell>
          <cell r="X2017">
            <v>0</v>
          </cell>
          <cell r="Y2017">
            <v>0</v>
          </cell>
        </row>
        <row r="2018">
          <cell r="U2018" t="str">
            <v>SR</v>
          </cell>
          <cell r="V2018">
            <v>0</v>
          </cell>
          <cell r="W2018">
            <v>0</v>
          </cell>
          <cell r="X2018">
            <v>0</v>
          </cell>
          <cell r="Y2018">
            <v>0</v>
          </cell>
        </row>
        <row r="2019">
          <cell r="U2019" t="str">
            <v>SR</v>
          </cell>
          <cell r="V2019">
            <v>0</v>
          </cell>
          <cell r="W2019">
            <v>0</v>
          </cell>
          <cell r="X2019">
            <v>0</v>
          </cell>
          <cell r="Y2019">
            <v>0</v>
          </cell>
        </row>
        <row r="2020">
          <cell r="U2020" t="str">
            <v>SR</v>
          </cell>
          <cell r="V2020">
            <v>0</v>
          </cell>
          <cell r="W2020">
            <v>0</v>
          </cell>
          <cell r="X2020">
            <v>0</v>
          </cell>
          <cell r="Y2020">
            <v>0</v>
          </cell>
        </row>
        <row r="2021">
          <cell r="U2021" t="str">
            <v>SR</v>
          </cell>
          <cell r="V2021">
            <v>0</v>
          </cell>
          <cell r="W2021">
            <v>0</v>
          </cell>
          <cell r="X2021">
            <v>0</v>
          </cell>
          <cell r="Y2021">
            <v>0</v>
          </cell>
        </row>
        <row r="2022">
          <cell r="U2022" t="str">
            <v>SR</v>
          </cell>
          <cell r="V2022">
            <v>0</v>
          </cell>
          <cell r="W2022">
            <v>0</v>
          </cell>
          <cell r="X2022">
            <v>0</v>
          </cell>
          <cell r="Y2022">
            <v>0</v>
          </cell>
        </row>
        <row r="2023">
          <cell r="U2023" t="str">
            <v>SR</v>
          </cell>
          <cell r="V2023">
            <v>0</v>
          </cell>
          <cell r="W2023">
            <v>0</v>
          </cell>
          <cell r="X2023">
            <v>0</v>
          </cell>
          <cell r="Y2023">
            <v>0</v>
          </cell>
        </row>
        <row r="2024">
          <cell r="U2024" t="str">
            <v>SR</v>
          </cell>
          <cell r="V2024">
            <v>0</v>
          </cell>
          <cell r="W2024">
            <v>0</v>
          </cell>
          <cell r="X2024">
            <v>0</v>
          </cell>
          <cell r="Y2024">
            <v>0</v>
          </cell>
        </row>
        <row r="2025">
          <cell r="U2025" t="str">
            <v>SR</v>
          </cell>
          <cell r="V2025">
            <v>0</v>
          </cell>
          <cell r="W2025">
            <v>0</v>
          </cell>
          <cell r="X2025">
            <v>0</v>
          </cell>
          <cell r="Y2025">
            <v>0</v>
          </cell>
        </row>
        <row r="2026">
          <cell r="U2026" t="str">
            <v>SR</v>
          </cell>
          <cell r="V2026">
            <v>0</v>
          </cell>
          <cell r="W2026">
            <v>0</v>
          </cell>
          <cell r="X2026">
            <v>0</v>
          </cell>
          <cell r="Y2026">
            <v>0</v>
          </cell>
        </row>
        <row r="2027">
          <cell r="U2027" t="str">
            <v>SR</v>
          </cell>
          <cell r="V2027">
            <v>0</v>
          </cell>
          <cell r="W2027">
            <v>0</v>
          </cell>
          <cell r="X2027">
            <v>0</v>
          </cell>
          <cell r="Y2027">
            <v>0</v>
          </cell>
        </row>
        <row r="2028">
          <cell r="U2028" t="str">
            <v>SR</v>
          </cell>
          <cell r="V2028">
            <v>0</v>
          </cell>
          <cell r="W2028">
            <v>0</v>
          </cell>
          <cell r="X2028">
            <v>0</v>
          </cell>
          <cell r="Y2028">
            <v>0</v>
          </cell>
        </row>
        <row r="2029">
          <cell r="U2029" t="str">
            <v>SR</v>
          </cell>
          <cell r="V2029">
            <v>0</v>
          </cell>
          <cell r="W2029">
            <v>0</v>
          </cell>
          <cell r="X2029">
            <v>0</v>
          </cell>
          <cell r="Y2029">
            <v>0</v>
          </cell>
        </row>
        <row r="2030">
          <cell r="U2030" t="str">
            <v>SR</v>
          </cell>
          <cell r="V2030">
            <v>0</v>
          </cell>
          <cell r="W2030">
            <v>0</v>
          </cell>
          <cell r="X2030">
            <v>0</v>
          </cell>
          <cell r="Y2030">
            <v>0</v>
          </cell>
        </row>
        <row r="2031">
          <cell r="U2031" t="str">
            <v>SR</v>
          </cell>
          <cell r="V2031">
            <v>0</v>
          </cell>
          <cell r="W2031">
            <v>0</v>
          </cell>
          <cell r="X2031">
            <v>0</v>
          </cell>
          <cell r="Y2031">
            <v>0</v>
          </cell>
        </row>
        <row r="2032">
          <cell r="U2032" t="str">
            <v>SR</v>
          </cell>
          <cell r="V2032">
            <v>0</v>
          </cell>
          <cell r="W2032">
            <v>0</v>
          </cell>
          <cell r="X2032">
            <v>0</v>
          </cell>
          <cell r="Y2032">
            <v>0</v>
          </cell>
        </row>
        <row r="2033">
          <cell r="U2033" t="str">
            <v>SR</v>
          </cell>
          <cell r="V2033">
            <v>0</v>
          </cell>
          <cell r="W2033">
            <v>0</v>
          </cell>
          <cell r="X2033">
            <v>0</v>
          </cell>
          <cell r="Y2033">
            <v>0</v>
          </cell>
        </row>
        <row r="2034">
          <cell r="U2034" t="str">
            <v>SR</v>
          </cell>
          <cell r="V2034">
            <v>0</v>
          </cell>
          <cell r="W2034">
            <v>0</v>
          </cell>
          <cell r="X2034">
            <v>0</v>
          </cell>
          <cell r="Y2034">
            <v>0</v>
          </cell>
        </row>
        <row r="2035">
          <cell r="U2035" t="str">
            <v>SR</v>
          </cell>
          <cell r="V2035">
            <v>0</v>
          </cell>
          <cell r="W2035">
            <v>0</v>
          </cell>
          <cell r="X2035">
            <v>0</v>
          </cell>
          <cell r="Y2035">
            <v>0</v>
          </cell>
        </row>
        <row r="2036">
          <cell r="U2036" t="str">
            <v>SR</v>
          </cell>
          <cell r="V2036">
            <v>0</v>
          </cell>
          <cell r="W2036">
            <v>0</v>
          </cell>
          <cell r="X2036">
            <v>0</v>
          </cell>
          <cell r="Y2036">
            <v>0</v>
          </cell>
        </row>
        <row r="2037">
          <cell r="U2037" t="str">
            <v>SR</v>
          </cell>
          <cell r="V2037">
            <v>0</v>
          </cell>
          <cell r="W2037">
            <v>0</v>
          </cell>
          <cell r="X2037">
            <v>0</v>
          </cell>
          <cell r="Y2037">
            <v>0</v>
          </cell>
        </row>
        <row r="2038">
          <cell r="U2038" t="str">
            <v>SR</v>
          </cell>
          <cell r="V2038">
            <v>0</v>
          </cell>
          <cell r="W2038">
            <v>0</v>
          </cell>
          <cell r="X2038">
            <v>0</v>
          </cell>
          <cell r="Y2038">
            <v>0</v>
          </cell>
        </row>
        <row r="2039">
          <cell r="U2039" t="str">
            <v>SR</v>
          </cell>
          <cell r="V2039">
            <v>0</v>
          </cell>
          <cell r="W2039">
            <v>0</v>
          </cell>
          <cell r="X2039">
            <v>0</v>
          </cell>
          <cell r="Y2039">
            <v>0</v>
          </cell>
        </row>
        <row r="2040">
          <cell r="U2040" t="str">
            <v>SR</v>
          </cell>
          <cell r="V2040">
            <v>0</v>
          </cell>
          <cell r="W2040">
            <v>0</v>
          </cell>
          <cell r="X2040">
            <v>0</v>
          </cell>
          <cell r="Y2040">
            <v>0</v>
          </cell>
        </row>
        <row r="2041">
          <cell r="U2041" t="str">
            <v>SR</v>
          </cell>
          <cell r="V2041">
            <v>0</v>
          </cell>
          <cell r="W2041">
            <v>0</v>
          </cell>
          <cell r="X2041">
            <v>0</v>
          </cell>
          <cell r="Y2041">
            <v>0</v>
          </cell>
        </row>
        <row r="2042">
          <cell r="U2042" t="str">
            <v>SR</v>
          </cell>
          <cell r="V2042">
            <v>0</v>
          </cell>
          <cell r="W2042">
            <v>0</v>
          </cell>
          <cell r="X2042">
            <v>0</v>
          </cell>
          <cell r="Y2042">
            <v>0</v>
          </cell>
        </row>
        <row r="2043">
          <cell r="U2043" t="str">
            <v>SR</v>
          </cell>
          <cell r="V2043">
            <v>0</v>
          </cell>
          <cell r="W2043">
            <v>0</v>
          </cell>
          <cell r="X2043">
            <v>0</v>
          </cell>
          <cell r="Y2043">
            <v>0</v>
          </cell>
        </row>
        <row r="2044">
          <cell r="U2044" t="str">
            <v>SR</v>
          </cell>
          <cell r="V2044">
            <v>0</v>
          </cell>
          <cell r="W2044">
            <v>0</v>
          </cell>
          <cell r="X2044">
            <v>0</v>
          </cell>
          <cell r="Y2044">
            <v>0</v>
          </cell>
        </row>
        <row r="2045">
          <cell r="U2045" t="str">
            <v>SR</v>
          </cell>
          <cell r="V2045">
            <v>0</v>
          </cell>
          <cell r="W2045">
            <v>0</v>
          </cell>
          <cell r="X2045">
            <v>0</v>
          </cell>
          <cell r="Y2045">
            <v>0</v>
          </cell>
        </row>
        <row r="2046">
          <cell r="U2046" t="str">
            <v>SR</v>
          </cell>
          <cell r="V2046">
            <v>0</v>
          </cell>
          <cell r="W2046">
            <v>0</v>
          </cell>
          <cell r="X2046">
            <v>0</v>
          </cell>
          <cell r="Y2046">
            <v>0</v>
          </cell>
        </row>
        <row r="2047">
          <cell r="U2047" t="str">
            <v>SR</v>
          </cell>
          <cell r="V2047">
            <v>0</v>
          </cell>
          <cell r="W2047">
            <v>0</v>
          </cell>
          <cell r="X2047">
            <v>0</v>
          </cell>
          <cell r="Y2047">
            <v>0</v>
          </cell>
        </row>
        <row r="2048">
          <cell r="U2048" t="str">
            <v>SR</v>
          </cell>
          <cell r="V2048">
            <v>0</v>
          </cell>
          <cell r="W2048">
            <v>0</v>
          </cell>
          <cell r="X2048">
            <v>0</v>
          </cell>
          <cell r="Y2048">
            <v>0</v>
          </cell>
        </row>
        <row r="2049">
          <cell r="U2049" t="str">
            <v>SR</v>
          </cell>
          <cell r="V2049">
            <v>0</v>
          </cell>
          <cell r="W2049">
            <v>0</v>
          </cell>
          <cell r="X2049">
            <v>0</v>
          </cell>
          <cell r="Y2049">
            <v>0</v>
          </cell>
        </row>
        <row r="2050">
          <cell r="U2050" t="str">
            <v>SR</v>
          </cell>
          <cell r="V2050">
            <v>0</v>
          </cell>
          <cell r="W2050">
            <v>0</v>
          </cell>
          <cell r="X2050">
            <v>0</v>
          </cell>
          <cell r="Y2050">
            <v>0</v>
          </cell>
        </row>
        <row r="2051">
          <cell r="U2051" t="str">
            <v>SR</v>
          </cell>
          <cell r="V2051">
            <v>0</v>
          </cell>
          <cell r="W2051">
            <v>0</v>
          </cell>
          <cell r="X2051">
            <v>0</v>
          </cell>
          <cell r="Y2051">
            <v>0</v>
          </cell>
        </row>
        <row r="2052">
          <cell r="U2052" t="str">
            <v>SR</v>
          </cell>
          <cell r="V2052">
            <v>0</v>
          </cell>
          <cell r="W2052">
            <v>0</v>
          </cell>
          <cell r="X2052">
            <v>0</v>
          </cell>
          <cell r="Y2052">
            <v>0</v>
          </cell>
        </row>
        <row r="2053">
          <cell r="U2053" t="str">
            <v>SR</v>
          </cell>
          <cell r="V2053">
            <v>0</v>
          </cell>
          <cell r="W2053">
            <v>0</v>
          </cell>
          <cell r="X2053">
            <v>0</v>
          </cell>
          <cell r="Y2053">
            <v>0</v>
          </cell>
        </row>
        <row r="2054">
          <cell r="U2054" t="str">
            <v>SR</v>
          </cell>
          <cell r="V2054">
            <v>0</v>
          </cell>
          <cell r="W2054">
            <v>0</v>
          </cell>
          <cell r="X2054">
            <v>0</v>
          </cell>
          <cell r="Y2054">
            <v>0</v>
          </cell>
        </row>
        <row r="2055">
          <cell r="U2055" t="str">
            <v>SR</v>
          </cell>
          <cell r="V2055">
            <v>0</v>
          </cell>
          <cell r="W2055">
            <v>0</v>
          </cell>
          <cell r="X2055">
            <v>0</v>
          </cell>
          <cell r="Y2055">
            <v>0</v>
          </cell>
        </row>
        <row r="2056">
          <cell r="U2056" t="str">
            <v>SR</v>
          </cell>
          <cell r="V2056">
            <v>0</v>
          </cell>
          <cell r="W2056">
            <v>0</v>
          </cell>
          <cell r="X2056">
            <v>0</v>
          </cell>
          <cell r="Y2056">
            <v>0</v>
          </cell>
        </row>
        <row r="2057">
          <cell r="U2057" t="str">
            <v>SR</v>
          </cell>
          <cell r="V2057">
            <v>0</v>
          </cell>
          <cell r="W2057">
            <v>0</v>
          </cell>
          <cell r="X2057">
            <v>0</v>
          </cell>
          <cell r="Y2057">
            <v>0</v>
          </cell>
        </row>
        <row r="2058">
          <cell r="U2058" t="str">
            <v>SR</v>
          </cell>
          <cell r="V2058">
            <v>0</v>
          </cell>
          <cell r="W2058">
            <v>0</v>
          </cell>
          <cell r="X2058">
            <v>0</v>
          </cell>
          <cell r="Y2058">
            <v>0</v>
          </cell>
        </row>
        <row r="2059">
          <cell r="U2059" t="str">
            <v>SR</v>
          </cell>
          <cell r="V2059">
            <v>0</v>
          </cell>
          <cell r="W2059">
            <v>0</v>
          </cell>
          <cell r="X2059">
            <v>0</v>
          </cell>
          <cell r="Y2059">
            <v>0</v>
          </cell>
        </row>
        <row r="2060">
          <cell r="U2060" t="str">
            <v>SR</v>
          </cell>
          <cell r="V2060">
            <v>0</v>
          </cell>
          <cell r="W2060">
            <v>0</v>
          </cell>
          <cell r="X2060">
            <v>0</v>
          </cell>
          <cell r="Y2060">
            <v>0</v>
          </cell>
        </row>
        <row r="2061">
          <cell r="U2061" t="str">
            <v>SR</v>
          </cell>
          <cell r="V2061">
            <v>0</v>
          </cell>
          <cell r="W2061">
            <v>0</v>
          </cell>
          <cell r="X2061">
            <v>0</v>
          </cell>
          <cell r="Y2061">
            <v>0</v>
          </cell>
        </row>
        <row r="2062">
          <cell r="U2062" t="str">
            <v>SR</v>
          </cell>
          <cell r="V2062">
            <v>0</v>
          </cell>
          <cell r="W2062">
            <v>0</v>
          </cell>
          <cell r="X2062">
            <v>0</v>
          </cell>
          <cell r="Y2062">
            <v>0</v>
          </cell>
        </row>
        <row r="2063">
          <cell r="U2063" t="str">
            <v>SR</v>
          </cell>
          <cell r="V2063">
            <v>0</v>
          </cell>
          <cell r="W2063">
            <v>0</v>
          </cell>
          <cell r="X2063">
            <v>0</v>
          </cell>
          <cell r="Y2063">
            <v>0</v>
          </cell>
        </row>
        <row r="2064">
          <cell r="U2064" t="str">
            <v>SR</v>
          </cell>
          <cell r="V2064">
            <v>0</v>
          </cell>
          <cell r="W2064">
            <v>0</v>
          </cell>
          <cell r="X2064">
            <v>0</v>
          </cell>
          <cell r="Y2064">
            <v>0</v>
          </cell>
        </row>
        <row r="2065">
          <cell r="U2065" t="str">
            <v>SR</v>
          </cell>
          <cell r="V2065">
            <v>0</v>
          </cell>
          <cell r="W2065">
            <v>0</v>
          </cell>
          <cell r="X2065">
            <v>0</v>
          </cell>
          <cell r="Y2065">
            <v>0</v>
          </cell>
        </row>
        <row r="2066">
          <cell r="U2066" t="str">
            <v>SR</v>
          </cell>
          <cell r="V2066">
            <v>0</v>
          </cell>
          <cell r="W2066">
            <v>0</v>
          </cell>
          <cell r="X2066">
            <v>0</v>
          </cell>
          <cell r="Y2066">
            <v>0</v>
          </cell>
        </row>
        <row r="2067">
          <cell r="U2067" t="str">
            <v>SR</v>
          </cell>
          <cell r="V2067">
            <v>0</v>
          </cell>
          <cell r="W2067">
            <v>0</v>
          </cell>
          <cell r="X2067">
            <v>0</v>
          </cell>
          <cell r="Y2067">
            <v>0</v>
          </cell>
        </row>
        <row r="2068">
          <cell r="U2068" t="str">
            <v>SR</v>
          </cell>
          <cell r="V2068">
            <v>0</v>
          </cell>
          <cell r="W2068">
            <v>0</v>
          </cell>
          <cell r="X2068">
            <v>0</v>
          </cell>
          <cell r="Y2068">
            <v>0</v>
          </cell>
        </row>
        <row r="2069">
          <cell r="U2069" t="str">
            <v>SR</v>
          </cell>
          <cell r="V2069">
            <v>0</v>
          </cell>
          <cell r="W2069">
            <v>0</v>
          </cell>
          <cell r="X2069">
            <v>0</v>
          </cell>
          <cell r="Y2069">
            <v>0</v>
          </cell>
        </row>
        <row r="2070">
          <cell r="U2070" t="str">
            <v>SR</v>
          </cell>
          <cell r="V2070">
            <v>0</v>
          </cell>
          <cell r="W2070">
            <v>0</v>
          </cell>
          <cell r="X2070">
            <v>0</v>
          </cell>
          <cell r="Y2070">
            <v>0</v>
          </cell>
        </row>
        <row r="2071">
          <cell r="U2071" t="str">
            <v>SR</v>
          </cell>
          <cell r="V2071">
            <v>0</v>
          </cell>
          <cell r="W2071">
            <v>0</v>
          </cell>
          <cell r="X2071">
            <v>0</v>
          </cell>
          <cell r="Y2071">
            <v>0</v>
          </cell>
        </row>
        <row r="2072">
          <cell r="U2072" t="str">
            <v>SR</v>
          </cell>
          <cell r="V2072">
            <v>0</v>
          </cell>
          <cell r="W2072">
            <v>0</v>
          </cell>
          <cell r="X2072">
            <v>0</v>
          </cell>
          <cell r="Y2072">
            <v>0</v>
          </cell>
        </row>
        <row r="2073">
          <cell r="U2073" t="str">
            <v>SR</v>
          </cell>
          <cell r="V2073">
            <v>0</v>
          </cell>
          <cell r="W2073">
            <v>0</v>
          </cell>
          <cell r="X2073">
            <v>0</v>
          </cell>
          <cell r="Y2073">
            <v>0</v>
          </cell>
        </row>
        <row r="2074">
          <cell r="U2074" t="str">
            <v>SR</v>
          </cell>
          <cell r="V2074">
            <v>0</v>
          </cell>
          <cell r="W2074">
            <v>0</v>
          </cell>
          <cell r="X2074">
            <v>0</v>
          </cell>
          <cell r="Y2074">
            <v>0</v>
          </cell>
        </row>
        <row r="2075">
          <cell r="U2075" t="str">
            <v>SR</v>
          </cell>
          <cell r="V2075">
            <v>0</v>
          </cell>
          <cell r="W2075">
            <v>0</v>
          </cell>
          <cell r="X2075">
            <v>0</v>
          </cell>
          <cell r="Y2075">
            <v>0</v>
          </cell>
        </row>
        <row r="2076">
          <cell r="U2076" t="str">
            <v>SR</v>
          </cell>
          <cell r="V2076">
            <v>0</v>
          </cell>
          <cell r="W2076">
            <v>0</v>
          </cell>
          <cell r="X2076">
            <v>0</v>
          </cell>
          <cell r="Y2076">
            <v>0</v>
          </cell>
        </row>
        <row r="2077">
          <cell r="U2077" t="str">
            <v>SR</v>
          </cell>
          <cell r="V2077">
            <v>0</v>
          </cell>
          <cell r="W2077">
            <v>0</v>
          </cell>
          <cell r="X2077">
            <v>0</v>
          </cell>
          <cell r="Y2077">
            <v>0</v>
          </cell>
        </row>
        <row r="2078">
          <cell r="U2078" t="str">
            <v>SR</v>
          </cell>
          <cell r="V2078">
            <v>0</v>
          </cell>
          <cell r="W2078">
            <v>0</v>
          </cell>
          <cell r="X2078">
            <v>0</v>
          </cell>
          <cell r="Y2078">
            <v>0</v>
          </cell>
        </row>
        <row r="2079">
          <cell r="U2079" t="str">
            <v>SR</v>
          </cell>
          <cell r="V2079">
            <v>0</v>
          </cell>
          <cell r="W2079">
            <v>0</v>
          </cell>
          <cell r="X2079">
            <v>0</v>
          </cell>
          <cell r="Y2079">
            <v>0</v>
          </cell>
        </row>
        <row r="2080">
          <cell r="U2080" t="str">
            <v>SR</v>
          </cell>
          <cell r="V2080">
            <v>0</v>
          </cell>
          <cell r="W2080">
            <v>0</v>
          </cell>
          <cell r="X2080">
            <v>0</v>
          </cell>
          <cell r="Y2080">
            <v>0</v>
          </cell>
        </row>
        <row r="2081">
          <cell r="U2081" t="str">
            <v>SR</v>
          </cell>
          <cell r="V2081">
            <v>0</v>
          </cell>
          <cell r="W2081">
            <v>0</v>
          </cell>
          <cell r="X2081">
            <v>0</v>
          </cell>
          <cell r="Y2081">
            <v>0</v>
          </cell>
        </row>
        <row r="2082">
          <cell r="U2082" t="str">
            <v>SR</v>
          </cell>
          <cell r="V2082">
            <v>0</v>
          </cell>
          <cell r="W2082">
            <v>0</v>
          </cell>
          <cell r="X2082">
            <v>0</v>
          </cell>
          <cell r="Y2082">
            <v>0</v>
          </cell>
        </row>
        <row r="2083">
          <cell r="U2083" t="str">
            <v>SR</v>
          </cell>
          <cell r="V2083">
            <v>0</v>
          </cell>
          <cell r="W2083">
            <v>0</v>
          </cell>
          <cell r="X2083">
            <v>0</v>
          </cell>
          <cell r="Y2083">
            <v>0</v>
          </cell>
        </row>
        <row r="2084">
          <cell r="U2084" t="str">
            <v>SR</v>
          </cell>
          <cell r="V2084">
            <v>0</v>
          </cell>
          <cell r="W2084">
            <v>0</v>
          </cell>
          <cell r="X2084">
            <v>0</v>
          </cell>
          <cell r="Y2084">
            <v>0</v>
          </cell>
        </row>
        <row r="2085">
          <cell r="U2085" t="str">
            <v>SR</v>
          </cell>
          <cell r="V2085">
            <v>0</v>
          </cell>
          <cell r="W2085">
            <v>0</v>
          </cell>
          <cell r="X2085">
            <v>0</v>
          </cell>
          <cell r="Y2085">
            <v>0</v>
          </cell>
        </row>
        <row r="2086">
          <cell r="U2086" t="str">
            <v>SR</v>
          </cell>
          <cell r="V2086">
            <v>0</v>
          </cell>
          <cell r="W2086">
            <v>0</v>
          </cell>
          <cell r="X2086">
            <v>0</v>
          </cell>
          <cell r="Y2086">
            <v>0</v>
          </cell>
        </row>
        <row r="2087">
          <cell r="U2087" t="str">
            <v>SR</v>
          </cell>
          <cell r="V2087">
            <v>0</v>
          </cell>
          <cell r="W2087">
            <v>0</v>
          </cell>
          <cell r="X2087">
            <v>0</v>
          </cell>
          <cell r="Y2087">
            <v>0</v>
          </cell>
        </row>
        <row r="2088">
          <cell r="U2088" t="str">
            <v>SR</v>
          </cell>
          <cell r="V2088">
            <v>0</v>
          </cell>
          <cell r="W2088">
            <v>0</v>
          </cell>
          <cell r="X2088">
            <v>0</v>
          </cell>
          <cell r="Y2088">
            <v>0</v>
          </cell>
        </row>
        <row r="2089">
          <cell r="U2089" t="str">
            <v>SR</v>
          </cell>
          <cell r="V2089">
            <v>0</v>
          </cell>
          <cell r="W2089">
            <v>0</v>
          </cell>
          <cell r="X2089">
            <v>0</v>
          </cell>
          <cell r="Y2089">
            <v>0</v>
          </cell>
        </row>
        <row r="2090">
          <cell r="U2090" t="str">
            <v>SR</v>
          </cell>
          <cell r="V2090">
            <v>0</v>
          </cell>
          <cell r="W2090">
            <v>0</v>
          </cell>
          <cell r="X2090">
            <v>0</v>
          </cell>
          <cell r="Y2090">
            <v>0</v>
          </cell>
        </row>
        <row r="2091">
          <cell r="U2091" t="str">
            <v>SR</v>
          </cell>
          <cell r="V2091">
            <v>0</v>
          </cell>
          <cell r="W2091">
            <v>0</v>
          </cell>
          <cell r="X2091">
            <v>0</v>
          </cell>
          <cell r="Y2091">
            <v>0</v>
          </cell>
        </row>
        <row r="2092">
          <cell r="U2092" t="str">
            <v>SR</v>
          </cell>
          <cell r="V2092">
            <v>0</v>
          </cell>
          <cell r="W2092">
            <v>0</v>
          </cell>
          <cell r="X2092">
            <v>0</v>
          </cell>
          <cell r="Y2092">
            <v>0</v>
          </cell>
        </row>
        <row r="2093">
          <cell r="U2093" t="str">
            <v>SR</v>
          </cell>
          <cell r="V2093">
            <v>0</v>
          </cell>
          <cell r="W2093">
            <v>0</v>
          </cell>
          <cell r="X2093">
            <v>0</v>
          </cell>
          <cell r="Y2093">
            <v>0</v>
          </cell>
        </row>
        <row r="2094">
          <cell r="U2094" t="str">
            <v>SR</v>
          </cell>
          <cell r="V2094">
            <v>0</v>
          </cell>
          <cell r="W2094">
            <v>0</v>
          </cell>
          <cell r="X2094">
            <v>0</v>
          </cell>
          <cell r="Y2094">
            <v>0</v>
          </cell>
        </row>
        <row r="2095">
          <cell r="U2095" t="str">
            <v>SR</v>
          </cell>
          <cell r="V2095">
            <v>0</v>
          </cell>
          <cell r="W2095">
            <v>0</v>
          </cell>
          <cell r="X2095">
            <v>0</v>
          </cell>
          <cell r="Y2095">
            <v>0</v>
          </cell>
        </row>
        <row r="2096">
          <cell r="U2096" t="str">
            <v>SR</v>
          </cell>
          <cell r="V2096">
            <v>0</v>
          </cell>
          <cell r="W2096">
            <v>0</v>
          </cell>
          <cell r="X2096">
            <v>0</v>
          </cell>
          <cell r="Y2096">
            <v>0</v>
          </cell>
        </row>
        <row r="2097">
          <cell r="U2097" t="str">
            <v>SR</v>
          </cell>
          <cell r="V2097">
            <v>0</v>
          </cell>
          <cell r="W2097">
            <v>0</v>
          </cell>
          <cell r="X2097">
            <v>0</v>
          </cell>
          <cell r="Y2097">
            <v>0</v>
          </cell>
        </row>
        <row r="2098">
          <cell r="U2098" t="str">
            <v>SR</v>
          </cell>
          <cell r="V2098">
            <v>0</v>
          </cell>
          <cell r="W2098">
            <v>0</v>
          </cell>
          <cell r="X2098">
            <v>0</v>
          </cell>
          <cell r="Y2098">
            <v>0</v>
          </cell>
        </row>
        <row r="2099">
          <cell r="U2099" t="str">
            <v>SR</v>
          </cell>
          <cell r="V2099">
            <v>0</v>
          </cell>
          <cell r="W2099">
            <v>0</v>
          </cell>
          <cell r="X2099">
            <v>0</v>
          </cell>
          <cell r="Y2099">
            <v>0</v>
          </cell>
        </row>
        <row r="2100">
          <cell r="U2100" t="str">
            <v>SR</v>
          </cell>
          <cell r="V2100">
            <v>0</v>
          </cell>
          <cell r="W2100">
            <v>0</v>
          </cell>
          <cell r="X2100">
            <v>0</v>
          </cell>
          <cell r="Y2100">
            <v>0</v>
          </cell>
        </row>
        <row r="2101">
          <cell r="U2101" t="str">
            <v>SR</v>
          </cell>
          <cell r="V2101">
            <v>0</v>
          </cell>
          <cell r="W2101">
            <v>0</v>
          </cell>
          <cell r="X2101">
            <v>0</v>
          </cell>
          <cell r="Y2101">
            <v>0</v>
          </cell>
        </row>
        <row r="2102">
          <cell r="U2102" t="str">
            <v>SR</v>
          </cell>
          <cell r="V2102">
            <v>0</v>
          </cell>
          <cell r="W2102">
            <v>0</v>
          </cell>
          <cell r="X2102">
            <v>0</v>
          </cell>
          <cell r="Y2102">
            <v>0</v>
          </cell>
        </row>
        <row r="2103">
          <cell r="U2103" t="str">
            <v>SR</v>
          </cell>
          <cell r="V2103">
            <v>0</v>
          </cell>
          <cell r="W2103">
            <v>0</v>
          </cell>
          <cell r="X2103">
            <v>0</v>
          </cell>
          <cell r="Y2103">
            <v>0</v>
          </cell>
        </row>
        <row r="2104">
          <cell r="U2104" t="str">
            <v>SR</v>
          </cell>
          <cell r="V2104">
            <v>0</v>
          </cell>
          <cell r="W2104">
            <v>0</v>
          </cell>
          <cell r="X2104">
            <v>0</v>
          </cell>
          <cell r="Y2104">
            <v>0</v>
          </cell>
        </row>
        <row r="2105">
          <cell r="U2105" t="str">
            <v>SR</v>
          </cell>
          <cell r="V2105">
            <v>0</v>
          </cell>
          <cell r="W2105">
            <v>0</v>
          </cell>
          <cell r="X2105">
            <v>0</v>
          </cell>
          <cell r="Y2105">
            <v>0</v>
          </cell>
        </row>
        <row r="2106">
          <cell r="U2106" t="str">
            <v>SR</v>
          </cell>
          <cell r="V2106">
            <v>0</v>
          </cell>
          <cell r="W2106">
            <v>0</v>
          </cell>
          <cell r="X2106">
            <v>0</v>
          </cell>
          <cell r="Y2106">
            <v>0</v>
          </cell>
        </row>
        <row r="2107">
          <cell r="U2107" t="str">
            <v>SR</v>
          </cell>
          <cell r="V2107">
            <v>0</v>
          </cell>
          <cell r="W2107">
            <v>0</v>
          </cell>
          <cell r="X2107">
            <v>0</v>
          </cell>
          <cell r="Y2107">
            <v>0</v>
          </cell>
        </row>
        <row r="2108">
          <cell r="U2108" t="str">
            <v>SR</v>
          </cell>
          <cell r="V2108">
            <v>0</v>
          </cell>
          <cell r="W2108">
            <v>0</v>
          </cell>
          <cell r="X2108">
            <v>0</v>
          </cell>
          <cell r="Y2108">
            <v>0</v>
          </cell>
        </row>
        <row r="2109">
          <cell r="U2109" t="str">
            <v>SR</v>
          </cell>
          <cell r="V2109">
            <v>0</v>
          </cell>
          <cell r="W2109">
            <v>0</v>
          </cell>
          <cell r="X2109">
            <v>0</v>
          </cell>
          <cell r="Y2109">
            <v>0</v>
          </cell>
        </row>
        <row r="2110">
          <cell r="U2110" t="str">
            <v>SR</v>
          </cell>
          <cell r="V2110">
            <v>0</v>
          </cell>
          <cell r="W2110">
            <v>0</v>
          </cell>
          <cell r="X2110">
            <v>0</v>
          </cell>
          <cell r="Y2110">
            <v>0</v>
          </cell>
        </row>
        <row r="2111">
          <cell r="U2111" t="str">
            <v>SR</v>
          </cell>
          <cell r="V2111">
            <v>0</v>
          </cell>
          <cell r="W2111">
            <v>0</v>
          </cell>
          <cell r="X2111">
            <v>0</v>
          </cell>
          <cell r="Y2111">
            <v>0</v>
          </cell>
        </row>
        <row r="2112">
          <cell r="U2112" t="str">
            <v>SR</v>
          </cell>
          <cell r="V2112">
            <v>0</v>
          </cell>
          <cell r="W2112">
            <v>0</v>
          </cell>
          <cell r="X2112">
            <v>0</v>
          </cell>
          <cell r="Y2112">
            <v>0</v>
          </cell>
        </row>
        <row r="2113">
          <cell r="U2113" t="str">
            <v>SR</v>
          </cell>
          <cell r="V2113">
            <v>0</v>
          </cell>
          <cell r="W2113">
            <v>0</v>
          </cell>
          <cell r="X2113">
            <v>0</v>
          </cell>
          <cell r="Y2113">
            <v>0</v>
          </cell>
        </row>
        <row r="2114">
          <cell r="U2114" t="str">
            <v>SR</v>
          </cell>
          <cell r="V2114">
            <v>0</v>
          </cell>
          <cell r="W2114">
            <v>0</v>
          </cell>
          <cell r="X2114">
            <v>0</v>
          </cell>
          <cell r="Y2114">
            <v>0</v>
          </cell>
        </row>
        <row r="2115">
          <cell r="U2115" t="str">
            <v>SR</v>
          </cell>
          <cell r="V2115">
            <v>0</v>
          </cell>
          <cell r="W2115">
            <v>0</v>
          </cell>
          <cell r="X2115">
            <v>0</v>
          </cell>
          <cell r="Y2115">
            <v>0</v>
          </cell>
        </row>
        <row r="2116">
          <cell r="U2116" t="str">
            <v>SR</v>
          </cell>
          <cell r="V2116">
            <v>0</v>
          </cell>
          <cell r="W2116">
            <v>0</v>
          </cell>
          <cell r="X2116">
            <v>0</v>
          </cell>
          <cell r="Y2116">
            <v>0</v>
          </cell>
        </row>
        <row r="2117">
          <cell r="U2117" t="str">
            <v>SR</v>
          </cell>
          <cell r="V2117">
            <v>0</v>
          </cell>
          <cell r="W2117">
            <v>0</v>
          </cell>
          <cell r="X2117">
            <v>0</v>
          </cell>
          <cell r="Y2117">
            <v>0</v>
          </cell>
        </row>
        <row r="2118">
          <cell r="U2118" t="str">
            <v>SR</v>
          </cell>
          <cell r="V2118">
            <v>0</v>
          </cell>
          <cell r="W2118">
            <v>0</v>
          </cell>
          <cell r="X2118">
            <v>0</v>
          </cell>
          <cell r="Y2118">
            <v>0</v>
          </cell>
        </row>
        <row r="2119">
          <cell r="U2119" t="str">
            <v>SR</v>
          </cell>
          <cell r="V2119">
            <v>0</v>
          </cell>
          <cell r="W2119">
            <v>0</v>
          </cell>
          <cell r="X2119">
            <v>0</v>
          </cell>
          <cell r="Y2119">
            <v>0</v>
          </cell>
        </row>
        <row r="2120">
          <cell r="U2120" t="str">
            <v>SR</v>
          </cell>
          <cell r="V2120">
            <v>0</v>
          </cell>
          <cell r="W2120">
            <v>0</v>
          </cell>
          <cell r="X2120">
            <v>0</v>
          </cell>
          <cell r="Y2120">
            <v>0</v>
          </cell>
        </row>
        <row r="2121">
          <cell r="U2121" t="str">
            <v>SR</v>
          </cell>
          <cell r="V2121">
            <v>0</v>
          </cell>
          <cell r="W2121">
            <v>0</v>
          </cell>
          <cell r="X2121">
            <v>0</v>
          </cell>
          <cell r="Y2121">
            <v>0</v>
          </cell>
        </row>
        <row r="2122">
          <cell r="U2122" t="str">
            <v>SR</v>
          </cell>
          <cell r="V2122">
            <v>0</v>
          </cell>
          <cell r="W2122">
            <v>0</v>
          </cell>
          <cell r="X2122">
            <v>0</v>
          </cell>
          <cell r="Y2122">
            <v>0</v>
          </cell>
        </row>
        <row r="2123">
          <cell r="U2123" t="str">
            <v>SR</v>
          </cell>
          <cell r="V2123">
            <v>0</v>
          </cell>
          <cell r="W2123">
            <v>0</v>
          </cell>
          <cell r="X2123">
            <v>0</v>
          </cell>
          <cell r="Y2123">
            <v>0</v>
          </cell>
        </row>
        <row r="2124">
          <cell r="U2124" t="str">
            <v>SR</v>
          </cell>
          <cell r="V2124">
            <v>0</v>
          </cell>
          <cell r="W2124">
            <v>0</v>
          </cell>
          <cell r="X2124">
            <v>0</v>
          </cell>
          <cell r="Y2124">
            <v>0</v>
          </cell>
        </row>
        <row r="2125">
          <cell r="U2125" t="str">
            <v>SR</v>
          </cell>
          <cell r="V2125">
            <v>0</v>
          </cell>
          <cell r="W2125">
            <v>0</v>
          </cell>
          <cell r="X2125">
            <v>0</v>
          </cell>
          <cell r="Y2125">
            <v>0</v>
          </cell>
        </row>
        <row r="2126">
          <cell r="U2126" t="str">
            <v>SR</v>
          </cell>
          <cell r="V2126">
            <v>0</v>
          </cell>
          <cell r="W2126">
            <v>0</v>
          </cell>
          <cell r="X2126">
            <v>0</v>
          </cell>
          <cell r="Y2126">
            <v>0</v>
          </cell>
        </row>
        <row r="2127">
          <cell r="U2127" t="str">
            <v>SR</v>
          </cell>
          <cell r="V2127">
            <v>0</v>
          </cell>
          <cell r="W2127">
            <v>0</v>
          </cell>
          <cell r="X2127">
            <v>0</v>
          </cell>
          <cell r="Y2127">
            <v>0</v>
          </cell>
        </row>
        <row r="2128">
          <cell r="U2128" t="str">
            <v>SR</v>
          </cell>
          <cell r="V2128">
            <v>0</v>
          </cell>
          <cell r="W2128">
            <v>0</v>
          </cell>
          <cell r="X2128">
            <v>0</v>
          </cell>
          <cell r="Y2128">
            <v>0</v>
          </cell>
        </row>
        <row r="2129">
          <cell r="U2129" t="str">
            <v>SR</v>
          </cell>
          <cell r="V2129">
            <v>0</v>
          </cell>
          <cell r="W2129">
            <v>0</v>
          </cell>
          <cell r="X2129">
            <v>0</v>
          </cell>
          <cell r="Y2129">
            <v>0</v>
          </cell>
        </row>
        <row r="2130">
          <cell r="U2130" t="str">
            <v>SR</v>
          </cell>
          <cell r="V2130">
            <v>0</v>
          </cell>
          <cell r="W2130">
            <v>0</v>
          </cell>
          <cell r="X2130">
            <v>0</v>
          </cell>
          <cell r="Y2130">
            <v>0</v>
          </cell>
        </row>
        <row r="2131">
          <cell r="U2131" t="str">
            <v>SR</v>
          </cell>
          <cell r="V2131">
            <v>0</v>
          </cell>
          <cell r="W2131">
            <v>0</v>
          </cell>
          <cell r="X2131">
            <v>0</v>
          </cell>
          <cell r="Y2131">
            <v>0</v>
          </cell>
        </row>
        <row r="2132">
          <cell r="U2132" t="str">
            <v>SR</v>
          </cell>
          <cell r="V2132">
            <v>0</v>
          </cell>
          <cell r="W2132">
            <v>0</v>
          </cell>
          <cell r="X2132">
            <v>0</v>
          </cell>
          <cell r="Y2132">
            <v>0</v>
          </cell>
        </row>
        <row r="2133">
          <cell r="U2133" t="str">
            <v>SR</v>
          </cell>
          <cell r="V2133">
            <v>0</v>
          </cell>
          <cell r="W2133">
            <v>0</v>
          </cell>
          <cell r="X2133">
            <v>0</v>
          </cell>
          <cell r="Y2133">
            <v>0</v>
          </cell>
        </row>
        <row r="2134">
          <cell r="U2134" t="str">
            <v>SR</v>
          </cell>
          <cell r="V2134">
            <v>0</v>
          </cell>
          <cell r="W2134">
            <v>0</v>
          </cell>
          <cell r="X2134">
            <v>0</v>
          </cell>
          <cell r="Y2134">
            <v>0</v>
          </cell>
        </row>
        <row r="2135">
          <cell r="U2135" t="str">
            <v>SR</v>
          </cell>
          <cell r="V2135">
            <v>0</v>
          </cell>
          <cell r="W2135">
            <v>0</v>
          </cell>
          <cell r="X2135">
            <v>0</v>
          </cell>
          <cell r="Y2135">
            <v>0</v>
          </cell>
        </row>
        <row r="2136">
          <cell r="U2136" t="str">
            <v>SR</v>
          </cell>
          <cell r="V2136">
            <v>0</v>
          </cell>
          <cell r="W2136">
            <v>0</v>
          </cell>
          <cell r="X2136">
            <v>0</v>
          </cell>
          <cell r="Y2136">
            <v>0</v>
          </cell>
        </row>
        <row r="2137">
          <cell r="U2137" t="str">
            <v>SR</v>
          </cell>
          <cell r="V2137">
            <v>0</v>
          </cell>
          <cell r="W2137">
            <v>0</v>
          </cell>
          <cell r="X2137">
            <v>0</v>
          </cell>
          <cell r="Y2137">
            <v>0</v>
          </cell>
        </row>
        <row r="2138">
          <cell r="U2138" t="str">
            <v>SR</v>
          </cell>
          <cell r="V2138">
            <v>0</v>
          </cell>
          <cell r="W2138">
            <v>0</v>
          </cell>
          <cell r="X2138">
            <v>0</v>
          </cell>
          <cell r="Y2138">
            <v>0</v>
          </cell>
        </row>
        <row r="2139">
          <cell r="U2139" t="str">
            <v>SR</v>
          </cell>
          <cell r="V2139">
            <v>0</v>
          </cell>
          <cell r="W2139">
            <v>0</v>
          </cell>
          <cell r="X2139">
            <v>0</v>
          </cell>
          <cell r="Y2139">
            <v>0</v>
          </cell>
        </row>
        <row r="2140">
          <cell r="U2140" t="str">
            <v>SR</v>
          </cell>
          <cell r="V2140">
            <v>0</v>
          </cell>
          <cell r="W2140">
            <v>0</v>
          </cell>
          <cell r="X2140">
            <v>0</v>
          </cell>
          <cell r="Y2140">
            <v>0</v>
          </cell>
        </row>
        <row r="2141">
          <cell r="U2141" t="str">
            <v>SR</v>
          </cell>
          <cell r="V2141">
            <v>0</v>
          </cell>
          <cell r="W2141">
            <v>0</v>
          </cell>
          <cell r="X2141">
            <v>0</v>
          </cell>
          <cell r="Y2141">
            <v>0</v>
          </cell>
        </row>
        <row r="2142">
          <cell r="U2142" t="str">
            <v>SR</v>
          </cell>
          <cell r="V2142">
            <v>0</v>
          </cell>
          <cell r="W2142">
            <v>0</v>
          </cell>
          <cell r="X2142">
            <v>0</v>
          </cell>
          <cell r="Y2142">
            <v>0</v>
          </cell>
        </row>
        <row r="2143">
          <cell r="U2143" t="str">
            <v>SR</v>
          </cell>
          <cell r="V2143">
            <v>0</v>
          </cell>
          <cell r="W2143">
            <v>0</v>
          </cell>
          <cell r="X2143">
            <v>0</v>
          </cell>
          <cell r="Y2143">
            <v>0</v>
          </cell>
        </row>
        <row r="2144">
          <cell r="U2144" t="str">
            <v>SR</v>
          </cell>
          <cell r="V2144">
            <v>0</v>
          </cell>
          <cell r="W2144">
            <v>0</v>
          </cell>
          <cell r="X2144">
            <v>0</v>
          </cell>
          <cell r="Y2144">
            <v>0</v>
          </cell>
        </row>
        <row r="2145">
          <cell r="U2145" t="str">
            <v>SR</v>
          </cell>
          <cell r="V2145">
            <v>0</v>
          </cell>
          <cell r="W2145">
            <v>0</v>
          </cell>
          <cell r="X2145">
            <v>0</v>
          </cell>
          <cell r="Y2145">
            <v>0</v>
          </cell>
        </row>
        <row r="2146">
          <cell r="U2146" t="str">
            <v>SR</v>
          </cell>
          <cell r="V2146">
            <v>0</v>
          </cell>
          <cell r="W2146">
            <v>0</v>
          </cell>
          <cell r="X2146">
            <v>0</v>
          </cell>
          <cell r="Y2146">
            <v>0</v>
          </cell>
        </row>
        <row r="2147">
          <cell r="U2147" t="str">
            <v>SR</v>
          </cell>
          <cell r="V2147">
            <v>0</v>
          </cell>
          <cell r="W2147">
            <v>0</v>
          </cell>
          <cell r="X2147">
            <v>0</v>
          </cell>
          <cell r="Y2147">
            <v>0</v>
          </cell>
        </row>
        <row r="2148">
          <cell r="U2148" t="str">
            <v>SR</v>
          </cell>
          <cell r="V2148">
            <v>0</v>
          </cell>
          <cell r="W2148">
            <v>0</v>
          </cell>
          <cell r="X2148">
            <v>0</v>
          </cell>
          <cell r="Y2148">
            <v>0</v>
          </cell>
        </row>
        <row r="2149">
          <cell r="U2149" t="str">
            <v>SR</v>
          </cell>
          <cell r="V2149">
            <v>0</v>
          </cell>
          <cell r="W2149">
            <v>0</v>
          </cell>
          <cell r="X2149">
            <v>0</v>
          </cell>
          <cell r="Y2149">
            <v>0</v>
          </cell>
        </row>
        <row r="2150">
          <cell r="U2150" t="str">
            <v>SR</v>
          </cell>
          <cell r="V2150">
            <v>0</v>
          </cell>
          <cell r="W2150">
            <v>0</v>
          </cell>
          <cell r="X2150">
            <v>0</v>
          </cell>
          <cell r="Y2150">
            <v>0</v>
          </cell>
        </row>
        <row r="2151">
          <cell r="U2151" t="str">
            <v>SR</v>
          </cell>
          <cell r="V2151">
            <v>0</v>
          </cell>
          <cell r="W2151">
            <v>0</v>
          </cell>
          <cell r="X2151">
            <v>0</v>
          </cell>
          <cell r="Y2151">
            <v>0</v>
          </cell>
        </row>
        <row r="2152">
          <cell r="U2152" t="str">
            <v>SR</v>
          </cell>
          <cell r="V2152">
            <v>0</v>
          </cell>
          <cell r="W2152">
            <v>0</v>
          </cell>
          <cell r="X2152">
            <v>0</v>
          </cell>
          <cell r="Y2152">
            <v>0</v>
          </cell>
        </row>
        <row r="2153">
          <cell r="U2153" t="str">
            <v>SR</v>
          </cell>
          <cell r="V2153">
            <v>0</v>
          </cell>
          <cell r="W2153">
            <v>0</v>
          </cell>
          <cell r="X2153">
            <v>0</v>
          </cell>
          <cell r="Y2153">
            <v>0</v>
          </cell>
        </row>
        <row r="2154">
          <cell r="U2154" t="str">
            <v>SR</v>
          </cell>
          <cell r="V2154">
            <v>0</v>
          </cell>
          <cell r="W2154">
            <v>0</v>
          </cell>
          <cell r="X2154">
            <v>0</v>
          </cell>
          <cell r="Y2154">
            <v>0</v>
          </cell>
        </row>
        <row r="2155">
          <cell r="U2155" t="str">
            <v>SR</v>
          </cell>
          <cell r="V2155">
            <v>0</v>
          </cell>
          <cell r="W2155">
            <v>0</v>
          </cell>
          <cell r="X2155">
            <v>0</v>
          </cell>
          <cell r="Y2155">
            <v>0</v>
          </cell>
        </row>
        <row r="2156">
          <cell r="U2156" t="str">
            <v>SR</v>
          </cell>
          <cell r="V2156">
            <v>0</v>
          </cell>
          <cell r="W2156">
            <v>0</v>
          </cell>
          <cell r="X2156">
            <v>0</v>
          </cell>
          <cell r="Y2156">
            <v>0</v>
          </cell>
        </row>
        <row r="2157">
          <cell r="U2157" t="str">
            <v>SR</v>
          </cell>
          <cell r="V2157">
            <v>0</v>
          </cell>
          <cell r="W2157">
            <v>0</v>
          </cell>
          <cell r="X2157">
            <v>0</v>
          </cell>
          <cell r="Y2157">
            <v>0</v>
          </cell>
        </row>
        <row r="2158">
          <cell r="U2158" t="str">
            <v>SR</v>
          </cell>
          <cell r="V2158">
            <v>0</v>
          </cell>
          <cell r="W2158">
            <v>0</v>
          </cell>
          <cell r="X2158">
            <v>0</v>
          </cell>
          <cell r="Y2158">
            <v>0</v>
          </cell>
        </row>
        <row r="2159">
          <cell r="U2159" t="str">
            <v>SR</v>
          </cell>
          <cell r="V2159">
            <v>0</v>
          </cell>
          <cell r="W2159">
            <v>0</v>
          </cell>
          <cell r="X2159">
            <v>0</v>
          </cell>
          <cell r="Y2159">
            <v>0</v>
          </cell>
        </row>
        <row r="2160">
          <cell r="U2160" t="str">
            <v>SR</v>
          </cell>
          <cell r="V2160">
            <v>0</v>
          </cell>
          <cell r="W2160">
            <v>0</v>
          </cell>
          <cell r="X2160">
            <v>0</v>
          </cell>
          <cell r="Y2160">
            <v>0</v>
          </cell>
        </row>
        <row r="2161">
          <cell r="U2161" t="str">
            <v>SR</v>
          </cell>
          <cell r="V2161">
            <v>0</v>
          </cell>
          <cell r="W2161">
            <v>0</v>
          </cell>
          <cell r="X2161">
            <v>0</v>
          </cell>
          <cell r="Y2161">
            <v>0</v>
          </cell>
        </row>
        <row r="2162">
          <cell r="U2162" t="str">
            <v>SR</v>
          </cell>
          <cell r="V2162">
            <v>0</v>
          </cell>
          <cell r="W2162">
            <v>0</v>
          </cell>
          <cell r="X2162">
            <v>0</v>
          </cell>
          <cell r="Y2162">
            <v>0</v>
          </cell>
        </row>
        <row r="2163">
          <cell r="U2163" t="str">
            <v>SR</v>
          </cell>
          <cell r="V2163">
            <v>0</v>
          </cell>
          <cell r="W2163">
            <v>0</v>
          </cell>
          <cell r="X2163">
            <v>0</v>
          </cell>
          <cell r="Y2163">
            <v>0</v>
          </cell>
        </row>
        <row r="2164">
          <cell r="U2164" t="str">
            <v>SR</v>
          </cell>
          <cell r="V2164">
            <v>0</v>
          </cell>
          <cell r="W2164">
            <v>0</v>
          </cell>
          <cell r="X2164">
            <v>0</v>
          </cell>
          <cell r="Y2164">
            <v>0</v>
          </cell>
        </row>
        <row r="2165">
          <cell r="U2165" t="str">
            <v>SR</v>
          </cell>
          <cell r="V2165">
            <v>0</v>
          </cell>
          <cell r="W2165">
            <v>0</v>
          </cell>
          <cell r="X2165">
            <v>0</v>
          </cell>
          <cell r="Y2165">
            <v>0</v>
          </cell>
        </row>
        <row r="2166">
          <cell r="U2166" t="str">
            <v>SR</v>
          </cell>
          <cell r="V2166">
            <v>0</v>
          </cell>
          <cell r="W2166">
            <v>0</v>
          </cell>
          <cell r="X2166">
            <v>0</v>
          </cell>
          <cell r="Y2166">
            <v>0</v>
          </cell>
        </row>
        <row r="2167">
          <cell r="U2167" t="str">
            <v>SR</v>
          </cell>
          <cell r="V2167">
            <v>0</v>
          </cell>
          <cell r="W2167">
            <v>0</v>
          </cell>
          <cell r="X2167">
            <v>0</v>
          </cell>
          <cell r="Y2167">
            <v>0</v>
          </cell>
        </row>
        <row r="2168">
          <cell r="U2168" t="str">
            <v>SR</v>
          </cell>
          <cell r="V2168">
            <v>0</v>
          </cell>
          <cell r="W2168">
            <v>0</v>
          </cell>
          <cell r="X2168">
            <v>0</v>
          </cell>
          <cell r="Y2168">
            <v>0</v>
          </cell>
        </row>
        <row r="2169">
          <cell r="U2169" t="str">
            <v>SR</v>
          </cell>
          <cell r="V2169">
            <v>0</v>
          </cell>
          <cell r="W2169">
            <v>0</v>
          </cell>
          <cell r="X2169">
            <v>0</v>
          </cell>
          <cell r="Y2169">
            <v>0</v>
          </cell>
        </row>
        <row r="2170">
          <cell r="U2170" t="str">
            <v>SR</v>
          </cell>
          <cell r="V2170">
            <v>0</v>
          </cell>
          <cell r="W2170">
            <v>0</v>
          </cell>
          <cell r="X2170">
            <v>0</v>
          </cell>
          <cell r="Y2170">
            <v>0</v>
          </cell>
        </row>
        <row r="2171">
          <cell r="U2171" t="str">
            <v>SR</v>
          </cell>
          <cell r="V2171">
            <v>0</v>
          </cell>
          <cell r="W2171">
            <v>0</v>
          </cell>
          <cell r="X2171">
            <v>0</v>
          </cell>
          <cell r="Y2171">
            <v>0</v>
          </cell>
        </row>
        <row r="2172">
          <cell r="U2172" t="str">
            <v>SR</v>
          </cell>
          <cell r="V2172">
            <v>0</v>
          </cell>
          <cell r="W2172">
            <v>0</v>
          </cell>
          <cell r="X2172">
            <v>0</v>
          </cell>
          <cell r="Y2172">
            <v>0</v>
          </cell>
        </row>
        <row r="2173">
          <cell r="U2173" t="str">
            <v>SR</v>
          </cell>
          <cell r="V2173">
            <v>0</v>
          </cell>
          <cell r="W2173">
            <v>0</v>
          </cell>
          <cell r="X2173">
            <v>0</v>
          </cell>
          <cell r="Y2173">
            <v>0</v>
          </cell>
        </row>
        <row r="2174">
          <cell r="U2174" t="str">
            <v>SR</v>
          </cell>
          <cell r="V2174">
            <v>0</v>
          </cell>
          <cell r="W2174">
            <v>0</v>
          </cell>
          <cell r="X2174">
            <v>0</v>
          </cell>
          <cell r="Y2174">
            <v>0</v>
          </cell>
        </row>
        <row r="2175">
          <cell r="U2175" t="str">
            <v>SR</v>
          </cell>
          <cell r="V2175">
            <v>0</v>
          </cell>
          <cell r="W2175">
            <v>0</v>
          </cell>
          <cell r="X2175">
            <v>0</v>
          </cell>
          <cell r="Y2175">
            <v>0</v>
          </cell>
        </row>
        <row r="2176">
          <cell r="U2176" t="str">
            <v>SR</v>
          </cell>
          <cell r="V2176">
            <v>0</v>
          </cell>
          <cell r="W2176">
            <v>0</v>
          </cell>
          <cell r="X2176">
            <v>0</v>
          </cell>
          <cell r="Y2176">
            <v>0</v>
          </cell>
        </row>
        <row r="2177">
          <cell r="U2177" t="str">
            <v>SR</v>
          </cell>
          <cell r="V2177">
            <v>0</v>
          </cell>
          <cell r="W2177">
            <v>0</v>
          </cell>
          <cell r="X2177">
            <v>0</v>
          </cell>
          <cell r="Y2177">
            <v>0</v>
          </cell>
        </row>
        <row r="2178">
          <cell r="U2178" t="str">
            <v>SR</v>
          </cell>
          <cell r="V2178">
            <v>0</v>
          </cell>
          <cell r="W2178">
            <v>0</v>
          </cell>
          <cell r="X2178">
            <v>0</v>
          </cell>
          <cell r="Y2178">
            <v>0</v>
          </cell>
        </row>
        <row r="2179">
          <cell r="U2179" t="str">
            <v>SR</v>
          </cell>
          <cell r="V2179">
            <v>0</v>
          </cell>
          <cell r="W2179">
            <v>0</v>
          </cell>
          <cell r="X2179">
            <v>0</v>
          </cell>
          <cell r="Y2179">
            <v>0</v>
          </cell>
        </row>
        <row r="2180">
          <cell r="U2180" t="str">
            <v>SR</v>
          </cell>
          <cell r="V2180">
            <v>0</v>
          </cell>
          <cell r="W2180">
            <v>0</v>
          </cell>
          <cell r="X2180">
            <v>0</v>
          </cell>
          <cell r="Y2180">
            <v>0</v>
          </cell>
        </row>
        <row r="2181">
          <cell r="U2181" t="str">
            <v>SR</v>
          </cell>
          <cell r="V2181">
            <v>0</v>
          </cell>
          <cell r="W2181">
            <v>0</v>
          </cell>
          <cell r="X2181">
            <v>0</v>
          </cell>
          <cell r="Y2181">
            <v>0</v>
          </cell>
        </row>
        <row r="2182">
          <cell r="U2182" t="str">
            <v>SR</v>
          </cell>
          <cell r="V2182">
            <v>0</v>
          </cell>
          <cell r="W2182">
            <v>0</v>
          </cell>
          <cell r="X2182">
            <v>0</v>
          </cell>
          <cell r="Y2182">
            <v>0</v>
          </cell>
        </row>
        <row r="2183">
          <cell r="U2183" t="str">
            <v>SR</v>
          </cell>
          <cell r="V2183">
            <v>0</v>
          </cell>
          <cell r="W2183">
            <v>0</v>
          </cell>
          <cell r="X2183">
            <v>0</v>
          </cell>
          <cell r="Y2183">
            <v>0</v>
          </cell>
        </row>
        <row r="2184">
          <cell r="U2184" t="str">
            <v>SR</v>
          </cell>
          <cell r="V2184">
            <v>0</v>
          </cell>
          <cell r="W2184">
            <v>0</v>
          </cell>
          <cell r="X2184">
            <v>0</v>
          </cell>
          <cell r="Y2184">
            <v>0</v>
          </cell>
        </row>
        <row r="2185">
          <cell r="U2185" t="str">
            <v>SR</v>
          </cell>
          <cell r="V2185">
            <v>0</v>
          </cell>
          <cell r="W2185">
            <v>0</v>
          </cell>
          <cell r="X2185">
            <v>0</v>
          </cell>
          <cell r="Y2185">
            <v>0</v>
          </cell>
        </row>
        <row r="2186">
          <cell r="U2186" t="str">
            <v>SR</v>
          </cell>
          <cell r="V2186">
            <v>0</v>
          </cell>
          <cell r="W2186">
            <v>0</v>
          </cell>
          <cell r="X2186">
            <v>0</v>
          </cell>
          <cell r="Y2186">
            <v>0</v>
          </cell>
        </row>
        <row r="2187">
          <cell r="U2187" t="str">
            <v>SR</v>
          </cell>
          <cell r="V2187">
            <v>0</v>
          </cell>
          <cell r="W2187">
            <v>0</v>
          </cell>
          <cell r="X2187">
            <v>0</v>
          </cell>
          <cell r="Y2187">
            <v>0</v>
          </cell>
        </row>
        <row r="2188">
          <cell r="U2188" t="str">
            <v>SR</v>
          </cell>
          <cell r="V2188">
            <v>0</v>
          </cell>
          <cell r="W2188">
            <v>0</v>
          </cell>
          <cell r="X2188">
            <v>0</v>
          </cell>
          <cell r="Y2188">
            <v>0</v>
          </cell>
        </row>
        <row r="2189">
          <cell r="U2189" t="str">
            <v>SR</v>
          </cell>
          <cell r="V2189">
            <v>0</v>
          </cell>
          <cell r="W2189">
            <v>0</v>
          </cell>
          <cell r="X2189">
            <v>0</v>
          </cell>
          <cell r="Y2189">
            <v>0</v>
          </cell>
        </row>
        <row r="2190">
          <cell r="U2190" t="str">
            <v>SR</v>
          </cell>
          <cell r="V2190">
            <v>0</v>
          </cell>
          <cell r="W2190">
            <v>0</v>
          </cell>
          <cell r="X2190">
            <v>0</v>
          </cell>
          <cell r="Y2190">
            <v>0</v>
          </cell>
        </row>
        <row r="2191">
          <cell r="U2191" t="str">
            <v>SR</v>
          </cell>
          <cell r="V2191">
            <v>0</v>
          </cell>
          <cell r="W2191">
            <v>0</v>
          </cell>
          <cell r="X2191">
            <v>0</v>
          </cell>
          <cell r="Y2191">
            <v>0</v>
          </cell>
        </row>
        <row r="2192">
          <cell r="U2192" t="str">
            <v>SR</v>
          </cell>
          <cell r="V2192">
            <v>0</v>
          </cell>
          <cell r="W2192">
            <v>0</v>
          </cell>
          <cell r="X2192">
            <v>0</v>
          </cell>
          <cell r="Y2192">
            <v>0</v>
          </cell>
        </row>
        <row r="2193">
          <cell r="U2193" t="str">
            <v>SR</v>
          </cell>
          <cell r="V2193">
            <v>0</v>
          </cell>
          <cell r="W2193">
            <v>0</v>
          </cell>
          <cell r="X2193">
            <v>0</v>
          </cell>
          <cell r="Y2193">
            <v>0</v>
          </cell>
        </row>
        <row r="2194">
          <cell r="U2194" t="str">
            <v>SR</v>
          </cell>
          <cell r="V2194">
            <v>0</v>
          </cell>
          <cell r="W2194">
            <v>0</v>
          </cell>
          <cell r="X2194">
            <v>0</v>
          </cell>
          <cell r="Y2194">
            <v>0</v>
          </cell>
        </row>
        <row r="2195">
          <cell r="U2195" t="str">
            <v>SR</v>
          </cell>
          <cell r="V2195">
            <v>0</v>
          </cell>
          <cell r="W2195">
            <v>0</v>
          </cell>
          <cell r="X2195">
            <v>0</v>
          </cell>
          <cell r="Y2195">
            <v>0</v>
          </cell>
        </row>
        <row r="2196">
          <cell r="U2196" t="str">
            <v>SR</v>
          </cell>
          <cell r="V2196">
            <v>0</v>
          </cell>
          <cell r="W2196">
            <v>0</v>
          </cell>
          <cell r="X2196">
            <v>0</v>
          </cell>
          <cell r="Y2196">
            <v>0</v>
          </cell>
        </row>
        <row r="2197">
          <cell r="U2197" t="str">
            <v>SR</v>
          </cell>
          <cell r="V2197">
            <v>0</v>
          </cell>
          <cell r="W2197">
            <v>0</v>
          </cell>
          <cell r="X2197">
            <v>0</v>
          </cell>
          <cell r="Y2197">
            <v>0</v>
          </cell>
        </row>
        <row r="2198">
          <cell r="U2198" t="str">
            <v>SR</v>
          </cell>
          <cell r="V2198">
            <v>0</v>
          </cell>
          <cell r="W2198">
            <v>0</v>
          </cell>
          <cell r="X2198">
            <v>0</v>
          </cell>
          <cell r="Y2198">
            <v>0</v>
          </cell>
        </row>
        <row r="2199">
          <cell r="U2199" t="str">
            <v>SR</v>
          </cell>
          <cell r="V2199">
            <v>0</v>
          </cell>
          <cell r="W2199">
            <v>0</v>
          </cell>
          <cell r="X2199">
            <v>0</v>
          </cell>
          <cell r="Y2199">
            <v>0</v>
          </cell>
        </row>
        <row r="2200">
          <cell r="U2200" t="str">
            <v>SR</v>
          </cell>
          <cell r="V2200">
            <v>0</v>
          </cell>
          <cell r="W2200">
            <v>0</v>
          </cell>
          <cell r="X2200">
            <v>0</v>
          </cell>
          <cell r="Y2200">
            <v>0</v>
          </cell>
        </row>
        <row r="2201">
          <cell r="U2201" t="str">
            <v>SR</v>
          </cell>
          <cell r="V2201">
            <v>0</v>
          </cell>
          <cell r="W2201">
            <v>0</v>
          </cell>
          <cell r="X2201">
            <v>0</v>
          </cell>
          <cell r="Y2201">
            <v>0</v>
          </cell>
        </row>
        <row r="2202">
          <cell r="U2202" t="str">
            <v>SR</v>
          </cell>
          <cell r="V2202">
            <v>0</v>
          </cell>
          <cell r="W2202">
            <v>0</v>
          </cell>
          <cell r="X2202">
            <v>0</v>
          </cell>
          <cell r="Y2202">
            <v>0</v>
          </cell>
        </row>
        <row r="2203">
          <cell r="U2203" t="str">
            <v>SR</v>
          </cell>
          <cell r="V2203">
            <v>0</v>
          </cell>
          <cell r="W2203">
            <v>0</v>
          </cell>
          <cell r="X2203">
            <v>0</v>
          </cell>
          <cell r="Y2203">
            <v>0</v>
          </cell>
        </row>
        <row r="2204">
          <cell r="U2204" t="str">
            <v>SR</v>
          </cell>
          <cell r="V2204">
            <v>0</v>
          </cell>
          <cell r="W2204">
            <v>0</v>
          </cell>
          <cell r="X2204">
            <v>0</v>
          </cell>
          <cell r="Y2204">
            <v>0</v>
          </cell>
        </row>
        <row r="2205">
          <cell r="U2205" t="str">
            <v>SR</v>
          </cell>
          <cell r="V2205">
            <v>0</v>
          </cell>
          <cell r="W2205">
            <v>0</v>
          </cell>
          <cell r="X2205">
            <v>0</v>
          </cell>
          <cell r="Y2205">
            <v>0</v>
          </cell>
        </row>
        <row r="2206">
          <cell r="U2206" t="str">
            <v>SR</v>
          </cell>
          <cell r="V2206">
            <v>0</v>
          </cell>
          <cell r="W2206">
            <v>0</v>
          </cell>
          <cell r="X2206">
            <v>0</v>
          </cell>
          <cell r="Y2206">
            <v>0</v>
          </cell>
        </row>
        <row r="2207">
          <cell r="U2207" t="str">
            <v>SR</v>
          </cell>
          <cell r="V2207">
            <v>0</v>
          </cell>
          <cell r="W2207">
            <v>0</v>
          </cell>
          <cell r="X2207">
            <v>0</v>
          </cell>
          <cell r="Y2207">
            <v>0</v>
          </cell>
        </row>
        <row r="2208">
          <cell r="U2208" t="str">
            <v>SR</v>
          </cell>
          <cell r="V2208">
            <v>0</v>
          </cell>
          <cell r="W2208">
            <v>0</v>
          </cell>
          <cell r="X2208">
            <v>0</v>
          </cell>
          <cell r="Y2208">
            <v>0</v>
          </cell>
        </row>
        <row r="2209">
          <cell r="U2209" t="str">
            <v>SR</v>
          </cell>
          <cell r="V2209">
            <v>0</v>
          </cell>
          <cell r="W2209">
            <v>0</v>
          </cell>
          <cell r="X2209">
            <v>0</v>
          </cell>
          <cell r="Y2209">
            <v>0</v>
          </cell>
        </row>
        <row r="2210">
          <cell r="U2210" t="str">
            <v>SR</v>
          </cell>
          <cell r="V2210">
            <v>0</v>
          </cell>
          <cell r="W2210">
            <v>0</v>
          </cell>
          <cell r="X2210">
            <v>0</v>
          </cell>
          <cell r="Y2210">
            <v>0</v>
          </cell>
        </row>
        <row r="2211">
          <cell r="U2211" t="str">
            <v>SR</v>
          </cell>
          <cell r="V2211">
            <v>0</v>
          </cell>
          <cell r="W2211">
            <v>0</v>
          </cell>
          <cell r="X2211">
            <v>0</v>
          </cell>
          <cell r="Y2211">
            <v>0</v>
          </cell>
        </row>
        <row r="2212">
          <cell r="U2212" t="str">
            <v>SR</v>
          </cell>
          <cell r="V2212">
            <v>0</v>
          </cell>
          <cell r="W2212">
            <v>0</v>
          </cell>
          <cell r="X2212">
            <v>0</v>
          </cell>
          <cell r="Y2212">
            <v>0</v>
          </cell>
        </row>
        <row r="2213">
          <cell r="U2213" t="str">
            <v>SR</v>
          </cell>
          <cell r="V2213">
            <v>0</v>
          </cell>
          <cell r="W2213">
            <v>0</v>
          </cell>
          <cell r="X2213">
            <v>0</v>
          </cell>
          <cell r="Y2213">
            <v>0</v>
          </cell>
        </row>
        <row r="2214">
          <cell r="U2214" t="str">
            <v>SR</v>
          </cell>
          <cell r="V2214">
            <v>0</v>
          </cell>
          <cell r="W2214">
            <v>0</v>
          </cell>
          <cell r="X2214">
            <v>0</v>
          </cell>
          <cell r="Y2214">
            <v>0</v>
          </cell>
        </row>
        <row r="2215">
          <cell r="U2215" t="str">
            <v>SR</v>
          </cell>
          <cell r="V2215">
            <v>0</v>
          </cell>
          <cell r="W2215">
            <v>0</v>
          </cell>
          <cell r="X2215">
            <v>0</v>
          </cell>
          <cell r="Y2215">
            <v>0</v>
          </cell>
        </row>
        <row r="2216">
          <cell r="U2216" t="str">
            <v>SR</v>
          </cell>
          <cell r="V2216">
            <v>0</v>
          </cell>
          <cell r="W2216">
            <v>0</v>
          </cell>
          <cell r="X2216">
            <v>0</v>
          </cell>
          <cell r="Y2216">
            <v>0</v>
          </cell>
        </row>
        <row r="2217">
          <cell r="U2217" t="str">
            <v>SR</v>
          </cell>
          <cell r="V2217">
            <v>0</v>
          </cell>
          <cell r="W2217">
            <v>0</v>
          </cell>
          <cell r="X2217">
            <v>0</v>
          </cell>
          <cell r="Y2217">
            <v>0</v>
          </cell>
        </row>
        <row r="2218">
          <cell r="U2218" t="str">
            <v>SR</v>
          </cell>
          <cell r="V2218">
            <v>0</v>
          </cell>
          <cell r="W2218">
            <v>0</v>
          </cell>
          <cell r="X2218">
            <v>0</v>
          </cell>
          <cell r="Y2218">
            <v>0</v>
          </cell>
        </row>
        <row r="2219">
          <cell r="U2219" t="str">
            <v>SR</v>
          </cell>
          <cell r="V2219">
            <v>0</v>
          </cell>
          <cell r="W2219">
            <v>0</v>
          </cell>
          <cell r="X2219">
            <v>0</v>
          </cell>
          <cell r="Y2219">
            <v>0</v>
          </cell>
        </row>
        <row r="2220">
          <cell r="U2220" t="str">
            <v>SR</v>
          </cell>
          <cell r="V2220">
            <v>0</v>
          </cell>
          <cell r="W2220">
            <v>0</v>
          </cell>
          <cell r="X2220">
            <v>0</v>
          </cell>
          <cell r="Y2220">
            <v>0</v>
          </cell>
        </row>
        <row r="2221">
          <cell r="U2221" t="str">
            <v>SR</v>
          </cell>
          <cell r="V2221">
            <v>0</v>
          </cell>
          <cell r="W2221">
            <v>0</v>
          </cell>
          <cell r="X2221">
            <v>0</v>
          </cell>
          <cell r="Y2221">
            <v>0</v>
          </cell>
        </row>
        <row r="2222">
          <cell r="U2222" t="str">
            <v>SR</v>
          </cell>
          <cell r="V2222">
            <v>0</v>
          </cell>
          <cell r="W2222">
            <v>0</v>
          </cell>
          <cell r="X2222">
            <v>0</v>
          </cell>
          <cell r="Y2222">
            <v>0</v>
          </cell>
        </row>
        <row r="2223">
          <cell r="U2223" t="str">
            <v>SR</v>
          </cell>
          <cell r="V2223">
            <v>0</v>
          </cell>
          <cell r="W2223">
            <v>0</v>
          </cell>
          <cell r="X2223">
            <v>0</v>
          </cell>
          <cell r="Y2223">
            <v>0</v>
          </cell>
        </row>
        <row r="2224">
          <cell r="U2224" t="str">
            <v>SR</v>
          </cell>
          <cell r="V2224">
            <v>0</v>
          </cell>
          <cell r="W2224">
            <v>0</v>
          </cell>
          <cell r="X2224">
            <v>0</v>
          </cell>
          <cell r="Y2224">
            <v>0</v>
          </cell>
        </row>
        <row r="2225">
          <cell r="U2225" t="str">
            <v>SR</v>
          </cell>
          <cell r="V2225">
            <v>0</v>
          </cell>
          <cell r="W2225">
            <v>0</v>
          </cell>
          <cell r="X2225">
            <v>0</v>
          </cell>
          <cell r="Y2225">
            <v>0</v>
          </cell>
        </row>
        <row r="2226">
          <cell r="U2226" t="str">
            <v>SR</v>
          </cell>
          <cell r="V2226">
            <v>0</v>
          </cell>
          <cell r="W2226">
            <v>0</v>
          </cell>
          <cell r="X2226">
            <v>0</v>
          </cell>
          <cell r="Y2226">
            <v>0</v>
          </cell>
        </row>
        <row r="2227">
          <cell r="U2227" t="str">
            <v>SR</v>
          </cell>
          <cell r="V2227">
            <v>0</v>
          </cell>
          <cell r="W2227">
            <v>0</v>
          </cell>
          <cell r="X2227">
            <v>0</v>
          </cell>
          <cell r="Y2227">
            <v>0</v>
          </cell>
        </row>
        <row r="2228">
          <cell r="U2228" t="str">
            <v>SR</v>
          </cell>
          <cell r="V2228">
            <v>0</v>
          </cell>
          <cell r="W2228">
            <v>0</v>
          </cell>
          <cell r="X2228">
            <v>0</v>
          </cell>
          <cell r="Y2228">
            <v>0</v>
          </cell>
        </row>
        <row r="2229">
          <cell r="U2229" t="str">
            <v>SR</v>
          </cell>
          <cell r="V2229">
            <v>0</v>
          </cell>
          <cell r="W2229">
            <v>0</v>
          </cell>
          <cell r="X2229">
            <v>0</v>
          </cell>
          <cell r="Y2229">
            <v>0</v>
          </cell>
        </row>
        <row r="2230">
          <cell r="U2230" t="str">
            <v>SR</v>
          </cell>
          <cell r="V2230">
            <v>0</v>
          </cell>
          <cell r="W2230">
            <v>0</v>
          </cell>
          <cell r="X2230">
            <v>0</v>
          </cell>
          <cell r="Y2230">
            <v>0</v>
          </cell>
        </row>
        <row r="2231">
          <cell r="U2231" t="str">
            <v>SR</v>
          </cell>
          <cell r="V2231">
            <v>0</v>
          </cell>
          <cell r="W2231">
            <v>0</v>
          </cell>
          <cell r="X2231">
            <v>0</v>
          </cell>
          <cell r="Y2231">
            <v>0</v>
          </cell>
        </row>
        <row r="2232">
          <cell r="U2232" t="str">
            <v>SR</v>
          </cell>
          <cell r="V2232">
            <v>0</v>
          </cell>
          <cell r="W2232">
            <v>0</v>
          </cell>
          <cell r="X2232">
            <v>0</v>
          </cell>
          <cell r="Y2232">
            <v>0</v>
          </cell>
        </row>
        <row r="2233">
          <cell r="U2233" t="str">
            <v>SR</v>
          </cell>
          <cell r="V2233">
            <v>0</v>
          </cell>
          <cell r="W2233">
            <v>0</v>
          </cell>
          <cell r="X2233">
            <v>0</v>
          </cell>
          <cell r="Y2233">
            <v>0</v>
          </cell>
        </row>
        <row r="2234">
          <cell r="U2234" t="str">
            <v>SR</v>
          </cell>
          <cell r="V2234">
            <v>0</v>
          </cell>
          <cell r="W2234">
            <v>0</v>
          </cell>
          <cell r="X2234">
            <v>0</v>
          </cell>
          <cell r="Y2234">
            <v>0</v>
          </cell>
        </row>
        <row r="2235">
          <cell r="U2235" t="str">
            <v>SR</v>
          </cell>
          <cell r="V2235">
            <v>0</v>
          </cell>
          <cell r="W2235">
            <v>0</v>
          </cell>
          <cell r="X2235">
            <v>0</v>
          </cell>
          <cell r="Y2235">
            <v>0</v>
          </cell>
        </row>
        <row r="2236">
          <cell r="U2236" t="str">
            <v>SR</v>
          </cell>
          <cell r="V2236">
            <v>0</v>
          </cell>
          <cell r="W2236">
            <v>0</v>
          </cell>
          <cell r="X2236">
            <v>0</v>
          </cell>
          <cell r="Y2236">
            <v>0</v>
          </cell>
        </row>
        <row r="2237">
          <cell r="U2237" t="str">
            <v>SR</v>
          </cell>
          <cell r="V2237">
            <v>0</v>
          </cell>
          <cell r="W2237">
            <v>0</v>
          </cell>
          <cell r="X2237">
            <v>0</v>
          </cell>
          <cell r="Y2237">
            <v>0</v>
          </cell>
        </row>
        <row r="2238">
          <cell r="U2238" t="str">
            <v>SR</v>
          </cell>
          <cell r="V2238">
            <v>0</v>
          </cell>
          <cell r="W2238">
            <v>0</v>
          </cell>
          <cell r="X2238">
            <v>0</v>
          </cell>
          <cell r="Y2238">
            <v>0</v>
          </cell>
        </row>
        <row r="2239">
          <cell r="U2239" t="str">
            <v>SR</v>
          </cell>
          <cell r="V2239">
            <v>0</v>
          </cell>
          <cell r="W2239">
            <v>0</v>
          </cell>
          <cell r="X2239">
            <v>0</v>
          </cell>
          <cell r="Y2239">
            <v>0</v>
          </cell>
        </row>
        <row r="2240">
          <cell r="U2240" t="str">
            <v>SR</v>
          </cell>
          <cell r="V2240">
            <v>0</v>
          </cell>
          <cell r="W2240">
            <v>0</v>
          </cell>
          <cell r="X2240">
            <v>0</v>
          </cell>
          <cell r="Y2240">
            <v>0</v>
          </cell>
        </row>
        <row r="2241">
          <cell r="U2241" t="str">
            <v>SR</v>
          </cell>
          <cell r="V2241">
            <v>0</v>
          </cell>
          <cell r="W2241">
            <v>0</v>
          </cell>
          <cell r="X2241">
            <v>0</v>
          </cell>
          <cell r="Y2241">
            <v>0</v>
          </cell>
        </row>
        <row r="2242">
          <cell r="U2242" t="str">
            <v>SR</v>
          </cell>
          <cell r="V2242">
            <v>0</v>
          </cell>
          <cell r="W2242">
            <v>0</v>
          </cell>
          <cell r="X2242">
            <v>0</v>
          </cell>
          <cell r="Y2242">
            <v>0</v>
          </cell>
        </row>
        <row r="2243">
          <cell r="U2243" t="str">
            <v>SR</v>
          </cell>
          <cell r="V2243">
            <v>0</v>
          </cell>
          <cell r="W2243">
            <v>0</v>
          </cell>
          <cell r="X2243">
            <v>0</v>
          </cell>
          <cell r="Y2243">
            <v>0</v>
          </cell>
        </row>
        <row r="2244">
          <cell r="U2244" t="str">
            <v>SR</v>
          </cell>
          <cell r="V2244">
            <v>0</v>
          </cell>
          <cell r="W2244">
            <v>0</v>
          </cell>
          <cell r="X2244">
            <v>0</v>
          </cell>
          <cell r="Y2244">
            <v>0</v>
          </cell>
        </row>
        <row r="2245">
          <cell r="U2245" t="str">
            <v>SR</v>
          </cell>
          <cell r="V2245">
            <v>0</v>
          </cell>
          <cell r="W2245">
            <v>0</v>
          </cell>
          <cell r="X2245">
            <v>0</v>
          </cell>
          <cell r="Y2245">
            <v>0</v>
          </cell>
        </row>
        <row r="2246">
          <cell r="U2246" t="str">
            <v>SR</v>
          </cell>
          <cell r="V2246">
            <v>0</v>
          </cell>
          <cell r="W2246">
            <v>0</v>
          </cell>
          <cell r="X2246">
            <v>0</v>
          </cell>
          <cell r="Y2246">
            <v>0</v>
          </cell>
        </row>
        <row r="2247">
          <cell r="U2247" t="str">
            <v>SR</v>
          </cell>
          <cell r="V2247">
            <v>0</v>
          </cell>
          <cell r="W2247">
            <v>0</v>
          </cell>
          <cell r="X2247">
            <v>0</v>
          </cell>
          <cell r="Y2247">
            <v>0</v>
          </cell>
        </row>
        <row r="2248">
          <cell r="U2248" t="str">
            <v>SR</v>
          </cell>
          <cell r="V2248">
            <v>0</v>
          </cell>
          <cell r="W2248">
            <v>0</v>
          </cell>
          <cell r="X2248">
            <v>0</v>
          </cell>
          <cell r="Y2248">
            <v>0</v>
          </cell>
        </row>
        <row r="2249">
          <cell r="U2249" t="str">
            <v>SR</v>
          </cell>
          <cell r="V2249">
            <v>0</v>
          </cell>
          <cell r="W2249">
            <v>0</v>
          </cell>
          <cell r="X2249">
            <v>0</v>
          </cell>
          <cell r="Y2249">
            <v>0</v>
          </cell>
        </row>
        <row r="2250">
          <cell r="U2250" t="str">
            <v>SR</v>
          </cell>
          <cell r="V2250">
            <v>0</v>
          </cell>
          <cell r="W2250">
            <v>0</v>
          </cell>
          <cell r="X2250">
            <v>0</v>
          </cell>
          <cell r="Y2250">
            <v>0</v>
          </cell>
        </row>
        <row r="2251">
          <cell r="U2251" t="str">
            <v>SR</v>
          </cell>
          <cell r="V2251">
            <v>0</v>
          </cell>
          <cell r="W2251">
            <v>0</v>
          </cell>
          <cell r="X2251">
            <v>0</v>
          </cell>
          <cell r="Y2251">
            <v>0</v>
          </cell>
        </row>
        <row r="2252">
          <cell r="U2252" t="str">
            <v>SR</v>
          </cell>
          <cell r="V2252">
            <v>0</v>
          </cell>
          <cell r="W2252">
            <v>0</v>
          </cell>
          <cell r="X2252">
            <v>0</v>
          </cell>
          <cell r="Y2252">
            <v>0</v>
          </cell>
        </row>
        <row r="2253">
          <cell r="U2253" t="str">
            <v>SR</v>
          </cell>
          <cell r="V2253">
            <v>0</v>
          </cell>
          <cell r="W2253">
            <v>0</v>
          </cell>
          <cell r="X2253">
            <v>0</v>
          </cell>
          <cell r="Y2253">
            <v>0</v>
          </cell>
        </row>
        <row r="2254">
          <cell r="U2254" t="str">
            <v>SR</v>
          </cell>
          <cell r="V2254">
            <v>0</v>
          </cell>
          <cell r="W2254">
            <v>0</v>
          </cell>
          <cell r="X2254">
            <v>0</v>
          </cell>
          <cell r="Y2254">
            <v>0</v>
          </cell>
        </row>
        <row r="2255">
          <cell r="U2255" t="str">
            <v>SR</v>
          </cell>
          <cell r="V2255">
            <v>0</v>
          </cell>
          <cell r="W2255">
            <v>0</v>
          </cell>
          <cell r="X2255">
            <v>0</v>
          </cell>
          <cell r="Y2255">
            <v>0</v>
          </cell>
        </row>
        <row r="2256">
          <cell r="U2256" t="str">
            <v>SR</v>
          </cell>
          <cell r="V2256">
            <v>0</v>
          </cell>
          <cell r="W2256">
            <v>0</v>
          </cell>
          <cell r="X2256">
            <v>0</v>
          </cell>
          <cell r="Y2256">
            <v>0</v>
          </cell>
        </row>
        <row r="2257">
          <cell r="U2257" t="str">
            <v>SR</v>
          </cell>
          <cell r="V2257">
            <v>0</v>
          </cell>
          <cell r="W2257">
            <v>0</v>
          </cell>
          <cell r="X2257">
            <v>0</v>
          </cell>
          <cell r="Y2257">
            <v>0</v>
          </cell>
        </row>
        <row r="2258">
          <cell r="U2258" t="str">
            <v>SR</v>
          </cell>
          <cell r="V2258">
            <v>0</v>
          </cell>
          <cell r="W2258">
            <v>0</v>
          </cell>
          <cell r="X2258">
            <v>0</v>
          </cell>
          <cell r="Y2258">
            <v>0</v>
          </cell>
        </row>
        <row r="2259">
          <cell r="U2259" t="str">
            <v>SR</v>
          </cell>
          <cell r="V2259">
            <v>0</v>
          </cell>
          <cell r="W2259">
            <v>0</v>
          </cell>
          <cell r="X2259">
            <v>0</v>
          </cell>
          <cell r="Y2259">
            <v>0</v>
          </cell>
        </row>
        <row r="2260">
          <cell r="U2260" t="str">
            <v>SR</v>
          </cell>
          <cell r="V2260">
            <v>0</v>
          </cell>
          <cell r="W2260">
            <v>0</v>
          </cell>
          <cell r="X2260">
            <v>0</v>
          </cell>
          <cell r="Y2260">
            <v>0</v>
          </cell>
        </row>
        <row r="2261">
          <cell r="U2261" t="str">
            <v>SR</v>
          </cell>
          <cell r="V2261">
            <v>0</v>
          </cell>
          <cell r="W2261">
            <v>0</v>
          </cell>
          <cell r="X2261">
            <v>0</v>
          </cell>
          <cell r="Y2261">
            <v>0</v>
          </cell>
        </row>
        <row r="2262">
          <cell r="U2262" t="str">
            <v>SR</v>
          </cell>
          <cell r="V2262">
            <v>0</v>
          </cell>
          <cell r="W2262">
            <v>0</v>
          </cell>
          <cell r="X2262">
            <v>0</v>
          </cell>
          <cell r="Y2262">
            <v>0</v>
          </cell>
        </row>
        <row r="2263">
          <cell r="U2263" t="str">
            <v>SR</v>
          </cell>
          <cell r="V2263">
            <v>0</v>
          </cell>
          <cell r="W2263">
            <v>0</v>
          </cell>
          <cell r="X2263">
            <v>0</v>
          </cell>
          <cell r="Y2263">
            <v>0</v>
          </cell>
        </row>
        <row r="2264">
          <cell r="U2264" t="str">
            <v>SR</v>
          </cell>
          <cell r="V2264">
            <v>0</v>
          </cell>
          <cell r="W2264">
            <v>0</v>
          </cell>
          <cell r="X2264">
            <v>0</v>
          </cell>
          <cell r="Y2264">
            <v>0</v>
          </cell>
        </row>
        <row r="2265">
          <cell r="U2265" t="str">
            <v>SR</v>
          </cell>
          <cell r="V2265">
            <v>0</v>
          </cell>
          <cell r="W2265">
            <v>0</v>
          </cell>
          <cell r="X2265">
            <v>0</v>
          </cell>
          <cell r="Y2265">
            <v>0</v>
          </cell>
        </row>
        <row r="2266">
          <cell r="U2266" t="str">
            <v>SR</v>
          </cell>
          <cell r="V2266">
            <v>0</v>
          </cell>
          <cell r="W2266">
            <v>0</v>
          </cell>
          <cell r="X2266">
            <v>0</v>
          </cell>
          <cell r="Y2266">
            <v>0</v>
          </cell>
        </row>
        <row r="2267">
          <cell r="U2267" t="str">
            <v>SR</v>
          </cell>
          <cell r="V2267">
            <v>0</v>
          </cell>
          <cell r="W2267">
            <v>0</v>
          </cell>
          <cell r="X2267">
            <v>0</v>
          </cell>
          <cell r="Y2267">
            <v>0</v>
          </cell>
        </row>
        <row r="2268">
          <cell r="U2268" t="str">
            <v>SR</v>
          </cell>
          <cell r="V2268">
            <v>0</v>
          </cell>
          <cell r="W2268">
            <v>0</v>
          </cell>
          <cell r="X2268">
            <v>0</v>
          </cell>
          <cell r="Y2268">
            <v>0</v>
          </cell>
        </row>
        <row r="2269">
          <cell r="U2269" t="str">
            <v>SR</v>
          </cell>
          <cell r="V2269">
            <v>0</v>
          </cell>
          <cell r="W2269">
            <v>0</v>
          </cell>
          <cell r="X2269">
            <v>0</v>
          </cell>
          <cell r="Y2269">
            <v>0</v>
          </cell>
        </row>
        <row r="2270">
          <cell r="U2270" t="str">
            <v>SR</v>
          </cell>
          <cell r="V2270">
            <v>0</v>
          </cell>
          <cell r="W2270">
            <v>0</v>
          </cell>
          <cell r="X2270">
            <v>0</v>
          </cell>
          <cell r="Y2270">
            <v>0</v>
          </cell>
        </row>
        <row r="2271">
          <cell r="U2271" t="str">
            <v>SR</v>
          </cell>
          <cell r="V2271">
            <v>0</v>
          </cell>
          <cell r="W2271">
            <v>0</v>
          </cell>
          <cell r="X2271">
            <v>0</v>
          </cell>
          <cell r="Y2271">
            <v>0</v>
          </cell>
        </row>
        <row r="2272">
          <cell r="U2272" t="str">
            <v>SR</v>
          </cell>
          <cell r="V2272">
            <v>0</v>
          </cell>
          <cell r="W2272">
            <v>0</v>
          </cell>
          <cell r="X2272">
            <v>0</v>
          </cell>
          <cell r="Y2272">
            <v>0</v>
          </cell>
        </row>
        <row r="2273">
          <cell r="U2273" t="str">
            <v>SR</v>
          </cell>
          <cell r="V2273">
            <v>0</v>
          </cell>
          <cell r="W2273">
            <v>0</v>
          </cell>
          <cell r="X2273">
            <v>0</v>
          </cell>
          <cell r="Y2273">
            <v>0</v>
          </cell>
        </row>
        <row r="2274">
          <cell r="U2274" t="str">
            <v>SR</v>
          </cell>
          <cell r="V2274">
            <v>0</v>
          </cell>
          <cell r="W2274">
            <v>0</v>
          </cell>
          <cell r="X2274">
            <v>0</v>
          </cell>
          <cell r="Y2274">
            <v>0</v>
          </cell>
        </row>
        <row r="2275">
          <cell r="U2275" t="str">
            <v>SR</v>
          </cell>
          <cell r="V2275">
            <v>0</v>
          </cell>
          <cell r="W2275">
            <v>0</v>
          </cell>
          <cell r="X2275">
            <v>0</v>
          </cell>
          <cell r="Y2275">
            <v>0</v>
          </cell>
        </row>
        <row r="2276">
          <cell r="U2276" t="str">
            <v>SR</v>
          </cell>
          <cell r="V2276">
            <v>0</v>
          </cell>
          <cell r="W2276">
            <v>0</v>
          </cell>
          <cell r="X2276">
            <v>0</v>
          </cell>
          <cell r="Y2276">
            <v>0</v>
          </cell>
        </row>
        <row r="2277">
          <cell r="U2277" t="str">
            <v>SR</v>
          </cell>
          <cell r="V2277">
            <v>0</v>
          </cell>
          <cell r="W2277">
            <v>0</v>
          </cell>
          <cell r="X2277">
            <v>0</v>
          </cell>
          <cell r="Y2277">
            <v>0</v>
          </cell>
        </row>
        <row r="2278">
          <cell r="U2278" t="str">
            <v>SR</v>
          </cell>
          <cell r="V2278">
            <v>0</v>
          </cell>
          <cell r="W2278">
            <v>0</v>
          </cell>
          <cell r="X2278">
            <v>0</v>
          </cell>
          <cell r="Y2278">
            <v>0</v>
          </cell>
        </row>
        <row r="2279">
          <cell r="U2279" t="str">
            <v>SR</v>
          </cell>
          <cell r="V2279">
            <v>0</v>
          </cell>
          <cell r="W2279">
            <v>0</v>
          </cell>
          <cell r="X2279">
            <v>0</v>
          </cell>
          <cell r="Y2279">
            <v>0</v>
          </cell>
        </row>
        <row r="2280">
          <cell r="U2280" t="str">
            <v>SR</v>
          </cell>
          <cell r="V2280">
            <v>0</v>
          </cell>
          <cell r="W2280">
            <v>0</v>
          </cell>
          <cell r="X2280">
            <v>0</v>
          </cell>
          <cell r="Y2280">
            <v>0</v>
          </cell>
        </row>
        <row r="2281">
          <cell r="U2281" t="str">
            <v>SR</v>
          </cell>
          <cell r="V2281">
            <v>0</v>
          </cell>
          <cell r="W2281">
            <v>0</v>
          </cell>
          <cell r="X2281">
            <v>0</v>
          </cell>
          <cell r="Y2281">
            <v>0</v>
          </cell>
        </row>
        <row r="2282">
          <cell r="U2282" t="str">
            <v>SR</v>
          </cell>
          <cell r="V2282">
            <v>0</v>
          </cell>
          <cell r="W2282">
            <v>0</v>
          </cell>
          <cell r="X2282">
            <v>0</v>
          </cell>
          <cell r="Y2282">
            <v>0</v>
          </cell>
        </row>
        <row r="2283">
          <cell r="U2283" t="str">
            <v>SR</v>
          </cell>
          <cell r="V2283">
            <v>0</v>
          </cell>
          <cell r="W2283">
            <v>0</v>
          </cell>
          <cell r="X2283">
            <v>0</v>
          </cell>
          <cell r="Y2283">
            <v>0</v>
          </cell>
        </row>
        <row r="2284">
          <cell r="U2284" t="str">
            <v>SR</v>
          </cell>
          <cell r="V2284">
            <v>0</v>
          </cell>
          <cell r="W2284">
            <v>0</v>
          </cell>
          <cell r="X2284">
            <v>0</v>
          </cell>
          <cell r="Y2284">
            <v>0</v>
          </cell>
        </row>
        <row r="2285">
          <cell r="U2285" t="str">
            <v>SR</v>
          </cell>
          <cell r="V2285">
            <v>0</v>
          </cell>
          <cell r="W2285">
            <v>0</v>
          </cell>
          <cell r="X2285">
            <v>0</v>
          </cell>
          <cell r="Y2285">
            <v>0</v>
          </cell>
        </row>
        <row r="2286">
          <cell r="U2286" t="str">
            <v>SR</v>
          </cell>
          <cell r="V2286">
            <v>0</v>
          </cell>
          <cell r="W2286">
            <v>0</v>
          </cell>
          <cell r="X2286">
            <v>0</v>
          </cell>
          <cell r="Y2286">
            <v>0</v>
          </cell>
        </row>
        <row r="2287">
          <cell r="U2287" t="str">
            <v>SR</v>
          </cell>
          <cell r="V2287">
            <v>0</v>
          </cell>
          <cell r="W2287">
            <v>0</v>
          </cell>
          <cell r="X2287">
            <v>0</v>
          </cell>
          <cell r="Y2287">
            <v>0</v>
          </cell>
        </row>
        <row r="2288">
          <cell r="U2288" t="str">
            <v>SR</v>
          </cell>
          <cell r="V2288">
            <v>0</v>
          </cell>
          <cell r="W2288">
            <v>0</v>
          </cell>
          <cell r="X2288">
            <v>0</v>
          </cell>
          <cell r="Y2288">
            <v>0</v>
          </cell>
        </row>
        <row r="2289">
          <cell r="U2289" t="str">
            <v>SR</v>
          </cell>
          <cell r="V2289">
            <v>0</v>
          </cell>
          <cell r="W2289">
            <v>0</v>
          </cell>
          <cell r="X2289">
            <v>0</v>
          </cell>
          <cell r="Y2289">
            <v>0</v>
          </cell>
        </row>
        <row r="2290">
          <cell r="U2290" t="str">
            <v>SR</v>
          </cell>
          <cell r="V2290">
            <v>0</v>
          </cell>
          <cell r="W2290">
            <v>0</v>
          </cell>
          <cell r="X2290">
            <v>0</v>
          </cell>
          <cell r="Y2290">
            <v>0</v>
          </cell>
        </row>
        <row r="2291">
          <cell r="U2291" t="str">
            <v>SR</v>
          </cell>
          <cell r="V2291">
            <v>0</v>
          </cell>
          <cell r="W2291">
            <v>0</v>
          </cell>
          <cell r="X2291">
            <v>0</v>
          </cell>
          <cell r="Y2291">
            <v>0</v>
          </cell>
        </row>
        <row r="2292">
          <cell r="U2292" t="str">
            <v>SR</v>
          </cell>
          <cell r="V2292">
            <v>0</v>
          </cell>
          <cell r="W2292">
            <v>0</v>
          </cell>
          <cell r="X2292">
            <v>0</v>
          </cell>
          <cell r="Y2292">
            <v>0</v>
          </cell>
        </row>
        <row r="2293">
          <cell r="U2293" t="str">
            <v>SR</v>
          </cell>
          <cell r="V2293">
            <v>0</v>
          </cell>
          <cell r="W2293">
            <v>0</v>
          </cell>
          <cell r="X2293">
            <v>0</v>
          </cell>
          <cell r="Y2293">
            <v>0</v>
          </cell>
        </row>
        <row r="2294">
          <cell r="U2294" t="str">
            <v>SR</v>
          </cell>
          <cell r="V2294">
            <v>0</v>
          </cell>
          <cell r="W2294">
            <v>0</v>
          </cell>
          <cell r="X2294">
            <v>0</v>
          </cell>
          <cell r="Y2294">
            <v>0</v>
          </cell>
        </row>
        <row r="2295">
          <cell r="U2295" t="str">
            <v>SR</v>
          </cell>
          <cell r="V2295">
            <v>0</v>
          </cell>
          <cell r="W2295">
            <v>0</v>
          </cell>
          <cell r="X2295">
            <v>0</v>
          </cell>
          <cell r="Y2295">
            <v>0</v>
          </cell>
        </row>
        <row r="2296">
          <cell r="U2296" t="str">
            <v>SR</v>
          </cell>
          <cell r="V2296">
            <v>0</v>
          </cell>
          <cell r="W2296">
            <v>0</v>
          </cell>
          <cell r="X2296">
            <v>0</v>
          </cell>
          <cell r="Y2296">
            <v>0</v>
          </cell>
        </row>
        <row r="2297">
          <cell r="U2297" t="str">
            <v>SR</v>
          </cell>
          <cell r="V2297">
            <v>0</v>
          </cell>
          <cell r="W2297">
            <v>0</v>
          </cell>
          <cell r="X2297">
            <v>0</v>
          </cell>
          <cell r="Y2297">
            <v>0</v>
          </cell>
        </row>
        <row r="2298">
          <cell r="U2298" t="str">
            <v>SR</v>
          </cell>
          <cell r="V2298">
            <v>0</v>
          </cell>
          <cell r="W2298">
            <v>0</v>
          </cell>
          <cell r="X2298">
            <v>0</v>
          </cell>
          <cell r="Y2298">
            <v>0</v>
          </cell>
        </row>
        <row r="2299">
          <cell r="U2299" t="str">
            <v>SR</v>
          </cell>
          <cell r="V2299">
            <v>0</v>
          </cell>
          <cell r="W2299">
            <v>0</v>
          </cell>
          <cell r="X2299">
            <v>0</v>
          </cell>
          <cell r="Y2299">
            <v>0</v>
          </cell>
        </row>
        <row r="2300">
          <cell r="U2300" t="str">
            <v>SR</v>
          </cell>
          <cell r="V2300">
            <v>0</v>
          </cell>
          <cell r="W2300">
            <v>0</v>
          </cell>
          <cell r="X2300">
            <v>0</v>
          </cell>
          <cell r="Y2300">
            <v>0</v>
          </cell>
        </row>
        <row r="2301">
          <cell r="U2301" t="str">
            <v>SR</v>
          </cell>
          <cell r="V2301">
            <v>0</v>
          </cell>
          <cell r="W2301">
            <v>0</v>
          </cell>
          <cell r="X2301">
            <v>0</v>
          </cell>
          <cell r="Y2301">
            <v>0</v>
          </cell>
        </row>
        <row r="2302">
          <cell r="U2302" t="str">
            <v>SR</v>
          </cell>
          <cell r="V2302">
            <v>0</v>
          </cell>
          <cell r="W2302">
            <v>0</v>
          </cell>
          <cell r="X2302">
            <v>0</v>
          </cell>
          <cell r="Y2302">
            <v>0</v>
          </cell>
        </row>
        <row r="2303">
          <cell r="U2303" t="str">
            <v>SR</v>
          </cell>
          <cell r="V2303">
            <v>0</v>
          </cell>
          <cell r="W2303">
            <v>0</v>
          </cell>
          <cell r="X2303">
            <v>0</v>
          </cell>
          <cell r="Y2303">
            <v>0</v>
          </cell>
        </row>
        <row r="2304">
          <cell r="U2304" t="str">
            <v>SR</v>
          </cell>
          <cell r="V2304">
            <v>0</v>
          </cell>
          <cell r="W2304">
            <v>0</v>
          </cell>
          <cell r="X2304">
            <v>0</v>
          </cell>
          <cell r="Y2304">
            <v>0</v>
          </cell>
        </row>
        <row r="2305">
          <cell r="U2305" t="str">
            <v>SR</v>
          </cell>
          <cell r="V2305">
            <v>0</v>
          </cell>
          <cell r="W2305">
            <v>0</v>
          </cell>
          <cell r="X2305">
            <v>0</v>
          </cell>
          <cell r="Y2305">
            <v>0</v>
          </cell>
        </row>
        <row r="2306">
          <cell r="U2306" t="str">
            <v>SR</v>
          </cell>
          <cell r="V2306">
            <v>0</v>
          </cell>
          <cell r="W2306">
            <v>0</v>
          </cell>
          <cell r="X2306">
            <v>0</v>
          </cell>
          <cell r="Y2306">
            <v>0</v>
          </cell>
        </row>
        <row r="2307">
          <cell r="U2307" t="str">
            <v>SR</v>
          </cell>
          <cell r="V2307">
            <v>0</v>
          </cell>
          <cell r="W2307">
            <v>0</v>
          </cell>
          <cell r="X2307">
            <v>0</v>
          </cell>
          <cell r="Y2307">
            <v>0</v>
          </cell>
        </row>
        <row r="2308">
          <cell r="U2308" t="str">
            <v>SR</v>
          </cell>
          <cell r="V2308">
            <v>0</v>
          </cell>
          <cell r="W2308">
            <v>0</v>
          </cell>
          <cell r="X2308">
            <v>0</v>
          </cell>
          <cell r="Y2308">
            <v>0</v>
          </cell>
        </row>
        <row r="2309">
          <cell r="U2309" t="str">
            <v>SR</v>
          </cell>
          <cell r="V2309">
            <v>0</v>
          </cell>
          <cell r="W2309">
            <v>0</v>
          </cell>
          <cell r="X2309">
            <v>0</v>
          </cell>
          <cell r="Y2309">
            <v>0</v>
          </cell>
        </row>
        <row r="2310">
          <cell r="U2310" t="str">
            <v>SR</v>
          </cell>
          <cell r="V2310">
            <v>0</v>
          </cell>
          <cell r="W2310">
            <v>0</v>
          </cell>
          <cell r="X2310">
            <v>0</v>
          </cell>
          <cell r="Y2310">
            <v>0</v>
          </cell>
        </row>
        <row r="2311">
          <cell r="U2311" t="str">
            <v>SR</v>
          </cell>
          <cell r="V2311">
            <v>0</v>
          </cell>
          <cell r="W2311">
            <v>0</v>
          </cell>
          <cell r="X2311">
            <v>0</v>
          </cell>
          <cell r="Y2311">
            <v>0</v>
          </cell>
        </row>
        <row r="2312">
          <cell r="U2312" t="str">
            <v>SR</v>
          </cell>
          <cell r="V2312">
            <v>0</v>
          </cell>
          <cell r="W2312">
            <v>0</v>
          </cell>
          <cell r="X2312">
            <v>0</v>
          </cell>
          <cell r="Y2312">
            <v>0</v>
          </cell>
        </row>
        <row r="2313">
          <cell r="U2313" t="str">
            <v>SR</v>
          </cell>
          <cell r="V2313">
            <v>0</v>
          </cell>
          <cell r="W2313">
            <v>0</v>
          </cell>
          <cell r="X2313">
            <v>0</v>
          </cell>
          <cell r="Y2313">
            <v>0</v>
          </cell>
        </row>
        <row r="2314">
          <cell r="U2314" t="str">
            <v>SR</v>
          </cell>
          <cell r="V2314">
            <v>0</v>
          </cell>
          <cell r="W2314">
            <v>0</v>
          </cell>
          <cell r="X2314">
            <v>0</v>
          </cell>
          <cell r="Y2314">
            <v>0</v>
          </cell>
        </row>
        <row r="2315">
          <cell r="U2315" t="str">
            <v>SR</v>
          </cell>
          <cell r="V2315">
            <v>0</v>
          </cell>
          <cell r="W2315">
            <v>0</v>
          </cell>
          <cell r="X2315">
            <v>0</v>
          </cell>
          <cell r="Y2315">
            <v>0</v>
          </cell>
        </row>
        <row r="2316">
          <cell r="U2316" t="str">
            <v>SR</v>
          </cell>
          <cell r="V2316">
            <v>0</v>
          </cell>
          <cell r="W2316">
            <v>0</v>
          </cell>
          <cell r="X2316">
            <v>0</v>
          </cell>
          <cell r="Y2316">
            <v>0</v>
          </cell>
        </row>
        <row r="2317">
          <cell r="U2317" t="str">
            <v>SR</v>
          </cell>
          <cell r="V2317">
            <v>0</v>
          </cell>
          <cell r="W2317">
            <v>0</v>
          </cell>
          <cell r="X2317">
            <v>0</v>
          </cell>
          <cell r="Y2317">
            <v>0</v>
          </cell>
        </row>
        <row r="2318">
          <cell r="U2318" t="str">
            <v>SR</v>
          </cell>
          <cell r="V2318">
            <v>0</v>
          </cell>
          <cell r="W2318">
            <v>0</v>
          </cell>
          <cell r="X2318">
            <v>0</v>
          </cell>
          <cell r="Y2318">
            <v>0</v>
          </cell>
        </row>
        <row r="2319">
          <cell r="U2319" t="str">
            <v>SR</v>
          </cell>
          <cell r="V2319">
            <v>0</v>
          </cell>
          <cell r="W2319">
            <v>0</v>
          </cell>
          <cell r="X2319">
            <v>0</v>
          </cell>
          <cell r="Y2319">
            <v>0</v>
          </cell>
        </row>
        <row r="2320">
          <cell r="U2320" t="str">
            <v>SR</v>
          </cell>
          <cell r="V2320">
            <v>0</v>
          </cell>
          <cell r="W2320">
            <v>0</v>
          </cell>
          <cell r="X2320">
            <v>0</v>
          </cell>
          <cell r="Y2320">
            <v>0</v>
          </cell>
        </row>
        <row r="2321">
          <cell r="U2321" t="str">
            <v>SR</v>
          </cell>
          <cell r="V2321">
            <v>0</v>
          </cell>
          <cell r="W2321">
            <v>0</v>
          </cell>
          <cell r="X2321">
            <v>0</v>
          </cell>
          <cell r="Y2321">
            <v>0</v>
          </cell>
        </row>
        <row r="2322">
          <cell r="U2322" t="str">
            <v>SR</v>
          </cell>
          <cell r="V2322">
            <v>0</v>
          </cell>
          <cell r="W2322">
            <v>0</v>
          </cell>
          <cell r="X2322">
            <v>0</v>
          </cell>
          <cell r="Y2322">
            <v>0</v>
          </cell>
        </row>
        <row r="2323">
          <cell r="U2323" t="str">
            <v>SR</v>
          </cell>
          <cell r="V2323">
            <v>0</v>
          </cell>
          <cell r="W2323">
            <v>0</v>
          </cell>
          <cell r="X2323">
            <v>0</v>
          </cell>
          <cell r="Y2323">
            <v>0</v>
          </cell>
        </row>
        <row r="2324">
          <cell r="U2324" t="str">
            <v>SR</v>
          </cell>
          <cell r="V2324">
            <v>0</v>
          </cell>
          <cell r="W2324">
            <v>0</v>
          </cell>
          <cell r="X2324">
            <v>0</v>
          </cell>
          <cell r="Y2324">
            <v>0</v>
          </cell>
        </row>
        <row r="2325">
          <cell r="U2325" t="str">
            <v>SR</v>
          </cell>
          <cell r="V2325">
            <v>0</v>
          </cell>
          <cell r="W2325">
            <v>0</v>
          </cell>
          <cell r="X2325">
            <v>0</v>
          </cell>
          <cell r="Y2325">
            <v>0</v>
          </cell>
        </row>
        <row r="2326">
          <cell r="U2326" t="str">
            <v>SR</v>
          </cell>
          <cell r="V2326">
            <v>0</v>
          </cell>
          <cell r="W2326">
            <v>0</v>
          </cell>
          <cell r="X2326">
            <v>0</v>
          </cell>
          <cell r="Y2326">
            <v>0</v>
          </cell>
        </row>
        <row r="2327">
          <cell r="U2327" t="str">
            <v>SR</v>
          </cell>
          <cell r="V2327">
            <v>0</v>
          </cell>
          <cell r="W2327">
            <v>0</v>
          </cell>
          <cell r="X2327">
            <v>0</v>
          </cell>
          <cell r="Y2327">
            <v>0</v>
          </cell>
        </row>
        <row r="2328">
          <cell r="U2328" t="str">
            <v>SR</v>
          </cell>
          <cell r="V2328">
            <v>0</v>
          </cell>
          <cell r="W2328">
            <v>0</v>
          </cell>
          <cell r="X2328">
            <v>0</v>
          </cell>
          <cell r="Y2328">
            <v>0</v>
          </cell>
        </row>
        <row r="2329">
          <cell r="U2329" t="str">
            <v>SR</v>
          </cell>
          <cell r="V2329">
            <v>0</v>
          </cell>
          <cell r="W2329">
            <v>0</v>
          </cell>
          <cell r="X2329">
            <v>0</v>
          </cell>
          <cell r="Y2329">
            <v>0</v>
          </cell>
        </row>
        <row r="2330">
          <cell r="U2330" t="str">
            <v>SR</v>
          </cell>
          <cell r="V2330">
            <v>0</v>
          </cell>
          <cell r="W2330">
            <v>0</v>
          </cell>
          <cell r="X2330">
            <v>0</v>
          </cell>
          <cell r="Y2330">
            <v>0</v>
          </cell>
        </row>
        <row r="2331">
          <cell r="U2331" t="str">
            <v>SR</v>
          </cell>
          <cell r="V2331">
            <v>0</v>
          </cell>
          <cell r="W2331">
            <v>0</v>
          </cell>
          <cell r="X2331">
            <v>0</v>
          </cell>
          <cell r="Y2331">
            <v>0</v>
          </cell>
        </row>
        <row r="2332">
          <cell r="U2332" t="str">
            <v>SR</v>
          </cell>
          <cell r="V2332">
            <v>0</v>
          </cell>
          <cell r="W2332">
            <v>0</v>
          </cell>
          <cell r="X2332">
            <v>0</v>
          </cell>
          <cell r="Y2332">
            <v>0</v>
          </cell>
        </row>
        <row r="2333">
          <cell r="U2333" t="str">
            <v>SR</v>
          </cell>
          <cell r="V2333">
            <v>0</v>
          </cell>
          <cell r="W2333">
            <v>0</v>
          </cell>
          <cell r="X2333">
            <v>0</v>
          </cell>
          <cell r="Y2333">
            <v>0</v>
          </cell>
        </row>
        <row r="2334">
          <cell r="U2334" t="str">
            <v>SR</v>
          </cell>
          <cell r="V2334">
            <v>0</v>
          </cell>
          <cell r="W2334">
            <v>0</v>
          </cell>
          <cell r="X2334">
            <v>0</v>
          </cell>
          <cell r="Y2334">
            <v>0</v>
          </cell>
        </row>
        <row r="2335">
          <cell r="U2335" t="str">
            <v>SR</v>
          </cell>
          <cell r="V2335">
            <v>0</v>
          </cell>
          <cell r="W2335">
            <v>0</v>
          </cell>
          <cell r="X2335">
            <v>0</v>
          </cell>
          <cell r="Y2335">
            <v>0</v>
          </cell>
        </row>
        <row r="2336">
          <cell r="U2336" t="str">
            <v>SR</v>
          </cell>
          <cell r="V2336">
            <v>0</v>
          </cell>
          <cell r="W2336">
            <v>0</v>
          </cell>
          <cell r="X2336">
            <v>0</v>
          </cell>
          <cell r="Y2336">
            <v>0</v>
          </cell>
        </row>
        <row r="2337">
          <cell r="U2337" t="str">
            <v>SR</v>
          </cell>
          <cell r="V2337">
            <v>0</v>
          </cell>
          <cell r="W2337">
            <v>0</v>
          </cell>
          <cell r="X2337">
            <v>0</v>
          </cell>
          <cell r="Y2337">
            <v>0</v>
          </cell>
        </row>
        <row r="2338">
          <cell r="U2338" t="str">
            <v>SR</v>
          </cell>
          <cell r="V2338">
            <v>0</v>
          </cell>
          <cell r="W2338">
            <v>0</v>
          </cell>
          <cell r="X2338">
            <v>0</v>
          </cell>
          <cell r="Y2338">
            <v>0</v>
          </cell>
        </row>
        <row r="2339">
          <cell r="U2339" t="str">
            <v>SR</v>
          </cell>
          <cell r="V2339">
            <v>0</v>
          </cell>
          <cell r="W2339">
            <v>0</v>
          </cell>
          <cell r="X2339">
            <v>0</v>
          </cell>
          <cell r="Y2339">
            <v>0</v>
          </cell>
        </row>
        <row r="2340">
          <cell r="U2340" t="str">
            <v>SR</v>
          </cell>
          <cell r="V2340">
            <v>0</v>
          </cell>
          <cell r="W2340">
            <v>0</v>
          </cell>
          <cell r="X2340">
            <v>0</v>
          </cell>
          <cell r="Y2340">
            <v>0</v>
          </cell>
        </row>
        <row r="2341">
          <cell r="U2341" t="str">
            <v>SR</v>
          </cell>
          <cell r="V2341">
            <v>0</v>
          </cell>
          <cell r="W2341">
            <v>0</v>
          </cell>
          <cell r="X2341">
            <v>0</v>
          </cell>
          <cell r="Y2341">
            <v>0</v>
          </cell>
        </row>
        <row r="2342">
          <cell r="U2342" t="str">
            <v>SR</v>
          </cell>
          <cell r="V2342">
            <v>0</v>
          </cell>
          <cell r="W2342">
            <v>0</v>
          </cell>
          <cell r="X2342">
            <v>0</v>
          </cell>
          <cell r="Y2342">
            <v>0</v>
          </cell>
        </row>
        <row r="2343">
          <cell r="U2343" t="str">
            <v>SR</v>
          </cell>
          <cell r="V2343">
            <v>0</v>
          </cell>
          <cell r="W2343">
            <v>0</v>
          </cell>
          <cell r="X2343">
            <v>0</v>
          </cell>
          <cell r="Y2343">
            <v>0</v>
          </cell>
        </row>
        <row r="2344">
          <cell r="U2344" t="str">
            <v>SR</v>
          </cell>
          <cell r="V2344">
            <v>0</v>
          </cell>
          <cell r="W2344">
            <v>0</v>
          </cell>
          <cell r="X2344">
            <v>0</v>
          </cell>
          <cell r="Y2344">
            <v>0</v>
          </cell>
        </row>
        <row r="2345">
          <cell r="U2345" t="str">
            <v>SR</v>
          </cell>
          <cell r="V2345">
            <v>0</v>
          </cell>
          <cell r="W2345">
            <v>0</v>
          </cell>
          <cell r="X2345">
            <v>0</v>
          </cell>
          <cell r="Y2345">
            <v>0</v>
          </cell>
        </row>
        <row r="2346">
          <cell r="U2346" t="str">
            <v>SR</v>
          </cell>
          <cell r="V2346">
            <v>0</v>
          </cell>
          <cell r="W2346">
            <v>0</v>
          </cell>
          <cell r="X2346">
            <v>0</v>
          </cell>
          <cell r="Y2346">
            <v>0</v>
          </cell>
        </row>
        <row r="2347">
          <cell r="U2347" t="str">
            <v>SR</v>
          </cell>
          <cell r="V2347">
            <v>0</v>
          </cell>
          <cell r="W2347">
            <v>0</v>
          </cell>
          <cell r="X2347">
            <v>0</v>
          </cell>
          <cell r="Y2347">
            <v>0</v>
          </cell>
        </row>
        <row r="2348">
          <cell r="U2348" t="str">
            <v>SR</v>
          </cell>
          <cell r="V2348">
            <v>0</v>
          </cell>
          <cell r="W2348">
            <v>0</v>
          </cell>
          <cell r="X2348">
            <v>0</v>
          </cell>
          <cell r="Y2348">
            <v>0</v>
          </cell>
        </row>
        <row r="2349">
          <cell r="U2349" t="str">
            <v>SR</v>
          </cell>
          <cell r="V2349">
            <v>0</v>
          </cell>
          <cell r="W2349">
            <v>0</v>
          </cell>
          <cell r="X2349">
            <v>0</v>
          </cell>
          <cell r="Y2349">
            <v>0</v>
          </cell>
        </row>
        <row r="2350">
          <cell r="U2350" t="str">
            <v>SR</v>
          </cell>
          <cell r="V2350">
            <v>0</v>
          </cell>
          <cell r="W2350">
            <v>0</v>
          </cell>
          <cell r="X2350">
            <v>0</v>
          </cell>
          <cell r="Y2350">
            <v>0</v>
          </cell>
        </row>
        <row r="2351">
          <cell r="U2351" t="str">
            <v>SR</v>
          </cell>
          <cell r="V2351">
            <v>0</v>
          </cell>
          <cell r="W2351">
            <v>0</v>
          </cell>
          <cell r="X2351">
            <v>0</v>
          </cell>
          <cell r="Y2351">
            <v>0</v>
          </cell>
        </row>
        <row r="2352">
          <cell r="U2352" t="str">
            <v>SR</v>
          </cell>
          <cell r="V2352">
            <v>0</v>
          </cell>
          <cell r="W2352">
            <v>0</v>
          </cell>
          <cell r="X2352">
            <v>0</v>
          </cell>
          <cell r="Y2352">
            <v>0</v>
          </cell>
        </row>
        <row r="2353">
          <cell r="U2353" t="str">
            <v>SR</v>
          </cell>
          <cell r="V2353">
            <v>0</v>
          </cell>
          <cell r="W2353">
            <v>0</v>
          </cell>
          <cell r="X2353">
            <v>0</v>
          </cell>
          <cell r="Y2353">
            <v>0</v>
          </cell>
        </row>
        <row r="2354">
          <cell r="U2354" t="str">
            <v>SR</v>
          </cell>
          <cell r="V2354">
            <v>0</v>
          </cell>
          <cell r="W2354">
            <v>0</v>
          </cell>
          <cell r="X2354">
            <v>0</v>
          </cell>
          <cell r="Y2354">
            <v>0</v>
          </cell>
        </row>
        <row r="2355">
          <cell r="U2355" t="str">
            <v>SR</v>
          </cell>
          <cell r="V2355">
            <v>0</v>
          </cell>
          <cell r="W2355">
            <v>0</v>
          </cell>
          <cell r="X2355">
            <v>0</v>
          </cell>
          <cell r="Y2355">
            <v>0</v>
          </cell>
        </row>
        <row r="2356">
          <cell r="U2356" t="str">
            <v>SR</v>
          </cell>
          <cell r="V2356">
            <v>0</v>
          </cell>
          <cell r="W2356">
            <v>0</v>
          </cell>
          <cell r="X2356">
            <v>0</v>
          </cell>
          <cell r="Y2356">
            <v>0</v>
          </cell>
        </row>
        <row r="2357">
          <cell r="U2357" t="str">
            <v>SR</v>
          </cell>
          <cell r="V2357">
            <v>0</v>
          </cell>
          <cell r="W2357">
            <v>0</v>
          </cell>
          <cell r="X2357">
            <v>0</v>
          </cell>
          <cell r="Y2357">
            <v>0</v>
          </cell>
        </row>
        <row r="2358">
          <cell r="U2358" t="str">
            <v>SR</v>
          </cell>
          <cell r="V2358">
            <v>0</v>
          </cell>
          <cell r="W2358">
            <v>0</v>
          </cell>
          <cell r="X2358">
            <v>0</v>
          </cell>
          <cell r="Y2358">
            <v>0</v>
          </cell>
        </row>
        <row r="2359">
          <cell r="U2359" t="str">
            <v>SR</v>
          </cell>
          <cell r="V2359">
            <v>0</v>
          </cell>
          <cell r="W2359">
            <v>0</v>
          </cell>
          <cell r="X2359">
            <v>0</v>
          </cell>
          <cell r="Y2359">
            <v>0</v>
          </cell>
        </row>
        <row r="2360">
          <cell r="U2360" t="str">
            <v>SR</v>
          </cell>
          <cell r="V2360">
            <v>0</v>
          </cell>
          <cell r="W2360">
            <v>0</v>
          </cell>
          <cell r="X2360">
            <v>0</v>
          </cell>
          <cell r="Y2360">
            <v>0</v>
          </cell>
        </row>
        <row r="2361">
          <cell r="U2361" t="str">
            <v>SR</v>
          </cell>
          <cell r="V2361">
            <v>0</v>
          </cell>
          <cell r="W2361">
            <v>0</v>
          </cell>
          <cell r="X2361">
            <v>0</v>
          </cell>
          <cell r="Y2361">
            <v>0</v>
          </cell>
        </row>
        <row r="2362">
          <cell r="U2362" t="str">
            <v>SR</v>
          </cell>
          <cell r="V2362">
            <v>0</v>
          </cell>
          <cell r="W2362">
            <v>0</v>
          </cell>
          <cell r="X2362">
            <v>0</v>
          </cell>
          <cell r="Y2362">
            <v>0</v>
          </cell>
        </row>
        <row r="2363">
          <cell r="U2363" t="str">
            <v>SR</v>
          </cell>
          <cell r="V2363">
            <v>0</v>
          </cell>
          <cell r="W2363">
            <v>0</v>
          </cell>
          <cell r="X2363">
            <v>0</v>
          </cell>
          <cell r="Y2363">
            <v>0</v>
          </cell>
        </row>
        <row r="2364">
          <cell r="U2364" t="str">
            <v>SR</v>
          </cell>
          <cell r="V2364">
            <v>0</v>
          </cell>
          <cell r="W2364">
            <v>0</v>
          </cell>
          <cell r="X2364">
            <v>0</v>
          </cell>
          <cell r="Y2364">
            <v>0</v>
          </cell>
        </row>
        <row r="2365">
          <cell r="U2365" t="str">
            <v>SR</v>
          </cell>
          <cell r="V2365">
            <v>0</v>
          </cell>
          <cell r="W2365">
            <v>0</v>
          </cell>
          <cell r="X2365">
            <v>0</v>
          </cell>
          <cell r="Y2365">
            <v>0</v>
          </cell>
        </row>
        <row r="2366">
          <cell r="U2366" t="str">
            <v>SR</v>
          </cell>
          <cell r="V2366">
            <v>0</v>
          </cell>
          <cell r="W2366">
            <v>0</v>
          </cell>
          <cell r="X2366">
            <v>0</v>
          </cell>
          <cell r="Y2366">
            <v>0</v>
          </cell>
        </row>
        <row r="2367">
          <cell r="U2367" t="str">
            <v>SR</v>
          </cell>
          <cell r="V2367">
            <v>0</v>
          </cell>
          <cell r="W2367">
            <v>0</v>
          </cell>
          <cell r="X2367">
            <v>0</v>
          </cell>
          <cell r="Y2367">
            <v>0</v>
          </cell>
        </row>
        <row r="2368">
          <cell r="U2368" t="str">
            <v>SR</v>
          </cell>
          <cell r="V2368">
            <v>0</v>
          </cell>
          <cell r="W2368">
            <v>0</v>
          </cell>
          <cell r="X2368">
            <v>0</v>
          </cell>
          <cell r="Y2368">
            <v>0</v>
          </cell>
        </row>
        <row r="2369">
          <cell r="U2369" t="str">
            <v>SR</v>
          </cell>
          <cell r="V2369">
            <v>0</v>
          </cell>
          <cell r="W2369">
            <v>0</v>
          </cell>
          <cell r="X2369">
            <v>0</v>
          </cell>
          <cell r="Y2369">
            <v>0</v>
          </cell>
        </row>
        <row r="2370">
          <cell r="U2370" t="str">
            <v>SR</v>
          </cell>
          <cell r="V2370">
            <v>0</v>
          </cell>
          <cell r="W2370">
            <v>0</v>
          </cell>
          <cell r="X2370">
            <v>0</v>
          </cell>
          <cell r="Y2370">
            <v>0</v>
          </cell>
        </row>
        <row r="2371">
          <cell r="U2371" t="str">
            <v>SR</v>
          </cell>
          <cell r="V2371">
            <v>0</v>
          </cell>
          <cell r="W2371">
            <v>0</v>
          </cell>
          <cell r="X2371">
            <v>0</v>
          </cell>
          <cell r="Y2371">
            <v>0</v>
          </cell>
        </row>
        <row r="2372">
          <cell r="U2372" t="str">
            <v>SR</v>
          </cell>
          <cell r="V2372">
            <v>0</v>
          </cell>
          <cell r="W2372">
            <v>0</v>
          </cell>
          <cell r="X2372">
            <v>0</v>
          </cell>
          <cell r="Y2372">
            <v>0</v>
          </cell>
        </row>
        <row r="2373">
          <cell r="U2373" t="str">
            <v>SR</v>
          </cell>
          <cell r="V2373">
            <v>0</v>
          </cell>
          <cell r="W2373">
            <v>0</v>
          </cell>
          <cell r="X2373">
            <v>0</v>
          </cell>
          <cell r="Y2373">
            <v>0</v>
          </cell>
        </row>
        <row r="2374">
          <cell r="U2374" t="str">
            <v>SR</v>
          </cell>
          <cell r="V2374">
            <v>0</v>
          </cell>
          <cell r="W2374">
            <v>0</v>
          </cell>
          <cell r="X2374">
            <v>0</v>
          </cell>
          <cell r="Y2374">
            <v>0</v>
          </cell>
        </row>
        <row r="2375">
          <cell r="U2375" t="str">
            <v>SR</v>
          </cell>
          <cell r="V2375">
            <v>0</v>
          </cell>
          <cell r="W2375">
            <v>0</v>
          </cell>
          <cell r="X2375">
            <v>0</v>
          </cell>
          <cell r="Y2375">
            <v>0</v>
          </cell>
        </row>
        <row r="2376">
          <cell r="U2376" t="str">
            <v>SR</v>
          </cell>
          <cell r="V2376">
            <v>0</v>
          </cell>
          <cell r="W2376">
            <v>0</v>
          </cell>
          <cell r="X2376">
            <v>0</v>
          </cell>
          <cell r="Y2376">
            <v>0</v>
          </cell>
        </row>
        <row r="2377">
          <cell r="U2377" t="str">
            <v>SR</v>
          </cell>
          <cell r="V2377">
            <v>0</v>
          </cell>
          <cell r="W2377">
            <v>0</v>
          </cell>
          <cell r="X2377">
            <v>0</v>
          </cell>
          <cell r="Y2377">
            <v>0</v>
          </cell>
        </row>
        <row r="2378">
          <cell r="U2378" t="str">
            <v>SR</v>
          </cell>
          <cell r="V2378">
            <v>0</v>
          </cell>
          <cell r="W2378">
            <v>0</v>
          </cell>
          <cell r="X2378">
            <v>0</v>
          </cell>
          <cell r="Y2378">
            <v>0</v>
          </cell>
        </row>
        <row r="2379">
          <cell r="U2379" t="str">
            <v>SR</v>
          </cell>
          <cell r="V2379">
            <v>0</v>
          </cell>
          <cell r="W2379">
            <v>0</v>
          </cell>
          <cell r="X2379">
            <v>0</v>
          </cell>
          <cell r="Y2379">
            <v>0</v>
          </cell>
        </row>
        <row r="2380">
          <cell r="U2380" t="str">
            <v>SR</v>
          </cell>
          <cell r="V2380">
            <v>0</v>
          </cell>
          <cell r="W2380">
            <v>0</v>
          </cell>
          <cell r="X2380">
            <v>0</v>
          </cell>
          <cell r="Y2380">
            <v>0</v>
          </cell>
        </row>
        <row r="2381">
          <cell r="U2381" t="str">
            <v>SR</v>
          </cell>
          <cell r="V2381">
            <v>0</v>
          </cell>
          <cell r="W2381">
            <v>0</v>
          </cell>
          <cell r="X2381">
            <v>0</v>
          </cell>
          <cell r="Y2381">
            <v>0</v>
          </cell>
        </row>
        <row r="2382">
          <cell r="U2382" t="str">
            <v>SR</v>
          </cell>
          <cell r="V2382">
            <v>0</v>
          </cell>
          <cell r="W2382">
            <v>0</v>
          </cell>
          <cell r="X2382">
            <v>0</v>
          </cell>
          <cell r="Y2382">
            <v>0</v>
          </cell>
        </row>
        <row r="2383">
          <cell r="U2383" t="str">
            <v>SR</v>
          </cell>
          <cell r="V2383">
            <v>0</v>
          </cell>
          <cell r="W2383">
            <v>0</v>
          </cell>
          <cell r="X2383">
            <v>0</v>
          </cell>
          <cell r="Y2383">
            <v>0</v>
          </cell>
        </row>
        <row r="2384">
          <cell r="U2384" t="str">
            <v>SR</v>
          </cell>
          <cell r="V2384">
            <v>0</v>
          </cell>
          <cell r="W2384">
            <v>0</v>
          </cell>
          <cell r="X2384">
            <v>0</v>
          </cell>
          <cell r="Y2384">
            <v>0</v>
          </cell>
        </row>
        <row r="2385">
          <cell r="U2385" t="str">
            <v>SR</v>
          </cell>
          <cell r="V2385">
            <v>0</v>
          </cell>
          <cell r="W2385">
            <v>0</v>
          </cell>
          <cell r="X2385">
            <v>0</v>
          </cell>
          <cell r="Y2385">
            <v>0</v>
          </cell>
        </row>
        <row r="2386">
          <cell r="U2386" t="str">
            <v>SR</v>
          </cell>
          <cell r="V2386">
            <v>0</v>
          </cell>
          <cell r="W2386">
            <v>0</v>
          </cell>
          <cell r="X2386">
            <v>0</v>
          </cell>
          <cell r="Y2386">
            <v>0</v>
          </cell>
        </row>
        <row r="2387">
          <cell r="U2387" t="str">
            <v>SR</v>
          </cell>
          <cell r="V2387">
            <v>0</v>
          </cell>
          <cell r="W2387">
            <v>0</v>
          </cell>
          <cell r="X2387">
            <v>0</v>
          </cell>
          <cell r="Y2387">
            <v>0</v>
          </cell>
        </row>
        <row r="2388">
          <cell r="U2388" t="str">
            <v>SR</v>
          </cell>
          <cell r="V2388">
            <v>0</v>
          </cell>
          <cell r="W2388">
            <v>0</v>
          </cell>
          <cell r="X2388">
            <v>0</v>
          </cell>
          <cell r="Y2388">
            <v>0</v>
          </cell>
        </row>
        <row r="2389">
          <cell r="U2389" t="str">
            <v>SR</v>
          </cell>
          <cell r="V2389">
            <v>0</v>
          </cell>
          <cell r="W2389">
            <v>0</v>
          </cell>
          <cell r="X2389">
            <v>0</v>
          </cell>
          <cell r="Y2389">
            <v>0</v>
          </cell>
        </row>
        <row r="2390">
          <cell r="U2390" t="str">
            <v>SR</v>
          </cell>
          <cell r="V2390">
            <v>0</v>
          </cell>
          <cell r="W2390">
            <v>0</v>
          </cell>
          <cell r="X2390">
            <v>0</v>
          </cell>
          <cell r="Y2390">
            <v>0</v>
          </cell>
        </row>
        <row r="2391">
          <cell r="U2391" t="str">
            <v>SR</v>
          </cell>
          <cell r="V2391">
            <v>0</v>
          </cell>
          <cell r="W2391">
            <v>0</v>
          </cell>
          <cell r="X2391">
            <v>0</v>
          </cell>
          <cell r="Y2391">
            <v>0</v>
          </cell>
        </row>
        <row r="2392">
          <cell r="U2392" t="str">
            <v>SR</v>
          </cell>
          <cell r="V2392">
            <v>0</v>
          </cell>
          <cell r="W2392">
            <v>0</v>
          </cell>
          <cell r="X2392">
            <v>0</v>
          </cell>
          <cell r="Y2392">
            <v>0</v>
          </cell>
        </row>
        <row r="2393">
          <cell r="U2393" t="str">
            <v>SR</v>
          </cell>
          <cell r="V2393">
            <v>0</v>
          </cell>
          <cell r="W2393">
            <v>0</v>
          </cell>
          <cell r="X2393">
            <v>0</v>
          </cell>
          <cell r="Y2393">
            <v>0</v>
          </cell>
        </row>
        <row r="2394">
          <cell r="U2394" t="str">
            <v>SR</v>
          </cell>
          <cell r="V2394">
            <v>0</v>
          </cell>
          <cell r="W2394">
            <v>0</v>
          </cell>
          <cell r="X2394">
            <v>0</v>
          </cell>
          <cell r="Y2394">
            <v>0</v>
          </cell>
        </row>
        <row r="2395">
          <cell r="U2395" t="str">
            <v>SR</v>
          </cell>
          <cell r="V2395">
            <v>0</v>
          </cell>
          <cell r="W2395">
            <v>0</v>
          </cell>
          <cell r="X2395">
            <v>0</v>
          </cell>
          <cell r="Y2395">
            <v>0</v>
          </cell>
        </row>
        <row r="2396">
          <cell r="U2396" t="str">
            <v>SR</v>
          </cell>
          <cell r="V2396">
            <v>0</v>
          </cell>
          <cell r="W2396">
            <v>0</v>
          </cell>
          <cell r="X2396">
            <v>0</v>
          </cell>
          <cell r="Y2396">
            <v>0</v>
          </cell>
        </row>
        <row r="2397">
          <cell r="U2397" t="str">
            <v>SR</v>
          </cell>
          <cell r="V2397">
            <v>0</v>
          </cell>
          <cell r="W2397">
            <v>0</v>
          </cell>
          <cell r="X2397">
            <v>0</v>
          </cell>
          <cell r="Y2397">
            <v>0</v>
          </cell>
        </row>
        <row r="2398">
          <cell r="U2398" t="str">
            <v>SR</v>
          </cell>
          <cell r="V2398">
            <v>0</v>
          </cell>
          <cell r="W2398">
            <v>0</v>
          </cell>
          <cell r="X2398">
            <v>0</v>
          </cell>
          <cell r="Y2398">
            <v>0</v>
          </cell>
        </row>
        <row r="2399">
          <cell r="U2399" t="str">
            <v>SR</v>
          </cell>
          <cell r="V2399">
            <v>0</v>
          </cell>
          <cell r="W2399">
            <v>0</v>
          </cell>
          <cell r="X2399">
            <v>0</v>
          </cell>
          <cell r="Y2399">
            <v>0</v>
          </cell>
        </row>
        <row r="2400">
          <cell r="U2400" t="str">
            <v>SR</v>
          </cell>
          <cell r="V2400">
            <v>0</v>
          </cell>
          <cell r="W2400">
            <v>0</v>
          </cell>
          <cell r="X2400">
            <v>0</v>
          </cell>
          <cell r="Y2400">
            <v>0</v>
          </cell>
        </row>
        <row r="2401">
          <cell r="U2401" t="str">
            <v>SR</v>
          </cell>
          <cell r="V2401">
            <v>0</v>
          </cell>
          <cell r="W2401">
            <v>0</v>
          </cell>
          <cell r="X2401">
            <v>0</v>
          </cell>
          <cell r="Y2401">
            <v>0</v>
          </cell>
        </row>
        <row r="2402">
          <cell r="U2402" t="str">
            <v>SR</v>
          </cell>
          <cell r="V2402">
            <v>0</v>
          </cell>
          <cell r="W2402">
            <v>0</v>
          </cell>
          <cell r="X2402">
            <v>0</v>
          </cell>
          <cell r="Y2402">
            <v>0</v>
          </cell>
        </row>
        <row r="2403">
          <cell r="U2403" t="str">
            <v>SR</v>
          </cell>
          <cell r="V2403">
            <v>0</v>
          </cell>
          <cell r="W2403">
            <v>0</v>
          </cell>
          <cell r="X2403">
            <v>0</v>
          </cell>
          <cell r="Y2403">
            <v>0</v>
          </cell>
        </row>
        <row r="2404">
          <cell r="U2404" t="str">
            <v>SR</v>
          </cell>
          <cell r="V2404">
            <v>0</v>
          </cell>
          <cell r="W2404">
            <v>0</v>
          </cell>
          <cell r="X2404">
            <v>0</v>
          </cell>
          <cell r="Y2404">
            <v>0</v>
          </cell>
        </row>
        <row r="2405">
          <cell r="U2405" t="str">
            <v>SR</v>
          </cell>
          <cell r="V2405">
            <v>0</v>
          </cell>
          <cell r="W2405">
            <v>0</v>
          </cell>
          <cell r="X2405">
            <v>0</v>
          </cell>
          <cell r="Y2405">
            <v>0</v>
          </cell>
        </row>
        <row r="2406">
          <cell r="U2406" t="str">
            <v>SR</v>
          </cell>
          <cell r="V2406">
            <v>0</v>
          </cell>
          <cell r="W2406">
            <v>0</v>
          </cell>
          <cell r="X2406">
            <v>0</v>
          </cell>
          <cell r="Y2406">
            <v>0</v>
          </cell>
        </row>
        <row r="2407">
          <cell r="U2407" t="str">
            <v>SR</v>
          </cell>
          <cell r="V2407">
            <v>0</v>
          </cell>
          <cell r="W2407">
            <v>0</v>
          </cell>
          <cell r="X2407">
            <v>0</v>
          </cell>
          <cell r="Y2407">
            <v>0</v>
          </cell>
        </row>
        <row r="2408">
          <cell r="U2408" t="str">
            <v>SR</v>
          </cell>
          <cell r="V2408">
            <v>0</v>
          </cell>
          <cell r="W2408">
            <v>0</v>
          </cell>
          <cell r="X2408">
            <v>0</v>
          </cell>
          <cell r="Y2408">
            <v>0</v>
          </cell>
        </row>
        <row r="2409">
          <cell r="U2409" t="str">
            <v>SR</v>
          </cell>
          <cell r="V2409">
            <v>0</v>
          </cell>
          <cell r="W2409">
            <v>0</v>
          </cell>
          <cell r="X2409">
            <v>0</v>
          </cell>
          <cell r="Y2409">
            <v>0</v>
          </cell>
        </row>
        <row r="2410">
          <cell r="U2410" t="str">
            <v>SR</v>
          </cell>
          <cell r="V2410">
            <v>0</v>
          </cell>
          <cell r="W2410">
            <v>0</v>
          </cell>
          <cell r="X2410">
            <v>0</v>
          </cell>
          <cell r="Y2410">
            <v>0</v>
          </cell>
        </row>
        <row r="2411">
          <cell r="U2411" t="str">
            <v>SR</v>
          </cell>
          <cell r="V2411">
            <v>0</v>
          </cell>
          <cell r="W2411">
            <v>0</v>
          </cell>
          <cell r="X2411">
            <v>0</v>
          </cell>
          <cell r="Y2411">
            <v>0</v>
          </cell>
        </row>
        <row r="2412">
          <cell r="U2412" t="str">
            <v>SR</v>
          </cell>
          <cell r="V2412">
            <v>0</v>
          </cell>
          <cell r="W2412">
            <v>0</v>
          </cell>
          <cell r="X2412">
            <v>0</v>
          </cell>
          <cell r="Y2412">
            <v>0</v>
          </cell>
        </row>
        <row r="2413">
          <cell r="U2413" t="str">
            <v>SR</v>
          </cell>
          <cell r="V2413">
            <v>0</v>
          </cell>
          <cell r="W2413">
            <v>0</v>
          </cell>
          <cell r="X2413">
            <v>0</v>
          </cell>
          <cell r="Y2413">
            <v>0</v>
          </cell>
        </row>
        <row r="2414">
          <cell r="U2414" t="str">
            <v>SR</v>
          </cell>
          <cell r="V2414">
            <v>0</v>
          </cell>
          <cell r="W2414">
            <v>0</v>
          </cell>
          <cell r="X2414">
            <v>0</v>
          </cell>
          <cell r="Y2414">
            <v>0</v>
          </cell>
        </row>
        <row r="2415">
          <cell r="U2415" t="str">
            <v>SR</v>
          </cell>
          <cell r="V2415">
            <v>0</v>
          </cell>
          <cell r="W2415">
            <v>0</v>
          </cell>
          <cell r="X2415">
            <v>0</v>
          </cell>
          <cell r="Y2415">
            <v>0</v>
          </cell>
        </row>
        <row r="2416">
          <cell r="U2416" t="str">
            <v>SR</v>
          </cell>
          <cell r="V2416">
            <v>0</v>
          </cell>
          <cell r="W2416">
            <v>0</v>
          </cell>
          <cell r="X2416">
            <v>0</v>
          </cell>
          <cell r="Y2416">
            <v>0</v>
          </cell>
        </row>
        <row r="2417">
          <cell r="U2417" t="str">
            <v>SR</v>
          </cell>
          <cell r="V2417">
            <v>0</v>
          </cell>
          <cell r="W2417">
            <v>0</v>
          </cell>
          <cell r="X2417">
            <v>0</v>
          </cell>
          <cell r="Y2417">
            <v>0</v>
          </cell>
        </row>
        <row r="2418">
          <cell r="U2418" t="str">
            <v>SR</v>
          </cell>
          <cell r="V2418">
            <v>0</v>
          </cell>
          <cell r="W2418">
            <v>0</v>
          </cell>
          <cell r="X2418">
            <v>0</v>
          </cell>
          <cell r="Y2418">
            <v>0</v>
          </cell>
        </row>
        <row r="2419">
          <cell r="U2419" t="str">
            <v>SR</v>
          </cell>
          <cell r="V2419">
            <v>0</v>
          </cell>
          <cell r="W2419">
            <v>0</v>
          </cell>
          <cell r="X2419">
            <v>0</v>
          </cell>
          <cell r="Y2419">
            <v>0</v>
          </cell>
        </row>
        <row r="2420">
          <cell r="U2420" t="str">
            <v>SR</v>
          </cell>
          <cell r="V2420">
            <v>0</v>
          </cell>
          <cell r="W2420">
            <v>0</v>
          </cell>
          <cell r="X2420">
            <v>0</v>
          </cell>
          <cell r="Y2420">
            <v>0</v>
          </cell>
        </row>
        <row r="2421">
          <cell r="U2421" t="str">
            <v>SR</v>
          </cell>
          <cell r="V2421">
            <v>0</v>
          </cell>
          <cell r="W2421">
            <v>0</v>
          </cell>
          <cell r="X2421">
            <v>0</v>
          </cell>
          <cell r="Y2421">
            <v>0</v>
          </cell>
        </row>
        <row r="2422">
          <cell r="U2422" t="str">
            <v>SR</v>
          </cell>
          <cell r="V2422">
            <v>0</v>
          </cell>
          <cell r="W2422">
            <v>0</v>
          </cell>
          <cell r="X2422">
            <v>0</v>
          </cell>
          <cell r="Y2422">
            <v>0</v>
          </cell>
        </row>
        <row r="2423">
          <cell r="U2423" t="str">
            <v>SR</v>
          </cell>
          <cell r="V2423">
            <v>0</v>
          </cell>
          <cell r="W2423">
            <v>0</v>
          </cell>
          <cell r="X2423">
            <v>0</v>
          </cell>
          <cell r="Y2423">
            <v>0</v>
          </cell>
        </row>
        <row r="2424">
          <cell r="U2424" t="str">
            <v>SR</v>
          </cell>
          <cell r="V2424">
            <v>0</v>
          </cell>
          <cell r="W2424">
            <v>0</v>
          </cell>
          <cell r="X2424">
            <v>0</v>
          </cell>
          <cell r="Y2424">
            <v>0</v>
          </cell>
        </row>
        <row r="2425">
          <cell r="U2425" t="str">
            <v>SR</v>
          </cell>
          <cell r="V2425">
            <v>0</v>
          </cell>
          <cell r="W2425">
            <v>0</v>
          </cell>
          <cell r="X2425">
            <v>0</v>
          </cell>
          <cell r="Y2425">
            <v>0</v>
          </cell>
        </row>
        <row r="2426">
          <cell r="U2426" t="str">
            <v>SR</v>
          </cell>
          <cell r="V2426">
            <v>0</v>
          </cell>
          <cell r="W2426">
            <v>0</v>
          </cell>
          <cell r="X2426">
            <v>0</v>
          </cell>
          <cell r="Y2426">
            <v>0</v>
          </cell>
        </row>
        <row r="2427">
          <cell r="U2427" t="str">
            <v>SR</v>
          </cell>
          <cell r="V2427">
            <v>0</v>
          </cell>
          <cell r="W2427">
            <v>0</v>
          </cell>
          <cell r="X2427">
            <v>0</v>
          </cell>
          <cell r="Y2427">
            <v>0</v>
          </cell>
        </row>
        <row r="2428">
          <cell r="U2428" t="str">
            <v>SR</v>
          </cell>
          <cell r="V2428">
            <v>0</v>
          </cell>
          <cell r="W2428">
            <v>0</v>
          </cell>
          <cell r="X2428">
            <v>0</v>
          </cell>
          <cell r="Y2428">
            <v>0</v>
          </cell>
        </row>
        <row r="2429">
          <cell r="U2429" t="str">
            <v>SR</v>
          </cell>
          <cell r="V2429">
            <v>0</v>
          </cell>
          <cell r="W2429">
            <v>0</v>
          </cell>
          <cell r="X2429">
            <v>0</v>
          </cell>
          <cell r="Y2429">
            <v>0</v>
          </cell>
        </row>
        <row r="2430">
          <cell r="U2430" t="str">
            <v>SR</v>
          </cell>
          <cell r="V2430">
            <v>0</v>
          </cell>
          <cell r="W2430">
            <v>0</v>
          </cell>
          <cell r="X2430">
            <v>0</v>
          </cell>
          <cell r="Y2430">
            <v>0</v>
          </cell>
        </row>
        <row r="2431">
          <cell r="U2431" t="str">
            <v>SR</v>
          </cell>
          <cell r="V2431">
            <v>0</v>
          </cell>
          <cell r="W2431">
            <v>0</v>
          </cell>
          <cell r="X2431">
            <v>0</v>
          </cell>
          <cell r="Y2431">
            <v>0</v>
          </cell>
        </row>
        <row r="2432">
          <cell r="U2432" t="str">
            <v>SR</v>
          </cell>
          <cell r="V2432">
            <v>0</v>
          </cell>
          <cell r="W2432">
            <v>0</v>
          </cell>
          <cell r="X2432">
            <v>0</v>
          </cell>
          <cell r="Y2432">
            <v>0</v>
          </cell>
        </row>
        <row r="2433">
          <cell r="U2433" t="str">
            <v>SR</v>
          </cell>
          <cell r="V2433">
            <v>0</v>
          </cell>
          <cell r="W2433">
            <v>0</v>
          </cell>
          <cell r="X2433">
            <v>0</v>
          </cell>
          <cell r="Y2433">
            <v>0</v>
          </cell>
        </row>
        <row r="2434">
          <cell r="U2434" t="str">
            <v>SR</v>
          </cell>
          <cell r="V2434">
            <v>0</v>
          </cell>
          <cell r="W2434">
            <v>0</v>
          </cell>
          <cell r="X2434">
            <v>0</v>
          </cell>
          <cell r="Y2434">
            <v>0</v>
          </cell>
        </row>
        <row r="2435">
          <cell r="U2435" t="str">
            <v>SR</v>
          </cell>
          <cell r="V2435">
            <v>0</v>
          </cell>
          <cell r="W2435">
            <v>0</v>
          </cell>
          <cell r="X2435">
            <v>0</v>
          </cell>
          <cell r="Y2435">
            <v>0</v>
          </cell>
        </row>
        <row r="2436">
          <cell r="U2436" t="str">
            <v>SR</v>
          </cell>
          <cell r="V2436">
            <v>0</v>
          </cell>
          <cell r="W2436">
            <v>0</v>
          </cell>
          <cell r="X2436">
            <v>0</v>
          </cell>
          <cell r="Y2436">
            <v>0</v>
          </cell>
        </row>
        <row r="2437">
          <cell r="U2437" t="str">
            <v>SR</v>
          </cell>
          <cell r="V2437">
            <v>0</v>
          </cell>
          <cell r="W2437">
            <v>0</v>
          </cell>
          <cell r="X2437">
            <v>0</v>
          </cell>
          <cell r="Y2437">
            <v>0</v>
          </cell>
        </row>
        <row r="2438">
          <cell r="U2438" t="str">
            <v>SR</v>
          </cell>
          <cell r="V2438">
            <v>0</v>
          </cell>
          <cell r="W2438">
            <v>0</v>
          </cell>
          <cell r="X2438">
            <v>0</v>
          </cell>
          <cell r="Y2438">
            <v>0</v>
          </cell>
        </row>
        <row r="2439">
          <cell r="U2439" t="str">
            <v>SR</v>
          </cell>
          <cell r="V2439">
            <v>0</v>
          </cell>
          <cell r="W2439">
            <v>0</v>
          </cell>
          <cell r="X2439">
            <v>0</v>
          </cell>
          <cell r="Y2439">
            <v>0</v>
          </cell>
        </row>
        <row r="2440">
          <cell r="U2440" t="str">
            <v>SR</v>
          </cell>
          <cell r="V2440">
            <v>0</v>
          </cell>
          <cell r="W2440">
            <v>0</v>
          </cell>
          <cell r="X2440">
            <v>0</v>
          </cell>
          <cell r="Y2440">
            <v>0</v>
          </cell>
        </row>
        <row r="2441">
          <cell r="U2441" t="str">
            <v>SR</v>
          </cell>
          <cell r="V2441">
            <v>0</v>
          </cell>
          <cell r="W2441">
            <v>0</v>
          </cell>
          <cell r="X2441">
            <v>0</v>
          </cell>
          <cell r="Y2441">
            <v>0</v>
          </cell>
        </row>
        <row r="2442">
          <cell r="U2442" t="str">
            <v>SR</v>
          </cell>
          <cell r="V2442">
            <v>0</v>
          </cell>
          <cell r="W2442">
            <v>0</v>
          </cell>
          <cell r="X2442">
            <v>0</v>
          </cell>
          <cell r="Y2442">
            <v>0</v>
          </cell>
        </row>
        <row r="2443">
          <cell r="U2443" t="str">
            <v>SR</v>
          </cell>
          <cell r="V2443">
            <v>0</v>
          </cell>
          <cell r="W2443">
            <v>0</v>
          </cell>
          <cell r="X2443">
            <v>0</v>
          </cell>
          <cell r="Y2443">
            <v>0</v>
          </cell>
        </row>
        <row r="2444">
          <cell r="U2444" t="str">
            <v>SR</v>
          </cell>
          <cell r="V2444">
            <v>0</v>
          </cell>
          <cell r="W2444">
            <v>0</v>
          </cell>
          <cell r="X2444">
            <v>0</v>
          </cell>
          <cell r="Y2444">
            <v>0</v>
          </cell>
        </row>
        <row r="2445">
          <cell r="U2445" t="str">
            <v>SR</v>
          </cell>
          <cell r="V2445">
            <v>0</v>
          </cell>
          <cell r="W2445">
            <v>0</v>
          </cell>
          <cell r="X2445">
            <v>0</v>
          </cell>
          <cell r="Y2445">
            <v>0</v>
          </cell>
        </row>
        <row r="2446">
          <cell r="U2446" t="str">
            <v>SR</v>
          </cell>
          <cell r="V2446">
            <v>0</v>
          </cell>
          <cell r="W2446">
            <v>0</v>
          </cell>
          <cell r="X2446">
            <v>0</v>
          </cell>
          <cell r="Y2446">
            <v>0</v>
          </cell>
        </row>
        <row r="2447">
          <cell r="U2447" t="str">
            <v>SR</v>
          </cell>
          <cell r="V2447">
            <v>0</v>
          </cell>
          <cell r="W2447">
            <v>0</v>
          </cell>
          <cell r="X2447">
            <v>0</v>
          </cell>
          <cell r="Y2447">
            <v>0</v>
          </cell>
        </row>
        <row r="2448">
          <cell r="U2448" t="str">
            <v>SR</v>
          </cell>
          <cell r="V2448">
            <v>0</v>
          </cell>
          <cell r="W2448">
            <v>0</v>
          </cell>
          <cell r="X2448">
            <v>0</v>
          </cell>
          <cell r="Y2448">
            <v>0</v>
          </cell>
        </row>
        <row r="2449">
          <cell r="U2449" t="str">
            <v>SR</v>
          </cell>
          <cell r="V2449">
            <v>0</v>
          </cell>
          <cell r="W2449">
            <v>0</v>
          </cell>
          <cell r="X2449">
            <v>0</v>
          </cell>
          <cell r="Y2449">
            <v>0</v>
          </cell>
        </row>
        <row r="2450">
          <cell r="U2450" t="str">
            <v>SR</v>
          </cell>
          <cell r="V2450">
            <v>0</v>
          </cell>
          <cell r="W2450">
            <v>0</v>
          </cell>
          <cell r="X2450">
            <v>0</v>
          </cell>
          <cell r="Y2450">
            <v>0</v>
          </cell>
        </row>
        <row r="2451">
          <cell r="U2451" t="str">
            <v>SR</v>
          </cell>
          <cell r="V2451">
            <v>0</v>
          </cell>
          <cell r="W2451">
            <v>0</v>
          </cell>
          <cell r="X2451">
            <v>0</v>
          </cell>
          <cell r="Y2451">
            <v>0</v>
          </cell>
        </row>
        <row r="2452">
          <cell r="U2452" t="str">
            <v>SR</v>
          </cell>
          <cell r="V2452">
            <v>0</v>
          </cell>
          <cell r="W2452">
            <v>0</v>
          </cell>
          <cell r="X2452">
            <v>0</v>
          </cell>
          <cell r="Y2452">
            <v>0</v>
          </cell>
        </row>
        <row r="2453">
          <cell r="U2453" t="str">
            <v>SR</v>
          </cell>
          <cell r="V2453">
            <v>0</v>
          </cell>
          <cell r="W2453">
            <v>0</v>
          </cell>
          <cell r="X2453">
            <v>0</v>
          </cell>
          <cell r="Y2453">
            <v>0</v>
          </cell>
        </row>
        <row r="2454">
          <cell r="U2454" t="str">
            <v>SR</v>
          </cell>
          <cell r="V2454">
            <v>0</v>
          </cell>
          <cell r="W2454">
            <v>0</v>
          </cell>
          <cell r="X2454">
            <v>0</v>
          </cell>
          <cell r="Y2454">
            <v>0</v>
          </cell>
        </row>
        <row r="2455">
          <cell r="U2455" t="str">
            <v>SR</v>
          </cell>
          <cell r="V2455">
            <v>0</v>
          </cell>
          <cell r="W2455">
            <v>0</v>
          </cell>
          <cell r="X2455">
            <v>0</v>
          </cell>
          <cell r="Y2455">
            <v>0</v>
          </cell>
        </row>
        <row r="2456">
          <cell r="U2456" t="str">
            <v>SR</v>
          </cell>
          <cell r="V2456">
            <v>0</v>
          </cell>
          <cell r="W2456">
            <v>0</v>
          </cell>
          <cell r="X2456">
            <v>0</v>
          </cell>
          <cell r="Y2456">
            <v>0</v>
          </cell>
        </row>
        <row r="2457">
          <cell r="U2457" t="str">
            <v>SR</v>
          </cell>
          <cell r="V2457">
            <v>0</v>
          </cell>
          <cell r="W2457">
            <v>0</v>
          </cell>
          <cell r="X2457">
            <v>0</v>
          </cell>
          <cell r="Y2457">
            <v>0</v>
          </cell>
        </row>
        <row r="2458">
          <cell r="U2458" t="str">
            <v>SR</v>
          </cell>
          <cell r="V2458">
            <v>0</v>
          </cell>
          <cell r="W2458">
            <v>0</v>
          </cell>
          <cell r="X2458">
            <v>0</v>
          </cell>
          <cell r="Y2458">
            <v>0</v>
          </cell>
        </row>
        <row r="2459">
          <cell r="U2459" t="str">
            <v>SR</v>
          </cell>
          <cell r="V2459">
            <v>0</v>
          </cell>
          <cell r="W2459">
            <v>0</v>
          </cell>
          <cell r="X2459">
            <v>0</v>
          </cell>
          <cell r="Y2459">
            <v>0</v>
          </cell>
        </row>
        <row r="2460">
          <cell r="U2460" t="str">
            <v>SR</v>
          </cell>
          <cell r="V2460">
            <v>0</v>
          </cell>
          <cell r="W2460">
            <v>0</v>
          </cell>
          <cell r="X2460">
            <v>0</v>
          </cell>
          <cell r="Y2460">
            <v>0</v>
          </cell>
        </row>
        <row r="2461">
          <cell r="U2461" t="str">
            <v>SR</v>
          </cell>
          <cell r="V2461">
            <v>0</v>
          </cell>
          <cell r="W2461">
            <v>0</v>
          </cell>
          <cell r="X2461">
            <v>0</v>
          </cell>
          <cell r="Y2461">
            <v>0</v>
          </cell>
        </row>
        <row r="2462">
          <cell r="U2462" t="str">
            <v>SR</v>
          </cell>
          <cell r="V2462">
            <v>0</v>
          </cell>
          <cell r="W2462">
            <v>0</v>
          </cell>
          <cell r="X2462">
            <v>0</v>
          </cell>
          <cell r="Y2462">
            <v>0</v>
          </cell>
        </row>
        <row r="2463">
          <cell r="U2463" t="str">
            <v>SR</v>
          </cell>
          <cell r="V2463">
            <v>0</v>
          </cell>
          <cell r="W2463">
            <v>0</v>
          </cell>
          <cell r="X2463">
            <v>0</v>
          </cell>
          <cell r="Y2463">
            <v>0</v>
          </cell>
        </row>
        <row r="2464">
          <cell r="U2464" t="str">
            <v>SR</v>
          </cell>
          <cell r="V2464">
            <v>0</v>
          </cell>
          <cell r="W2464">
            <v>0</v>
          </cell>
          <cell r="X2464">
            <v>0</v>
          </cell>
          <cell r="Y2464">
            <v>0</v>
          </cell>
        </row>
        <row r="2465">
          <cell r="U2465" t="str">
            <v>SR</v>
          </cell>
          <cell r="V2465">
            <v>0</v>
          </cell>
          <cell r="W2465">
            <v>0</v>
          </cell>
          <cell r="X2465">
            <v>0</v>
          </cell>
          <cell r="Y2465">
            <v>0</v>
          </cell>
        </row>
        <row r="2466">
          <cell r="U2466" t="str">
            <v>SR</v>
          </cell>
          <cell r="V2466">
            <v>0</v>
          </cell>
          <cell r="W2466">
            <v>0</v>
          </cell>
          <cell r="X2466">
            <v>0</v>
          </cell>
          <cell r="Y2466">
            <v>0</v>
          </cell>
        </row>
        <row r="2467">
          <cell r="U2467" t="str">
            <v>SR</v>
          </cell>
          <cell r="V2467">
            <v>0</v>
          </cell>
          <cell r="W2467">
            <v>0</v>
          </cell>
          <cell r="X2467">
            <v>0</v>
          </cell>
          <cell r="Y2467">
            <v>0</v>
          </cell>
        </row>
        <row r="2468">
          <cell r="U2468" t="str">
            <v>SR</v>
          </cell>
          <cell r="V2468">
            <v>0</v>
          </cell>
          <cell r="W2468">
            <v>0</v>
          </cell>
          <cell r="X2468">
            <v>0</v>
          </cell>
          <cell r="Y2468">
            <v>0</v>
          </cell>
        </row>
        <row r="2469">
          <cell r="U2469" t="str">
            <v>SR</v>
          </cell>
          <cell r="V2469">
            <v>0</v>
          </cell>
          <cell r="W2469">
            <v>0</v>
          </cell>
          <cell r="X2469">
            <v>0</v>
          </cell>
          <cell r="Y2469">
            <v>0</v>
          </cell>
        </row>
        <row r="2470">
          <cell r="U2470" t="str">
            <v>SR</v>
          </cell>
          <cell r="V2470">
            <v>0</v>
          </cell>
          <cell r="W2470">
            <v>0</v>
          </cell>
          <cell r="X2470">
            <v>0</v>
          </cell>
          <cell r="Y2470">
            <v>0</v>
          </cell>
        </row>
        <row r="2471">
          <cell r="U2471" t="str">
            <v>SR</v>
          </cell>
          <cell r="V2471">
            <v>0</v>
          </cell>
          <cell r="W2471">
            <v>0</v>
          </cell>
          <cell r="X2471">
            <v>0</v>
          </cell>
          <cell r="Y2471">
            <v>0</v>
          </cell>
        </row>
        <row r="2472">
          <cell r="U2472" t="str">
            <v>SR</v>
          </cell>
          <cell r="V2472">
            <v>0</v>
          </cell>
          <cell r="W2472">
            <v>0</v>
          </cell>
          <cell r="X2472">
            <v>0</v>
          </cell>
          <cell r="Y2472">
            <v>0</v>
          </cell>
        </row>
        <row r="2473">
          <cell r="U2473" t="str">
            <v>SR</v>
          </cell>
          <cell r="V2473">
            <v>0</v>
          </cell>
          <cell r="W2473">
            <v>0</v>
          </cell>
          <cell r="X2473">
            <v>0</v>
          </cell>
          <cell r="Y2473">
            <v>0</v>
          </cell>
        </row>
        <row r="2474">
          <cell r="U2474" t="str">
            <v>SR</v>
          </cell>
          <cell r="V2474">
            <v>0</v>
          </cell>
          <cell r="W2474">
            <v>0</v>
          </cell>
          <cell r="X2474">
            <v>0</v>
          </cell>
          <cell r="Y2474">
            <v>0</v>
          </cell>
        </row>
        <row r="2475">
          <cell r="U2475" t="str">
            <v>SR</v>
          </cell>
          <cell r="V2475">
            <v>0</v>
          </cell>
          <cell r="W2475">
            <v>0</v>
          </cell>
          <cell r="X2475">
            <v>0</v>
          </cell>
          <cell r="Y2475">
            <v>0</v>
          </cell>
        </row>
        <row r="2476">
          <cell r="U2476" t="str">
            <v>SR</v>
          </cell>
          <cell r="V2476">
            <v>0</v>
          </cell>
          <cell r="W2476">
            <v>0</v>
          </cell>
          <cell r="X2476">
            <v>0</v>
          </cell>
          <cell r="Y2476">
            <v>0</v>
          </cell>
        </row>
        <row r="2477">
          <cell r="U2477" t="str">
            <v>SR</v>
          </cell>
          <cell r="V2477">
            <v>0</v>
          </cell>
          <cell r="W2477">
            <v>0</v>
          </cell>
          <cell r="X2477">
            <v>0</v>
          </cell>
          <cell r="Y2477">
            <v>0</v>
          </cell>
        </row>
        <row r="2478">
          <cell r="U2478" t="str">
            <v>SR</v>
          </cell>
          <cell r="V2478">
            <v>0</v>
          </cell>
          <cell r="W2478">
            <v>0</v>
          </cell>
          <cell r="X2478">
            <v>0</v>
          </cell>
          <cell r="Y2478">
            <v>0</v>
          </cell>
        </row>
        <row r="2479">
          <cell r="U2479" t="str">
            <v>SR</v>
          </cell>
          <cell r="V2479">
            <v>0</v>
          </cell>
          <cell r="W2479">
            <v>0</v>
          </cell>
          <cell r="X2479">
            <v>0</v>
          </cell>
          <cell r="Y2479">
            <v>0</v>
          </cell>
        </row>
        <row r="2480">
          <cell r="U2480" t="str">
            <v>SR</v>
          </cell>
          <cell r="V2480">
            <v>0</v>
          </cell>
          <cell r="W2480">
            <v>0</v>
          </cell>
          <cell r="X2480">
            <v>0</v>
          </cell>
          <cell r="Y2480">
            <v>0</v>
          </cell>
        </row>
        <row r="2481">
          <cell r="U2481" t="str">
            <v>SR</v>
          </cell>
          <cell r="V2481">
            <v>0</v>
          </cell>
          <cell r="W2481">
            <v>0</v>
          </cell>
          <cell r="X2481">
            <v>0</v>
          </cell>
          <cell r="Y2481">
            <v>0</v>
          </cell>
        </row>
        <row r="2482">
          <cell r="U2482" t="str">
            <v>SR</v>
          </cell>
          <cell r="V2482">
            <v>0</v>
          </cell>
          <cell r="W2482">
            <v>0</v>
          </cell>
          <cell r="X2482">
            <v>0</v>
          </cell>
          <cell r="Y2482">
            <v>0</v>
          </cell>
        </row>
        <row r="2483">
          <cell r="U2483" t="str">
            <v>SR</v>
          </cell>
          <cell r="V2483">
            <v>0</v>
          </cell>
          <cell r="W2483">
            <v>0</v>
          </cell>
          <cell r="X2483">
            <v>0</v>
          </cell>
          <cell r="Y2483">
            <v>0</v>
          </cell>
        </row>
        <row r="2484">
          <cell r="U2484" t="str">
            <v>SR</v>
          </cell>
          <cell r="V2484">
            <v>0</v>
          </cell>
          <cell r="W2484">
            <v>0</v>
          </cell>
          <cell r="X2484">
            <v>0</v>
          </cell>
          <cell r="Y2484">
            <v>0</v>
          </cell>
        </row>
        <row r="2485">
          <cell r="U2485" t="str">
            <v>SR</v>
          </cell>
          <cell r="V2485">
            <v>0</v>
          </cell>
          <cell r="W2485">
            <v>0</v>
          </cell>
          <cell r="X2485">
            <v>0</v>
          </cell>
          <cell r="Y2485">
            <v>0</v>
          </cell>
        </row>
        <row r="2486">
          <cell r="U2486" t="str">
            <v>SR</v>
          </cell>
          <cell r="V2486">
            <v>0</v>
          </cell>
          <cell r="W2486">
            <v>0</v>
          </cell>
          <cell r="X2486">
            <v>0</v>
          </cell>
          <cell r="Y2486">
            <v>0</v>
          </cell>
        </row>
        <row r="2487">
          <cell r="U2487" t="str">
            <v>SR</v>
          </cell>
          <cell r="V2487">
            <v>0</v>
          </cell>
          <cell r="W2487">
            <v>0</v>
          </cell>
          <cell r="X2487">
            <v>0</v>
          </cell>
          <cell r="Y2487">
            <v>0</v>
          </cell>
        </row>
        <row r="2488">
          <cell r="U2488" t="str">
            <v>SR</v>
          </cell>
          <cell r="V2488">
            <v>0</v>
          </cell>
          <cell r="W2488">
            <v>0</v>
          </cell>
          <cell r="X2488">
            <v>0</v>
          </cell>
          <cell r="Y2488">
            <v>0</v>
          </cell>
        </row>
        <row r="2489">
          <cell r="U2489" t="str">
            <v>SR</v>
          </cell>
          <cell r="V2489">
            <v>0</v>
          </cell>
          <cell r="W2489">
            <v>0</v>
          </cell>
          <cell r="X2489">
            <v>0</v>
          </cell>
          <cell r="Y2489">
            <v>0</v>
          </cell>
        </row>
        <row r="2490">
          <cell r="U2490" t="str">
            <v>SR</v>
          </cell>
          <cell r="V2490">
            <v>0</v>
          </cell>
          <cell r="W2490">
            <v>0</v>
          </cell>
          <cell r="X2490">
            <v>0</v>
          </cell>
          <cell r="Y2490">
            <v>0</v>
          </cell>
        </row>
        <row r="2491">
          <cell r="U2491" t="str">
            <v>SR</v>
          </cell>
          <cell r="V2491">
            <v>0</v>
          </cell>
          <cell r="W2491">
            <v>0</v>
          </cell>
          <cell r="X2491">
            <v>0</v>
          </cell>
          <cell r="Y2491">
            <v>0</v>
          </cell>
        </row>
        <row r="2492">
          <cell r="U2492" t="str">
            <v>SR</v>
          </cell>
          <cell r="V2492">
            <v>0</v>
          </cell>
          <cell r="W2492">
            <v>0</v>
          </cell>
          <cell r="X2492">
            <v>0</v>
          </cell>
          <cell r="Y2492">
            <v>0</v>
          </cell>
        </row>
        <row r="2493">
          <cell r="U2493" t="str">
            <v>SR</v>
          </cell>
          <cell r="V2493">
            <v>0</v>
          </cell>
          <cell r="W2493">
            <v>0</v>
          </cell>
          <cell r="X2493">
            <v>0</v>
          </cell>
          <cell r="Y2493">
            <v>0</v>
          </cell>
        </row>
        <row r="2494">
          <cell r="U2494" t="str">
            <v>SR</v>
          </cell>
          <cell r="V2494">
            <v>0</v>
          </cell>
          <cell r="W2494">
            <v>0</v>
          </cell>
          <cell r="X2494">
            <v>0</v>
          </cell>
          <cell r="Y2494">
            <v>0</v>
          </cell>
        </row>
        <row r="2495">
          <cell r="U2495" t="str">
            <v>SR</v>
          </cell>
          <cell r="V2495">
            <v>0</v>
          </cell>
          <cell r="W2495">
            <v>0</v>
          </cell>
          <cell r="X2495">
            <v>0</v>
          </cell>
          <cell r="Y2495">
            <v>0</v>
          </cell>
        </row>
        <row r="2496">
          <cell r="U2496" t="str">
            <v>SR</v>
          </cell>
          <cell r="V2496">
            <v>0</v>
          </cell>
          <cell r="W2496">
            <v>0</v>
          </cell>
          <cell r="X2496">
            <v>0</v>
          </cell>
          <cell r="Y2496">
            <v>0</v>
          </cell>
        </row>
        <row r="2497">
          <cell r="U2497" t="str">
            <v>SR</v>
          </cell>
          <cell r="V2497">
            <v>0</v>
          </cell>
          <cell r="W2497">
            <v>0</v>
          </cell>
          <cell r="X2497">
            <v>0</v>
          </cell>
          <cell r="Y2497">
            <v>0</v>
          </cell>
        </row>
        <row r="2498">
          <cell r="U2498" t="str">
            <v>SR</v>
          </cell>
          <cell r="V2498">
            <v>0</v>
          </cell>
          <cell r="W2498">
            <v>0</v>
          </cell>
          <cell r="X2498">
            <v>0</v>
          </cell>
          <cell r="Y2498">
            <v>0</v>
          </cell>
        </row>
        <row r="2499">
          <cell r="U2499" t="str">
            <v>SR</v>
          </cell>
          <cell r="V2499">
            <v>0</v>
          </cell>
          <cell r="W2499">
            <v>0</v>
          </cell>
          <cell r="X2499">
            <v>0</v>
          </cell>
          <cell r="Y2499">
            <v>0</v>
          </cell>
        </row>
        <row r="2500">
          <cell r="U2500" t="str">
            <v>SR</v>
          </cell>
          <cell r="V2500">
            <v>0</v>
          </cell>
          <cell r="W2500">
            <v>0</v>
          </cell>
          <cell r="X2500">
            <v>0</v>
          </cell>
          <cell r="Y2500">
            <v>0</v>
          </cell>
        </row>
        <row r="2501">
          <cell r="U2501" t="str">
            <v>SR</v>
          </cell>
          <cell r="V2501">
            <v>0</v>
          </cell>
          <cell r="W2501">
            <v>0</v>
          </cell>
          <cell r="X2501">
            <v>0</v>
          </cell>
          <cell r="Y2501">
            <v>0</v>
          </cell>
        </row>
        <row r="2502">
          <cell r="U2502" t="str">
            <v>SR</v>
          </cell>
          <cell r="V2502">
            <v>0</v>
          </cell>
          <cell r="W2502">
            <v>0</v>
          </cell>
          <cell r="X2502">
            <v>0</v>
          </cell>
          <cell r="Y2502">
            <v>0</v>
          </cell>
        </row>
        <row r="2503">
          <cell r="U2503" t="str">
            <v>SR</v>
          </cell>
          <cell r="V2503">
            <v>0</v>
          </cell>
          <cell r="W2503">
            <v>0</v>
          </cell>
          <cell r="X2503">
            <v>0</v>
          </cell>
          <cell r="Y2503">
            <v>0</v>
          </cell>
        </row>
        <row r="2504">
          <cell r="U2504" t="str">
            <v>SR</v>
          </cell>
          <cell r="V2504">
            <v>0</v>
          </cell>
          <cell r="W2504">
            <v>0</v>
          </cell>
          <cell r="X2504">
            <v>0</v>
          </cell>
          <cell r="Y2504">
            <v>0</v>
          </cell>
        </row>
        <row r="2505">
          <cell r="U2505" t="str">
            <v>SR</v>
          </cell>
          <cell r="V2505">
            <v>0</v>
          </cell>
          <cell r="W2505">
            <v>0</v>
          </cell>
          <cell r="X2505">
            <v>0</v>
          </cell>
          <cell r="Y2505">
            <v>0</v>
          </cell>
        </row>
        <row r="2506">
          <cell r="U2506" t="str">
            <v>SR</v>
          </cell>
          <cell r="V2506">
            <v>0</v>
          </cell>
          <cell r="W2506">
            <v>0</v>
          </cell>
          <cell r="X2506">
            <v>0</v>
          </cell>
          <cell r="Y2506">
            <v>0</v>
          </cell>
        </row>
        <row r="2507">
          <cell r="U2507" t="str">
            <v>SR</v>
          </cell>
          <cell r="V2507">
            <v>0</v>
          </cell>
          <cell r="W2507">
            <v>0</v>
          </cell>
          <cell r="X2507">
            <v>0</v>
          </cell>
          <cell r="Y2507">
            <v>0</v>
          </cell>
        </row>
        <row r="2508">
          <cell r="U2508" t="str">
            <v>SR</v>
          </cell>
          <cell r="V2508">
            <v>0</v>
          </cell>
          <cell r="W2508">
            <v>0</v>
          </cell>
          <cell r="X2508">
            <v>0</v>
          </cell>
          <cell r="Y2508">
            <v>0</v>
          </cell>
        </row>
        <row r="2509">
          <cell r="U2509" t="str">
            <v>SR</v>
          </cell>
          <cell r="V2509">
            <v>0</v>
          </cell>
          <cell r="W2509">
            <v>0</v>
          </cell>
          <cell r="X2509">
            <v>0</v>
          </cell>
          <cell r="Y2509">
            <v>0</v>
          </cell>
        </row>
        <row r="2510">
          <cell r="U2510" t="str">
            <v>SR</v>
          </cell>
          <cell r="V2510">
            <v>0</v>
          </cell>
          <cell r="W2510">
            <v>0</v>
          </cell>
          <cell r="X2510">
            <v>0</v>
          </cell>
          <cell r="Y2510">
            <v>0</v>
          </cell>
        </row>
        <row r="2511">
          <cell r="U2511" t="str">
            <v>SR</v>
          </cell>
          <cell r="V2511">
            <v>0</v>
          </cell>
          <cell r="W2511">
            <v>0</v>
          </cell>
          <cell r="X2511">
            <v>0</v>
          </cell>
          <cell r="Y2511">
            <v>0</v>
          </cell>
        </row>
        <row r="2512">
          <cell r="U2512" t="str">
            <v>SR</v>
          </cell>
          <cell r="V2512">
            <v>0</v>
          </cell>
          <cell r="W2512">
            <v>0</v>
          </cell>
          <cell r="X2512">
            <v>0</v>
          </cell>
          <cell r="Y2512">
            <v>0</v>
          </cell>
        </row>
        <row r="2513">
          <cell r="U2513" t="str">
            <v>SR</v>
          </cell>
          <cell r="V2513">
            <v>0</v>
          </cell>
          <cell r="W2513">
            <v>0</v>
          </cell>
          <cell r="X2513">
            <v>0</v>
          </cell>
          <cell r="Y2513">
            <v>0</v>
          </cell>
        </row>
        <row r="2514">
          <cell r="U2514" t="str">
            <v>SR</v>
          </cell>
          <cell r="V2514">
            <v>0</v>
          </cell>
          <cell r="W2514">
            <v>0</v>
          </cell>
          <cell r="X2514">
            <v>0</v>
          </cell>
          <cell r="Y2514">
            <v>0</v>
          </cell>
        </row>
        <row r="2515">
          <cell r="U2515" t="str">
            <v>SR</v>
          </cell>
          <cell r="V2515">
            <v>0</v>
          </cell>
          <cell r="W2515">
            <v>0</v>
          </cell>
          <cell r="X2515">
            <v>0</v>
          </cell>
          <cell r="Y2515">
            <v>0</v>
          </cell>
        </row>
        <row r="2516">
          <cell r="U2516" t="str">
            <v>SR</v>
          </cell>
          <cell r="V2516">
            <v>0</v>
          </cell>
          <cell r="W2516">
            <v>0</v>
          </cell>
          <cell r="X2516">
            <v>0</v>
          </cell>
          <cell r="Y2516">
            <v>0</v>
          </cell>
        </row>
        <row r="2517">
          <cell r="U2517" t="str">
            <v>SR</v>
          </cell>
          <cell r="V2517">
            <v>0</v>
          </cell>
          <cell r="W2517">
            <v>0</v>
          </cell>
          <cell r="X2517">
            <v>0</v>
          </cell>
          <cell r="Y2517">
            <v>0</v>
          </cell>
        </row>
        <row r="2518">
          <cell r="U2518" t="str">
            <v>SR</v>
          </cell>
          <cell r="V2518">
            <v>0</v>
          </cell>
          <cell r="W2518">
            <v>0</v>
          </cell>
          <cell r="X2518">
            <v>0</v>
          </cell>
          <cell r="Y2518">
            <v>0</v>
          </cell>
        </row>
        <row r="2519">
          <cell r="U2519" t="str">
            <v>SR</v>
          </cell>
          <cell r="V2519">
            <v>0</v>
          </cell>
          <cell r="W2519">
            <v>0</v>
          </cell>
          <cell r="X2519">
            <v>0</v>
          </cell>
          <cell r="Y2519">
            <v>0</v>
          </cell>
        </row>
        <row r="2520">
          <cell r="U2520" t="str">
            <v>SR</v>
          </cell>
          <cell r="V2520">
            <v>0</v>
          </cell>
          <cell r="W2520">
            <v>0</v>
          </cell>
          <cell r="X2520">
            <v>0</v>
          </cell>
          <cell r="Y2520">
            <v>0</v>
          </cell>
        </row>
        <row r="2521">
          <cell r="U2521" t="str">
            <v>SR</v>
          </cell>
          <cell r="V2521">
            <v>0</v>
          </cell>
          <cell r="W2521">
            <v>0</v>
          </cell>
          <cell r="X2521">
            <v>0</v>
          </cell>
          <cell r="Y2521">
            <v>0</v>
          </cell>
        </row>
        <row r="2522">
          <cell r="U2522" t="str">
            <v>SR</v>
          </cell>
          <cell r="V2522">
            <v>0</v>
          </cell>
          <cell r="W2522">
            <v>0</v>
          </cell>
          <cell r="X2522">
            <v>0</v>
          </cell>
          <cell r="Y2522">
            <v>0</v>
          </cell>
        </row>
        <row r="2523">
          <cell r="U2523" t="str">
            <v>SR</v>
          </cell>
          <cell r="V2523">
            <v>0</v>
          </cell>
          <cell r="W2523">
            <v>0</v>
          </cell>
          <cell r="X2523">
            <v>0</v>
          </cell>
          <cell r="Y2523">
            <v>0</v>
          </cell>
        </row>
        <row r="2524">
          <cell r="U2524" t="str">
            <v>SR</v>
          </cell>
          <cell r="V2524">
            <v>0</v>
          </cell>
          <cell r="W2524">
            <v>0</v>
          </cell>
          <cell r="X2524">
            <v>0</v>
          </cell>
          <cell r="Y2524">
            <v>0</v>
          </cell>
        </row>
        <row r="2525">
          <cell r="U2525" t="str">
            <v>SR</v>
          </cell>
          <cell r="V2525">
            <v>0</v>
          </cell>
          <cell r="W2525">
            <v>0</v>
          </cell>
          <cell r="X2525">
            <v>0</v>
          </cell>
          <cell r="Y2525">
            <v>0</v>
          </cell>
        </row>
        <row r="2526">
          <cell r="U2526" t="str">
            <v>SR</v>
          </cell>
          <cell r="V2526">
            <v>0</v>
          </cell>
          <cell r="W2526">
            <v>0</v>
          </cell>
          <cell r="X2526">
            <v>0</v>
          </cell>
          <cell r="Y2526">
            <v>0</v>
          </cell>
        </row>
        <row r="2527">
          <cell r="U2527" t="str">
            <v>SR</v>
          </cell>
          <cell r="V2527">
            <v>0</v>
          </cell>
          <cell r="W2527">
            <v>0</v>
          </cell>
          <cell r="X2527">
            <v>0</v>
          </cell>
          <cell r="Y2527">
            <v>0</v>
          </cell>
        </row>
        <row r="2528">
          <cell r="U2528" t="str">
            <v>SR</v>
          </cell>
          <cell r="V2528">
            <v>0</v>
          </cell>
          <cell r="W2528">
            <v>0</v>
          </cell>
          <cell r="X2528">
            <v>0</v>
          </cell>
          <cell r="Y2528">
            <v>0</v>
          </cell>
        </row>
        <row r="2529">
          <cell r="U2529" t="str">
            <v>SR</v>
          </cell>
          <cell r="V2529">
            <v>0</v>
          </cell>
          <cell r="W2529">
            <v>0</v>
          </cell>
          <cell r="X2529">
            <v>0</v>
          </cell>
          <cell r="Y2529">
            <v>0</v>
          </cell>
        </row>
        <row r="2530">
          <cell r="U2530" t="str">
            <v>SR</v>
          </cell>
          <cell r="V2530">
            <v>0</v>
          </cell>
          <cell r="W2530">
            <v>0</v>
          </cell>
          <cell r="X2530">
            <v>0</v>
          </cell>
          <cell r="Y2530">
            <v>0</v>
          </cell>
        </row>
        <row r="2531">
          <cell r="U2531" t="str">
            <v>SR</v>
          </cell>
          <cell r="V2531">
            <v>0</v>
          </cell>
          <cell r="W2531">
            <v>0</v>
          </cell>
          <cell r="X2531">
            <v>0</v>
          </cell>
          <cell r="Y2531">
            <v>0</v>
          </cell>
        </row>
        <row r="2532">
          <cell r="U2532" t="str">
            <v>SR</v>
          </cell>
          <cell r="V2532">
            <v>0</v>
          </cell>
          <cell r="W2532">
            <v>0</v>
          </cell>
          <cell r="X2532">
            <v>0</v>
          </cell>
          <cell r="Y2532">
            <v>0</v>
          </cell>
        </row>
        <row r="2533">
          <cell r="U2533" t="str">
            <v>SR</v>
          </cell>
          <cell r="V2533">
            <v>0</v>
          </cell>
          <cell r="W2533">
            <v>0</v>
          </cell>
          <cell r="X2533">
            <v>0</v>
          </cell>
          <cell r="Y2533">
            <v>0</v>
          </cell>
        </row>
        <row r="2534">
          <cell r="U2534" t="str">
            <v>SR</v>
          </cell>
          <cell r="V2534">
            <v>0</v>
          </cell>
          <cell r="W2534">
            <v>0</v>
          </cell>
          <cell r="X2534">
            <v>0</v>
          </cell>
          <cell r="Y2534">
            <v>0</v>
          </cell>
        </row>
        <row r="2535">
          <cell r="U2535" t="str">
            <v>SR</v>
          </cell>
          <cell r="V2535">
            <v>0</v>
          </cell>
          <cell r="W2535">
            <v>0</v>
          </cell>
          <cell r="X2535">
            <v>0</v>
          </cell>
          <cell r="Y2535">
            <v>0</v>
          </cell>
        </row>
        <row r="2536">
          <cell r="U2536" t="str">
            <v>SR</v>
          </cell>
          <cell r="V2536">
            <v>0</v>
          </cell>
          <cell r="W2536">
            <v>0</v>
          </cell>
          <cell r="X2536">
            <v>0</v>
          </cell>
          <cell r="Y2536">
            <v>0</v>
          </cell>
        </row>
        <row r="2537">
          <cell r="U2537" t="str">
            <v>SR</v>
          </cell>
          <cell r="V2537">
            <v>0</v>
          </cell>
          <cell r="W2537">
            <v>0</v>
          </cell>
          <cell r="X2537">
            <v>0</v>
          </cell>
          <cell r="Y2537">
            <v>0</v>
          </cell>
        </row>
        <row r="2538">
          <cell r="U2538" t="str">
            <v>SR</v>
          </cell>
          <cell r="V2538">
            <v>0</v>
          </cell>
          <cell r="W2538">
            <v>0</v>
          </cell>
          <cell r="X2538">
            <v>0</v>
          </cell>
          <cell r="Y2538">
            <v>0</v>
          </cell>
        </row>
        <row r="2539">
          <cell r="U2539" t="str">
            <v>SR</v>
          </cell>
          <cell r="V2539">
            <v>0</v>
          </cell>
          <cell r="W2539">
            <v>0</v>
          </cell>
          <cell r="X2539">
            <v>0</v>
          </cell>
          <cell r="Y2539">
            <v>0</v>
          </cell>
        </row>
        <row r="2540">
          <cell r="U2540" t="str">
            <v>SR</v>
          </cell>
          <cell r="V2540">
            <v>0</v>
          </cell>
          <cell r="W2540">
            <v>0</v>
          </cell>
          <cell r="X2540">
            <v>0</v>
          </cell>
          <cell r="Y2540">
            <v>0</v>
          </cell>
        </row>
        <row r="2541">
          <cell r="U2541" t="str">
            <v>SR</v>
          </cell>
          <cell r="V2541">
            <v>0</v>
          </cell>
          <cell r="W2541">
            <v>0</v>
          </cell>
          <cell r="X2541">
            <v>0</v>
          </cell>
          <cell r="Y2541">
            <v>0</v>
          </cell>
        </row>
        <row r="2542">
          <cell r="U2542" t="str">
            <v>SR</v>
          </cell>
          <cell r="V2542">
            <v>0</v>
          </cell>
          <cell r="W2542">
            <v>0</v>
          </cell>
          <cell r="X2542">
            <v>0</v>
          </cell>
          <cell r="Y2542">
            <v>0</v>
          </cell>
        </row>
        <row r="2543">
          <cell r="U2543" t="str">
            <v>SR</v>
          </cell>
          <cell r="V2543">
            <v>0</v>
          </cell>
          <cell r="W2543">
            <v>0</v>
          </cell>
          <cell r="X2543">
            <v>0</v>
          </cell>
          <cell r="Y2543">
            <v>0</v>
          </cell>
        </row>
        <row r="2544">
          <cell r="U2544" t="str">
            <v>SR</v>
          </cell>
          <cell r="V2544">
            <v>0</v>
          </cell>
          <cell r="W2544">
            <v>0</v>
          </cell>
          <cell r="X2544">
            <v>0</v>
          </cell>
          <cell r="Y2544">
            <v>0</v>
          </cell>
        </row>
        <row r="2545">
          <cell r="U2545" t="str">
            <v>SR</v>
          </cell>
          <cell r="V2545">
            <v>0</v>
          </cell>
          <cell r="W2545">
            <v>0</v>
          </cell>
          <cell r="X2545">
            <v>0</v>
          </cell>
          <cell r="Y2545">
            <v>0</v>
          </cell>
        </row>
        <row r="2546">
          <cell r="U2546" t="str">
            <v>SR</v>
          </cell>
          <cell r="V2546">
            <v>0</v>
          </cell>
          <cell r="W2546">
            <v>0</v>
          </cell>
          <cell r="X2546">
            <v>0</v>
          </cell>
          <cell r="Y2546">
            <v>0</v>
          </cell>
        </row>
        <row r="2547">
          <cell r="U2547" t="str">
            <v>SR</v>
          </cell>
          <cell r="V2547">
            <v>0</v>
          </cell>
          <cell r="W2547">
            <v>0</v>
          </cell>
          <cell r="X2547">
            <v>0</v>
          </cell>
          <cell r="Y2547">
            <v>0</v>
          </cell>
        </row>
        <row r="2548">
          <cell r="U2548" t="str">
            <v>SR</v>
          </cell>
          <cell r="V2548">
            <v>0</v>
          </cell>
          <cell r="W2548">
            <v>0</v>
          </cell>
          <cell r="X2548">
            <v>0</v>
          </cell>
          <cell r="Y2548">
            <v>0</v>
          </cell>
        </row>
        <row r="2549">
          <cell r="U2549" t="str">
            <v>SR</v>
          </cell>
          <cell r="V2549">
            <v>0</v>
          </cell>
          <cell r="W2549">
            <v>0</v>
          </cell>
          <cell r="X2549">
            <v>0</v>
          </cell>
          <cell r="Y2549">
            <v>0</v>
          </cell>
        </row>
        <row r="2550">
          <cell r="U2550" t="str">
            <v>SR</v>
          </cell>
          <cell r="V2550">
            <v>0</v>
          </cell>
          <cell r="W2550">
            <v>0</v>
          </cell>
          <cell r="X2550">
            <v>0</v>
          </cell>
          <cell r="Y2550">
            <v>0</v>
          </cell>
        </row>
        <row r="2551">
          <cell r="U2551" t="str">
            <v>SR</v>
          </cell>
          <cell r="V2551">
            <v>0</v>
          </cell>
          <cell r="W2551">
            <v>0</v>
          </cell>
          <cell r="X2551">
            <v>0</v>
          </cell>
          <cell r="Y2551">
            <v>0</v>
          </cell>
        </row>
        <row r="2552">
          <cell r="U2552" t="str">
            <v>SR</v>
          </cell>
          <cell r="V2552">
            <v>0</v>
          </cell>
          <cell r="W2552">
            <v>0</v>
          </cell>
          <cell r="X2552">
            <v>0</v>
          </cell>
          <cell r="Y2552">
            <v>0</v>
          </cell>
        </row>
        <row r="2553">
          <cell r="U2553" t="str">
            <v>SR</v>
          </cell>
          <cell r="V2553">
            <v>0</v>
          </cell>
          <cell r="W2553">
            <v>0</v>
          </cell>
          <cell r="X2553">
            <v>0</v>
          </cell>
          <cell r="Y2553">
            <v>0</v>
          </cell>
        </row>
        <row r="2554">
          <cell r="U2554" t="str">
            <v>SR</v>
          </cell>
          <cell r="V2554">
            <v>0</v>
          </cell>
          <cell r="W2554">
            <v>0</v>
          </cell>
          <cell r="X2554">
            <v>0</v>
          </cell>
          <cell r="Y2554">
            <v>0</v>
          </cell>
        </row>
        <row r="2555">
          <cell r="U2555" t="str">
            <v>SR</v>
          </cell>
          <cell r="V2555">
            <v>0</v>
          </cell>
          <cell r="W2555">
            <v>0</v>
          </cell>
          <cell r="X2555">
            <v>0</v>
          </cell>
          <cell r="Y2555">
            <v>0</v>
          </cell>
        </row>
        <row r="2556">
          <cell r="U2556" t="str">
            <v>SR</v>
          </cell>
          <cell r="V2556">
            <v>0</v>
          </cell>
          <cell r="W2556">
            <v>0</v>
          </cell>
          <cell r="X2556">
            <v>0</v>
          </cell>
          <cell r="Y2556">
            <v>0</v>
          </cell>
        </row>
        <row r="2557">
          <cell r="U2557" t="str">
            <v>SR</v>
          </cell>
          <cell r="V2557">
            <v>0</v>
          </cell>
          <cell r="W2557">
            <v>0</v>
          </cell>
          <cell r="X2557">
            <v>0</v>
          </cell>
          <cell r="Y2557">
            <v>0</v>
          </cell>
        </row>
        <row r="2558">
          <cell r="U2558" t="str">
            <v>SR</v>
          </cell>
          <cell r="V2558">
            <v>0</v>
          </cell>
          <cell r="W2558">
            <v>0</v>
          </cell>
          <cell r="X2558">
            <v>0</v>
          </cell>
          <cell r="Y2558">
            <v>0</v>
          </cell>
        </row>
        <row r="2559">
          <cell r="U2559" t="str">
            <v>SR</v>
          </cell>
          <cell r="V2559">
            <v>0</v>
          </cell>
          <cell r="W2559">
            <v>0</v>
          </cell>
          <cell r="X2559">
            <v>0</v>
          </cell>
          <cell r="Y2559">
            <v>0</v>
          </cell>
        </row>
        <row r="2560">
          <cell r="U2560" t="str">
            <v>SR</v>
          </cell>
          <cell r="V2560">
            <v>0</v>
          </cell>
          <cell r="W2560">
            <v>0</v>
          </cell>
          <cell r="X2560">
            <v>0</v>
          </cell>
          <cell r="Y2560">
            <v>0</v>
          </cell>
        </row>
        <row r="2561">
          <cell r="U2561" t="str">
            <v>SR</v>
          </cell>
          <cell r="V2561">
            <v>0</v>
          </cell>
          <cell r="W2561">
            <v>0</v>
          </cell>
          <cell r="X2561">
            <v>0</v>
          </cell>
          <cell r="Y2561">
            <v>0</v>
          </cell>
        </row>
        <row r="2562">
          <cell r="U2562" t="str">
            <v>SR</v>
          </cell>
          <cell r="V2562">
            <v>0</v>
          </cell>
          <cell r="W2562">
            <v>0</v>
          </cell>
          <cell r="X2562">
            <v>0</v>
          </cell>
          <cell r="Y2562">
            <v>0</v>
          </cell>
        </row>
        <row r="2563">
          <cell r="U2563" t="str">
            <v>SR</v>
          </cell>
          <cell r="V2563">
            <v>0</v>
          </cell>
          <cell r="W2563">
            <v>0</v>
          </cell>
          <cell r="X2563">
            <v>0</v>
          </cell>
          <cell r="Y2563">
            <v>0</v>
          </cell>
        </row>
        <row r="2564">
          <cell r="U2564" t="str">
            <v>SR</v>
          </cell>
          <cell r="V2564">
            <v>0</v>
          </cell>
          <cell r="W2564">
            <v>0</v>
          </cell>
          <cell r="X2564">
            <v>0</v>
          </cell>
          <cell r="Y2564">
            <v>0</v>
          </cell>
        </row>
        <row r="2565">
          <cell r="U2565" t="str">
            <v>SR</v>
          </cell>
          <cell r="V2565">
            <v>0</v>
          </cell>
          <cell r="W2565">
            <v>0</v>
          </cell>
          <cell r="X2565">
            <v>0</v>
          </cell>
          <cell r="Y2565">
            <v>0</v>
          </cell>
        </row>
        <row r="2566">
          <cell r="U2566" t="str">
            <v>SR</v>
          </cell>
          <cell r="V2566">
            <v>0</v>
          </cell>
          <cell r="W2566">
            <v>0</v>
          </cell>
          <cell r="X2566">
            <v>0</v>
          </cell>
          <cell r="Y2566">
            <v>0</v>
          </cell>
        </row>
        <row r="2567">
          <cell r="U2567" t="str">
            <v>SR</v>
          </cell>
          <cell r="V2567">
            <v>0</v>
          </cell>
          <cell r="W2567">
            <v>0</v>
          </cell>
          <cell r="X2567">
            <v>0</v>
          </cell>
          <cell r="Y2567">
            <v>0</v>
          </cell>
        </row>
        <row r="2568">
          <cell r="U2568" t="str">
            <v>SR</v>
          </cell>
          <cell r="V2568">
            <v>0</v>
          </cell>
          <cell r="W2568">
            <v>0</v>
          </cell>
          <cell r="X2568">
            <v>0</v>
          </cell>
          <cell r="Y2568">
            <v>0</v>
          </cell>
        </row>
        <row r="2569">
          <cell r="U2569" t="str">
            <v>SR</v>
          </cell>
          <cell r="V2569">
            <v>0</v>
          </cell>
          <cell r="W2569">
            <v>0</v>
          </cell>
          <cell r="X2569">
            <v>0</v>
          </cell>
          <cell r="Y2569">
            <v>0</v>
          </cell>
        </row>
        <row r="2570">
          <cell r="U2570" t="str">
            <v>SR</v>
          </cell>
          <cell r="V2570">
            <v>0</v>
          </cell>
          <cell r="W2570">
            <v>0</v>
          </cell>
          <cell r="X2570">
            <v>0</v>
          </cell>
          <cell r="Y2570">
            <v>0</v>
          </cell>
        </row>
        <row r="2571">
          <cell r="U2571" t="str">
            <v>SR</v>
          </cell>
          <cell r="V2571">
            <v>0</v>
          </cell>
          <cell r="W2571">
            <v>0</v>
          </cell>
          <cell r="X2571">
            <v>0</v>
          </cell>
          <cell r="Y2571">
            <v>0</v>
          </cell>
        </row>
        <row r="2572">
          <cell r="U2572" t="str">
            <v>SR</v>
          </cell>
          <cell r="V2572">
            <v>0</v>
          </cell>
          <cell r="W2572">
            <v>0</v>
          </cell>
          <cell r="X2572">
            <v>0</v>
          </cell>
          <cell r="Y2572">
            <v>0</v>
          </cell>
        </row>
        <row r="2573">
          <cell r="U2573" t="str">
            <v>SR</v>
          </cell>
          <cell r="V2573">
            <v>0</v>
          </cell>
          <cell r="W2573">
            <v>0</v>
          </cell>
          <cell r="X2573">
            <v>0</v>
          </cell>
          <cell r="Y2573">
            <v>0</v>
          </cell>
        </row>
        <row r="2574">
          <cell r="U2574" t="str">
            <v>SR</v>
          </cell>
          <cell r="V2574">
            <v>0</v>
          </cell>
          <cell r="W2574">
            <v>0</v>
          </cell>
          <cell r="X2574">
            <v>0</v>
          </cell>
          <cell r="Y2574">
            <v>0</v>
          </cell>
        </row>
        <row r="2575">
          <cell r="U2575" t="str">
            <v>SR</v>
          </cell>
          <cell r="V2575">
            <v>0</v>
          </cell>
          <cell r="W2575">
            <v>0</v>
          </cell>
          <cell r="X2575">
            <v>0</v>
          </cell>
          <cell r="Y2575">
            <v>0</v>
          </cell>
        </row>
        <row r="2576">
          <cell r="U2576" t="str">
            <v>SR</v>
          </cell>
          <cell r="V2576">
            <v>0</v>
          </cell>
          <cell r="W2576">
            <v>0</v>
          </cell>
          <cell r="X2576">
            <v>0</v>
          </cell>
          <cell r="Y2576">
            <v>0</v>
          </cell>
        </row>
        <row r="2577">
          <cell r="U2577" t="str">
            <v>SR</v>
          </cell>
          <cell r="V2577">
            <v>0</v>
          </cell>
          <cell r="W2577">
            <v>0</v>
          </cell>
          <cell r="X2577">
            <v>0</v>
          </cell>
          <cell r="Y2577">
            <v>0</v>
          </cell>
        </row>
        <row r="2578">
          <cell r="U2578" t="str">
            <v>SR</v>
          </cell>
          <cell r="V2578">
            <v>0</v>
          </cell>
          <cell r="W2578">
            <v>0</v>
          </cell>
          <cell r="X2578">
            <v>0</v>
          </cell>
          <cell r="Y2578">
            <v>0</v>
          </cell>
        </row>
        <row r="2579">
          <cell r="U2579" t="str">
            <v>SR</v>
          </cell>
          <cell r="V2579">
            <v>0</v>
          </cell>
          <cell r="W2579">
            <v>0</v>
          </cell>
          <cell r="X2579">
            <v>0</v>
          </cell>
          <cell r="Y2579">
            <v>0</v>
          </cell>
        </row>
        <row r="2580">
          <cell r="U2580" t="str">
            <v>SR</v>
          </cell>
          <cell r="V2580">
            <v>0</v>
          </cell>
          <cell r="W2580">
            <v>0</v>
          </cell>
          <cell r="X2580">
            <v>0</v>
          </cell>
          <cell r="Y2580">
            <v>0</v>
          </cell>
        </row>
        <row r="2581">
          <cell r="U2581" t="str">
            <v>SR</v>
          </cell>
          <cell r="V2581">
            <v>0</v>
          </cell>
          <cell r="W2581">
            <v>0</v>
          </cell>
          <cell r="X2581">
            <v>0</v>
          </cell>
          <cell r="Y2581">
            <v>0</v>
          </cell>
        </row>
        <row r="2582">
          <cell r="U2582" t="str">
            <v>SR</v>
          </cell>
          <cell r="V2582">
            <v>0</v>
          </cell>
          <cell r="W2582">
            <v>0</v>
          </cell>
          <cell r="X2582">
            <v>0</v>
          </cell>
          <cell r="Y2582">
            <v>0</v>
          </cell>
        </row>
        <row r="2583">
          <cell r="U2583" t="str">
            <v>SR</v>
          </cell>
          <cell r="V2583">
            <v>0</v>
          </cell>
          <cell r="W2583">
            <v>0</v>
          </cell>
          <cell r="X2583">
            <v>0</v>
          </cell>
          <cell r="Y2583">
            <v>0</v>
          </cell>
        </row>
        <row r="2584">
          <cell r="U2584" t="str">
            <v>SR</v>
          </cell>
          <cell r="V2584">
            <v>0</v>
          </cell>
          <cell r="W2584">
            <v>0</v>
          </cell>
          <cell r="X2584">
            <v>0</v>
          </cell>
          <cell r="Y2584">
            <v>0</v>
          </cell>
        </row>
        <row r="2585">
          <cell r="U2585" t="str">
            <v>SR</v>
          </cell>
          <cell r="V2585">
            <v>0</v>
          </cell>
          <cell r="W2585">
            <v>0</v>
          </cell>
          <cell r="X2585">
            <v>0</v>
          </cell>
          <cell r="Y2585">
            <v>0</v>
          </cell>
        </row>
        <row r="2586">
          <cell r="U2586" t="str">
            <v>SR</v>
          </cell>
          <cell r="V2586">
            <v>0</v>
          </cell>
          <cell r="W2586">
            <v>0</v>
          </cell>
          <cell r="X2586">
            <v>0</v>
          </cell>
          <cell r="Y2586">
            <v>0</v>
          </cell>
        </row>
        <row r="2587">
          <cell r="U2587" t="str">
            <v>SR</v>
          </cell>
          <cell r="V2587">
            <v>0</v>
          </cell>
          <cell r="W2587">
            <v>0</v>
          </cell>
          <cell r="X2587">
            <v>0</v>
          </cell>
          <cell r="Y2587">
            <v>0</v>
          </cell>
        </row>
        <row r="2588">
          <cell r="U2588" t="str">
            <v>SR</v>
          </cell>
          <cell r="V2588">
            <v>0</v>
          </cell>
          <cell r="W2588">
            <v>0</v>
          </cell>
          <cell r="X2588">
            <v>0</v>
          </cell>
          <cell r="Y2588">
            <v>0</v>
          </cell>
        </row>
        <row r="2589">
          <cell r="U2589" t="str">
            <v>SR</v>
          </cell>
          <cell r="V2589">
            <v>0</v>
          </cell>
          <cell r="W2589">
            <v>0</v>
          </cell>
          <cell r="X2589">
            <v>0</v>
          </cell>
          <cell r="Y2589">
            <v>0</v>
          </cell>
        </row>
        <row r="2590">
          <cell r="U2590" t="str">
            <v>SR</v>
          </cell>
          <cell r="V2590">
            <v>0</v>
          </cell>
          <cell r="W2590">
            <v>0</v>
          </cell>
          <cell r="X2590">
            <v>0</v>
          </cell>
          <cell r="Y2590">
            <v>0</v>
          </cell>
        </row>
        <row r="2591">
          <cell r="U2591" t="str">
            <v>SR</v>
          </cell>
          <cell r="V2591">
            <v>0</v>
          </cell>
          <cell r="W2591">
            <v>0</v>
          </cell>
          <cell r="X2591">
            <v>0</v>
          </cell>
          <cell r="Y2591">
            <v>0</v>
          </cell>
        </row>
        <row r="2592">
          <cell r="U2592" t="str">
            <v>SR</v>
          </cell>
          <cell r="V2592">
            <v>0</v>
          </cell>
          <cell r="W2592">
            <v>0</v>
          </cell>
          <cell r="X2592">
            <v>0</v>
          </cell>
          <cell r="Y2592">
            <v>0</v>
          </cell>
        </row>
        <row r="2593">
          <cell r="U2593" t="str">
            <v>SR</v>
          </cell>
          <cell r="V2593">
            <v>0</v>
          </cell>
          <cell r="W2593">
            <v>0</v>
          </cell>
          <cell r="X2593">
            <v>0</v>
          </cell>
          <cell r="Y2593">
            <v>0</v>
          </cell>
        </row>
        <row r="2594">
          <cell r="U2594" t="str">
            <v>SR</v>
          </cell>
          <cell r="V2594">
            <v>0</v>
          </cell>
          <cell r="W2594">
            <v>0</v>
          </cell>
          <cell r="X2594">
            <v>0</v>
          </cell>
          <cell r="Y2594">
            <v>0</v>
          </cell>
        </row>
        <row r="2595">
          <cell r="U2595" t="str">
            <v>SR</v>
          </cell>
          <cell r="V2595">
            <v>0</v>
          </cell>
          <cell r="W2595">
            <v>0</v>
          </cell>
          <cell r="X2595">
            <v>0</v>
          </cell>
          <cell r="Y2595">
            <v>0</v>
          </cell>
        </row>
        <row r="2596">
          <cell r="U2596" t="str">
            <v>SR</v>
          </cell>
          <cell r="V2596">
            <v>0</v>
          </cell>
          <cell r="W2596">
            <v>0</v>
          </cell>
          <cell r="X2596">
            <v>0</v>
          </cell>
          <cell r="Y2596">
            <v>0</v>
          </cell>
        </row>
        <row r="2597">
          <cell r="U2597" t="str">
            <v>SR</v>
          </cell>
          <cell r="V2597">
            <v>0</v>
          </cell>
          <cell r="W2597">
            <v>0</v>
          </cell>
          <cell r="X2597">
            <v>0</v>
          </cell>
          <cell r="Y2597">
            <v>0</v>
          </cell>
        </row>
        <row r="2598">
          <cell r="U2598" t="str">
            <v>SR</v>
          </cell>
          <cell r="V2598">
            <v>0</v>
          </cell>
          <cell r="W2598">
            <v>0</v>
          </cell>
          <cell r="X2598">
            <v>0</v>
          </cell>
          <cell r="Y2598">
            <v>0</v>
          </cell>
        </row>
        <row r="2599">
          <cell r="U2599" t="str">
            <v>SR</v>
          </cell>
          <cell r="V2599">
            <v>0</v>
          </cell>
          <cell r="W2599">
            <v>0</v>
          </cell>
          <cell r="X2599">
            <v>0</v>
          </cell>
          <cell r="Y2599">
            <v>0</v>
          </cell>
        </row>
        <row r="2600">
          <cell r="U2600" t="str">
            <v>SR</v>
          </cell>
          <cell r="V2600">
            <v>0</v>
          </cell>
          <cell r="W2600">
            <v>0</v>
          </cell>
          <cell r="X2600">
            <v>0</v>
          </cell>
          <cell r="Y2600">
            <v>0</v>
          </cell>
        </row>
        <row r="2601">
          <cell r="U2601" t="str">
            <v>SR</v>
          </cell>
          <cell r="V2601">
            <v>0</v>
          </cell>
          <cell r="W2601">
            <v>0</v>
          </cell>
          <cell r="X2601">
            <v>0</v>
          </cell>
          <cell r="Y2601">
            <v>0</v>
          </cell>
        </row>
        <row r="2602">
          <cell r="U2602" t="str">
            <v>SR</v>
          </cell>
          <cell r="V2602">
            <v>0</v>
          </cell>
          <cell r="W2602">
            <v>0</v>
          </cell>
          <cell r="X2602">
            <v>0</v>
          </cell>
          <cell r="Y2602">
            <v>0</v>
          </cell>
        </row>
        <row r="2603">
          <cell r="U2603" t="str">
            <v>SR</v>
          </cell>
          <cell r="V2603">
            <v>0</v>
          </cell>
          <cell r="W2603">
            <v>0</v>
          </cell>
          <cell r="X2603">
            <v>0</v>
          </cell>
          <cell r="Y2603">
            <v>0</v>
          </cell>
        </row>
        <row r="2604">
          <cell r="U2604" t="str">
            <v>SR</v>
          </cell>
          <cell r="V2604">
            <v>0</v>
          </cell>
          <cell r="W2604">
            <v>0</v>
          </cell>
          <cell r="X2604">
            <v>0</v>
          </cell>
          <cell r="Y2604">
            <v>0</v>
          </cell>
        </row>
        <row r="2605">
          <cell r="U2605" t="str">
            <v>SR</v>
          </cell>
          <cell r="V2605">
            <v>0</v>
          </cell>
          <cell r="W2605">
            <v>0</v>
          </cell>
          <cell r="X2605">
            <v>0</v>
          </cell>
          <cell r="Y2605">
            <v>0</v>
          </cell>
        </row>
        <row r="2606">
          <cell r="U2606" t="str">
            <v>SR</v>
          </cell>
          <cell r="V2606">
            <v>0</v>
          </cell>
          <cell r="W2606">
            <v>0</v>
          </cell>
          <cell r="X2606">
            <v>0</v>
          </cell>
          <cell r="Y2606">
            <v>0</v>
          </cell>
        </row>
        <row r="2607">
          <cell r="U2607" t="str">
            <v>SR</v>
          </cell>
          <cell r="V2607">
            <v>0</v>
          </cell>
          <cell r="W2607">
            <v>0</v>
          </cell>
          <cell r="X2607">
            <v>0</v>
          </cell>
          <cell r="Y2607">
            <v>0</v>
          </cell>
        </row>
        <row r="2608">
          <cell r="U2608" t="str">
            <v>SR</v>
          </cell>
          <cell r="V2608">
            <v>0</v>
          </cell>
          <cell r="W2608">
            <v>0</v>
          </cell>
          <cell r="X2608">
            <v>0</v>
          </cell>
          <cell r="Y2608">
            <v>0</v>
          </cell>
        </row>
        <row r="2609">
          <cell r="U2609" t="str">
            <v>SR</v>
          </cell>
          <cell r="V2609">
            <v>0</v>
          </cell>
          <cell r="W2609">
            <v>0</v>
          </cell>
          <cell r="X2609">
            <v>0</v>
          </cell>
          <cell r="Y2609">
            <v>0</v>
          </cell>
        </row>
        <row r="2610">
          <cell r="U2610" t="str">
            <v>SR</v>
          </cell>
          <cell r="V2610">
            <v>0</v>
          </cell>
          <cell r="W2610">
            <v>0</v>
          </cell>
          <cell r="X2610">
            <v>0</v>
          </cell>
          <cell r="Y2610">
            <v>0</v>
          </cell>
        </row>
        <row r="2611">
          <cell r="U2611" t="str">
            <v>SR</v>
          </cell>
          <cell r="V2611">
            <v>0</v>
          </cell>
          <cell r="W2611">
            <v>0</v>
          </cell>
          <cell r="X2611">
            <v>0</v>
          </cell>
          <cell r="Y2611">
            <v>0</v>
          </cell>
        </row>
        <row r="2612">
          <cell r="U2612" t="str">
            <v>SR</v>
          </cell>
          <cell r="V2612">
            <v>0</v>
          </cell>
          <cell r="W2612">
            <v>0</v>
          </cell>
          <cell r="X2612">
            <v>0</v>
          </cell>
          <cell r="Y2612">
            <v>0</v>
          </cell>
        </row>
        <row r="2613">
          <cell r="U2613" t="str">
            <v>SR</v>
          </cell>
          <cell r="V2613">
            <v>0</v>
          </cell>
          <cell r="W2613">
            <v>0</v>
          </cell>
          <cell r="X2613">
            <v>0</v>
          </cell>
          <cell r="Y2613">
            <v>0</v>
          </cell>
        </row>
        <row r="2614">
          <cell r="U2614" t="str">
            <v>SR</v>
          </cell>
          <cell r="V2614">
            <v>0</v>
          </cell>
          <cell r="W2614">
            <v>0</v>
          </cell>
          <cell r="X2614">
            <v>0</v>
          </cell>
          <cell r="Y2614">
            <v>0</v>
          </cell>
        </row>
        <row r="2615">
          <cell r="U2615" t="str">
            <v>SR</v>
          </cell>
          <cell r="V2615">
            <v>0</v>
          </cell>
          <cell r="W2615">
            <v>0</v>
          </cell>
          <cell r="X2615">
            <v>0</v>
          </cell>
          <cell r="Y2615">
            <v>0</v>
          </cell>
        </row>
        <row r="2616">
          <cell r="U2616" t="str">
            <v>SR</v>
          </cell>
          <cell r="V2616">
            <v>0</v>
          </cell>
          <cell r="W2616">
            <v>0</v>
          </cell>
          <cell r="X2616">
            <v>0</v>
          </cell>
          <cell r="Y2616">
            <v>0</v>
          </cell>
        </row>
        <row r="2617">
          <cell r="U2617" t="str">
            <v>SR</v>
          </cell>
          <cell r="V2617">
            <v>0</v>
          </cell>
          <cell r="W2617">
            <v>0</v>
          </cell>
          <cell r="X2617">
            <v>0</v>
          </cell>
          <cell r="Y2617">
            <v>0</v>
          </cell>
        </row>
        <row r="2618">
          <cell r="U2618" t="str">
            <v>SR</v>
          </cell>
          <cell r="V2618">
            <v>0</v>
          </cell>
          <cell r="W2618">
            <v>0</v>
          </cell>
          <cell r="X2618">
            <v>0</v>
          </cell>
          <cell r="Y2618">
            <v>0</v>
          </cell>
        </row>
        <row r="2619">
          <cell r="U2619" t="str">
            <v>SR</v>
          </cell>
          <cell r="V2619">
            <v>0</v>
          </cell>
          <cell r="W2619">
            <v>0</v>
          </cell>
          <cell r="X2619">
            <v>0</v>
          </cell>
          <cell r="Y2619">
            <v>0</v>
          </cell>
        </row>
        <row r="2620">
          <cell r="U2620" t="str">
            <v>SR</v>
          </cell>
          <cell r="V2620">
            <v>0</v>
          </cell>
          <cell r="W2620">
            <v>0</v>
          </cell>
          <cell r="X2620">
            <v>0</v>
          </cell>
          <cell r="Y2620">
            <v>0</v>
          </cell>
        </row>
        <row r="2621">
          <cell r="U2621" t="str">
            <v>SR</v>
          </cell>
          <cell r="V2621">
            <v>0</v>
          </cell>
          <cell r="W2621">
            <v>0</v>
          </cell>
          <cell r="X2621">
            <v>0</v>
          </cell>
          <cell r="Y2621">
            <v>0</v>
          </cell>
        </row>
        <row r="2622">
          <cell r="U2622" t="str">
            <v>SR</v>
          </cell>
          <cell r="V2622">
            <v>0</v>
          </cell>
          <cell r="W2622">
            <v>0</v>
          </cell>
          <cell r="X2622">
            <v>0</v>
          </cell>
          <cell r="Y2622">
            <v>0</v>
          </cell>
        </row>
        <row r="2623">
          <cell r="U2623" t="str">
            <v>SR</v>
          </cell>
          <cell r="V2623">
            <v>0</v>
          </cell>
          <cell r="W2623">
            <v>0</v>
          </cell>
          <cell r="X2623">
            <v>0</v>
          </cell>
          <cell r="Y2623">
            <v>0</v>
          </cell>
        </row>
        <row r="2624">
          <cell r="U2624" t="str">
            <v>SR</v>
          </cell>
          <cell r="V2624">
            <v>0</v>
          </cell>
          <cell r="W2624">
            <v>0</v>
          </cell>
          <cell r="X2624">
            <v>0</v>
          </cell>
          <cell r="Y2624">
            <v>0</v>
          </cell>
        </row>
        <row r="2625">
          <cell r="U2625" t="str">
            <v>SR</v>
          </cell>
          <cell r="V2625">
            <v>0</v>
          </cell>
          <cell r="W2625">
            <v>0</v>
          </cell>
          <cell r="X2625">
            <v>0</v>
          </cell>
          <cell r="Y2625">
            <v>0</v>
          </cell>
        </row>
        <row r="2626">
          <cell r="U2626" t="str">
            <v>SR</v>
          </cell>
          <cell r="V2626">
            <v>0</v>
          </cell>
          <cell r="W2626">
            <v>0</v>
          </cell>
          <cell r="X2626">
            <v>0</v>
          </cell>
          <cell r="Y2626">
            <v>0</v>
          </cell>
        </row>
        <row r="2627">
          <cell r="U2627" t="str">
            <v>SR</v>
          </cell>
          <cell r="V2627">
            <v>0</v>
          </cell>
          <cell r="W2627">
            <v>0</v>
          </cell>
          <cell r="X2627">
            <v>0</v>
          </cell>
          <cell r="Y2627">
            <v>0</v>
          </cell>
        </row>
        <row r="2628">
          <cell r="U2628" t="str">
            <v>SR</v>
          </cell>
          <cell r="V2628">
            <v>0</v>
          </cell>
          <cell r="W2628">
            <v>0</v>
          </cell>
          <cell r="X2628">
            <v>0</v>
          </cell>
          <cell r="Y2628">
            <v>0</v>
          </cell>
        </row>
        <row r="2629">
          <cell r="U2629" t="str">
            <v>SR</v>
          </cell>
          <cell r="V2629">
            <v>0</v>
          </cell>
          <cell r="W2629">
            <v>0</v>
          </cell>
          <cell r="X2629">
            <v>0</v>
          </cell>
          <cell r="Y2629">
            <v>0</v>
          </cell>
        </row>
        <row r="2630">
          <cell r="U2630" t="str">
            <v>SR</v>
          </cell>
          <cell r="V2630">
            <v>0</v>
          </cell>
          <cell r="W2630">
            <v>0</v>
          </cell>
          <cell r="X2630">
            <v>0</v>
          </cell>
          <cell r="Y2630">
            <v>0</v>
          </cell>
        </row>
        <row r="2631">
          <cell r="U2631" t="str">
            <v>SR</v>
          </cell>
          <cell r="V2631">
            <v>0</v>
          </cell>
          <cell r="W2631">
            <v>0</v>
          </cell>
          <cell r="X2631">
            <v>0</v>
          </cell>
          <cell r="Y2631">
            <v>0</v>
          </cell>
        </row>
        <row r="2632">
          <cell r="U2632" t="str">
            <v>SR</v>
          </cell>
          <cell r="V2632">
            <v>0</v>
          </cell>
          <cell r="W2632">
            <v>0</v>
          </cell>
          <cell r="X2632">
            <v>0</v>
          </cell>
          <cell r="Y2632">
            <v>0</v>
          </cell>
        </row>
        <row r="2633">
          <cell r="U2633" t="str">
            <v>SR</v>
          </cell>
          <cell r="V2633">
            <v>0</v>
          </cell>
          <cell r="W2633">
            <v>0</v>
          </cell>
          <cell r="X2633">
            <v>0</v>
          </cell>
          <cell r="Y2633">
            <v>0</v>
          </cell>
        </row>
        <row r="2634">
          <cell r="U2634" t="str">
            <v>SR</v>
          </cell>
          <cell r="V2634">
            <v>0</v>
          </cell>
          <cell r="W2634">
            <v>0</v>
          </cell>
          <cell r="X2634">
            <v>0</v>
          </cell>
          <cell r="Y2634">
            <v>0</v>
          </cell>
        </row>
        <row r="2635">
          <cell r="U2635" t="str">
            <v>SR</v>
          </cell>
          <cell r="V2635">
            <v>0</v>
          </cell>
          <cell r="W2635">
            <v>0</v>
          </cell>
          <cell r="X2635">
            <v>0</v>
          </cell>
          <cell r="Y2635">
            <v>0</v>
          </cell>
        </row>
        <row r="2636">
          <cell r="U2636" t="str">
            <v>SR</v>
          </cell>
          <cell r="V2636">
            <v>0</v>
          </cell>
          <cell r="W2636">
            <v>0</v>
          </cell>
          <cell r="X2636">
            <v>0</v>
          </cell>
          <cell r="Y2636">
            <v>0</v>
          </cell>
        </row>
        <row r="2637">
          <cell r="U2637" t="str">
            <v>SR</v>
          </cell>
          <cell r="V2637">
            <v>0</v>
          </cell>
          <cell r="W2637">
            <v>0</v>
          </cell>
          <cell r="X2637">
            <v>0</v>
          </cell>
          <cell r="Y2637">
            <v>0</v>
          </cell>
        </row>
        <row r="2638">
          <cell r="U2638" t="str">
            <v>SR</v>
          </cell>
          <cell r="V2638">
            <v>0</v>
          </cell>
          <cell r="W2638">
            <v>0</v>
          </cell>
          <cell r="X2638">
            <v>0</v>
          </cell>
          <cell r="Y2638">
            <v>0</v>
          </cell>
        </row>
        <row r="2639">
          <cell r="U2639" t="str">
            <v>SR</v>
          </cell>
          <cell r="V2639">
            <v>0</v>
          </cell>
          <cell r="W2639">
            <v>0</v>
          </cell>
          <cell r="X2639">
            <v>0</v>
          </cell>
          <cell r="Y2639">
            <v>0</v>
          </cell>
        </row>
        <row r="2640">
          <cell r="U2640" t="str">
            <v>SR</v>
          </cell>
          <cell r="V2640">
            <v>0</v>
          </cell>
          <cell r="W2640">
            <v>0</v>
          </cell>
          <cell r="X2640">
            <v>0</v>
          </cell>
          <cell r="Y2640">
            <v>0</v>
          </cell>
        </row>
        <row r="2641">
          <cell r="U2641" t="str">
            <v>SR</v>
          </cell>
          <cell r="V2641">
            <v>0</v>
          </cell>
          <cell r="W2641">
            <v>0</v>
          </cell>
          <cell r="X2641">
            <v>0</v>
          </cell>
          <cell r="Y2641">
            <v>0</v>
          </cell>
        </row>
        <row r="2642">
          <cell r="U2642" t="str">
            <v>SR</v>
          </cell>
          <cell r="V2642">
            <v>0</v>
          </cell>
          <cell r="W2642">
            <v>0</v>
          </cell>
          <cell r="X2642">
            <v>0</v>
          </cell>
          <cell r="Y2642">
            <v>0</v>
          </cell>
        </row>
        <row r="2643">
          <cell r="U2643" t="str">
            <v>SR</v>
          </cell>
          <cell r="V2643">
            <v>0</v>
          </cell>
          <cell r="W2643">
            <v>0</v>
          </cell>
          <cell r="X2643">
            <v>0</v>
          </cell>
          <cell r="Y2643">
            <v>0</v>
          </cell>
        </row>
        <row r="2644">
          <cell r="U2644" t="str">
            <v>SR</v>
          </cell>
          <cell r="V2644">
            <v>0</v>
          </cell>
          <cell r="W2644">
            <v>0</v>
          </cell>
          <cell r="X2644">
            <v>0</v>
          </cell>
          <cell r="Y2644">
            <v>0</v>
          </cell>
        </row>
        <row r="2645">
          <cell r="U2645" t="str">
            <v>SR</v>
          </cell>
          <cell r="V2645">
            <v>0</v>
          </cell>
          <cell r="W2645">
            <v>0</v>
          </cell>
          <cell r="X2645">
            <v>0</v>
          </cell>
          <cell r="Y2645">
            <v>0</v>
          </cell>
        </row>
        <row r="2646">
          <cell r="U2646" t="str">
            <v>SR</v>
          </cell>
          <cell r="V2646">
            <v>0</v>
          </cell>
          <cell r="W2646">
            <v>0</v>
          </cell>
          <cell r="X2646">
            <v>0</v>
          </cell>
          <cell r="Y2646">
            <v>0</v>
          </cell>
        </row>
        <row r="2647">
          <cell r="U2647" t="str">
            <v>SR</v>
          </cell>
          <cell r="V2647">
            <v>0</v>
          </cell>
          <cell r="W2647">
            <v>0</v>
          </cell>
          <cell r="X2647">
            <v>0</v>
          </cell>
          <cell r="Y2647">
            <v>0</v>
          </cell>
        </row>
        <row r="2648">
          <cell r="U2648" t="str">
            <v>SR</v>
          </cell>
          <cell r="V2648">
            <v>0</v>
          </cell>
          <cell r="W2648">
            <v>0</v>
          </cell>
          <cell r="X2648">
            <v>0</v>
          </cell>
          <cell r="Y2648">
            <v>0</v>
          </cell>
        </row>
        <row r="2649">
          <cell r="U2649" t="str">
            <v>SR</v>
          </cell>
          <cell r="V2649">
            <v>0</v>
          </cell>
          <cell r="W2649">
            <v>0</v>
          </cell>
          <cell r="X2649">
            <v>0</v>
          </cell>
          <cell r="Y2649">
            <v>0</v>
          </cell>
        </row>
        <row r="2650">
          <cell r="U2650" t="str">
            <v>SR</v>
          </cell>
          <cell r="V2650">
            <v>0</v>
          </cell>
          <cell r="W2650">
            <v>0</v>
          </cell>
          <cell r="X2650">
            <v>0</v>
          </cell>
          <cell r="Y2650">
            <v>0</v>
          </cell>
        </row>
        <row r="2651">
          <cell r="U2651" t="str">
            <v>SR</v>
          </cell>
          <cell r="V2651">
            <v>0</v>
          </cell>
          <cell r="W2651">
            <v>0</v>
          </cell>
          <cell r="X2651">
            <v>0</v>
          </cell>
          <cell r="Y2651">
            <v>0</v>
          </cell>
        </row>
        <row r="2652">
          <cell r="U2652" t="str">
            <v>SR</v>
          </cell>
          <cell r="V2652">
            <v>0</v>
          </cell>
          <cell r="W2652">
            <v>0</v>
          </cell>
          <cell r="X2652">
            <v>0</v>
          </cell>
          <cell r="Y2652">
            <v>0</v>
          </cell>
        </row>
        <row r="2653">
          <cell r="U2653" t="str">
            <v>SR</v>
          </cell>
          <cell r="V2653">
            <v>0</v>
          </cell>
          <cell r="W2653">
            <v>0</v>
          </cell>
          <cell r="X2653">
            <v>0</v>
          </cell>
          <cell r="Y2653">
            <v>0</v>
          </cell>
        </row>
        <row r="2654">
          <cell r="U2654" t="str">
            <v>SR</v>
          </cell>
          <cell r="V2654">
            <v>0</v>
          </cell>
          <cell r="W2654">
            <v>0</v>
          </cell>
          <cell r="X2654">
            <v>0</v>
          </cell>
          <cell r="Y2654">
            <v>0</v>
          </cell>
        </row>
        <row r="2655">
          <cell r="U2655" t="str">
            <v>SR</v>
          </cell>
          <cell r="V2655">
            <v>0</v>
          </cell>
          <cell r="W2655">
            <v>0</v>
          </cell>
          <cell r="X2655">
            <v>0</v>
          </cell>
          <cell r="Y2655">
            <v>0</v>
          </cell>
        </row>
        <row r="2656">
          <cell r="U2656" t="str">
            <v>SR</v>
          </cell>
          <cell r="V2656">
            <v>0</v>
          </cell>
          <cell r="W2656">
            <v>0</v>
          </cell>
          <cell r="X2656">
            <v>0</v>
          </cell>
          <cell r="Y2656">
            <v>0</v>
          </cell>
        </row>
        <row r="2657">
          <cell r="U2657" t="str">
            <v>SR</v>
          </cell>
          <cell r="V2657">
            <v>0</v>
          </cell>
          <cell r="W2657">
            <v>0</v>
          </cell>
          <cell r="X2657">
            <v>0</v>
          </cell>
          <cell r="Y2657">
            <v>0</v>
          </cell>
        </row>
        <row r="2658">
          <cell r="U2658" t="str">
            <v>SR</v>
          </cell>
          <cell r="V2658">
            <v>0</v>
          </cell>
          <cell r="W2658">
            <v>0</v>
          </cell>
          <cell r="X2658">
            <v>0</v>
          </cell>
          <cell r="Y2658">
            <v>0</v>
          </cell>
        </row>
        <row r="2659">
          <cell r="U2659" t="str">
            <v>SR</v>
          </cell>
          <cell r="V2659">
            <v>0</v>
          </cell>
          <cell r="W2659">
            <v>0</v>
          </cell>
          <cell r="X2659">
            <v>0</v>
          </cell>
          <cell r="Y2659">
            <v>0</v>
          </cell>
        </row>
        <row r="2660">
          <cell r="U2660" t="str">
            <v>SR</v>
          </cell>
          <cell r="V2660">
            <v>0</v>
          </cell>
          <cell r="W2660">
            <v>0</v>
          </cell>
          <cell r="X2660">
            <v>0</v>
          </cell>
          <cell r="Y2660">
            <v>0</v>
          </cell>
        </row>
        <row r="2661">
          <cell r="U2661" t="str">
            <v>SR</v>
          </cell>
          <cell r="V2661">
            <v>0</v>
          </cell>
          <cell r="W2661">
            <v>0</v>
          </cell>
          <cell r="X2661">
            <v>0</v>
          </cell>
          <cell r="Y2661">
            <v>0</v>
          </cell>
        </row>
        <row r="2662">
          <cell r="U2662" t="str">
            <v>SR</v>
          </cell>
          <cell r="V2662">
            <v>0</v>
          </cell>
          <cell r="W2662">
            <v>0</v>
          </cell>
          <cell r="X2662">
            <v>0</v>
          </cell>
          <cell r="Y2662">
            <v>0</v>
          </cell>
        </row>
        <row r="2663">
          <cell r="U2663" t="str">
            <v>SR</v>
          </cell>
          <cell r="V2663">
            <v>0</v>
          </cell>
          <cell r="W2663">
            <v>0</v>
          </cell>
          <cell r="X2663">
            <v>0</v>
          </cell>
          <cell r="Y2663">
            <v>0</v>
          </cell>
        </row>
        <row r="2664">
          <cell r="U2664" t="str">
            <v>SR</v>
          </cell>
          <cell r="V2664">
            <v>0</v>
          </cell>
          <cell r="W2664">
            <v>0</v>
          </cell>
          <cell r="X2664">
            <v>0</v>
          </cell>
          <cell r="Y2664">
            <v>0</v>
          </cell>
        </row>
        <row r="2665">
          <cell r="U2665" t="str">
            <v>SR</v>
          </cell>
          <cell r="V2665">
            <v>0</v>
          </cell>
          <cell r="W2665">
            <v>0</v>
          </cell>
          <cell r="X2665">
            <v>0</v>
          </cell>
          <cell r="Y2665">
            <v>0</v>
          </cell>
        </row>
        <row r="2666">
          <cell r="U2666" t="str">
            <v>SR</v>
          </cell>
          <cell r="V2666">
            <v>0</v>
          </cell>
          <cell r="W2666">
            <v>0</v>
          </cell>
          <cell r="X2666">
            <v>0</v>
          </cell>
          <cell r="Y2666">
            <v>0</v>
          </cell>
        </row>
        <row r="2667">
          <cell r="U2667" t="str">
            <v>SR</v>
          </cell>
          <cell r="V2667">
            <v>0</v>
          </cell>
          <cell r="W2667">
            <v>0</v>
          </cell>
          <cell r="X2667">
            <v>0</v>
          </cell>
          <cell r="Y2667">
            <v>0</v>
          </cell>
        </row>
        <row r="2668">
          <cell r="U2668" t="str">
            <v>SR</v>
          </cell>
          <cell r="V2668">
            <v>0</v>
          </cell>
          <cell r="W2668">
            <v>0</v>
          </cell>
          <cell r="X2668">
            <v>0</v>
          </cell>
          <cell r="Y2668">
            <v>0</v>
          </cell>
        </row>
        <row r="2669">
          <cell r="U2669" t="str">
            <v>SR</v>
          </cell>
          <cell r="V2669">
            <v>0</v>
          </cell>
          <cell r="W2669">
            <v>0</v>
          </cell>
          <cell r="X2669">
            <v>0</v>
          </cell>
          <cell r="Y2669">
            <v>0</v>
          </cell>
        </row>
        <row r="2670">
          <cell r="U2670" t="str">
            <v>SR</v>
          </cell>
          <cell r="V2670">
            <v>0</v>
          </cell>
          <cell r="W2670">
            <v>0</v>
          </cell>
          <cell r="X2670">
            <v>0</v>
          </cell>
          <cell r="Y2670">
            <v>0</v>
          </cell>
        </row>
        <row r="2671">
          <cell r="U2671" t="str">
            <v>SR</v>
          </cell>
          <cell r="V2671">
            <v>0</v>
          </cell>
          <cell r="W2671">
            <v>0</v>
          </cell>
          <cell r="X2671">
            <v>0</v>
          </cell>
          <cell r="Y2671">
            <v>0</v>
          </cell>
        </row>
        <row r="2672">
          <cell r="U2672" t="str">
            <v>SR</v>
          </cell>
          <cell r="V2672">
            <v>0</v>
          </cell>
          <cell r="W2672">
            <v>0</v>
          </cell>
          <cell r="X2672">
            <v>0</v>
          </cell>
          <cell r="Y2672">
            <v>0</v>
          </cell>
        </row>
        <row r="2673">
          <cell r="U2673" t="str">
            <v>SR</v>
          </cell>
          <cell r="V2673">
            <v>0</v>
          </cell>
          <cell r="W2673">
            <v>0</v>
          </cell>
          <cell r="X2673">
            <v>0</v>
          </cell>
          <cell r="Y2673">
            <v>0</v>
          </cell>
        </row>
        <row r="2674">
          <cell r="U2674" t="str">
            <v>SR</v>
          </cell>
          <cell r="V2674">
            <v>0</v>
          </cell>
          <cell r="W2674">
            <v>0</v>
          </cell>
          <cell r="X2674">
            <v>0</v>
          </cell>
          <cell r="Y2674">
            <v>0</v>
          </cell>
        </row>
        <row r="2675">
          <cell r="U2675" t="str">
            <v>SR</v>
          </cell>
          <cell r="V2675">
            <v>0</v>
          </cell>
          <cell r="W2675">
            <v>0</v>
          </cell>
          <cell r="X2675">
            <v>0</v>
          </cell>
          <cell r="Y2675">
            <v>0</v>
          </cell>
        </row>
        <row r="2676">
          <cell r="U2676" t="str">
            <v>SR</v>
          </cell>
          <cell r="V2676">
            <v>0</v>
          </cell>
          <cell r="W2676">
            <v>0</v>
          </cell>
          <cell r="X2676">
            <v>0</v>
          </cell>
          <cell r="Y2676">
            <v>0</v>
          </cell>
        </row>
        <row r="2677">
          <cell r="U2677" t="str">
            <v>SR</v>
          </cell>
          <cell r="V2677">
            <v>0</v>
          </cell>
          <cell r="W2677">
            <v>0</v>
          </cell>
          <cell r="X2677">
            <v>0</v>
          </cell>
          <cell r="Y2677">
            <v>0</v>
          </cell>
        </row>
        <row r="2678">
          <cell r="U2678" t="str">
            <v>SR</v>
          </cell>
          <cell r="V2678">
            <v>0</v>
          </cell>
          <cell r="W2678">
            <v>0</v>
          </cell>
          <cell r="X2678">
            <v>0</v>
          </cell>
          <cell r="Y2678">
            <v>0</v>
          </cell>
        </row>
        <row r="2679">
          <cell r="U2679" t="str">
            <v>SR</v>
          </cell>
          <cell r="V2679">
            <v>0</v>
          </cell>
          <cell r="W2679">
            <v>0</v>
          </cell>
          <cell r="X2679">
            <v>0</v>
          </cell>
          <cell r="Y2679">
            <v>0</v>
          </cell>
        </row>
        <row r="2680">
          <cell r="U2680" t="str">
            <v>SR</v>
          </cell>
          <cell r="V2680">
            <v>0</v>
          </cell>
          <cell r="W2680">
            <v>0</v>
          </cell>
          <cell r="X2680">
            <v>0</v>
          </cell>
          <cell r="Y2680">
            <v>0</v>
          </cell>
        </row>
        <row r="2681">
          <cell r="U2681" t="str">
            <v>SR</v>
          </cell>
          <cell r="V2681">
            <v>0</v>
          </cell>
          <cell r="W2681">
            <v>0</v>
          </cell>
          <cell r="X2681">
            <v>0</v>
          </cell>
          <cell r="Y2681">
            <v>0</v>
          </cell>
        </row>
        <row r="2682">
          <cell r="U2682" t="str">
            <v>SR</v>
          </cell>
          <cell r="V2682">
            <v>0</v>
          </cell>
          <cell r="W2682">
            <v>0</v>
          </cell>
          <cell r="X2682">
            <v>0</v>
          </cell>
          <cell r="Y2682">
            <v>0</v>
          </cell>
        </row>
        <row r="2683">
          <cell r="U2683" t="str">
            <v>SR</v>
          </cell>
          <cell r="V2683">
            <v>0</v>
          </cell>
          <cell r="W2683">
            <v>0</v>
          </cell>
          <cell r="X2683">
            <v>0</v>
          </cell>
          <cell r="Y2683">
            <v>0</v>
          </cell>
        </row>
        <row r="2684">
          <cell r="U2684" t="str">
            <v>SR</v>
          </cell>
          <cell r="V2684">
            <v>0</v>
          </cell>
          <cell r="W2684">
            <v>0</v>
          </cell>
          <cell r="X2684">
            <v>0</v>
          </cell>
          <cell r="Y2684">
            <v>0</v>
          </cell>
        </row>
        <row r="2685">
          <cell r="U2685" t="str">
            <v>SR</v>
          </cell>
          <cell r="V2685">
            <v>0</v>
          </cell>
          <cell r="W2685">
            <v>0</v>
          </cell>
          <cell r="X2685">
            <v>0</v>
          </cell>
          <cell r="Y2685">
            <v>0</v>
          </cell>
        </row>
        <row r="2686">
          <cell r="U2686" t="str">
            <v>SR</v>
          </cell>
          <cell r="V2686">
            <v>0</v>
          </cell>
          <cell r="W2686">
            <v>0</v>
          </cell>
          <cell r="X2686">
            <v>0</v>
          </cell>
          <cell r="Y2686">
            <v>0</v>
          </cell>
        </row>
        <row r="2687">
          <cell r="U2687" t="str">
            <v>SR</v>
          </cell>
          <cell r="V2687">
            <v>0</v>
          </cell>
          <cell r="W2687">
            <v>0</v>
          </cell>
          <cell r="X2687">
            <v>0</v>
          </cell>
          <cell r="Y2687">
            <v>0</v>
          </cell>
        </row>
        <row r="2688">
          <cell r="U2688" t="str">
            <v>SR</v>
          </cell>
          <cell r="V2688">
            <v>0</v>
          </cell>
          <cell r="W2688">
            <v>0</v>
          </cell>
          <cell r="X2688">
            <v>0</v>
          </cell>
          <cell r="Y2688">
            <v>0</v>
          </cell>
        </row>
        <row r="2689">
          <cell r="U2689" t="str">
            <v>SR</v>
          </cell>
          <cell r="V2689">
            <v>0</v>
          </cell>
          <cell r="W2689">
            <v>0</v>
          </cell>
          <cell r="X2689">
            <v>0</v>
          </cell>
          <cell r="Y2689">
            <v>0</v>
          </cell>
        </row>
        <row r="2690">
          <cell r="U2690" t="str">
            <v>SR</v>
          </cell>
          <cell r="V2690">
            <v>0</v>
          </cell>
          <cell r="W2690">
            <v>0</v>
          </cell>
          <cell r="X2690">
            <v>0</v>
          </cell>
          <cell r="Y2690">
            <v>0</v>
          </cell>
        </row>
        <row r="2691">
          <cell r="U2691" t="str">
            <v>SR</v>
          </cell>
          <cell r="V2691">
            <v>0</v>
          </cell>
          <cell r="W2691">
            <v>0</v>
          </cell>
          <cell r="X2691">
            <v>0</v>
          </cell>
          <cell r="Y2691">
            <v>0</v>
          </cell>
        </row>
        <row r="2692">
          <cell r="U2692" t="str">
            <v>SR</v>
          </cell>
          <cell r="V2692">
            <v>0</v>
          </cell>
          <cell r="W2692">
            <v>0</v>
          </cell>
          <cell r="X2692">
            <v>0</v>
          </cell>
          <cell r="Y2692">
            <v>0</v>
          </cell>
        </row>
        <row r="2693">
          <cell r="U2693" t="str">
            <v>SR</v>
          </cell>
          <cell r="V2693">
            <v>0</v>
          </cell>
          <cell r="W2693">
            <v>0</v>
          </cell>
          <cell r="X2693">
            <v>0</v>
          </cell>
          <cell r="Y2693">
            <v>0</v>
          </cell>
        </row>
        <row r="2694">
          <cell r="U2694" t="str">
            <v>SR</v>
          </cell>
          <cell r="V2694">
            <v>0</v>
          </cell>
          <cell r="W2694">
            <v>0</v>
          </cell>
          <cell r="X2694">
            <v>0</v>
          </cell>
          <cell r="Y2694">
            <v>0</v>
          </cell>
        </row>
        <row r="2695">
          <cell r="U2695" t="str">
            <v>SR</v>
          </cell>
          <cell r="V2695">
            <v>0</v>
          </cell>
          <cell r="W2695">
            <v>0</v>
          </cell>
          <cell r="X2695">
            <v>0</v>
          </cell>
          <cell r="Y2695">
            <v>0</v>
          </cell>
        </row>
        <row r="2696">
          <cell r="U2696" t="str">
            <v>SR</v>
          </cell>
          <cell r="V2696">
            <v>0</v>
          </cell>
          <cell r="W2696">
            <v>0</v>
          </cell>
          <cell r="X2696">
            <v>0</v>
          </cell>
          <cell r="Y2696">
            <v>0</v>
          </cell>
        </row>
        <row r="2697">
          <cell r="U2697" t="str">
            <v>SR</v>
          </cell>
          <cell r="V2697">
            <v>0</v>
          </cell>
          <cell r="W2697">
            <v>0</v>
          </cell>
          <cell r="X2697">
            <v>0</v>
          </cell>
          <cell r="Y2697">
            <v>0</v>
          </cell>
        </row>
        <row r="2698">
          <cell r="U2698" t="str">
            <v>SR</v>
          </cell>
          <cell r="V2698">
            <v>0</v>
          </cell>
          <cell r="W2698">
            <v>0</v>
          </cell>
          <cell r="X2698">
            <v>0</v>
          </cell>
          <cell r="Y2698">
            <v>0</v>
          </cell>
        </row>
        <row r="2699">
          <cell r="U2699" t="str">
            <v>SR</v>
          </cell>
          <cell r="V2699">
            <v>0</v>
          </cell>
          <cell r="W2699">
            <v>0</v>
          </cell>
          <cell r="X2699">
            <v>0</v>
          </cell>
          <cell r="Y2699">
            <v>0</v>
          </cell>
        </row>
        <row r="2700">
          <cell r="U2700" t="str">
            <v>SR</v>
          </cell>
          <cell r="V2700">
            <v>0</v>
          </cell>
          <cell r="W2700">
            <v>0</v>
          </cell>
          <cell r="X2700">
            <v>0</v>
          </cell>
          <cell r="Y2700">
            <v>0</v>
          </cell>
        </row>
        <row r="2701">
          <cell r="U2701" t="str">
            <v>SR</v>
          </cell>
          <cell r="V2701">
            <v>0</v>
          </cell>
          <cell r="W2701">
            <v>0</v>
          </cell>
          <cell r="X2701">
            <v>0</v>
          </cell>
          <cell r="Y2701">
            <v>0</v>
          </cell>
        </row>
        <row r="2702">
          <cell r="U2702" t="str">
            <v>SR</v>
          </cell>
          <cell r="V2702">
            <v>0</v>
          </cell>
          <cell r="W2702">
            <v>0</v>
          </cell>
          <cell r="X2702">
            <v>0</v>
          </cell>
          <cell r="Y2702">
            <v>0</v>
          </cell>
        </row>
        <row r="2703">
          <cell r="U2703" t="str">
            <v>SR</v>
          </cell>
          <cell r="V2703">
            <v>0</v>
          </cell>
          <cell r="W2703">
            <v>0</v>
          </cell>
          <cell r="X2703">
            <v>0</v>
          </cell>
          <cell r="Y2703">
            <v>0</v>
          </cell>
        </row>
        <row r="2704">
          <cell r="U2704" t="str">
            <v>SR</v>
          </cell>
          <cell r="V2704">
            <v>0</v>
          </cell>
          <cell r="W2704">
            <v>0</v>
          </cell>
          <cell r="X2704">
            <v>0</v>
          </cell>
          <cell r="Y2704">
            <v>0</v>
          </cell>
        </row>
        <row r="2705">
          <cell r="U2705" t="str">
            <v>SR</v>
          </cell>
          <cell r="V2705">
            <v>0</v>
          </cell>
          <cell r="W2705">
            <v>0</v>
          </cell>
          <cell r="X2705">
            <v>0</v>
          </cell>
          <cell r="Y2705">
            <v>0</v>
          </cell>
        </row>
        <row r="2706">
          <cell r="U2706" t="str">
            <v>SR</v>
          </cell>
          <cell r="V2706">
            <v>0</v>
          </cell>
          <cell r="W2706">
            <v>0</v>
          </cell>
          <cell r="X2706">
            <v>0</v>
          </cell>
          <cell r="Y2706">
            <v>0</v>
          </cell>
        </row>
        <row r="2707">
          <cell r="U2707" t="str">
            <v>SR</v>
          </cell>
          <cell r="V2707">
            <v>0</v>
          </cell>
          <cell r="W2707">
            <v>0</v>
          </cell>
          <cell r="X2707">
            <v>0</v>
          </cell>
          <cell r="Y2707">
            <v>0</v>
          </cell>
        </row>
        <row r="2708">
          <cell r="U2708" t="str">
            <v>SR</v>
          </cell>
          <cell r="V2708">
            <v>0</v>
          </cell>
          <cell r="W2708">
            <v>0</v>
          </cell>
          <cell r="X2708">
            <v>0</v>
          </cell>
          <cell r="Y2708">
            <v>0</v>
          </cell>
        </row>
        <row r="2709">
          <cell r="U2709" t="str">
            <v>SR</v>
          </cell>
          <cell r="V2709">
            <v>0</v>
          </cell>
          <cell r="W2709">
            <v>0</v>
          </cell>
          <cell r="X2709">
            <v>0</v>
          </cell>
          <cell r="Y2709">
            <v>0</v>
          </cell>
        </row>
        <row r="2710">
          <cell r="U2710" t="str">
            <v>SR</v>
          </cell>
          <cell r="V2710">
            <v>0</v>
          </cell>
          <cell r="W2710">
            <v>0</v>
          </cell>
          <cell r="X2710">
            <v>0</v>
          </cell>
          <cell r="Y2710">
            <v>0</v>
          </cell>
        </row>
        <row r="2711">
          <cell r="U2711" t="str">
            <v>SR</v>
          </cell>
          <cell r="V2711">
            <v>0</v>
          </cell>
          <cell r="W2711">
            <v>0</v>
          </cell>
          <cell r="X2711">
            <v>0</v>
          </cell>
          <cell r="Y2711">
            <v>0</v>
          </cell>
        </row>
        <row r="2712">
          <cell r="U2712" t="str">
            <v>SR</v>
          </cell>
          <cell r="V2712">
            <v>0</v>
          </cell>
          <cell r="W2712">
            <v>0</v>
          </cell>
          <cell r="X2712">
            <v>0</v>
          </cell>
          <cell r="Y2712">
            <v>0</v>
          </cell>
        </row>
        <row r="2713">
          <cell r="U2713" t="str">
            <v>SR</v>
          </cell>
          <cell r="V2713">
            <v>0</v>
          </cell>
          <cell r="W2713">
            <v>0</v>
          </cell>
          <cell r="X2713">
            <v>0</v>
          </cell>
          <cell r="Y2713">
            <v>0</v>
          </cell>
        </row>
        <row r="2714">
          <cell r="U2714" t="str">
            <v>SR</v>
          </cell>
          <cell r="V2714">
            <v>0</v>
          </cell>
          <cell r="W2714">
            <v>0</v>
          </cell>
          <cell r="X2714">
            <v>0</v>
          </cell>
          <cell r="Y2714">
            <v>0</v>
          </cell>
        </row>
        <row r="2715">
          <cell r="U2715" t="str">
            <v>SR</v>
          </cell>
          <cell r="V2715">
            <v>0</v>
          </cell>
          <cell r="W2715">
            <v>0</v>
          </cell>
          <cell r="X2715">
            <v>0</v>
          </cell>
          <cell r="Y2715">
            <v>0</v>
          </cell>
        </row>
        <row r="2716">
          <cell r="U2716" t="str">
            <v>SR</v>
          </cell>
          <cell r="V2716">
            <v>0</v>
          </cell>
          <cell r="W2716">
            <v>0</v>
          </cell>
          <cell r="X2716">
            <v>0</v>
          </cell>
          <cell r="Y2716">
            <v>0</v>
          </cell>
        </row>
        <row r="2717">
          <cell r="U2717" t="str">
            <v>SR</v>
          </cell>
          <cell r="V2717">
            <v>0</v>
          </cell>
          <cell r="W2717">
            <v>0</v>
          </cell>
          <cell r="X2717">
            <v>0</v>
          </cell>
          <cell r="Y2717">
            <v>0</v>
          </cell>
        </row>
        <row r="2718">
          <cell r="U2718" t="str">
            <v>SR</v>
          </cell>
          <cell r="V2718">
            <v>0</v>
          </cell>
          <cell r="W2718">
            <v>0</v>
          </cell>
          <cell r="X2718">
            <v>0</v>
          </cell>
          <cell r="Y2718">
            <v>0</v>
          </cell>
        </row>
        <row r="2719">
          <cell r="U2719" t="str">
            <v>SR</v>
          </cell>
          <cell r="V2719">
            <v>0</v>
          </cell>
          <cell r="W2719">
            <v>0</v>
          </cell>
          <cell r="X2719">
            <v>0</v>
          </cell>
          <cell r="Y2719">
            <v>0</v>
          </cell>
        </row>
        <row r="2720">
          <cell r="U2720" t="str">
            <v>SR</v>
          </cell>
          <cell r="V2720">
            <v>0</v>
          </cell>
          <cell r="W2720">
            <v>0</v>
          </cell>
          <cell r="X2720">
            <v>0</v>
          </cell>
          <cell r="Y2720">
            <v>0</v>
          </cell>
        </row>
        <row r="2721">
          <cell r="U2721" t="str">
            <v>SR</v>
          </cell>
          <cell r="V2721">
            <v>0</v>
          </cell>
          <cell r="W2721">
            <v>0</v>
          </cell>
          <cell r="X2721">
            <v>0</v>
          </cell>
          <cell r="Y2721">
            <v>0</v>
          </cell>
        </row>
        <row r="2722">
          <cell r="U2722" t="str">
            <v>SR</v>
          </cell>
          <cell r="V2722">
            <v>0</v>
          </cell>
          <cell r="W2722">
            <v>0</v>
          </cell>
          <cell r="X2722">
            <v>0</v>
          </cell>
          <cell r="Y2722">
            <v>0</v>
          </cell>
        </row>
        <row r="2723">
          <cell r="U2723" t="str">
            <v>SR</v>
          </cell>
          <cell r="V2723">
            <v>0</v>
          </cell>
          <cell r="W2723">
            <v>0</v>
          </cell>
          <cell r="X2723">
            <v>0</v>
          </cell>
          <cell r="Y2723">
            <v>0</v>
          </cell>
        </row>
        <row r="2724">
          <cell r="U2724" t="str">
            <v>SR</v>
          </cell>
          <cell r="V2724">
            <v>0</v>
          </cell>
          <cell r="W2724">
            <v>0</v>
          </cell>
          <cell r="X2724">
            <v>0</v>
          </cell>
          <cell r="Y2724">
            <v>0</v>
          </cell>
        </row>
        <row r="2725">
          <cell r="U2725" t="str">
            <v>SR</v>
          </cell>
          <cell r="V2725">
            <v>0</v>
          </cell>
          <cell r="W2725">
            <v>0</v>
          </cell>
          <cell r="X2725">
            <v>0</v>
          </cell>
          <cell r="Y2725">
            <v>0</v>
          </cell>
        </row>
        <row r="2726">
          <cell r="U2726" t="str">
            <v>SR</v>
          </cell>
          <cell r="V2726">
            <v>0</v>
          </cell>
          <cell r="W2726">
            <v>0</v>
          </cell>
          <cell r="X2726">
            <v>0</v>
          </cell>
          <cell r="Y2726">
            <v>0</v>
          </cell>
        </row>
        <row r="2727">
          <cell r="U2727" t="str">
            <v>SR</v>
          </cell>
          <cell r="V2727">
            <v>0</v>
          </cell>
          <cell r="W2727">
            <v>0</v>
          </cell>
          <cell r="X2727">
            <v>0</v>
          </cell>
          <cell r="Y2727">
            <v>0</v>
          </cell>
        </row>
        <row r="2728">
          <cell r="U2728" t="str">
            <v>SR</v>
          </cell>
          <cell r="V2728">
            <v>0</v>
          </cell>
          <cell r="W2728">
            <v>0</v>
          </cell>
          <cell r="X2728">
            <v>0</v>
          </cell>
          <cell r="Y2728">
            <v>0</v>
          </cell>
        </row>
        <row r="2729">
          <cell r="U2729" t="str">
            <v>SR</v>
          </cell>
          <cell r="V2729">
            <v>0</v>
          </cell>
          <cell r="W2729">
            <v>0</v>
          </cell>
          <cell r="X2729">
            <v>0</v>
          </cell>
          <cell r="Y2729">
            <v>0</v>
          </cell>
        </row>
        <row r="2730">
          <cell r="U2730" t="str">
            <v>SR</v>
          </cell>
          <cell r="V2730">
            <v>0</v>
          </cell>
          <cell r="W2730">
            <v>0</v>
          </cell>
          <cell r="X2730">
            <v>0</v>
          </cell>
          <cell r="Y2730">
            <v>0</v>
          </cell>
        </row>
        <row r="2731">
          <cell r="U2731" t="str">
            <v>SR</v>
          </cell>
          <cell r="V2731">
            <v>0</v>
          </cell>
          <cell r="W2731">
            <v>0</v>
          </cell>
          <cell r="X2731">
            <v>0</v>
          </cell>
          <cell r="Y2731">
            <v>0</v>
          </cell>
        </row>
        <row r="2732">
          <cell r="U2732" t="str">
            <v>SR</v>
          </cell>
          <cell r="V2732">
            <v>0</v>
          </cell>
          <cell r="W2732">
            <v>0</v>
          </cell>
          <cell r="X2732">
            <v>0</v>
          </cell>
          <cell r="Y2732">
            <v>0</v>
          </cell>
        </row>
        <row r="2733">
          <cell r="U2733" t="str">
            <v>SR</v>
          </cell>
          <cell r="V2733">
            <v>0</v>
          </cell>
          <cell r="W2733">
            <v>0</v>
          </cell>
          <cell r="X2733">
            <v>0</v>
          </cell>
          <cell r="Y2733">
            <v>0</v>
          </cell>
        </row>
        <row r="2734">
          <cell r="U2734" t="str">
            <v>SR</v>
          </cell>
          <cell r="V2734">
            <v>0</v>
          </cell>
          <cell r="W2734">
            <v>0</v>
          </cell>
          <cell r="X2734">
            <v>0</v>
          </cell>
          <cell r="Y2734">
            <v>0</v>
          </cell>
        </row>
        <row r="2735">
          <cell r="U2735" t="str">
            <v>SR</v>
          </cell>
          <cell r="V2735">
            <v>0</v>
          </cell>
          <cell r="W2735">
            <v>0</v>
          </cell>
          <cell r="X2735">
            <v>0</v>
          </cell>
          <cell r="Y2735">
            <v>0</v>
          </cell>
        </row>
        <row r="2736">
          <cell r="U2736" t="str">
            <v>SR</v>
          </cell>
          <cell r="V2736">
            <v>0</v>
          </cell>
          <cell r="W2736">
            <v>0</v>
          </cell>
          <cell r="X2736">
            <v>0</v>
          </cell>
          <cell r="Y2736">
            <v>0</v>
          </cell>
        </row>
        <row r="2737">
          <cell r="U2737" t="str">
            <v>SR</v>
          </cell>
          <cell r="V2737">
            <v>0</v>
          </cell>
          <cell r="W2737">
            <v>0</v>
          </cell>
          <cell r="X2737">
            <v>0</v>
          </cell>
          <cell r="Y2737">
            <v>0</v>
          </cell>
        </row>
        <row r="2738">
          <cell r="U2738" t="str">
            <v>SR</v>
          </cell>
          <cell r="V2738">
            <v>0</v>
          </cell>
          <cell r="W2738">
            <v>0</v>
          </cell>
          <cell r="X2738">
            <v>0</v>
          </cell>
          <cell r="Y2738">
            <v>0</v>
          </cell>
        </row>
        <row r="2739">
          <cell r="U2739" t="str">
            <v>SR</v>
          </cell>
          <cell r="V2739">
            <v>0</v>
          </cell>
          <cell r="W2739">
            <v>0</v>
          </cell>
          <cell r="X2739">
            <v>0</v>
          </cell>
          <cell r="Y2739">
            <v>0</v>
          </cell>
        </row>
        <row r="2740">
          <cell r="U2740" t="str">
            <v>SR</v>
          </cell>
          <cell r="V2740">
            <v>0</v>
          </cell>
          <cell r="W2740">
            <v>0</v>
          </cell>
          <cell r="X2740">
            <v>0</v>
          </cell>
          <cell r="Y2740">
            <v>0</v>
          </cell>
        </row>
        <row r="2741">
          <cell r="U2741" t="str">
            <v>SR</v>
          </cell>
          <cell r="V2741">
            <v>0</v>
          </cell>
          <cell r="W2741">
            <v>0</v>
          </cell>
          <cell r="X2741">
            <v>0</v>
          </cell>
          <cell r="Y2741">
            <v>0</v>
          </cell>
        </row>
        <row r="2742">
          <cell r="U2742" t="str">
            <v>SR</v>
          </cell>
          <cell r="V2742">
            <v>0</v>
          </cell>
          <cell r="W2742">
            <v>0</v>
          </cell>
          <cell r="X2742">
            <v>0</v>
          </cell>
          <cell r="Y2742">
            <v>0</v>
          </cell>
        </row>
        <row r="2743">
          <cell r="U2743" t="str">
            <v>SR</v>
          </cell>
          <cell r="V2743">
            <v>0</v>
          </cell>
          <cell r="W2743">
            <v>0</v>
          </cell>
          <cell r="X2743">
            <v>0</v>
          </cell>
          <cell r="Y2743">
            <v>0</v>
          </cell>
        </row>
        <row r="2744">
          <cell r="U2744" t="str">
            <v>SR</v>
          </cell>
          <cell r="V2744">
            <v>0</v>
          </cell>
          <cell r="W2744">
            <v>0</v>
          </cell>
          <cell r="X2744">
            <v>0</v>
          </cell>
          <cell r="Y2744">
            <v>0</v>
          </cell>
        </row>
        <row r="2745">
          <cell r="U2745" t="str">
            <v>SR</v>
          </cell>
          <cell r="V2745">
            <v>0</v>
          </cell>
          <cell r="W2745">
            <v>0</v>
          </cell>
          <cell r="X2745">
            <v>0</v>
          </cell>
          <cell r="Y2745">
            <v>0</v>
          </cell>
        </row>
        <row r="2746">
          <cell r="U2746" t="str">
            <v>SR</v>
          </cell>
          <cell r="V2746">
            <v>0</v>
          </cell>
          <cell r="W2746">
            <v>0</v>
          </cell>
          <cell r="X2746">
            <v>0</v>
          </cell>
          <cell r="Y2746">
            <v>0</v>
          </cell>
        </row>
        <row r="2747">
          <cell r="U2747" t="str">
            <v>SR</v>
          </cell>
          <cell r="V2747">
            <v>0</v>
          </cell>
          <cell r="W2747">
            <v>0</v>
          </cell>
          <cell r="X2747">
            <v>0</v>
          </cell>
          <cell r="Y2747">
            <v>0</v>
          </cell>
        </row>
        <row r="2748">
          <cell r="U2748" t="str">
            <v>SR</v>
          </cell>
          <cell r="V2748">
            <v>0</v>
          </cell>
          <cell r="W2748">
            <v>0</v>
          </cell>
          <cell r="X2748">
            <v>0</v>
          </cell>
          <cell r="Y2748">
            <v>0</v>
          </cell>
        </row>
        <row r="2749">
          <cell r="U2749" t="str">
            <v>SR</v>
          </cell>
          <cell r="V2749">
            <v>0</v>
          </cell>
          <cell r="W2749">
            <v>0</v>
          </cell>
          <cell r="X2749">
            <v>0</v>
          </cell>
          <cell r="Y2749">
            <v>0</v>
          </cell>
        </row>
        <row r="2750">
          <cell r="U2750" t="str">
            <v>SR</v>
          </cell>
          <cell r="V2750">
            <v>0</v>
          </cell>
          <cell r="W2750">
            <v>0</v>
          </cell>
          <cell r="X2750">
            <v>0</v>
          </cell>
          <cell r="Y2750">
            <v>0</v>
          </cell>
        </row>
        <row r="2751">
          <cell r="U2751" t="str">
            <v>SR</v>
          </cell>
          <cell r="V2751">
            <v>0</v>
          </cell>
          <cell r="W2751">
            <v>0</v>
          </cell>
          <cell r="X2751">
            <v>0</v>
          </cell>
          <cell r="Y2751">
            <v>0</v>
          </cell>
        </row>
        <row r="2752">
          <cell r="U2752" t="str">
            <v>SR</v>
          </cell>
          <cell r="V2752">
            <v>0</v>
          </cell>
          <cell r="W2752">
            <v>0</v>
          </cell>
          <cell r="X2752">
            <v>0</v>
          </cell>
          <cell r="Y2752">
            <v>0</v>
          </cell>
        </row>
        <row r="2753">
          <cell r="U2753" t="str">
            <v>SR</v>
          </cell>
          <cell r="V2753">
            <v>0</v>
          </cell>
          <cell r="W2753">
            <v>0</v>
          </cell>
          <cell r="X2753">
            <v>0</v>
          </cell>
          <cell r="Y2753">
            <v>0</v>
          </cell>
        </row>
        <row r="2754">
          <cell r="U2754" t="str">
            <v>SR</v>
          </cell>
          <cell r="V2754">
            <v>0</v>
          </cell>
          <cell r="W2754">
            <v>0</v>
          </cell>
          <cell r="X2754">
            <v>0</v>
          </cell>
          <cell r="Y2754">
            <v>0</v>
          </cell>
        </row>
        <row r="2755">
          <cell r="U2755" t="str">
            <v>SR</v>
          </cell>
          <cell r="V2755">
            <v>0</v>
          </cell>
          <cell r="W2755">
            <v>0</v>
          </cell>
          <cell r="X2755">
            <v>0</v>
          </cell>
          <cell r="Y2755">
            <v>0</v>
          </cell>
        </row>
        <row r="2756">
          <cell r="U2756" t="str">
            <v>SR</v>
          </cell>
          <cell r="V2756">
            <v>0</v>
          </cell>
          <cell r="W2756">
            <v>0</v>
          </cell>
          <cell r="X2756">
            <v>0</v>
          </cell>
          <cell r="Y2756">
            <v>0</v>
          </cell>
        </row>
        <row r="2757">
          <cell r="U2757" t="str">
            <v>SR</v>
          </cell>
          <cell r="V2757">
            <v>0</v>
          </cell>
          <cell r="W2757">
            <v>0</v>
          </cell>
          <cell r="X2757">
            <v>0</v>
          </cell>
          <cell r="Y2757">
            <v>0</v>
          </cell>
        </row>
        <row r="2758">
          <cell r="U2758" t="str">
            <v>SR</v>
          </cell>
          <cell r="V2758">
            <v>0</v>
          </cell>
          <cell r="W2758">
            <v>0</v>
          </cell>
          <cell r="X2758">
            <v>0</v>
          </cell>
          <cell r="Y2758">
            <v>0</v>
          </cell>
        </row>
        <row r="2759">
          <cell r="U2759" t="str">
            <v>SR</v>
          </cell>
          <cell r="V2759">
            <v>0</v>
          </cell>
          <cell r="W2759">
            <v>0</v>
          </cell>
          <cell r="X2759">
            <v>0</v>
          </cell>
          <cell r="Y2759">
            <v>0</v>
          </cell>
        </row>
        <row r="2760">
          <cell r="U2760" t="str">
            <v>SR</v>
          </cell>
          <cell r="V2760">
            <v>0</v>
          </cell>
          <cell r="W2760">
            <v>0</v>
          </cell>
          <cell r="X2760">
            <v>0</v>
          </cell>
          <cell r="Y2760">
            <v>0</v>
          </cell>
        </row>
        <row r="2761">
          <cell r="U2761" t="str">
            <v>SR</v>
          </cell>
          <cell r="V2761">
            <v>0</v>
          </cell>
          <cell r="W2761">
            <v>0</v>
          </cell>
          <cell r="X2761">
            <v>0</v>
          </cell>
          <cell r="Y2761">
            <v>0</v>
          </cell>
        </row>
        <row r="2762">
          <cell r="U2762" t="str">
            <v>SR</v>
          </cell>
          <cell r="V2762">
            <v>0</v>
          </cell>
          <cell r="W2762">
            <v>0</v>
          </cell>
          <cell r="X2762">
            <v>0</v>
          </cell>
          <cell r="Y2762">
            <v>0</v>
          </cell>
        </row>
        <row r="2763">
          <cell r="U2763" t="str">
            <v>SR</v>
          </cell>
          <cell r="V2763">
            <v>0</v>
          </cell>
          <cell r="W2763">
            <v>0</v>
          </cell>
          <cell r="X2763">
            <v>0</v>
          </cell>
          <cell r="Y2763">
            <v>0</v>
          </cell>
        </row>
        <row r="2764">
          <cell r="U2764" t="str">
            <v>SR</v>
          </cell>
          <cell r="V2764">
            <v>0</v>
          </cell>
          <cell r="W2764">
            <v>0</v>
          </cell>
          <cell r="X2764">
            <v>0</v>
          </cell>
          <cell r="Y2764">
            <v>0</v>
          </cell>
        </row>
        <row r="2765">
          <cell r="U2765" t="str">
            <v>SR</v>
          </cell>
          <cell r="V2765">
            <v>0</v>
          </cell>
          <cell r="W2765">
            <v>0</v>
          </cell>
          <cell r="X2765">
            <v>0</v>
          </cell>
          <cell r="Y2765">
            <v>0</v>
          </cell>
        </row>
        <row r="2766">
          <cell r="U2766" t="str">
            <v>SR</v>
          </cell>
          <cell r="V2766">
            <v>0</v>
          </cell>
          <cell r="W2766">
            <v>0</v>
          </cell>
          <cell r="X2766">
            <v>0</v>
          </cell>
          <cell r="Y2766">
            <v>0</v>
          </cell>
        </row>
        <row r="2767">
          <cell r="U2767" t="str">
            <v>SR</v>
          </cell>
          <cell r="V2767">
            <v>0</v>
          </cell>
          <cell r="W2767">
            <v>0</v>
          </cell>
          <cell r="X2767">
            <v>0</v>
          </cell>
          <cell r="Y2767">
            <v>0</v>
          </cell>
        </row>
        <row r="2768">
          <cell r="U2768" t="str">
            <v>SR</v>
          </cell>
          <cell r="V2768">
            <v>0</v>
          </cell>
          <cell r="W2768">
            <v>0</v>
          </cell>
          <cell r="X2768">
            <v>0</v>
          </cell>
          <cell r="Y2768">
            <v>0</v>
          </cell>
        </row>
        <row r="2769">
          <cell r="U2769" t="str">
            <v>SR</v>
          </cell>
          <cell r="V2769">
            <v>0</v>
          </cell>
          <cell r="W2769">
            <v>0</v>
          </cell>
          <cell r="X2769">
            <v>0</v>
          </cell>
          <cell r="Y2769">
            <v>0</v>
          </cell>
        </row>
        <row r="2770">
          <cell r="U2770" t="str">
            <v>SR</v>
          </cell>
          <cell r="V2770">
            <v>0</v>
          </cell>
          <cell r="W2770">
            <v>0</v>
          </cell>
          <cell r="X2770">
            <v>0</v>
          </cell>
          <cell r="Y2770">
            <v>0</v>
          </cell>
        </row>
        <row r="2771">
          <cell r="U2771" t="str">
            <v>SR</v>
          </cell>
          <cell r="V2771">
            <v>0</v>
          </cell>
          <cell r="W2771">
            <v>0</v>
          </cell>
          <cell r="X2771">
            <v>0</v>
          </cell>
          <cell r="Y2771">
            <v>0</v>
          </cell>
        </row>
        <row r="2772">
          <cell r="U2772" t="str">
            <v>SR</v>
          </cell>
          <cell r="V2772">
            <v>0</v>
          </cell>
          <cell r="W2772">
            <v>0</v>
          </cell>
          <cell r="X2772">
            <v>0</v>
          </cell>
          <cell r="Y2772">
            <v>0</v>
          </cell>
        </row>
        <row r="2773">
          <cell r="U2773" t="str">
            <v>SR</v>
          </cell>
          <cell r="V2773">
            <v>0</v>
          </cell>
          <cell r="W2773">
            <v>0</v>
          </cell>
          <cell r="X2773">
            <v>0</v>
          </cell>
          <cell r="Y2773">
            <v>0</v>
          </cell>
        </row>
        <row r="2774">
          <cell r="U2774" t="str">
            <v>SR</v>
          </cell>
          <cell r="V2774">
            <v>0</v>
          </cell>
          <cell r="W2774">
            <v>0</v>
          </cell>
          <cell r="X2774">
            <v>0</v>
          </cell>
          <cell r="Y2774">
            <v>0</v>
          </cell>
        </row>
        <row r="2775">
          <cell r="U2775" t="str">
            <v>SR</v>
          </cell>
          <cell r="V2775">
            <v>0</v>
          </cell>
          <cell r="W2775">
            <v>0</v>
          </cell>
          <cell r="X2775">
            <v>0</v>
          </cell>
          <cell r="Y2775">
            <v>0</v>
          </cell>
        </row>
        <row r="2776">
          <cell r="U2776" t="str">
            <v>SR</v>
          </cell>
          <cell r="V2776">
            <v>0</v>
          </cell>
          <cell r="W2776">
            <v>0</v>
          </cell>
          <cell r="X2776">
            <v>0</v>
          </cell>
          <cell r="Y2776">
            <v>0</v>
          </cell>
        </row>
        <row r="2777">
          <cell r="U2777" t="str">
            <v>SR</v>
          </cell>
          <cell r="V2777">
            <v>0</v>
          </cell>
          <cell r="W2777">
            <v>0</v>
          </cell>
          <cell r="X2777">
            <v>0</v>
          </cell>
          <cell r="Y2777">
            <v>0</v>
          </cell>
        </row>
        <row r="2778">
          <cell r="U2778" t="str">
            <v>SR</v>
          </cell>
          <cell r="V2778">
            <v>0</v>
          </cell>
          <cell r="W2778">
            <v>0</v>
          </cell>
          <cell r="X2778">
            <v>0</v>
          </cell>
          <cell r="Y2778">
            <v>0</v>
          </cell>
        </row>
        <row r="2779">
          <cell r="U2779" t="str">
            <v>SR</v>
          </cell>
          <cell r="V2779">
            <v>0</v>
          </cell>
          <cell r="W2779">
            <v>0</v>
          </cell>
          <cell r="X2779">
            <v>0</v>
          </cell>
          <cell r="Y2779">
            <v>0</v>
          </cell>
        </row>
        <row r="2780">
          <cell r="U2780" t="str">
            <v>SR</v>
          </cell>
          <cell r="V2780">
            <v>0</v>
          </cell>
          <cell r="W2780">
            <v>0</v>
          </cell>
          <cell r="X2780">
            <v>0</v>
          </cell>
          <cell r="Y2780">
            <v>0</v>
          </cell>
        </row>
        <row r="2781">
          <cell r="U2781" t="str">
            <v>SR</v>
          </cell>
          <cell r="V2781">
            <v>0</v>
          </cell>
          <cell r="W2781">
            <v>0</v>
          </cell>
          <cell r="X2781">
            <v>0</v>
          </cell>
          <cell r="Y2781">
            <v>0</v>
          </cell>
        </row>
        <row r="2782">
          <cell r="U2782" t="str">
            <v>SR</v>
          </cell>
          <cell r="V2782">
            <v>0</v>
          </cell>
          <cell r="W2782">
            <v>0</v>
          </cell>
          <cell r="X2782">
            <v>0</v>
          </cell>
          <cell r="Y2782">
            <v>0</v>
          </cell>
        </row>
        <row r="2783">
          <cell r="U2783" t="str">
            <v>SR</v>
          </cell>
          <cell r="V2783">
            <v>0</v>
          </cell>
          <cell r="W2783">
            <v>0</v>
          </cell>
          <cell r="X2783">
            <v>0</v>
          </cell>
          <cell r="Y2783">
            <v>0</v>
          </cell>
        </row>
        <row r="2784">
          <cell r="U2784" t="str">
            <v>SR</v>
          </cell>
          <cell r="V2784">
            <v>0</v>
          </cell>
          <cell r="W2784">
            <v>0</v>
          </cell>
          <cell r="X2784">
            <v>0</v>
          </cell>
          <cell r="Y2784">
            <v>0</v>
          </cell>
        </row>
        <row r="2785">
          <cell r="U2785" t="str">
            <v>SR</v>
          </cell>
          <cell r="V2785">
            <v>0</v>
          </cell>
          <cell r="W2785">
            <v>0</v>
          </cell>
          <cell r="X2785">
            <v>0</v>
          </cell>
          <cell r="Y2785">
            <v>0</v>
          </cell>
        </row>
        <row r="2786">
          <cell r="U2786" t="str">
            <v>SR</v>
          </cell>
          <cell r="V2786">
            <v>0</v>
          </cell>
          <cell r="W2786">
            <v>0</v>
          </cell>
          <cell r="X2786">
            <v>0</v>
          </cell>
          <cell r="Y2786">
            <v>0</v>
          </cell>
        </row>
        <row r="2787">
          <cell r="U2787" t="str">
            <v>SR</v>
          </cell>
          <cell r="V2787">
            <v>0</v>
          </cell>
          <cell r="W2787">
            <v>0</v>
          </cell>
          <cell r="X2787">
            <v>0</v>
          </cell>
          <cell r="Y2787">
            <v>0</v>
          </cell>
        </row>
        <row r="2788">
          <cell r="U2788" t="str">
            <v>SR</v>
          </cell>
          <cell r="V2788">
            <v>0</v>
          </cell>
          <cell r="W2788">
            <v>0</v>
          </cell>
          <cell r="X2788">
            <v>0</v>
          </cell>
          <cell r="Y2788">
            <v>0</v>
          </cell>
        </row>
        <row r="2789">
          <cell r="U2789" t="str">
            <v>SR</v>
          </cell>
          <cell r="V2789">
            <v>0</v>
          </cell>
          <cell r="W2789">
            <v>0</v>
          </cell>
          <cell r="X2789">
            <v>0</v>
          </cell>
          <cell r="Y2789">
            <v>0</v>
          </cell>
        </row>
        <row r="2790">
          <cell r="U2790" t="str">
            <v>SR</v>
          </cell>
          <cell r="V2790">
            <v>0</v>
          </cell>
          <cell r="W2790">
            <v>0</v>
          </cell>
          <cell r="X2790">
            <v>0</v>
          </cell>
          <cell r="Y2790">
            <v>0</v>
          </cell>
        </row>
        <row r="2791">
          <cell r="U2791" t="str">
            <v>SR</v>
          </cell>
          <cell r="V2791">
            <v>0</v>
          </cell>
          <cell r="W2791">
            <v>0</v>
          </cell>
          <cell r="X2791">
            <v>0</v>
          </cell>
          <cell r="Y2791">
            <v>0</v>
          </cell>
        </row>
        <row r="2792">
          <cell r="U2792" t="str">
            <v>SR</v>
          </cell>
          <cell r="V2792">
            <v>0</v>
          </cell>
          <cell r="W2792">
            <v>0</v>
          </cell>
          <cell r="X2792">
            <v>0</v>
          </cell>
          <cell r="Y2792">
            <v>0</v>
          </cell>
        </row>
        <row r="2793">
          <cell r="U2793" t="str">
            <v>SR</v>
          </cell>
          <cell r="V2793">
            <v>0</v>
          </cell>
          <cell r="W2793">
            <v>0</v>
          </cell>
          <cell r="X2793">
            <v>0</v>
          </cell>
          <cell r="Y2793">
            <v>0</v>
          </cell>
        </row>
        <row r="2794">
          <cell r="U2794" t="str">
            <v>SR</v>
          </cell>
          <cell r="V2794">
            <v>0</v>
          </cell>
          <cell r="W2794">
            <v>0</v>
          </cell>
          <cell r="X2794">
            <v>0</v>
          </cell>
          <cell r="Y2794">
            <v>0</v>
          </cell>
        </row>
        <row r="2795">
          <cell r="U2795" t="str">
            <v>SR</v>
          </cell>
          <cell r="V2795">
            <v>0</v>
          </cell>
          <cell r="W2795">
            <v>0</v>
          </cell>
          <cell r="X2795">
            <v>0</v>
          </cell>
          <cell r="Y2795">
            <v>0</v>
          </cell>
        </row>
        <row r="2796">
          <cell r="U2796" t="str">
            <v>SR</v>
          </cell>
          <cell r="V2796">
            <v>0</v>
          </cell>
          <cell r="W2796">
            <v>0</v>
          </cell>
          <cell r="X2796">
            <v>0</v>
          </cell>
          <cell r="Y2796">
            <v>0</v>
          </cell>
        </row>
        <row r="2797">
          <cell r="U2797" t="str">
            <v>SR</v>
          </cell>
          <cell r="V2797">
            <v>0</v>
          </cell>
          <cell r="W2797">
            <v>0</v>
          </cell>
          <cell r="X2797">
            <v>0</v>
          </cell>
          <cell r="Y2797">
            <v>0</v>
          </cell>
        </row>
        <row r="2798">
          <cell r="U2798" t="str">
            <v>SR</v>
          </cell>
          <cell r="V2798">
            <v>0</v>
          </cell>
          <cell r="W2798">
            <v>0</v>
          </cell>
          <cell r="X2798">
            <v>0</v>
          </cell>
          <cell r="Y2798">
            <v>0</v>
          </cell>
        </row>
        <row r="2799">
          <cell r="U2799" t="str">
            <v>SR</v>
          </cell>
          <cell r="V2799">
            <v>0</v>
          </cell>
          <cell r="W2799">
            <v>0</v>
          </cell>
          <cell r="X2799">
            <v>0</v>
          </cell>
          <cell r="Y2799">
            <v>0</v>
          </cell>
        </row>
        <row r="2800">
          <cell r="U2800" t="str">
            <v>SR</v>
          </cell>
          <cell r="V2800">
            <v>0</v>
          </cell>
          <cell r="W2800">
            <v>0</v>
          </cell>
          <cell r="X2800">
            <v>0</v>
          </cell>
          <cell r="Y2800">
            <v>0</v>
          </cell>
        </row>
        <row r="2801">
          <cell r="U2801" t="str">
            <v>SR</v>
          </cell>
          <cell r="V2801">
            <v>0</v>
          </cell>
          <cell r="W2801">
            <v>0</v>
          </cell>
          <cell r="X2801">
            <v>0</v>
          </cell>
          <cell r="Y2801">
            <v>0</v>
          </cell>
        </row>
        <row r="2802">
          <cell r="U2802" t="str">
            <v>SR</v>
          </cell>
          <cell r="V2802">
            <v>0</v>
          </cell>
          <cell r="W2802">
            <v>0</v>
          </cell>
          <cell r="X2802">
            <v>0</v>
          </cell>
          <cell r="Y2802">
            <v>0</v>
          </cell>
        </row>
        <row r="2803">
          <cell r="U2803" t="str">
            <v>SR</v>
          </cell>
          <cell r="V2803">
            <v>0</v>
          </cell>
          <cell r="W2803">
            <v>0</v>
          </cell>
          <cell r="X2803">
            <v>0</v>
          </cell>
          <cell r="Y2803">
            <v>0</v>
          </cell>
        </row>
        <row r="2804">
          <cell r="U2804" t="str">
            <v>SR</v>
          </cell>
          <cell r="V2804">
            <v>0</v>
          </cell>
          <cell r="W2804">
            <v>0</v>
          </cell>
          <cell r="X2804">
            <v>0</v>
          </cell>
          <cell r="Y2804">
            <v>0</v>
          </cell>
        </row>
        <row r="2805">
          <cell r="U2805" t="str">
            <v>SR</v>
          </cell>
          <cell r="V2805">
            <v>0</v>
          </cell>
          <cell r="W2805">
            <v>0</v>
          </cell>
          <cell r="X2805">
            <v>0</v>
          </cell>
          <cell r="Y2805">
            <v>0</v>
          </cell>
        </row>
        <row r="2806">
          <cell r="U2806" t="str">
            <v>SR</v>
          </cell>
          <cell r="V2806">
            <v>0</v>
          </cell>
          <cell r="W2806">
            <v>0</v>
          </cell>
          <cell r="X2806">
            <v>0</v>
          </cell>
          <cell r="Y2806">
            <v>0</v>
          </cell>
        </row>
        <row r="2807">
          <cell r="U2807" t="str">
            <v>SR</v>
          </cell>
          <cell r="V2807">
            <v>0</v>
          </cell>
          <cell r="W2807">
            <v>0</v>
          </cell>
          <cell r="X2807">
            <v>0</v>
          </cell>
          <cell r="Y2807">
            <v>0</v>
          </cell>
        </row>
        <row r="2808">
          <cell r="U2808" t="str">
            <v>SR</v>
          </cell>
          <cell r="V2808">
            <v>0</v>
          </cell>
          <cell r="W2808">
            <v>0</v>
          </cell>
          <cell r="X2808">
            <v>0</v>
          </cell>
          <cell r="Y2808">
            <v>0</v>
          </cell>
        </row>
        <row r="2809">
          <cell r="U2809" t="str">
            <v>SR</v>
          </cell>
          <cell r="V2809">
            <v>0</v>
          </cell>
          <cell r="W2809">
            <v>0</v>
          </cell>
          <cell r="X2809">
            <v>0</v>
          </cell>
          <cell r="Y2809">
            <v>0</v>
          </cell>
        </row>
        <row r="2810">
          <cell r="U2810" t="str">
            <v>SR</v>
          </cell>
          <cell r="V2810">
            <v>0</v>
          </cell>
          <cell r="W2810">
            <v>0</v>
          </cell>
          <cell r="X2810">
            <v>0</v>
          </cell>
          <cell r="Y2810">
            <v>0</v>
          </cell>
        </row>
        <row r="2811">
          <cell r="U2811" t="str">
            <v>SR</v>
          </cell>
          <cell r="V2811">
            <v>0</v>
          </cell>
          <cell r="W2811">
            <v>0</v>
          </cell>
          <cell r="X2811">
            <v>0</v>
          </cell>
          <cell r="Y2811">
            <v>0</v>
          </cell>
        </row>
        <row r="2812">
          <cell r="U2812" t="str">
            <v>SR</v>
          </cell>
          <cell r="V2812">
            <v>0</v>
          </cell>
          <cell r="W2812">
            <v>0</v>
          </cell>
          <cell r="X2812">
            <v>0</v>
          </cell>
          <cell r="Y2812">
            <v>0</v>
          </cell>
        </row>
        <row r="2813">
          <cell r="U2813" t="str">
            <v>SR</v>
          </cell>
          <cell r="V2813">
            <v>0</v>
          </cell>
          <cell r="W2813">
            <v>0</v>
          </cell>
          <cell r="X2813">
            <v>0</v>
          </cell>
          <cell r="Y2813">
            <v>0</v>
          </cell>
        </row>
        <row r="2814">
          <cell r="U2814" t="str">
            <v>SR</v>
          </cell>
          <cell r="V2814">
            <v>0</v>
          </cell>
          <cell r="W2814">
            <v>0</v>
          </cell>
          <cell r="X2814">
            <v>0</v>
          </cell>
          <cell r="Y2814">
            <v>0</v>
          </cell>
        </row>
        <row r="2815">
          <cell r="U2815" t="str">
            <v>SR</v>
          </cell>
          <cell r="V2815">
            <v>0</v>
          </cell>
          <cell r="W2815">
            <v>0</v>
          </cell>
          <cell r="X2815">
            <v>0</v>
          </cell>
          <cell r="Y2815">
            <v>0</v>
          </cell>
        </row>
        <row r="2816">
          <cell r="U2816" t="str">
            <v>SR</v>
          </cell>
          <cell r="V2816">
            <v>0</v>
          </cell>
          <cell r="W2816">
            <v>0</v>
          </cell>
          <cell r="X2816">
            <v>0</v>
          </cell>
          <cell r="Y2816">
            <v>0</v>
          </cell>
        </row>
        <row r="2817">
          <cell r="U2817" t="str">
            <v>SR</v>
          </cell>
          <cell r="V2817">
            <v>0</v>
          </cell>
          <cell r="W2817">
            <v>0</v>
          </cell>
          <cell r="X2817">
            <v>0</v>
          </cell>
          <cell r="Y2817">
            <v>0</v>
          </cell>
        </row>
        <row r="2818">
          <cell r="U2818" t="str">
            <v>SR</v>
          </cell>
          <cell r="V2818">
            <v>0</v>
          </cell>
          <cell r="W2818">
            <v>0</v>
          </cell>
          <cell r="X2818">
            <v>0</v>
          </cell>
          <cell r="Y2818">
            <v>0</v>
          </cell>
        </row>
        <row r="2819">
          <cell r="U2819" t="str">
            <v>SR</v>
          </cell>
          <cell r="V2819">
            <v>0</v>
          </cell>
          <cell r="W2819">
            <v>0</v>
          </cell>
          <cell r="X2819">
            <v>0</v>
          </cell>
          <cell r="Y2819">
            <v>0</v>
          </cell>
        </row>
        <row r="2820">
          <cell r="U2820" t="str">
            <v>SR</v>
          </cell>
          <cell r="V2820">
            <v>0</v>
          </cell>
          <cell r="W2820">
            <v>0</v>
          </cell>
          <cell r="X2820">
            <v>0</v>
          </cell>
          <cell r="Y2820">
            <v>0</v>
          </cell>
        </row>
        <row r="2821">
          <cell r="U2821" t="str">
            <v>SR</v>
          </cell>
          <cell r="V2821">
            <v>0</v>
          </cell>
          <cell r="W2821">
            <v>0</v>
          </cell>
          <cell r="X2821">
            <v>0</v>
          </cell>
          <cell r="Y2821">
            <v>0</v>
          </cell>
        </row>
        <row r="2822">
          <cell r="U2822" t="str">
            <v>SR</v>
          </cell>
          <cell r="V2822">
            <v>0</v>
          </cell>
          <cell r="W2822">
            <v>0</v>
          </cell>
          <cell r="X2822">
            <v>0</v>
          </cell>
          <cell r="Y2822">
            <v>0</v>
          </cell>
        </row>
        <row r="2823">
          <cell r="U2823" t="str">
            <v>SR</v>
          </cell>
          <cell r="V2823">
            <v>0</v>
          </cell>
          <cell r="W2823">
            <v>0</v>
          </cell>
          <cell r="X2823">
            <v>0</v>
          </cell>
          <cell r="Y2823">
            <v>0</v>
          </cell>
        </row>
        <row r="2824">
          <cell r="U2824" t="str">
            <v>SR</v>
          </cell>
          <cell r="V2824">
            <v>0</v>
          </cell>
          <cell r="W2824">
            <v>0</v>
          </cell>
          <cell r="X2824">
            <v>0</v>
          </cell>
          <cell r="Y2824">
            <v>0</v>
          </cell>
        </row>
        <row r="2825">
          <cell r="U2825" t="str">
            <v>SR</v>
          </cell>
          <cell r="V2825">
            <v>0</v>
          </cell>
          <cell r="W2825">
            <v>0</v>
          </cell>
          <cell r="X2825">
            <v>0</v>
          </cell>
          <cell r="Y2825">
            <v>0</v>
          </cell>
        </row>
        <row r="2826">
          <cell r="U2826" t="str">
            <v>SR</v>
          </cell>
          <cell r="V2826">
            <v>0</v>
          </cell>
          <cell r="W2826">
            <v>0</v>
          </cell>
          <cell r="X2826">
            <v>0</v>
          </cell>
          <cell r="Y2826">
            <v>0</v>
          </cell>
        </row>
        <row r="2827">
          <cell r="U2827" t="str">
            <v>SR</v>
          </cell>
          <cell r="V2827">
            <v>0</v>
          </cell>
          <cell r="W2827">
            <v>0</v>
          </cell>
          <cell r="X2827">
            <v>0</v>
          </cell>
          <cell r="Y2827">
            <v>0</v>
          </cell>
        </row>
        <row r="2828">
          <cell r="U2828" t="str">
            <v>SR</v>
          </cell>
          <cell r="V2828">
            <v>0</v>
          </cell>
          <cell r="W2828">
            <v>0</v>
          </cell>
          <cell r="X2828">
            <v>0</v>
          </cell>
          <cell r="Y2828">
            <v>0</v>
          </cell>
        </row>
        <row r="2829">
          <cell r="U2829" t="str">
            <v>SR</v>
          </cell>
          <cell r="V2829">
            <v>0</v>
          </cell>
          <cell r="W2829">
            <v>0</v>
          </cell>
          <cell r="X2829">
            <v>0</v>
          </cell>
          <cell r="Y2829">
            <v>0</v>
          </cell>
        </row>
        <row r="2830">
          <cell r="U2830" t="str">
            <v>SR</v>
          </cell>
          <cell r="V2830">
            <v>0</v>
          </cell>
          <cell r="W2830">
            <v>0</v>
          </cell>
          <cell r="X2830">
            <v>0</v>
          </cell>
          <cell r="Y2830">
            <v>0</v>
          </cell>
        </row>
        <row r="2831">
          <cell r="U2831" t="str">
            <v>SR</v>
          </cell>
          <cell r="V2831">
            <v>0</v>
          </cell>
          <cell r="W2831">
            <v>0</v>
          </cell>
          <cell r="X2831">
            <v>0</v>
          </cell>
          <cell r="Y2831">
            <v>0</v>
          </cell>
        </row>
        <row r="2832">
          <cell r="U2832" t="str">
            <v>SR</v>
          </cell>
          <cell r="V2832">
            <v>0</v>
          </cell>
          <cell r="W2832">
            <v>0</v>
          </cell>
          <cell r="X2832">
            <v>0</v>
          </cell>
          <cell r="Y2832">
            <v>0</v>
          </cell>
        </row>
        <row r="2833">
          <cell r="U2833" t="str">
            <v>SR</v>
          </cell>
          <cell r="V2833">
            <v>0</v>
          </cell>
          <cell r="W2833">
            <v>0</v>
          </cell>
          <cell r="X2833">
            <v>0</v>
          </cell>
          <cell r="Y2833">
            <v>0</v>
          </cell>
        </row>
        <row r="2834">
          <cell r="U2834" t="str">
            <v>SR</v>
          </cell>
          <cell r="V2834">
            <v>0</v>
          </cell>
          <cell r="W2834">
            <v>0</v>
          </cell>
          <cell r="X2834">
            <v>0</v>
          </cell>
          <cell r="Y2834">
            <v>0</v>
          </cell>
        </row>
        <row r="2835">
          <cell r="U2835" t="str">
            <v>SR</v>
          </cell>
          <cell r="V2835">
            <v>0</v>
          </cell>
          <cell r="W2835">
            <v>0</v>
          </cell>
          <cell r="X2835">
            <v>0</v>
          </cell>
          <cell r="Y2835">
            <v>0</v>
          </cell>
        </row>
        <row r="2836">
          <cell r="U2836" t="str">
            <v>SR</v>
          </cell>
          <cell r="V2836">
            <v>0</v>
          </cell>
          <cell r="W2836">
            <v>0</v>
          </cell>
          <cell r="X2836">
            <v>0</v>
          </cell>
          <cell r="Y2836">
            <v>0</v>
          </cell>
        </row>
        <row r="2837">
          <cell r="U2837" t="str">
            <v>SR</v>
          </cell>
          <cell r="V2837">
            <v>0</v>
          </cell>
          <cell r="W2837">
            <v>0</v>
          </cell>
          <cell r="X2837">
            <v>0</v>
          </cell>
          <cell r="Y2837">
            <v>0</v>
          </cell>
        </row>
        <row r="2838">
          <cell r="U2838" t="str">
            <v>SR</v>
          </cell>
          <cell r="V2838">
            <v>0</v>
          </cell>
          <cell r="W2838">
            <v>0</v>
          </cell>
          <cell r="X2838">
            <v>0</v>
          </cell>
          <cell r="Y2838">
            <v>0</v>
          </cell>
        </row>
        <row r="2839">
          <cell r="U2839" t="str">
            <v>SR</v>
          </cell>
          <cell r="V2839">
            <v>0</v>
          </cell>
          <cell r="W2839">
            <v>0</v>
          </cell>
          <cell r="X2839">
            <v>0</v>
          </cell>
          <cell r="Y2839">
            <v>0</v>
          </cell>
        </row>
        <row r="2840">
          <cell r="U2840" t="str">
            <v>SR</v>
          </cell>
          <cell r="V2840">
            <v>0</v>
          </cell>
          <cell r="W2840">
            <v>0</v>
          </cell>
          <cell r="X2840">
            <v>0</v>
          </cell>
          <cell r="Y2840">
            <v>0</v>
          </cell>
        </row>
        <row r="2841">
          <cell r="U2841" t="str">
            <v>SR</v>
          </cell>
          <cell r="V2841">
            <v>0</v>
          </cell>
          <cell r="W2841">
            <v>0</v>
          </cell>
          <cell r="X2841">
            <v>0</v>
          </cell>
          <cell r="Y2841">
            <v>0</v>
          </cell>
        </row>
        <row r="2842">
          <cell r="U2842" t="str">
            <v>SR</v>
          </cell>
          <cell r="V2842">
            <v>0</v>
          </cell>
          <cell r="W2842">
            <v>0</v>
          </cell>
          <cell r="X2842">
            <v>0</v>
          </cell>
          <cell r="Y2842">
            <v>0</v>
          </cell>
        </row>
        <row r="2843">
          <cell r="U2843" t="str">
            <v>SR</v>
          </cell>
          <cell r="V2843">
            <v>0</v>
          </cell>
          <cell r="W2843">
            <v>0</v>
          </cell>
          <cell r="X2843">
            <v>0</v>
          </cell>
          <cell r="Y2843">
            <v>0</v>
          </cell>
        </row>
        <row r="2844">
          <cell r="U2844" t="str">
            <v>SR</v>
          </cell>
          <cell r="V2844">
            <v>0</v>
          </cell>
          <cell r="W2844">
            <v>0</v>
          </cell>
          <cell r="X2844">
            <v>0</v>
          </cell>
          <cell r="Y2844">
            <v>0</v>
          </cell>
        </row>
        <row r="2845">
          <cell r="U2845" t="str">
            <v>SR</v>
          </cell>
          <cell r="V2845">
            <v>0</v>
          </cell>
          <cell r="W2845">
            <v>0</v>
          </cell>
          <cell r="X2845">
            <v>0</v>
          </cell>
          <cell r="Y2845">
            <v>0</v>
          </cell>
        </row>
        <row r="2846">
          <cell r="U2846" t="str">
            <v>SR</v>
          </cell>
          <cell r="V2846">
            <v>0</v>
          </cell>
          <cell r="W2846">
            <v>0</v>
          </cell>
          <cell r="X2846">
            <v>0</v>
          </cell>
          <cell r="Y2846">
            <v>0</v>
          </cell>
        </row>
        <row r="2847">
          <cell r="U2847" t="str">
            <v>SR</v>
          </cell>
          <cell r="V2847">
            <v>0</v>
          </cell>
          <cell r="W2847">
            <v>0</v>
          </cell>
          <cell r="X2847">
            <v>0</v>
          </cell>
          <cell r="Y2847">
            <v>0</v>
          </cell>
        </row>
        <row r="2848">
          <cell r="U2848" t="str">
            <v>SR</v>
          </cell>
          <cell r="V2848">
            <v>0</v>
          </cell>
          <cell r="W2848">
            <v>0</v>
          </cell>
          <cell r="X2848">
            <v>0</v>
          </cell>
          <cell r="Y2848">
            <v>0</v>
          </cell>
        </row>
        <row r="2849">
          <cell r="U2849" t="str">
            <v>SR</v>
          </cell>
          <cell r="V2849">
            <v>0</v>
          </cell>
          <cell r="W2849">
            <v>0</v>
          </cell>
          <cell r="X2849">
            <v>0</v>
          </cell>
          <cell r="Y2849">
            <v>0</v>
          </cell>
        </row>
        <row r="2850">
          <cell r="U2850" t="str">
            <v>SR</v>
          </cell>
          <cell r="V2850">
            <v>0</v>
          </cell>
          <cell r="W2850">
            <v>0</v>
          </cell>
          <cell r="X2850">
            <v>0</v>
          </cell>
          <cell r="Y2850">
            <v>0</v>
          </cell>
        </row>
        <row r="2851">
          <cell r="U2851" t="str">
            <v>SR</v>
          </cell>
          <cell r="V2851">
            <v>0</v>
          </cell>
          <cell r="W2851">
            <v>0</v>
          </cell>
          <cell r="X2851">
            <v>0</v>
          </cell>
          <cell r="Y2851">
            <v>0</v>
          </cell>
        </row>
        <row r="2852">
          <cell r="U2852" t="str">
            <v>SR</v>
          </cell>
          <cell r="V2852">
            <v>0</v>
          </cell>
          <cell r="W2852">
            <v>0</v>
          </cell>
          <cell r="X2852">
            <v>0</v>
          </cell>
          <cell r="Y2852">
            <v>0</v>
          </cell>
        </row>
        <row r="2853">
          <cell r="U2853" t="str">
            <v>SR</v>
          </cell>
          <cell r="V2853">
            <v>0</v>
          </cell>
          <cell r="W2853">
            <v>0</v>
          </cell>
          <cell r="X2853">
            <v>0</v>
          </cell>
          <cell r="Y2853">
            <v>0</v>
          </cell>
        </row>
        <row r="2854">
          <cell r="U2854" t="str">
            <v>SR</v>
          </cell>
          <cell r="V2854">
            <v>0</v>
          </cell>
          <cell r="W2854">
            <v>0</v>
          </cell>
          <cell r="X2854">
            <v>0</v>
          </cell>
          <cell r="Y2854">
            <v>0</v>
          </cell>
        </row>
        <row r="2855">
          <cell r="U2855" t="str">
            <v>SR</v>
          </cell>
          <cell r="V2855">
            <v>0</v>
          </cell>
          <cell r="W2855">
            <v>0</v>
          </cell>
          <cell r="X2855">
            <v>0</v>
          </cell>
          <cell r="Y2855">
            <v>0</v>
          </cell>
        </row>
        <row r="2856">
          <cell r="U2856" t="str">
            <v>SR</v>
          </cell>
          <cell r="V2856">
            <v>0</v>
          </cell>
          <cell r="W2856">
            <v>0</v>
          </cell>
          <cell r="X2856">
            <v>0</v>
          </cell>
          <cell r="Y2856">
            <v>0</v>
          </cell>
        </row>
        <row r="2857">
          <cell r="U2857" t="str">
            <v>SR</v>
          </cell>
          <cell r="V2857">
            <v>0</v>
          </cell>
          <cell r="W2857">
            <v>0</v>
          </cell>
          <cell r="X2857">
            <v>0</v>
          </cell>
          <cell r="Y2857">
            <v>0</v>
          </cell>
        </row>
        <row r="2858">
          <cell r="U2858" t="str">
            <v>SR</v>
          </cell>
          <cell r="V2858">
            <v>0</v>
          </cell>
          <cell r="W2858">
            <v>0</v>
          </cell>
          <cell r="X2858">
            <v>0</v>
          </cell>
          <cell r="Y2858">
            <v>0</v>
          </cell>
        </row>
        <row r="2859">
          <cell r="U2859" t="str">
            <v>SR</v>
          </cell>
          <cell r="V2859">
            <v>0</v>
          </cell>
          <cell r="W2859">
            <v>0</v>
          </cell>
          <cell r="X2859">
            <v>0</v>
          </cell>
          <cell r="Y2859">
            <v>0</v>
          </cell>
        </row>
        <row r="2860">
          <cell r="U2860" t="str">
            <v>SR</v>
          </cell>
          <cell r="V2860">
            <v>0</v>
          </cell>
          <cell r="W2860">
            <v>0</v>
          </cell>
          <cell r="X2860">
            <v>0</v>
          </cell>
          <cell r="Y2860">
            <v>0</v>
          </cell>
        </row>
        <row r="2861">
          <cell r="U2861" t="str">
            <v>SR</v>
          </cell>
          <cell r="V2861">
            <v>0</v>
          </cell>
          <cell r="W2861">
            <v>0</v>
          </cell>
          <cell r="X2861">
            <v>0</v>
          </cell>
          <cell r="Y2861">
            <v>0</v>
          </cell>
        </row>
        <row r="2862">
          <cell r="U2862" t="str">
            <v>SR</v>
          </cell>
          <cell r="V2862">
            <v>0</v>
          </cell>
          <cell r="W2862">
            <v>0</v>
          </cell>
          <cell r="X2862">
            <v>0</v>
          </cell>
          <cell r="Y2862">
            <v>0</v>
          </cell>
        </row>
        <row r="2863">
          <cell r="U2863" t="str">
            <v>SR</v>
          </cell>
          <cell r="V2863">
            <v>0</v>
          </cell>
          <cell r="W2863">
            <v>0</v>
          </cell>
          <cell r="X2863">
            <v>0</v>
          </cell>
          <cell r="Y2863">
            <v>0</v>
          </cell>
        </row>
        <row r="2864">
          <cell r="U2864" t="str">
            <v>SR</v>
          </cell>
          <cell r="V2864">
            <v>0</v>
          </cell>
          <cell r="W2864">
            <v>0</v>
          </cell>
          <cell r="X2864">
            <v>0</v>
          </cell>
          <cell r="Y2864">
            <v>0</v>
          </cell>
        </row>
        <row r="2865">
          <cell r="U2865" t="str">
            <v>SR</v>
          </cell>
          <cell r="V2865">
            <v>0</v>
          </cell>
          <cell r="W2865">
            <v>0</v>
          </cell>
          <cell r="X2865">
            <v>0</v>
          </cell>
          <cell r="Y2865">
            <v>0</v>
          </cell>
        </row>
        <row r="2866">
          <cell r="U2866" t="str">
            <v>SR</v>
          </cell>
          <cell r="V2866">
            <v>0</v>
          </cell>
          <cell r="W2866">
            <v>0</v>
          </cell>
          <cell r="X2866">
            <v>0</v>
          </cell>
          <cell r="Y2866">
            <v>0</v>
          </cell>
        </row>
        <row r="2867">
          <cell r="U2867" t="str">
            <v>SR</v>
          </cell>
          <cell r="V2867">
            <v>0</v>
          </cell>
          <cell r="W2867">
            <v>0</v>
          </cell>
          <cell r="X2867">
            <v>0</v>
          </cell>
          <cell r="Y2867">
            <v>0</v>
          </cell>
        </row>
        <row r="2868">
          <cell r="U2868" t="str">
            <v>SR</v>
          </cell>
          <cell r="V2868">
            <v>0</v>
          </cell>
          <cell r="W2868">
            <v>0</v>
          </cell>
          <cell r="X2868">
            <v>0</v>
          </cell>
          <cell r="Y2868">
            <v>0</v>
          </cell>
        </row>
        <row r="2869">
          <cell r="U2869" t="str">
            <v>SR</v>
          </cell>
          <cell r="V2869">
            <v>0</v>
          </cell>
          <cell r="W2869">
            <v>0</v>
          </cell>
          <cell r="X2869">
            <v>0</v>
          </cell>
          <cell r="Y2869">
            <v>0</v>
          </cell>
        </row>
        <row r="2870">
          <cell r="U2870" t="str">
            <v>SR</v>
          </cell>
          <cell r="V2870">
            <v>0</v>
          </cell>
          <cell r="W2870">
            <v>0</v>
          </cell>
          <cell r="X2870">
            <v>0</v>
          </cell>
          <cell r="Y2870">
            <v>0</v>
          </cell>
        </row>
        <row r="2871">
          <cell r="U2871" t="str">
            <v>SR</v>
          </cell>
          <cell r="V2871">
            <v>0</v>
          </cell>
          <cell r="W2871">
            <v>0</v>
          </cell>
          <cell r="X2871">
            <v>0</v>
          </cell>
          <cell r="Y2871">
            <v>0</v>
          </cell>
        </row>
        <row r="2872">
          <cell r="U2872" t="str">
            <v>SR</v>
          </cell>
          <cell r="V2872">
            <v>0</v>
          </cell>
          <cell r="W2872">
            <v>0</v>
          </cell>
          <cell r="X2872">
            <v>0</v>
          </cell>
          <cell r="Y2872">
            <v>0</v>
          </cell>
        </row>
        <row r="2873">
          <cell r="U2873" t="str">
            <v>SR</v>
          </cell>
          <cell r="V2873">
            <v>0</v>
          </cell>
          <cell r="W2873">
            <v>0</v>
          </cell>
          <cell r="X2873">
            <v>0</v>
          </cell>
          <cell r="Y2873">
            <v>0</v>
          </cell>
        </row>
        <row r="2874">
          <cell r="U2874" t="str">
            <v>SR</v>
          </cell>
          <cell r="V2874">
            <v>0</v>
          </cell>
          <cell r="W2874">
            <v>0</v>
          </cell>
          <cell r="X2874">
            <v>0</v>
          </cell>
          <cell r="Y2874">
            <v>0</v>
          </cell>
        </row>
        <row r="2875">
          <cell r="U2875" t="str">
            <v>SR</v>
          </cell>
          <cell r="V2875">
            <v>0</v>
          </cell>
          <cell r="W2875">
            <v>0</v>
          </cell>
          <cell r="X2875">
            <v>0</v>
          </cell>
          <cell r="Y2875">
            <v>0</v>
          </cell>
        </row>
        <row r="2876">
          <cell r="U2876" t="str">
            <v>SR</v>
          </cell>
          <cell r="V2876">
            <v>0</v>
          </cell>
          <cell r="W2876">
            <v>0</v>
          </cell>
          <cell r="X2876">
            <v>0</v>
          </cell>
          <cell r="Y2876">
            <v>0</v>
          </cell>
        </row>
        <row r="2877">
          <cell r="U2877" t="str">
            <v>SR</v>
          </cell>
          <cell r="V2877">
            <v>0</v>
          </cell>
          <cell r="W2877">
            <v>0</v>
          </cell>
          <cell r="X2877">
            <v>0</v>
          </cell>
          <cell r="Y2877">
            <v>0</v>
          </cell>
        </row>
        <row r="2878">
          <cell r="U2878" t="str">
            <v>SR</v>
          </cell>
          <cell r="V2878">
            <v>0</v>
          </cell>
          <cell r="W2878">
            <v>0</v>
          </cell>
          <cell r="X2878">
            <v>0</v>
          </cell>
          <cell r="Y2878">
            <v>0</v>
          </cell>
        </row>
        <row r="2879">
          <cell r="U2879" t="str">
            <v>SR</v>
          </cell>
          <cell r="V2879">
            <v>0</v>
          </cell>
          <cell r="W2879">
            <v>0</v>
          </cell>
          <cell r="X2879">
            <v>0</v>
          </cell>
          <cell r="Y2879">
            <v>0</v>
          </cell>
        </row>
        <row r="2880">
          <cell r="U2880" t="str">
            <v>SR</v>
          </cell>
          <cell r="V2880">
            <v>0</v>
          </cell>
          <cell r="W2880">
            <v>0</v>
          </cell>
          <cell r="X2880">
            <v>0</v>
          </cell>
          <cell r="Y2880">
            <v>0</v>
          </cell>
        </row>
        <row r="2881">
          <cell r="U2881" t="str">
            <v>SR</v>
          </cell>
          <cell r="V2881">
            <v>0</v>
          </cell>
          <cell r="W2881">
            <v>0</v>
          </cell>
          <cell r="X2881">
            <v>0</v>
          </cell>
          <cell r="Y2881">
            <v>0</v>
          </cell>
        </row>
        <row r="2882">
          <cell r="U2882" t="str">
            <v>SR</v>
          </cell>
          <cell r="V2882">
            <v>0</v>
          </cell>
          <cell r="W2882">
            <v>0</v>
          </cell>
          <cell r="X2882">
            <v>0</v>
          </cell>
          <cell r="Y2882">
            <v>0</v>
          </cell>
        </row>
        <row r="2883">
          <cell r="U2883" t="str">
            <v>SR</v>
          </cell>
          <cell r="V2883">
            <v>0</v>
          </cell>
          <cell r="W2883">
            <v>0</v>
          </cell>
          <cell r="X2883">
            <v>0</v>
          </cell>
          <cell r="Y2883">
            <v>0</v>
          </cell>
        </row>
        <row r="2884">
          <cell r="U2884" t="str">
            <v>SR</v>
          </cell>
          <cell r="V2884">
            <v>0</v>
          </cell>
          <cell r="W2884">
            <v>0</v>
          </cell>
          <cell r="X2884">
            <v>0</v>
          </cell>
          <cell r="Y2884">
            <v>0</v>
          </cell>
        </row>
        <row r="2885">
          <cell r="U2885" t="str">
            <v>SR</v>
          </cell>
          <cell r="V2885">
            <v>0</v>
          </cell>
          <cell r="W2885">
            <v>0</v>
          </cell>
          <cell r="X2885">
            <v>0</v>
          </cell>
          <cell r="Y2885">
            <v>0</v>
          </cell>
        </row>
        <row r="2886">
          <cell r="U2886" t="str">
            <v>SR</v>
          </cell>
          <cell r="V2886">
            <v>0</v>
          </cell>
          <cell r="W2886">
            <v>0</v>
          </cell>
          <cell r="X2886">
            <v>0</v>
          </cell>
          <cell r="Y2886">
            <v>0</v>
          </cell>
        </row>
        <row r="2887">
          <cell r="U2887" t="str">
            <v>SR</v>
          </cell>
          <cell r="V2887">
            <v>0</v>
          </cell>
          <cell r="W2887">
            <v>0</v>
          </cell>
          <cell r="X2887">
            <v>0</v>
          </cell>
          <cell r="Y2887">
            <v>0</v>
          </cell>
        </row>
        <row r="2888">
          <cell r="U2888" t="str">
            <v>SR</v>
          </cell>
          <cell r="V2888">
            <v>0</v>
          </cell>
          <cell r="W2888">
            <v>0</v>
          </cell>
          <cell r="X2888">
            <v>0</v>
          </cell>
          <cell r="Y2888">
            <v>0</v>
          </cell>
        </row>
        <row r="2889">
          <cell r="U2889" t="str">
            <v>SR</v>
          </cell>
          <cell r="V2889">
            <v>0</v>
          </cell>
          <cell r="W2889">
            <v>0</v>
          </cell>
          <cell r="X2889">
            <v>0</v>
          </cell>
          <cell r="Y2889">
            <v>0</v>
          </cell>
        </row>
        <row r="2890">
          <cell r="U2890" t="str">
            <v>SR</v>
          </cell>
          <cell r="V2890">
            <v>0</v>
          </cell>
          <cell r="W2890">
            <v>0</v>
          </cell>
          <cell r="X2890">
            <v>0</v>
          </cell>
          <cell r="Y2890">
            <v>0</v>
          </cell>
        </row>
        <row r="2891">
          <cell r="U2891" t="str">
            <v>SR</v>
          </cell>
          <cell r="V2891">
            <v>0</v>
          </cell>
          <cell r="W2891">
            <v>0</v>
          </cell>
          <cell r="X2891">
            <v>0</v>
          </cell>
          <cell r="Y2891">
            <v>0</v>
          </cell>
        </row>
        <row r="2892">
          <cell r="U2892" t="str">
            <v>SR</v>
          </cell>
          <cell r="V2892">
            <v>0</v>
          </cell>
          <cell r="W2892">
            <v>0</v>
          </cell>
          <cell r="X2892">
            <v>0</v>
          </cell>
          <cell r="Y2892">
            <v>0</v>
          </cell>
        </row>
        <row r="2893">
          <cell r="U2893" t="str">
            <v>SR</v>
          </cell>
          <cell r="V2893">
            <v>0</v>
          </cell>
          <cell r="W2893">
            <v>0</v>
          </cell>
          <cell r="X2893">
            <v>0</v>
          </cell>
          <cell r="Y2893">
            <v>0</v>
          </cell>
        </row>
        <row r="2894">
          <cell r="U2894" t="str">
            <v>SR</v>
          </cell>
          <cell r="V2894">
            <v>0</v>
          </cell>
          <cell r="W2894">
            <v>0</v>
          </cell>
          <cell r="X2894">
            <v>0</v>
          </cell>
          <cell r="Y2894">
            <v>0</v>
          </cell>
        </row>
        <row r="2895">
          <cell r="U2895" t="str">
            <v>SR</v>
          </cell>
          <cell r="V2895">
            <v>0</v>
          </cell>
          <cell r="W2895">
            <v>0</v>
          </cell>
          <cell r="X2895">
            <v>0</v>
          </cell>
          <cell r="Y2895">
            <v>0</v>
          </cell>
        </row>
        <row r="2896">
          <cell r="U2896" t="str">
            <v>SR</v>
          </cell>
          <cell r="V2896">
            <v>0</v>
          </cell>
          <cell r="W2896">
            <v>0</v>
          </cell>
          <cell r="X2896">
            <v>0</v>
          </cell>
          <cell r="Y2896">
            <v>0</v>
          </cell>
        </row>
        <row r="2897">
          <cell r="U2897" t="str">
            <v>SR</v>
          </cell>
          <cell r="V2897">
            <v>0</v>
          </cell>
          <cell r="W2897">
            <v>0</v>
          </cell>
          <cell r="X2897">
            <v>0</v>
          </cell>
          <cell r="Y2897">
            <v>0</v>
          </cell>
        </row>
        <row r="2898">
          <cell r="U2898" t="str">
            <v>SR</v>
          </cell>
          <cell r="V2898">
            <v>0</v>
          </cell>
          <cell r="W2898">
            <v>0</v>
          </cell>
          <cell r="X2898">
            <v>0</v>
          </cell>
          <cell r="Y2898">
            <v>0</v>
          </cell>
        </row>
        <row r="2899">
          <cell r="U2899" t="str">
            <v>SR</v>
          </cell>
          <cell r="V2899">
            <v>0</v>
          </cell>
          <cell r="W2899">
            <v>0</v>
          </cell>
          <cell r="X2899">
            <v>0</v>
          </cell>
          <cell r="Y2899">
            <v>0</v>
          </cell>
        </row>
        <row r="2900">
          <cell r="U2900" t="str">
            <v>SR</v>
          </cell>
          <cell r="V2900">
            <v>0</v>
          </cell>
          <cell r="W2900">
            <v>0</v>
          </cell>
          <cell r="X2900">
            <v>0</v>
          </cell>
          <cell r="Y2900">
            <v>0</v>
          </cell>
        </row>
        <row r="2901">
          <cell r="U2901" t="str">
            <v>SR</v>
          </cell>
          <cell r="V2901">
            <v>0</v>
          </cell>
          <cell r="W2901">
            <v>0</v>
          </cell>
          <cell r="X2901">
            <v>0</v>
          </cell>
          <cell r="Y2901">
            <v>0</v>
          </cell>
        </row>
        <row r="2902">
          <cell r="U2902" t="str">
            <v>SR</v>
          </cell>
          <cell r="V2902">
            <v>0</v>
          </cell>
          <cell r="W2902">
            <v>0</v>
          </cell>
          <cell r="X2902">
            <v>0</v>
          </cell>
          <cell r="Y2902">
            <v>0</v>
          </cell>
        </row>
        <row r="2903">
          <cell r="U2903" t="str">
            <v>SR</v>
          </cell>
          <cell r="V2903">
            <v>0</v>
          </cell>
          <cell r="W2903">
            <v>0</v>
          </cell>
          <cell r="X2903">
            <v>0</v>
          </cell>
          <cell r="Y2903">
            <v>0</v>
          </cell>
        </row>
        <row r="2904">
          <cell r="U2904" t="str">
            <v>SR</v>
          </cell>
          <cell r="V2904">
            <v>0</v>
          </cell>
          <cell r="W2904">
            <v>0</v>
          </cell>
          <cell r="X2904">
            <v>0</v>
          </cell>
          <cell r="Y2904">
            <v>0</v>
          </cell>
        </row>
        <row r="2905">
          <cell r="U2905" t="str">
            <v>SR</v>
          </cell>
          <cell r="V2905">
            <v>0</v>
          </cell>
          <cell r="W2905">
            <v>0</v>
          </cell>
          <cell r="X2905">
            <v>0</v>
          </cell>
          <cell r="Y2905">
            <v>0</v>
          </cell>
        </row>
        <row r="2906">
          <cell r="U2906" t="str">
            <v>SR</v>
          </cell>
          <cell r="V2906">
            <v>0</v>
          </cell>
          <cell r="W2906">
            <v>0</v>
          </cell>
          <cell r="X2906">
            <v>0</v>
          </cell>
          <cell r="Y2906">
            <v>0</v>
          </cell>
        </row>
        <row r="2907">
          <cell r="U2907" t="str">
            <v>SR</v>
          </cell>
          <cell r="V2907">
            <v>0</v>
          </cell>
          <cell r="W2907">
            <v>0</v>
          </cell>
          <cell r="X2907">
            <v>0</v>
          </cell>
          <cell r="Y2907">
            <v>0</v>
          </cell>
        </row>
        <row r="2908">
          <cell r="U2908" t="str">
            <v>SR</v>
          </cell>
          <cell r="V2908">
            <v>0</v>
          </cell>
          <cell r="W2908">
            <v>0</v>
          </cell>
          <cell r="X2908">
            <v>0</v>
          </cell>
          <cell r="Y2908">
            <v>0</v>
          </cell>
        </row>
        <row r="2909">
          <cell r="U2909" t="str">
            <v>SR</v>
          </cell>
          <cell r="V2909">
            <v>0</v>
          </cell>
          <cell r="W2909">
            <v>0</v>
          </cell>
          <cell r="X2909">
            <v>0</v>
          </cell>
          <cell r="Y2909">
            <v>0</v>
          </cell>
        </row>
        <row r="2910">
          <cell r="U2910" t="str">
            <v>SR</v>
          </cell>
          <cell r="V2910">
            <v>0</v>
          </cell>
          <cell r="W2910">
            <v>0</v>
          </cell>
          <cell r="X2910">
            <v>0</v>
          </cell>
          <cell r="Y2910">
            <v>0</v>
          </cell>
        </row>
        <row r="2911">
          <cell r="U2911" t="str">
            <v>SR</v>
          </cell>
          <cell r="V2911">
            <v>0</v>
          </cell>
          <cell r="W2911">
            <v>0</v>
          </cell>
          <cell r="X2911">
            <v>0</v>
          </cell>
          <cell r="Y2911">
            <v>0</v>
          </cell>
        </row>
        <row r="2912">
          <cell r="U2912" t="str">
            <v>SR</v>
          </cell>
          <cell r="V2912">
            <v>0</v>
          </cell>
          <cell r="W2912">
            <v>0</v>
          </cell>
          <cell r="X2912">
            <v>0</v>
          </cell>
          <cell r="Y2912">
            <v>0</v>
          </cell>
        </row>
        <row r="2913">
          <cell r="U2913" t="str">
            <v>SR</v>
          </cell>
          <cell r="V2913">
            <v>0</v>
          </cell>
          <cell r="W2913">
            <v>0</v>
          </cell>
          <cell r="X2913">
            <v>0</v>
          </cell>
          <cell r="Y2913">
            <v>0</v>
          </cell>
        </row>
        <row r="2914">
          <cell r="U2914" t="str">
            <v>SR</v>
          </cell>
          <cell r="V2914">
            <v>0</v>
          </cell>
          <cell r="W2914">
            <v>0</v>
          </cell>
          <cell r="X2914">
            <v>0</v>
          </cell>
          <cell r="Y2914">
            <v>0</v>
          </cell>
        </row>
        <row r="2915">
          <cell r="U2915" t="str">
            <v>SR</v>
          </cell>
          <cell r="V2915">
            <v>0</v>
          </cell>
          <cell r="W2915">
            <v>0</v>
          </cell>
          <cell r="X2915">
            <v>0</v>
          </cell>
          <cell r="Y2915">
            <v>0</v>
          </cell>
        </row>
        <row r="2916">
          <cell r="U2916" t="str">
            <v>SR</v>
          </cell>
          <cell r="V2916">
            <v>0</v>
          </cell>
          <cell r="W2916">
            <v>0</v>
          </cell>
          <cell r="X2916">
            <v>0</v>
          </cell>
          <cell r="Y2916">
            <v>0</v>
          </cell>
        </row>
        <row r="2917">
          <cell r="U2917" t="str">
            <v>SR</v>
          </cell>
          <cell r="V2917">
            <v>0</v>
          </cell>
          <cell r="W2917">
            <v>0</v>
          </cell>
          <cell r="X2917">
            <v>0</v>
          </cell>
          <cell r="Y2917">
            <v>0</v>
          </cell>
        </row>
        <row r="2918">
          <cell r="U2918" t="str">
            <v>SR</v>
          </cell>
          <cell r="V2918">
            <v>0</v>
          </cell>
          <cell r="W2918">
            <v>0</v>
          </cell>
          <cell r="X2918">
            <v>0</v>
          </cell>
          <cell r="Y2918">
            <v>0</v>
          </cell>
        </row>
        <row r="2919">
          <cell r="U2919" t="str">
            <v>SR</v>
          </cell>
          <cell r="V2919">
            <v>0</v>
          </cell>
          <cell r="W2919">
            <v>0</v>
          </cell>
          <cell r="X2919">
            <v>0</v>
          </cell>
          <cell r="Y2919">
            <v>0</v>
          </cell>
        </row>
        <row r="2920">
          <cell r="U2920" t="str">
            <v>SR</v>
          </cell>
          <cell r="V2920">
            <v>0</v>
          </cell>
          <cell r="W2920">
            <v>0</v>
          </cell>
          <cell r="X2920">
            <v>0</v>
          </cell>
          <cell r="Y2920">
            <v>0</v>
          </cell>
        </row>
        <row r="2921">
          <cell r="U2921" t="str">
            <v>SR</v>
          </cell>
          <cell r="V2921">
            <v>0</v>
          </cell>
          <cell r="W2921">
            <v>0</v>
          </cell>
          <cell r="X2921">
            <v>0</v>
          </cell>
          <cell r="Y2921">
            <v>0</v>
          </cell>
        </row>
        <row r="2922">
          <cell r="U2922" t="str">
            <v>SR</v>
          </cell>
          <cell r="V2922">
            <v>0</v>
          </cell>
          <cell r="W2922">
            <v>0</v>
          </cell>
          <cell r="X2922">
            <v>0</v>
          </cell>
          <cell r="Y2922">
            <v>0</v>
          </cell>
        </row>
        <row r="2923">
          <cell r="U2923" t="str">
            <v>SR</v>
          </cell>
          <cell r="V2923">
            <v>0</v>
          </cell>
          <cell r="W2923">
            <v>0</v>
          </cell>
          <cell r="X2923">
            <v>0</v>
          </cell>
          <cell r="Y2923">
            <v>0</v>
          </cell>
        </row>
        <row r="2924">
          <cell r="U2924" t="str">
            <v>SR</v>
          </cell>
          <cell r="V2924">
            <v>0</v>
          </cell>
          <cell r="W2924">
            <v>0</v>
          </cell>
          <cell r="X2924">
            <v>0</v>
          </cell>
          <cell r="Y2924">
            <v>0</v>
          </cell>
        </row>
        <row r="2925">
          <cell r="U2925" t="str">
            <v>SR</v>
          </cell>
          <cell r="V2925">
            <v>0</v>
          </cell>
          <cell r="W2925">
            <v>0</v>
          </cell>
          <cell r="X2925">
            <v>0</v>
          </cell>
          <cell r="Y2925">
            <v>0</v>
          </cell>
        </row>
        <row r="2926">
          <cell r="U2926" t="str">
            <v>SR</v>
          </cell>
          <cell r="V2926">
            <v>0</v>
          </cell>
          <cell r="W2926">
            <v>0</v>
          </cell>
          <cell r="X2926">
            <v>0</v>
          </cell>
          <cell r="Y2926">
            <v>0</v>
          </cell>
        </row>
        <row r="2927">
          <cell r="U2927" t="str">
            <v>SR</v>
          </cell>
          <cell r="V2927">
            <v>0</v>
          </cell>
          <cell r="W2927">
            <v>0</v>
          </cell>
          <cell r="X2927">
            <v>0</v>
          </cell>
          <cell r="Y2927">
            <v>0</v>
          </cell>
        </row>
        <row r="2928">
          <cell r="U2928" t="str">
            <v>SR</v>
          </cell>
          <cell r="V2928">
            <v>0</v>
          </cell>
          <cell r="W2928">
            <v>0</v>
          </cell>
          <cell r="X2928">
            <v>0</v>
          </cell>
          <cell r="Y2928">
            <v>0</v>
          </cell>
        </row>
        <row r="2929">
          <cell r="U2929" t="str">
            <v>SR</v>
          </cell>
          <cell r="V2929">
            <v>0</v>
          </cell>
          <cell r="W2929">
            <v>0</v>
          </cell>
          <cell r="X2929">
            <v>0</v>
          </cell>
          <cell r="Y2929">
            <v>0</v>
          </cell>
        </row>
        <row r="2930">
          <cell r="U2930" t="str">
            <v>SR</v>
          </cell>
          <cell r="V2930">
            <v>0</v>
          </cell>
          <cell r="W2930">
            <v>0</v>
          </cell>
          <cell r="X2930">
            <v>0</v>
          </cell>
          <cell r="Y2930">
            <v>0</v>
          </cell>
        </row>
        <row r="2931">
          <cell r="U2931" t="str">
            <v>SR</v>
          </cell>
          <cell r="V2931">
            <v>0</v>
          </cell>
          <cell r="W2931">
            <v>0</v>
          </cell>
          <cell r="X2931">
            <v>0</v>
          </cell>
          <cell r="Y2931">
            <v>0</v>
          </cell>
        </row>
        <row r="2932">
          <cell r="U2932" t="str">
            <v>SR</v>
          </cell>
          <cell r="V2932">
            <v>0</v>
          </cell>
          <cell r="W2932">
            <v>0</v>
          </cell>
          <cell r="X2932">
            <v>0</v>
          </cell>
          <cell r="Y2932">
            <v>0</v>
          </cell>
        </row>
        <row r="2933">
          <cell r="U2933" t="str">
            <v>SR</v>
          </cell>
          <cell r="V2933">
            <v>0</v>
          </cell>
          <cell r="W2933">
            <v>0</v>
          </cell>
          <cell r="X2933">
            <v>0</v>
          </cell>
          <cell r="Y2933">
            <v>0</v>
          </cell>
        </row>
        <row r="2934">
          <cell r="U2934" t="str">
            <v>SR</v>
          </cell>
          <cell r="V2934">
            <v>0</v>
          </cell>
          <cell r="W2934">
            <v>0</v>
          </cell>
          <cell r="X2934">
            <v>0</v>
          </cell>
          <cell r="Y2934">
            <v>0</v>
          </cell>
        </row>
        <row r="2935">
          <cell r="U2935" t="str">
            <v>SR</v>
          </cell>
          <cell r="V2935">
            <v>0</v>
          </cell>
          <cell r="W2935">
            <v>0</v>
          </cell>
          <cell r="X2935">
            <v>0</v>
          </cell>
          <cell r="Y2935">
            <v>0</v>
          </cell>
        </row>
        <row r="2936">
          <cell r="U2936" t="str">
            <v>SR</v>
          </cell>
          <cell r="V2936">
            <v>0</v>
          </cell>
          <cell r="W2936">
            <v>0</v>
          </cell>
          <cell r="X2936">
            <v>0</v>
          </cell>
          <cell r="Y2936">
            <v>0</v>
          </cell>
        </row>
        <row r="2937">
          <cell r="U2937" t="str">
            <v>SR</v>
          </cell>
          <cell r="V2937">
            <v>0</v>
          </cell>
          <cell r="W2937">
            <v>0</v>
          </cell>
          <cell r="X2937">
            <v>0</v>
          </cell>
          <cell r="Y2937">
            <v>0</v>
          </cell>
        </row>
        <row r="2938">
          <cell r="U2938" t="str">
            <v>SR</v>
          </cell>
          <cell r="V2938">
            <v>0</v>
          </cell>
          <cell r="W2938">
            <v>0</v>
          </cell>
          <cell r="X2938">
            <v>0</v>
          </cell>
          <cell r="Y2938">
            <v>0</v>
          </cell>
        </row>
        <row r="2939">
          <cell r="U2939" t="str">
            <v>SR</v>
          </cell>
          <cell r="V2939">
            <v>0</v>
          </cell>
          <cell r="W2939">
            <v>0</v>
          </cell>
          <cell r="X2939">
            <v>0</v>
          </cell>
          <cell r="Y2939">
            <v>0</v>
          </cell>
        </row>
        <row r="2940">
          <cell r="U2940" t="str">
            <v>SR</v>
          </cell>
          <cell r="V2940">
            <v>0</v>
          </cell>
          <cell r="W2940">
            <v>0</v>
          </cell>
          <cell r="X2940">
            <v>0</v>
          </cell>
          <cell r="Y2940">
            <v>0</v>
          </cell>
        </row>
        <row r="2941">
          <cell r="U2941" t="str">
            <v>SR</v>
          </cell>
          <cell r="V2941">
            <v>0</v>
          </cell>
          <cell r="W2941">
            <v>0</v>
          </cell>
          <cell r="X2941">
            <v>0</v>
          </cell>
          <cell r="Y2941">
            <v>0</v>
          </cell>
        </row>
        <row r="2942">
          <cell r="U2942" t="str">
            <v>SR</v>
          </cell>
          <cell r="V2942">
            <v>0</v>
          </cell>
          <cell r="W2942">
            <v>0</v>
          </cell>
          <cell r="X2942">
            <v>0</v>
          </cell>
          <cell r="Y2942">
            <v>0</v>
          </cell>
        </row>
        <row r="2943">
          <cell r="U2943" t="str">
            <v>SR</v>
          </cell>
          <cell r="V2943">
            <v>0</v>
          </cell>
          <cell r="W2943">
            <v>0</v>
          </cell>
          <cell r="X2943">
            <v>0</v>
          </cell>
          <cell r="Y2943">
            <v>0</v>
          </cell>
        </row>
        <row r="2944">
          <cell r="U2944" t="str">
            <v>SR</v>
          </cell>
          <cell r="V2944">
            <v>0</v>
          </cell>
          <cell r="W2944">
            <v>0</v>
          </cell>
          <cell r="X2944">
            <v>0</v>
          </cell>
          <cell r="Y2944">
            <v>0</v>
          </cell>
        </row>
        <row r="2945">
          <cell r="U2945" t="str">
            <v>SR</v>
          </cell>
          <cell r="V2945">
            <v>0</v>
          </cell>
          <cell r="W2945">
            <v>0</v>
          </cell>
          <cell r="X2945">
            <v>0</v>
          </cell>
          <cell r="Y2945">
            <v>0</v>
          </cell>
        </row>
        <row r="2946">
          <cell r="U2946" t="str">
            <v>SR</v>
          </cell>
          <cell r="V2946">
            <v>0</v>
          </cell>
          <cell r="W2946">
            <v>0</v>
          </cell>
          <cell r="X2946">
            <v>0</v>
          </cell>
          <cell r="Y2946">
            <v>0</v>
          </cell>
        </row>
        <row r="2947">
          <cell r="U2947" t="str">
            <v>SR</v>
          </cell>
          <cell r="V2947">
            <v>0</v>
          </cell>
          <cell r="W2947">
            <v>0</v>
          </cell>
          <cell r="X2947">
            <v>0</v>
          </cell>
          <cell r="Y2947">
            <v>0</v>
          </cell>
        </row>
        <row r="2948">
          <cell r="U2948" t="str">
            <v>SR</v>
          </cell>
          <cell r="V2948">
            <v>0</v>
          </cell>
          <cell r="W2948">
            <v>0</v>
          </cell>
          <cell r="X2948">
            <v>0</v>
          </cell>
          <cell r="Y2948">
            <v>0</v>
          </cell>
        </row>
        <row r="2949">
          <cell r="U2949" t="str">
            <v>SR</v>
          </cell>
          <cell r="V2949">
            <v>0</v>
          </cell>
          <cell r="W2949">
            <v>0</v>
          </cell>
          <cell r="X2949">
            <v>0</v>
          </cell>
          <cell r="Y2949">
            <v>0</v>
          </cell>
        </row>
        <row r="2950">
          <cell r="U2950" t="str">
            <v>SR</v>
          </cell>
          <cell r="V2950">
            <v>0</v>
          </cell>
          <cell r="W2950">
            <v>0</v>
          </cell>
          <cell r="X2950">
            <v>0</v>
          </cell>
          <cell r="Y2950">
            <v>0</v>
          </cell>
        </row>
        <row r="2951">
          <cell r="U2951" t="str">
            <v>SR</v>
          </cell>
          <cell r="V2951">
            <v>0</v>
          </cell>
          <cell r="W2951">
            <v>0</v>
          </cell>
          <cell r="X2951">
            <v>0</v>
          </cell>
          <cell r="Y2951">
            <v>0</v>
          </cell>
        </row>
        <row r="2952">
          <cell r="U2952" t="str">
            <v>SR</v>
          </cell>
          <cell r="V2952">
            <v>0</v>
          </cell>
          <cell r="W2952">
            <v>0</v>
          </cell>
          <cell r="X2952">
            <v>0</v>
          </cell>
          <cell r="Y2952">
            <v>0</v>
          </cell>
        </row>
        <row r="2953">
          <cell r="U2953" t="str">
            <v>SR</v>
          </cell>
          <cell r="V2953">
            <v>0</v>
          </cell>
          <cell r="W2953">
            <v>0</v>
          </cell>
          <cell r="X2953">
            <v>0</v>
          </cell>
          <cell r="Y2953">
            <v>0</v>
          </cell>
        </row>
        <row r="2954">
          <cell r="U2954" t="str">
            <v>SR</v>
          </cell>
          <cell r="V2954">
            <v>0</v>
          </cell>
          <cell r="W2954">
            <v>0</v>
          </cell>
          <cell r="X2954">
            <v>0</v>
          </cell>
          <cell r="Y2954">
            <v>0</v>
          </cell>
        </row>
        <row r="2955">
          <cell r="U2955" t="str">
            <v>SR</v>
          </cell>
          <cell r="V2955">
            <v>0</v>
          </cell>
          <cell r="W2955">
            <v>0</v>
          </cell>
          <cell r="X2955">
            <v>0</v>
          </cell>
          <cell r="Y2955">
            <v>0</v>
          </cell>
        </row>
        <row r="2956">
          <cell r="U2956" t="str">
            <v>SR</v>
          </cell>
          <cell r="V2956">
            <v>0</v>
          </cell>
          <cell r="W2956">
            <v>0</v>
          </cell>
          <cell r="X2956">
            <v>0</v>
          </cell>
          <cell r="Y2956">
            <v>0</v>
          </cell>
        </row>
        <row r="2957">
          <cell r="U2957" t="str">
            <v>SR</v>
          </cell>
          <cell r="V2957">
            <v>0</v>
          </cell>
          <cell r="W2957">
            <v>0</v>
          </cell>
          <cell r="X2957">
            <v>0</v>
          </cell>
          <cell r="Y2957">
            <v>0</v>
          </cell>
        </row>
        <row r="2958">
          <cell r="U2958" t="str">
            <v>SR</v>
          </cell>
          <cell r="V2958">
            <v>0</v>
          </cell>
          <cell r="W2958">
            <v>0</v>
          </cell>
          <cell r="X2958">
            <v>0</v>
          </cell>
          <cell r="Y2958">
            <v>0</v>
          </cell>
        </row>
        <row r="2959">
          <cell r="U2959" t="str">
            <v>SR</v>
          </cell>
          <cell r="V2959">
            <v>0</v>
          </cell>
          <cell r="W2959">
            <v>0</v>
          </cell>
          <cell r="X2959">
            <v>0</v>
          </cell>
          <cell r="Y2959">
            <v>0</v>
          </cell>
        </row>
        <row r="2960">
          <cell r="U2960" t="str">
            <v>SR</v>
          </cell>
          <cell r="V2960">
            <v>0</v>
          </cell>
          <cell r="W2960">
            <v>0</v>
          </cell>
          <cell r="X2960">
            <v>0</v>
          </cell>
          <cell r="Y2960">
            <v>0</v>
          </cell>
        </row>
        <row r="2961">
          <cell r="U2961" t="str">
            <v>SR</v>
          </cell>
          <cell r="V2961">
            <v>0</v>
          </cell>
          <cell r="W2961">
            <v>0</v>
          </cell>
          <cell r="X2961">
            <v>0</v>
          </cell>
          <cell r="Y2961">
            <v>0</v>
          </cell>
        </row>
        <row r="2962">
          <cell r="U2962" t="str">
            <v>SR</v>
          </cell>
          <cell r="V2962">
            <v>0</v>
          </cell>
          <cell r="W2962">
            <v>0</v>
          </cell>
          <cell r="X2962">
            <v>0</v>
          </cell>
          <cell r="Y2962">
            <v>0</v>
          </cell>
        </row>
        <row r="2963">
          <cell r="U2963" t="str">
            <v>SR</v>
          </cell>
          <cell r="V2963">
            <v>0</v>
          </cell>
          <cell r="W2963">
            <v>0</v>
          </cell>
          <cell r="X2963">
            <v>0</v>
          </cell>
          <cell r="Y2963">
            <v>0</v>
          </cell>
        </row>
        <row r="2964">
          <cell r="U2964" t="str">
            <v>SR</v>
          </cell>
          <cell r="V2964">
            <v>0</v>
          </cell>
          <cell r="W2964">
            <v>0</v>
          </cell>
          <cell r="X2964">
            <v>0</v>
          </cell>
          <cell r="Y2964">
            <v>0</v>
          </cell>
        </row>
        <row r="2965">
          <cell r="U2965" t="str">
            <v>SR</v>
          </cell>
          <cell r="V2965">
            <v>0</v>
          </cell>
          <cell r="W2965">
            <v>0</v>
          </cell>
          <cell r="X2965">
            <v>0</v>
          </cell>
          <cell r="Y2965">
            <v>0</v>
          </cell>
        </row>
        <row r="2966">
          <cell r="U2966" t="str">
            <v>SR</v>
          </cell>
          <cell r="V2966">
            <v>0</v>
          </cell>
          <cell r="W2966">
            <v>0</v>
          </cell>
          <cell r="X2966">
            <v>0</v>
          </cell>
          <cell r="Y2966">
            <v>0</v>
          </cell>
        </row>
        <row r="2967">
          <cell r="U2967" t="str">
            <v>SR</v>
          </cell>
          <cell r="V2967">
            <v>0</v>
          </cell>
          <cell r="W2967">
            <v>0</v>
          </cell>
          <cell r="X2967">
            <v>0</v>
          </cell>
          <cell r="Y2967">
            <v>0</v>
          </cell>
        </row>
        <row r="2968">
          <cell r="U2968" t="str">
            <v>SR</v>
          </cell>
          <cell r="V2968">
            <v>0</v>
          </cell>
          <cell r="W2968">
            <v>0</v>
          </cell>
          <cell r="X2968">
            <v>0</v>
          </cell>
          <cell r="Y2968">
            <v>0</v>
          </cell>
        </row>
        <row r="2969">
          <cell r="U2969" t="str">
            <v>SR</v>
          </cell>
          <cell r="V2969">
            <v>0</v>
          </cell>
          <cell r="W2969">
            <v>0</v>
          </cell>
          <cell r="X2969">
            <v>0</v>
          </cell>
          <cell r="Y2969">
            <v>0</v>
          </cell>
        </row>
        <row r="2970">
          <cell r="U2970" t="str">
            <v>SR</v>
          </cell>
          <cell r="V2970">
            <v>0</v>
          </cell>
          <cell r="W2970">
            <v>0</v>
          </cell>
          <cell r="X2970">
            <v>0</v>
          </cell>
          <cell r="Y2970">
            <v>0</v>
          </cell>
        </row>
        <row r="2971">
          <cell r="U2971" t="str">
            <v>SR</v>
          </cell>
          <cell r="V2971">
            <v>0</v>
          </cell>
          <cell r="W2971">
            <v>0</v>
          </cell>
          <cell r="X2971">
            <v>0</v>
          </cell>
          <cell r="Y2971">
            <v>0</v>
          </cell>
        </row>
        <row r="2972">
          <cell r="U2972" t="str">
            <v>SR</v>
          </cell>
          <cell r="V2972">
            <v>0</v>
          </cell>
          <cell r="W2972">
            <v>0</v>
          </cell>
          <cell r="X2972">
            <v>0</v>
          </cell>
          <cell r="Y2972">
            <v>0</v>
          </cell>
        </row>
        <row r="2973">
          <cell r="U2973" t="str">
            <v>SR</v>
          </cell>
          <cell r="V2973">
            <v>0</v>
          </cell>
          <cell r="W2973">
            <v>0</v>
          </cell>
          <cell r="X2973">
            <v>0</v>
          </cell>
          <cell r="Y2973">
            <v>0</v>
          </cell>
        </row>
        <row r="2974">
          <cell r="U2974" t="str">
            <v>SR</v>
          </cell>
          <cell r="V2974">
            <v>0</v>
          </cell>
          <cell r="W2974">
            <v>0</v>
          </cell>
          <cell r="X2974">
            <v>0</v>
          </cell>
          <cell r="Y2974">
            <v>0</v>
          </cell>
        </row>
        <row r="2975">
          <cell r="U2975" t="str">
            <v>SR</v>
          </cell>
          <cell r="V2975">
            <v>0</v>
          </cell>
          <cell r="W2975">
            <v>0</v>
          </cell>
          <cell r="X2975">
            <v>0</v>
          </cell>
          <cell r="Y2975">
            <v>0</v>
          </cell>
        </row>
        <row r="2976">
          <cell r="U2976" t="str">
            <v>SR</v>
          </cell>
          <cell r="V2976">
            <v>0</v>
          </cell>
          <cell r="W2976">
            <v>0</v>
          </cell>
          <cell r="X2976">
            <v>0</v>
          </cell>
          <cell r="Y2976">
            <v>0</v>
          </cell>
        </row>
        <row r="2977">
          <cell r="U2977" t="str">
            <v>SR</v>
          </cell>
          <cell r="V2977">
            <v>0</v>
          </cell>
          <cell r="W2977">
            <v>0</v>
          </cell>
          <cell r="X2977">
            <v>0</v>
          </cell>
          <cell r="Y2977">
            <v>0</v>
          </cell>
        </row>
        <row r="2978">
          <cell r="U2978" t="str">
            <v>SR</v>
          </cell>
          <cell r="V2978">
            <v>0</v>
          </cell>
          <cell r="W2978">
            <v>0</v>
          </cell>
          <cell r="X2978">
            <v>0</v>
          </cell>
          <cell r="Y2978">
            <v>0</v>
          </cell>
        </row>
        <row r="2979">
          <cell r="U2979" t="str">
            <v>SR</v>
          </cell>
          <cell r="V2979">
            <v>0</v>
          </cell>
          <cell r="W2979">
            <v>0</v>
          </cell>
          <cell r="X2979">
            <v>0</v>
          </cell>
          <cell r="Y2979">
            <v>0</v>
          </cell>
        </row>
        <row r="2980">
          <cell r="U2980" t="str">
            <v>SR</v>
          </cell>
          <cell r="V2980">
            <v>0</v>
          </cell>
          <cell r="W2980">
            <v>0</v>
          </cell>
          <cell r="X2980">
            <v>0</v>
          </cell>
          <cell r="Y2980">
            <v>0</v>
          </cell>
        </row>
        <row r="2981">
          <cell r="U2981" t="str">
            <v>SR</v>
          </cell>
          <cell r="V2981">
            <v>0</v>
          </cell>
          <cell r="W2981">
            <v>0</v>
          </cell>
          <cell r="X2981">
            <v>0</v>
          </cell>
          <cell r="Y2981">
            <v>0</v>
          </cell>
        </row>
        <row r="2982">
          <cell r="U2982" t="str">
            <v>SR</v>
          </cell>
          <cell r="V2982">
            <v>0</v>
          </cell>
          <cell r="W2982">
            <v>0</v>
          </cell>
          <cell r="X2982">
            <v>0</v>
          </cell>
          <cell r="Y2982">
            <v>0</v>
          </cell>
        </row>
        <row r="2983">
          <cell r="U2983" t="str">
            <v>SR</v>
          </cell>
          <cell r="V2983">
            <v>0</v>
          </cell>
          <cell r="W2983">
            <v>0</v>
          </cell>
          <cell r="X2983">
            <v>0</v>
          </cell>
          <cell r="Y2983">
            <v>0</v>
          </cell>
        </row>
        <row r="2984">
          <cell r="U2984" t="str">
            <v>SR</v>
          </cell>
          <cell r="V2984">
            <v>0</v>
          </cell>
          <cell r="W2984">
            <v>0</v>
          </cell>
          <cell r="X2984">
            <v>0</v>
          </cell>
          <cell r="Y2984">
            <v>0</v>
          </cell>
        </row>
        <row r="2985">
          <cell r="U2985" t="str">
            <v>SR</v>
          </cell>
          <cell r="V2985">
            <v>0</v>
          </cell>
          <cell r="W2985">
            <v>0</v>
          </cell>
          <cell r="X2985">
            <v>0</v>
          </cell>
          <cell r="Y2985">
            <v>0</v>
          </cell>
        </row>
        <row r="2986">
          <cell r="U2986" t="str">
            <v>SR</v>
          </cell>
          <cell r="V2986">
            <v>0</v>
          </cell>
          <cell r="W2986">
            <v>0</v>
          </cell>
          <cell r="X2986">
            <v>0</v>
          </cell>
          <cell r="Y2986">
            <v>0</v>
          </cell>
        </row>
        <row r="2987">
          <cell r="U2987" t="str">
            <v>SR</v>
          </cell>
          <cell r="V2987">
            <v>0</v>
          </cell>
          <cell r="W2987">
            <v>0</v>
          </cell>
          <cell r="X2987">
            <v>0</v>
          </cell>
          <cell r="Y2987">
            <v>0</v>
          </cell>
        </row>
        <row r="2988">
          <cell r="U2988" t="str">
            <v>SR</v>
          </cell>
          <cell r="V2988">
            <v>0</v>
          </cell>
          <cell r="W2988">
            <v>0</v>
          </cell>
          <cell r="X2988">
            <v>0</v>
          </cell>
          <cell r="Y2988">
            <v>0</v>
          </cell>
        </row>
        <row r="2989">
          <cell r="U2989" t="str">
            <v>SR</v>
          </cell>
          <cell r="V2989">
            <v>0</v>
          </cell>
          <cell r="W2989">
            <v>0</v>
          </cell>
          <cell r="X2989">
            <v>0</v>
          </cell>
          <cell r="Y2989">
            <v>0</v>
          </cell>
        </row>
        <row r="2990">
          <cell r="U2990" t="str">
            <v>SR</v>
          </cell>
          <cell r="V2990">
            <v>0</v>
          </cell>
          <cell r="W2990">
            <v>0</v>
          </cell>
          <cell r="X2990">
            <v>0</v>
          </cell>
          <cell r="Y2990">
            <v>0</v>
          </cell>
        </row>
        <row r="2991">
          <cell r="U2991" t="str">
            <v>SR</v>
          </cell>
          <cell r="V2991">
            <v>0</v>
          </cell>
          <cell r="W2991">
            <v>0</v>
          </cell>
          <cell r="X2991">
            <v>0</v>
          </cell>
          <cell r="Y2991">
            <v>0</v>
          </cell>
        </row>
        <row r="2992">
          <cell r="U2992" t="str">
            <v>SR</v>
          </cell>
          <cell r="V2992">
            <v>0</v>
          </cell>
          <cell r="W2992">
            <v>0</v>
          </cell>
          <cell r="X2992">
            <v>0</v>
          </cell>
          <cell r="Y2992">
            <v>0</v>
          </cell>
        </row>
        <row r="2993">
          <cell r="U2993" t="str">
            <v>SR</v>
          </cell>
          <cell r="V2993">
            <v>0</v>
          </cell>
          <cell r="W2993">
            <v>0</v>
          </cell>
          <cell r="X2993">
            <v>0</v>
          </cell>
          <cell r="Y2993">
            <v>0</v>
          </cell>
        </row>
        <row r="2994">
          <cell r="U2994" t="str">
            <v>SR</v>
          </cell>
          <cell r="V2994">
            <v>0</v>
          </cell>
          <cell r="W2994">
            <v>0</v>
          </cell>
          <cell r="X2994">
            <v>0</v>
          </cell>
          <cell r="Y2994">
            <v>0</v>
          </cell>
        </row>
        <row r="2995">
          <cell r="U2995" t="str">
            <v>SR</v>
          </cell>
          <cell r="V2995">
            <v>0</v>
          </cell>
          <cell r="W2995">
            <v>0</v>
          </cell>
          <cell r="X2995">
            <v>0</v>
          </cell>
          <cell r="Y2995">
            <v>0</v>
          </cell>
        </row>
      </sheetData>
      <sheetData sheetId="2" refreshError="1">
        <row r="2">
          <cell r="Y2" t="str">
            <v>Cust_id</v>
          </cell>
          <cell r="Z2" t="str">
            <v>Beg_bal</v>
          </cell>
          <cell r="AA2" t="str">
            <v>Deb</v>
          </cell>
          <cell r="AB2" t="str">
            <v>Cre</v>
          </cell>
          <cell r="AC2" t="str">
            <v>Type_tran</v>
          </cell>
        </row>
        <row r="3">
          <cell r="Y3" t="str">
            <v>ObjectID</v>
          </cell>
          <cell r="Z3" t="str">
            <v>BeginBal</v>
          </cell>
          <cell r="AA3" t="str">
            <v>Deb</v>
          </cell>
          <cell r="AB3" t="str">
            <v>Crd</v>
          </cell>
          <cell r="AC3" t="str">
            <v>MemObjectID</v>
          </cell>
        </row>
        <row r="4">
          <cell r="Y4" t="str">
            <v>ObjectID</v>
          </cell>
          <cell r="Z4">
            <v>0</v>
          </cell>
          <cell r="AA4">
            <v>0</v>
          </cell>
          <cell r="AB4">
            <v>0</v>
          </cell>
          <cell r="AC4" t="str">
            <v>ObjectID</v>
          </cell>
        </row>
        <row r="5">
          <cell r="Y5" t="str">
            <v>ANH DANG</v>
          </cell>
          <cell r="Z5">
            <v>478829318</v>
          </cell>
          <cell r="AA5">
            <v>0</v>
          </cell>
          <cell r="AB5">
            <v>0</v>
          </cell>
          <cell r="AC5" t="str">
            <v>ANH DANG</v>
          </cell>
        </row>
        <row r="6">
          <cell r="Y6" t="str">
            <v>ANH DANG</v>
          </cell>
          <cell r="Z6">
            <v>0</v>
          </cell>
          <cell r="AA6" t="str">
            <v/>
          </cell>
          <cell r="AB6">
            <v>400000</v>
          </cell>
          <cell r="AC6" t="str">
            <v>ThaANH DANG</v>
          </cell>
        </row>
        <row r="7">
          <cell r="Y7" t="str">
            <v>ANH DANG</v>
          </cell>
          <cell r="Z7">
            <v>0</v>
          </cell>
          <cell r="AA7" t="str">
            <v/>
          </cell>
          <cell r="AB7">
            <v>65000000</v>
          </cell>
          <cell r="AC7" t="str">
            <v>ThuANH DANG</v>
          </cell>
        </row>
        <row r="8">
          <cell r="Y8" t="str">
            <v>ANH DANG</v>
          </cell>
          <cell r="Z8">
            <v>0</v>
          </cell>
          <cell r="AA8">
            <v>53660000</v>
          </cell>
          <cell r="AB8" t="str">
            <v/>
          </cell>
          <cell r="AC8" t="str">
            <v>ANH DANG</v>
          </cell>
        </row>
        <row r="9">
          <cell r="Y9" t="str">
            <v>ANH DANG</v>
          </cell>
          <cell r="Z9">
            <v>0</v>
          </cell>
          <cell r="AA9">
            <v>38260000</v>
          </cell>
          <cell r="AB9" t="str">
            <v/>
          </cell>
          <cell r="AC9" t="str">
            <v>ANH DANG</v>
          </cell>
        </row>
        <row r="10">
          <cell r="Y10" t="str">
            <v>ANH DANG</v>
          </cell>
          <cell r="Z10">
            <v>0</v>
          </cell>
          <cell r="AA10">
            <v>18950000</v>
          </cell>
          <cell r="AB10" t="str">
            <v/>
          </cell>
          <cell r="AC10" t="str">
            <v>ANH DANG</v>
          </cell>
        </row>
        <row r="11">
          <cell r="Y11" t="str">
            <v>ANH DANG</v>
          </cell>
          <cell r="Z11">
            <v>0</v>
          </cell>
          <cell r="AA11" t="str">
            <v/>
          </cell>
          <cell r="AB11">
            <v>70000000</v>
          </cell>
          <cell r="AC11" t="str">
            <v>ThuANH DANG</v>
          </cell>
        </row>
        <row r="12">
          <cell r="Y12" t="str">
            <v>ANH DANG</v>
          </cell>
          <cell r="Z12">
            <v>0</v>
          </cell>
          <cell r="AA12" t="str">
            <v/>
          </cell>
          <cell r="AB12">
            <v>140000</v>
          </cell>
          <cell r="AC12" t="str">
            <v>ThaANH DANG</v>
          </cell>
        </row>
        <row r="13">
          <cell r="Y13" t="str">
            <v>ANH DANG</v>
          </cell>
          <cell r="Z13">
            <v>0</v>
          </cell>
          <cell r="AA13" t="str">
            <v/>
          </cell>
          <cell r="AB13">
            <v>120000</v>
          </cell>
          <cell r="AC13" t="str">
            <v>ThaANH DANG</v>
          </cell>
        </row>
        <row r="14">
          <cell r="Y14" t="str">
            <v>ANH DANG</v>
          </cell>
          <cell r="Z14">
            <v>0</v>
          </cell>
          <cell r="AA14">
            <v>53300000</v>
          </cell>
          <cell r="AB14" t="str">
            <v/>
          </cell>
          <cell r="AC14" t="str">
            <v>ANH DANG</v>
          </cell>
        </row>
        <row r="15">
          <cell r="Y15" t="str">
            <v>ANH DANG</v>
          </cell>
          <cell r="Z15">
            <v>0</v>
          </cell>
          <cell r="AA15" t="str">
            <v/>
          </cell>
          <cell r="AB15">
            <v>50000000</v>
          </cell>
          <cell r="AC15" t="str">
            <v>ThuANH DANG</v>
          </cell>
        </row>
        <row r="16">
          <cell r="Y16" t="str">
            <v>ANH DANG</v>
          </cell>
          <cell r="Z16">
            <v>0</v>
          </cell>
          <cell r="AA16">
            <v>19700000</v>
          </cell>
          <cell r="AB16" t="str">
            <v/>
          </cell>
          <cell r="AC16" t="str">
            <v>ANH DANG</v>
          </cell>
        </row>
        <row r="17">
          <cell r="Y17" t="str">
            <v>ANH DANG</v>
          </cell>
          <cell r="Z17">
            <v>0</v>
          </cell>
          <cell r="AA17" t="str">
            <v/>
          </cell>
          <cell r="AB17">
            <v>50000000</v>
          </cell>
          <cell r="AC17" t="str">
            <v>ThuANH DANG</v>
          </cell>
        </row>
        <row r="18">
          <cell r="Y18" t="str">
            <v>ANH3</v>
          </cell>
          <cell r="Z18">
            <v>65290908</v>
          </cell>
          <cell r="AA18">
            <v>0</v>
          </cell>
          <cell r="AB18">
            <v>0</v>
          </cell>
          <cell r="AC18" t="str">
            <v>ANH3</v>
          </cell>
        </row>
        <row r="19">
          <cell r="Y19" t="str">
            <v>BA</v>
          </cell>
          <cell r="Z19">
            <v>39246000</v>
          </cell>
          <cell r="AA19">
            <v>0</v>
          </cell>
          <cell r="AB19">
            <v>0</v>
          </cell>
          <cell r="AC19" t="str">
            <v>BA</v>
          </cell>
        </row>
        <row r="20">
          <cell r="Y20" t="str">
            <v>BA</v>
          </cell>
          <cell r="Z20">
            <v>0</v>
          </cell>
          <cell r="AA20">
            <v>2120000</v>
          </cell>
          <cell r="AB20" t="str">
            <v/>
          </cell>
          <cell r="AC20" t="str">
            <v>BA</v>
          </cell>
        </row>
        <row r="21">
          <cell r="Y21" t="str">
            <v>BA</v>
          </cell>
          <cell r="Z21">
            <v>0</v>
          </cell>
          <cell r="AA21">
            <v>26520000</v>
          </cell>
          <cell r="AB21" t="str">
            <v/>
          </cell>
          <cell r="AC21" t="str">
            <v>BA</v>
          </cell>
        </row>
        <row r="22">
          <cell r="Y22" t="str">
            <v>BA</v>
          </cell>
          <cell r="Z22">
            <v>0</v>
          </cell>
          <cell r="AA22" t="str">
            <v/>
          </cell>
          <cell r="AB22">
            <v>18400000</v>
          </cell>
          <cell r="AC22" t="str">
            <v>ThuBA</v>
          </cell>
        </row>
        <row r="23">
          <cell r="Y23" t="str">
            <v>BA</v>
          </cell>
          <cell r="Z23">
            <v>0</v>
          </cell>
          <cell r="AA23">
            <v>13500000</v>
          </cell>
          <cell r="AB23" t="str">
            <v/>
          </cell>
          <cell r="AC23" t="str">
            <v>BA</v>
          </cell>
        </row>
        <row r="24">
          <cell r="Y24" t="str">
            <v>BA</v>
          </cell>
          <cell r="Z24">
            <v>0</v>
          </cell>
          <cell r="AA24">
            <v>5360000</v>
          </cell>
          <cell r="AB24" t="str">
            <v/>
          </cell>
          <cell r="AC24" t="str">
            <v>BA</v>
          </cell>
        </row>
        <row r="25">
          <cell r="Y25" t="str">
            <v>BA</v>
          </cell>
          <cell r="Z25">
            <v>0</v>
          </cell>
          <cell r="AA25" t="str">
            <v/>
          </cell>
          <cell r="AB25">
            <v>14900000</v>
          </cell>
          <cell r="AC25" t="str">
            <v>ThuBA</v>
          </cell>
        </row>
        <row r="26">
          <cell r="Y26" t="str">
            <v>BA</v>
          </cell>
          <cell r="Z26">
            <v>0</v>
          </cell>
          <cell r="AA26">
            <v>14640000</v>
          </cell>
          <cell r="AB26" t="str">
            <v/>
          </cell>
          <cell r="AC26" t="str">
            <v>BA</v>
          </cell>
        </row>
        <row r="27">
          <cell r="Y27" t="str">
            <v>BINH1</v>
          </cell>
          <cell r="Z27">
            <v>25175250</v>
          </cell>
          <cell r="AA27">
            <v>0</v>
          </cell>
          <cell r="AB27">
            <v>0</v>
          </cell>
          <cell r="AC27" t="str">
            <v>BINH1</v>
          </cell>
        </row>
        <row r="28">
          <cell r="Y28" t="str">
            <v>BINH1</v>
          </cell>
          <cell r="Z28">
            <v>0</v>
          </cell>
          <cell r="AA28" t="str">
            <v/>
          </cell>
          <cell r="AB28">
            <v>5000000</v>
          </cell>
          <cell r="AC28" t="str">
            <v>ThuBINH1</v>
          </cell>
        </row>
        <row r="29">
          <cell r="Y29" t="str">
            <v>BINH1</v>
          </cell>
          <cell r="Z29">
            <v>0</v>
          </cell>
          <cell r="AA29" t="str">
            <v/>
          </cell>
          <cell r="AB29">
            <v>840000</v>
          </cell>
          <cell r="AC29" t="str">
            <v>ThaBINH1</v>
          </cell>
        </row>
        <row r="30">
          <cell r="Y30" t="str">
            <v>BINH2</v>
          </cell>
          <cell r="Z30">
            <v>1617800</v>
          </cell>
          <cell r="AA30">
            <v>0</v>
          </cell>
          <cell r="AB30">
            <v>0</v>
          </cell>
          <cell r="AC30" t="str">
            <v>BINH2</v>
          </cell>
        </row>
        <row r="31">
          <cell r="Y31" t="str">
            <v>BINH2</v>
          </cell>
          <cell r="Z31">
            <v>0</v>
          </cell>
          <cell r="AA31" t="str">
            <v/>
          </cell>
          <cell r="AB31">
            <v>76730</v>
          </cell>
          <cell r="AC31" t="str">
            <v>ThaBINH2</v>
          </cell>
        </row>
        <row r="32">
          <cell r="Y32" t="str">
            <v>BINH2</v>
          </cell>
          <cell r="Z32">
            <v>0</v>
          </cell>
          <cell r="AA32" t="str">
            <v/>
          </cell>
          <cell r="AB32">
            <v>5000000</v>
          </cell>
          <cell r="AC32" t="str">
            <v>ThuBINH2</v>
          </cell>
        </row>
        <row r="33">
          <cell r="Y33" t="str">
            <v>BINH2</v>
          </cell>
          <cell r="Z33">
            <v>0</v>
          </cell>
          <cell r="AA33">
            <v>3350000</v>
          </cell>
          <cell r="AB33" t="str">
            <v/>
          </cell>
          <cell r="AC33" t="str">
            <v>BINH2</v>
          </cell>
        </row>
        <row r="34">
          <cell r="Y34" t="str">
            <v>BINHDO</v>
          </cell>
          <cell r="Z34">
            <v>-52820</v>
          </cell>
          <cell r="AA34">
            <v>0</v>
          </cell>
          <cell r="AB34">
            <v>0</v>
          </cell>
          <cell r="AC34" t="str">
            <v>BINHDO</v>
          </cell>
        </row>
        <row r="35">
          <cell r="Y35" t="str">
            <v>BINHDO</v>
          </cell>
          <cell r="Z35">
            <v>0</v>
          </cell>
          <cell r="AA35">
            <v>52820</v>
          </cell>
          <cell r="AB35" t="str">
            <v/>
          </cell>
          <cell r="AC35" t="str">
            <v>ThaBINHDO</v>
          </cell>
        </row>
        <row r="36">
          <cell r="Y36" t="str">
            <v>BINHDO</v>
          </cell>
          <cell r="Z36">
            <v>0</v>
          </cell>
          <cell r="AA36" t="str">
            <v/>
          </cell>
          <cell r="AB36" t="str">
            <v/>
          </cell>
          <cell r="AC36" t="str">
            <v>BINHDO</v>
          </cell>
        </row>
        <row r="37">
          <cell r="Y37" t="str">
            <v>BUNG</v>
          </cell>
          <cell r="Z37">
            <v>41579676</v>
          </cell>
          <cell r="AA37">
            <v>0</v>
          </cell>
          <cell r="AB37">
            <v>0</v>
          </cell>
          <cell r="AC37" t="str">
            <v>BUNG</v>
          </cell>
        </row>
        <row r="38">
          <cell r="Y38" t="str">
            <v>BUNG</v>
          </cell>
          <cell r="Z38">
            <v>0</v>
          </cell>
          <cell r="AA38">
            <v>19145000</v>
          </cell>
          <cell r="AB38" t="str">
            <v/>
          </cell>
          <cell r="AC38" t="str">
            <v>BUNG</v>
          </cell>
        </row>
        <row r="39">
          <cell r="Y39" t="str">
            <v>BUNG</v>
          </cell>
          <cell r="Z39">
            <v>0</v>
          </cell>
          <cell r="AA39" t="str">
            <v/>
          </cell>
          <cell r="AB39">
            <v>29200000</v>
          </cell>
          <cell r="AC39" t="str">
            <v>ThuBUNG</v>
          </cell>
        </row>
        <row r="40">
          <cell r="Y40" t="str">
            <v>BUNG</v>
          </cell>
          <cell r="Z40">
            <v>0</v>
          </cell>
          <cell r="AA40">
            <v>18900000</v>
          </cell>
          <cell r="AB40" t="str">
            <v/>
          </cell>
          <cell r="AC40" t="str">
            <v>BUNG</v>
          </cell>
        </row>
        <row r="41">
          <cell r="Y41" t="str">
            <v>BUNG</v>
          </cell>
          <cell r="Z41">
            <v>0</v>
          </cell>
          <cell r="AA41" t="str">
            <v/>
          </cell>
          <cell r="AB41">
            <v>66380</v>
          </cell>
          <cell r="AC41" t="str">
            <v>ThaBUNG</v>
          </cell>
        </row>
        <row r="42">
          <cell r="Y42" t="str">
            <v>BUNG</v>
          </cell>
          <cell r="Z42">
            <v>0</v>
          </cell>
          <cell r="AA42" t="str">
            <v/>
          </cell>
          <cell r="AB42">
            <v>18900000</v>
          </cell>
          <cell r="AC42" t="str">
            <v>ThuBUNG</v>
          </cell>
        </row>
        <row r="43">
          <cell r="Y43" t="str">
            <v>BUNG</v>
          </cell>
          <cell r="Z43">
            <v>0</v>
          </cell>
          <cell r="AA43">
            <v>7800000</v>
          </cell>
          <cell r="AB43" t="str">
            <v/>
          </cell>
          <cell r="AC43" t="str">
            <v>BUNG</v>
          </cell>
        </row>
        <row r="44">
          <cell r="Y44" t="str">
            <v>CAY1</v>
          </cell>
          <cell r="Z44">
            <v>70520000</v>
          </cell>
          <cell r="AA44">
            <v>0</v>
          </cell>
          <cell r="AB44">
            <v>0</v>
          </cell>
          <cell r="AC44" t="str">
            <v>CAY1</v>
          </cell>
        </row>
        <row r="45">
          <cell r="Y45" t="str">
            <v>CONG</v>
          </cell>
          <cell r="Z45">
            <v>42318435</v>
          </cell>
          <cell r="AA45">
            <v>0</v>
          </cell>
          <cell r="AB45">
            <v>0</v>
          </cell>
          <cell r="AC45" t="str">
            <v>CONG</v>
          </cell>
        </row>
        <row r="46">
          <cell r="Y46" t="str">
            <v>CONG</v>
          </cell>
          <cell r="Z46">
            <v>0</v>
          </cell>
          <cell r="AA46" t="str">
            <v/>
          </cell>
          <cell r="AB46">
            <v>20000000</v>
          </cell>
          <cell r="AC46" t="str">
            <v>ThuCONG</v>
          </cell>
        </row>
        <row r="47">
          <cell r="Y47" t="str">
            <v>CONG</v>
          </cell>
          <cell r="Z47">
            <v>0</v>
          </cell>
          <cell r="AA47" t="str">
            <v/>
          </cell>
          <cell r="AB47">
            <v>1680000</v>
          </cell>
          <cell r="AC47" t="str">
            <v>ThaCONG</v>
          </cell>
        </row>
        <row r="48">
          <cell r="Y48" t="str">
            <v>CTY1</v>
          </cell>
          <cell r="Z48">
            <v>182278986</v>
          </cell>
          <cell r="AA48">
            <v>0</v>
          </cell>
          <cell r="AB48">
            <v>0</v>
          </cell>
          <cell r="AC48" t="str">
            <v>CTY1</v>
          </cell>
        </row>
        <row r="49">
          <cell r="Y49" t="str">
            <v>CTY1</v>
          </cell>
          <cell r="Z49">
            <v>0</v>
          </cell>
          <cell r="AA49" t="str">
            <v/>
          </cell>
          <cell r="AB49">
            <v>46350700</v>
          </cell>
          <cell r="AC49" t="str">
            <v>ThuCTY1</v>
          </cell>
        </row>
        <row r="50">
          <cell r="Y50" t="str">
            <v>CTY1</v>
          </cell>
          <cell r="Z50">
            <v>0</v>
          </cell>
          <cell r="AA50">
            <v>63998749</v>
          </cell>
          <cell r="AB50" t="str">
            <v/>
          </cell>
          <cell r="AC50" t="str">
            <v>CTY1</v>
          </cell>
        </row>
        <row r="51">
          <cell r="Y51" t="str">
            <v>CTY1</v>
          </cell>
          <cell r="Z51">
            <v>0</v>
          </cell>
          <cell r="AA51" t="str">
            <v/>
          </cell>
          <cell r="AB51">
            <v>61324350</v>
          </cell>
          <cell r="AC51" t="str">
            <v>ThuCTY1</v>
          </cell>
        </row>
        <row r="52">
          <cell r="Y52" t="str">
            <v>CTY1</v>
          </cell>
          <cell r="Z52">
            <v>0</v>
          </cell>
          <cell r="AA52" t="str">
            <v/>
          </cell>
          <cell r="AB52">
            <v>142464</v>
          </cell>
          <cell r="AC52" t="str">
            <v>ThuCTY1</v>
          </cell>
        </row>
        <row r="53">
          <cell r="Y53" t="str">
            <v>CTY1</v>
          </cell>
          <cell r="Z53">
            <v>0</v>
          </cell>
          <cell r="AA53" t="str">
            <v/>
          </cell>
          <cell r="AB53">
            <v>62709200</v>
          </cell>
          <cell r="AC53" t="str">
            <v>ThuCTY1</v>
          </cell>
        </row>
        <row r="54">
          <cell r="Y54" t="str">
            <v>CTY13</v>
          </cell>
          <cell r="Z54">
            <v>-27900</v>
          </cell>
          <cell r="AA54">
            <v>0</v>
          </cell>
          <cell r="AB54">
            <v>0</v>
          </cell>
          <cell r="AC54" t="str">
            <v>CTY13</v>
          </cell>
        </row>
        <row r="55">
          <cell r="Y55" t="str">
            <v>CUONG1</v>
          </cell>
          <cell r="Z55">
            <v>123890150</v>
          </cell>
          <cell r="AA55">
            <v>0</v>
          </cell>
          <cell r="AB55">
            <v>0</v>
          </cell>
          <cell r="AC55" t="str">
            <v>CUONG1</v>
          </cell>
        </row>
        <row r="56">
          <cell r="Y56" t="str">
            <v>CUONG1</v>
          </cell>
          <cell r="Z56">
            <v>0</v>
          </cell>
          <cell r="AA56">
            <v>60590000</v>
          </cell>
          <cell r="AB56" t="str">
            <v/>
          </cell>
          <cell r="AC56" t="str">
            <v>CUONG1</v>
          </cell>
        </row>
        <row r="57">
          <cell r="Y57" t="str">
            <v>CUONG1</v>
          </cell>
          <cell r="Z57">
            <v>0</v>
          </cell>
          <cell r="AA57" t="str">
            <v/>
          </cell>
          <cell r="AB57">
            <v>30000000</v>
          </cell>
          <cell r="AC57" t="str">
            <v>ThuCUONG1</v>
          </cell>
        </row>
        <row r="58">
          <cell r="Y58" t="str">
            <v>CUONG1</v>
          </cell>
          <cell r="Z58">
            <v>0</v>
          </cell>
          <cell r="AA58" t="str">
            <v/>
          </cell>
          <cell r="AB58">
            <v>150500</v>
          </cell>
          <cell r="AC58" t="str">
            <v>ThaCUONG1</v>
          </cell>
        </row>
        <row r="59">
          <cell r="Y59" t="str">
            <v>CUONG1</v>
          </cell>
          <cell r="Z59">
            <v>0</v>
          </cell>
          <cell r="AA59">
            <v>38900000</v>
          </cell>
          <cell r="AB59" t="str">
            <v/>
          </cell>
          <cell r="AC59" t="str">
            <v>CUONG1</v>
          </cell>
        </row>
        <row r="60">
          <cell r="Y60" t="str">
            <v>CUONG1</v>
          </cell>
          <cell r="Z60">
            <v>0</v>
          </cell>
          <cell r="AA60" t="str">
            <v/>
          </cell>
          <cell r="AB60">
            <v>40000000</v>
          </cell>
          <cell r="AC60" t="str">
            <v>ThuCUONG1</v>
          </cell>
        </row>
        <row r="61">
          <cell r="Y61" t="str">
            <v>CUONG1</v>
          </cell>
          <cell r="Z61">
            <v>0</v>
          </cell>
          <cell r="AA61">
            <v>20200000</v>
          </cell>
          <cell r="AB61" t="str">
            <v/>
          </cell>
          <cell r="AC61" t="str">
            <v>CUONG1</v>
          </cell>
        </row>
        <row r="62">
          <cell r="Y62" t="str">
            <v>CUONG1</v>
          </cell>
          <cell r="Z62">
            <v>0</v>
          </cell>
          <cell r="AA62" t="str">
            <v/>
          </cell>
          <cell r="AB62">
            <v>20000000</v>
          </cell>
          <cell r="AC62" t="str">
            <v>ThuCUONG1</v>
          </cell>
        </row>
        <row r="63">
          <cell r="Y63" t="str">
            <v>CHDT1</v>
          </cell>
          <cell r="Z63">
            <v>95259623</v>
          </cell>
          <cell r="AA63">
            <v>0</v>
          </cell>
          <cell r="AB63">
            <v>0</v>
          </cell>
          <cell r="AC63" t="str">
            <v>CHDT1</v>
          </cell>
        </row>
        <row r="64">
          <cell r="Y64" t="str">
            <v>CHDT1</v>
          </cell>
          <cell r="Z64">
            <v>0</v>
          </cell>
          <cell r="AA64">
            <v>53750000</v>
          </cell>
          <cell r="AB64" t="str">
            <v/>
          </cell>
          <cell r="AC64" t="str">
            <v>CHDT1</v>
          </cell>
        </row>
        <row r="65">
          <cell r="Y65" t="str">
            <v>CHDT1</v>
          </cell>
          <cell r="Z65">
            <v>0</v>
          </cell>
          <cell r="AA65" t="str">
            <v/>
          </cell>
          <cell r="AB65">
            <v>33500000</v>
          </cell>
          <cell r="AC65" t="str">
            <v>ThuCHDT1</v>
          </cell>
        </row>
        <row r="66">
          <cell r="Y66" t="str">
            <v>CHDT1</v>
          </cell>
          <cell r="Z66">
            <v>0</v>
          </cell>
          <cell r="AA66" t="str">
            <v/>
          </cell>
          <cell r="AB66">
            <v>16285050</v>
          </cell>
          <cell r="AC66" t="str">
            <v>ThaCHDT1</v>
          </cell>
        </row>
        <row r="67">
          <cell r="Y67" t="str">
            <v>CHDT1</v>
          </cell>
          <cell r="Z67">
            <v>0</v>
          </cell>
          <cell r="AA67">
            <v>20100000</v>
          </cell>
          <cell r="AB67" t="str">
            <v/>
          </cell>
          <cell r="AC67" t="str">
            <v>CHDT1</v>
          </cell>
        </row>
        <row r="68">
          <cell r="Y68" t="str">
            <v>CHDT1</v>
          </cell>
          <cell r="Z68">
            <v>0</v>
          </cell>
          <cell r="AA68" t="str">
            <v/>
          </cell>
          <cell r="AB68">
            <v>20100000</v>
          </cell>
          <cell r="AC68" t="str">
            <v>ThuCHDT1</v>
          </cell>
        </row>
        <row r="69">
          <cell r="Y69" t="str">
            <v>CHDT1</v>
          </cell>
          <cell r="Z69">
            <v>0</v>
          </cell>
          <cell r="AA69" t="str">
            <v/>
          </cell>
          <cell r="AB69">
            <v>630000</v>
          </cell>
          <cell r="AC69" t="str">
            <v>ThaCHDT1</v>
          </cell>
        </row>
        <row r="70">
          <cell r="Y70" t="str">
            <v>CHÐT2</v>
          </cell>
          <cell r="Z70">
            <v>19300000</v>
          </cell>
          <cell r="AA70">
            <v>0</v>
          </cell>
          <cell r="AB70">
            <v>0</v>
          </cell>
          <cell r="AC70" t="str">
            <v>CHÐT2</v>
          </cell>
        </row>
        <row r="71">
          <cell r="Y71" t="str">
            <v>CHÐT2</v>
          </cell>
          <cell r="Z71">
            <v>0</v>
          </cell>
          <cell r="AA71">
            <v>5400000</v>
          </cell>
          <cell r="AB71" t="str">
            <v/>
          </cell>
          <cell r="AC71" t="str">
            <v>CHÐT2</v>
          </cell>
        </row>
        <row r="72">
          <cell r="Y72" t="str">
            <v>CHÐT2</v>
          </cell>
          <cell r="Z72">
            <v>0</v>
          </cell>
          <cell r="AA72" t="str">
            <v/>
          </cell>
          <cell r="AB72">
            <v>3690000</v>
          </cell>
          <cell r="AC72" t="str">
            <v>ThuCHÐT2</v>
          </cell>
        </row>
        <row r="73">
          <cell r="Y73" t="str">
            <v>CHÐT2</v>
          </cell>
          <cell r="Z73">
            <v>0</v>
          </cell>
          <cell r="AA73" t="str">
            <v/>
          </cell>
          <cell r="AB73">
            <v>3380000</v>
          </cell>
          <cell r="AC73" t="str">
            <v>HanCHÐT2</v>
          </cell>
        </row>
        <row r="74">
          <cell r="Y74" t="str">
            <v>Ecuong</v>
          </cell>
          <cell r="Z74" t="str">
            <v/>
          </cell>
          <cell r="AA74">
            <v>0</v>
          </cell>
          <cell r="AB74">
            <v>0</v>
          </cell>
          <cell r="AC74" t="str">
            <v>Ecuong</v>
          </cell>
        </row>
        <row r="75">
          <cell r="Y75" t="str">
            <v>Ecuong</v>
          </cell>
          <cell r="Z75">
            <v>0</v>
          </cell>
          <cell r="AA75">
            <v>1150000</v>
          </cell>
          <cell r="AB75" t="str">
            <v/>
          </cell>
          <cell r="AC75" t="str">
            <v>Ecuong</v>
          </cell>
        </row>
        <row r="76">
          <cell r="Y76" t="str">
            <v>Ecuong</v>
          </cell>
          <cell r="Z76">
            <v>0</v>
          </cell>
          <cell r="AA76" t="str">
            <v/>
          </cell>
          <cell r="AB76">
            <v>1150000</v>
          </cell>
          <cell r="AC76" t="str">
            <v>ThuEcuong</v>
          </cell>
        </row>
        <row r="77">
          <cell r="Y77" t="str">
            <v>Educ</v>
          </cell>
          <cell r="Z77">
            <v>1600000</v>
          </cell>
          <cell r="AA77">
            <v>0</v>
          </cell>
          <cell r="AB77">
            <v>0</v>
          </cell>
          <cell r="AC77" t="str">
            <v>Educ</v>
          </cell>
        </row>
        <row r="78">
          <cell r="Y78" t="str">
            <v>Educ</v>
          </cell>
          <cell r="Z78">
            <v>0</v>
          </cell>
          <cell r="AA78" t="str">
            <v/>
          </cell>
          <cell r="AB78">
            <v>1600000</v>
          </cell>
          <cell r="AC78" t="str">
            <v>ThuEduc</v>
          </cell>
        </row>
        <row r="79">
          <cell r="Y79" t="str">
            <v>Ehanh2</v>
          </cell>
          <cell r="Z79" t="str">
            <v/>
          </cell>
          <cell r="AA79">
            <v>0</v>
          </cell>
          <cell r="AB79">
            <v>0</v>
          </cell>
          <cell r="AC79" t="str">
            <v>Ehanh2</v>
          </cell>
        </row>
        <row r="80">
          <cell r="Y80" t="str">
            <v>Ehanh2</v>
          </cell>
          <cell r="Z80">
            <v>0</v>
          </cell>
          <cell r="AA80">
            <v>3300000</v>
          </cell>
          <cell r="AB80" t="str">
            <v/>
          </cell>
          <cell r="AC80" t="str">
            <v>Ehanh2</v>
          </cell>
        </row>
        <row r="81">
          <cell r="Y81" t="str">
            <v>Ehanh2</v>
          </cell>
          <cell r="Z81">
            <v>0</v>
          </cell>
          <cell r="AA81" t="str">
            <v/>
          </cell>
          <cell r="AB81">
            <v>3300000</v>
          </cell>
          <cell r="AC81" t="str">
            <v>ThuEhanh2</v>
          </cell>
        </row>
        <row r="82">
          <cell r="Y82" t="str">
            <v>Ekhanh1</v>
          </cell>
          <cell r="Z82" t="str">
            <v/>
          </cell>
          <cell r="AA82">
            <v>0</v>
          </cell>
          <cell r="AB82">
            <v>0</v>
          </cell>
          <cell r="AC82" t="str">
            <v>Ekhanh1</v>
          </cell>
        </row>
        <row r="83">
          <cell r="Y83" t="str">
            <v>Ekhanh1</v>
          </cell>
          <cell r="Z83">
            <v>0</v>
          </cell>
          <cell r="AA83">
            <v>2500000</v>
          </cell>
          <cell r="AB83" t="str">
            <v/>
          </cell>
          <cell r="AC83" t="str">
            <v>KetEkhanh1</v>
          </cell>
        </row>
        <row r="84">
          <cell r="Y84" t="str">
            <v>Ekhanh1</v>
          </cell>
          <cell r="Z84">
            <v>0</v>
          </cell>
          <cell r="AA84">
            <v>2400000</v>
          </cell>
          <cell r="AB84" t="str">
            <v/>
          </cell>
          <cell r="AC84" t="str">
            <v>Ekhanh1</v>
          </cell>
        </row>
        <row r="85">
          <cell r="Y85" t="str">
            <v>Ekhanh1</v>
          </cell>
          <cell r="Z85">
            <v>0</v>
          </cell>
          <cell r="AA85">
            <v>7300000</v>
          </cell>
          <cell r="AB85" t="str">
            <v/>
          </cell>
          <cell r="AC85" t="str">
            <v>Ekhanh1</v>
          </cell>
        </row>
        <row r="86">
          <cell r="Y86" t="str">
            <v>Ekhanh1</v>
          </cell>
          <cell r="Z86">
            <v>0</v>
          </cell>
          <cell r="AA86" t="str">
            <v/>
          </cell>
          <cell r="AB86">
            <v>7300000</v>
          </cell>
          <cell r="AC86" t="str">
            <v>ThuEkhanh1</v>
          </cell>
        </row>
        <row r="87">
          <cell r="Y87" t="str">
            <v>Ethu3</v>
          </cell>
          <cell r="Z87" t="str">
            <v/>
          </cell>
          <cell r="AA87">
            <v>0</v>
          </cell>
          <cell r="AB87">
            <v>0</v>
          </cell>
          <cell r="AC87" t="str">
            <v>Ethu3</v>
          </cell>
        </row>
        <row r="88">
          <cell r="Y88" t="str">
            <v>Ethu3</v>
          </cell>
          <cell r="Z88">
            <v>0</v>
          </cell>
          <cell r="AA88">
            <v>195000</v>
          </cell>
          <cell r="AB88" t="str">
            <v/>
          </cell>
          <cell r="AC88" t="str">
            <v>Ethu3</v>
          </cell>
        </row>
        <row r="89">
          <cell r="Y89" t="str">
            <v>Ethu3</v>
          </cell>
          <cell r="Z89">
            <v>0</v>
          </cell>
          <cell r="AA89" t="str">
            <v/>
          </cell>
          <cell r="AB89">
            <v>195000</v>
          </cell>
          <cell r="AC89" t="str">
            <v>ThuEthu3</v>
          </cell>
        </row>
        <row r="90">
          <cell r="Y90" t="str">
            <v>Etrung1</v>
          </cell>
          <cell r="Z90">
            <v>62878109</v>
          </cell>
          <cell r="AA90">
            <v>0</v>
          </cell>
          <cell r="AB90">
            <v>0</v>
          </cell>
          <cell r="AC90" t="str">
            <v>Etrung1</v>
          </cell>
        </row>
        <row r="91">
          <cell r="Y91" t="str">
            <v>Etrung2</v>
          </cell>
          <cell r="Z91">
            <v>7510001</v>
          </cell>
          <cell r="AA91">
            <v>0</v>
          </cell>
          <cell r="AB91">
            <v>0</v>
          </cell>
          <cell r="AC91" t="str">
            <v>Etrung2</v>
          </cell>
        </row>
        <row r="92">
          <cell r="Y92" t="str">
            <v>Etrung2</v>
          </cell>
          <cell r="Z92">
            <v>0</v>
          </cell>
          <cell r="AA92" t="str">
            <v/>
          </cell>
          <cell r="AB92">
            <v>7510001</v>
          </cell>
          <cell r="AC92" t="str">
            <v>ketEtrung2</v>
          </cell>
        </row>
        <row r="93">
          <cell r="Y93" t="str">
            <v>Etrung2</v>
          </cell>
          <cell r="Z93">
            <v>0</v>
          </cell>
          <cell r="AA93">
            <v>10700000</v>
          </cell>
          <cell r="AB93" t="str">
            <v/>
          </cell>
          <cell r="AC93" t="str">
            <v>Etrung2</v>
          </cell>
        </row>
        <row r="94">
          <cell r="Y94" t="str">
            <v>Etrung2</v>
          </cell>
          <cell r="Z94">
            <v>0</v>
          </cell>
          <cell r="AA94" t="str">
            <v/>
          </cell>
          <cell r="AB94">
            <v>10700000</v>
          </cell>
          <cell r="AC94" t="str">
            <v>ThuEtrung2</v>
          </cell>
        </row>
        <row r="95">
          <cell r="Y95" t="str">
            <v>Eyen</v>
          </cell>
          <cell r="Z95" t="str">
            <v/>
          </cell>
          <cell r="AA95">
            <v>0</v>
          </cell>
          <cell r="AB95">
            <v>0</v>
          </cell>
          <cell r="AC95" t="str">
            <v>Eyen</v>
          </cell>
        </row>
        <row r="96">
          <cell r="Y96" t="str">
            <v>Eyen</v>
          </cell>
          <cell r="Z96">
            <v>0</v>
          </cell>
          <cell r="AA96" t="str">
            <v/>
          </cell>
          <cell r="AB96">
            <v>2000000</v>
          </cell>
          <cell r="AC96" t="str">
            <v>ThuEyen</v>
          </cell>
        </row>
        <row r="97">
          <cell r="Y97" t="str">
            <v>Eyen</v>
          </cell>
          <cell r="Z97">
            <v>0</v>
          </cell>
          <cell r="AA97">
            <v>2000000</v>
          </cell>
          <cell r="AB97" t="str">
            <v/>
          </cell>
          <cell r="AC97" t="str">
            <v>KetEyen</v>
          </cell>
        </row>
        <row r="98">
          <cell r="Y98" t="str">
            <v>Eyen</v>
          </cell>
          <cell r="Z98">
            <v>0</v>
          </cell>
          <cell r="AA98">
            <v>1000000</v>
          </cell>
          <cell r="AB98" t="str">
            <v/>
          </cell>
          <cell r="AC98" t="str">
            <v>Eyen</v>
          </cell>
        </row>
        <row r="99">
          <cell r="Y99" t="str">
            <v>Eyen</v>
          </cell>
          <cell r="Z99">
            <v>0</v>
          </cell>
          <cell r="AA99" t="str">
            <v/>
          </cell>
          <cell r="AB99">
            <v>500000</v>
          </cell>
          <cell r="AC99" t="str">
            <v>ThuEyen</v>
          </cell>
        </row>
        <row r="100">
          <cell r="Y100" t="str">
            <v>Eyen</v>
          </cell>
          <cell r="Z100">
            <v>0</v>
          </cell>
          <cell r="AA100" t="str">
            <v/>
          </cell>
          <cell r="AB100">
            <v>500000</v>
          </cell>
          <cell r="AC100" t="str">
            <v>ThuEyen</v>
          </cell>
        </row>
        <row r="101">
          <cell r="Y101" t="str">
            <v>HA6</v>
          </cell>
          <cell r="Z101">
            <v>14452900</v>
          </cell>
          <cell r="AA101">
            <v>0</v>
          </cell>
          <cell r="AB101">
            <v>0</v>
          </cell>
          <cell r="AC101" t="str">
            <v>HA6</v>
          </cell>
        </row>
        <row r="102">
          <cell r="Y102" t="str">
            <v>HANG1</v>
          </cell>
          <cell r="Z102">
            <v>102003519</v>
          </cell>
          <cell r="AA102">
            <v>0</v>
          </cell>
          <cell r="AB102">
            <v>0</v>
          </cell>
          <cell r="AC102" t="str">
            <v>HANG1</v>
          </cell>
        </row>
        <row r="103">
          <cell r="Y103" t="str">
            <v>HANG1</v>
          </cell>
          <cell r="Z103">
            <v>0</v>
          </cell>
          <cell r="AA103" t="str">
            <v/>
          </cell>
          <cell r="AB103">
            <v>15000000</v>
          </cell>
          <cell r="AC103" t="str">
            <v>ThuHANG1</v>
          </cell>
        </row>
        <row r="104">
          <cell r="Y104" t="str">
            <v>HANG1</v>
          </cell>
          <cell r="Z104">
            <v>0</v>
          </cell>
          <cell r="AA104" t="str">
            <v/>
          </cell>
          <cell r="AB104">
            <v>36000</v>
          </cell>
          <cell r="AC104" t="str">
            <v>ThaHANG1</v>
          </cell>
        </row>
        <row r="105">
          <cell r="Y105" t="str">
            <v>HANG1</v>
          </cell>
          <cell r="Z105">
            <v>0</v>
          </cell>
          <cell r="AA105" t="str">
            <v/>
          </cell>
          <cell r="AB105">
            <v>25000000</v>
          </cell>
          <cell r="AC105" t="str">
            <v>ThuHANG1</v>
          </cell>
        </row>
        <row r="106">
          <cell r="Y106" t="str">
            <v>HANG1</v>
          </cell>
          <cell r="Z106">
            <v>0</v>
          </cell>
          <cell r="AA106">
            <v>50450000</v>
          </cell>
          <cell r="AB106" t="str">
            <v/>
          </cell>
          <cell r="AC106" t="str">
            <v>HANG1</v>
          </cell>
        </row>
        <row r="107">
          <cell r="Y107" t="str">
            <v>HANG1</v>
          </cell>
          <cell r="Z107">
            <v>0</v>
          </cell>
          <cell r="AA107" t="str">
            <v/>
          </cell>
          <cell r="AB107">
            <v>20000000</v>
          </cell>
          <cell r="AC107" t="str">
            <v>ThuHANG1</v>
          </cell>
        </row>
        <row r="108">
          <cell r="Y108" t="str">
            <v>HANG3</v>
          </cell>
          <cell r="Z108">
            <v>110020</v>
          </cell>
          <cell r="AA108">
            <v>0</v>
          </cell>
          <cell r="AB108">
            <v>0</v>
          </cell>
          <cell r="AC108" t="str">
            <v>HANG3</v>
          </cell>
        </row>
        <row r="109">
          <cell r="Y109" t="str">
            <v>HANH2</v>
          </cell>
          <cell r="Z109">
            <v>72586470</v>
          </cell>
          <cell r="AA109">
            <v>0</v>
          </cell>
          <cell r="AB109">
            <v>0</v>
          </cell>
          <cell r="AC109" t="str">
            <v>HANH2</v>
          </cell>
        </row>
        <row r="110">
          <cell r="Y110" t="str">
            <v>HANH2</v>
          </cell>
          <cell r="Z110">
            <v>0</v>
          </cell>
          <cell r="AA110" t="str">
            <v/>
          </cell>
          <cell r="AB110">
            <v>30122000</v>
          </cell>
          <cell r="AC110" t="str">
            <v>ThuHANH2</v>
          </cell>
        </row>
        <row r="111">
          <cell r="Y111" t="str">
            <v>HANH2</v>
          </cell>
          <cell r="Z111">
            <v>0</v>
          </cell>
          <cell r="AA111" t="str">
            <v/>
          </cell>
          <cell r="AB111">
            <v>2100000</v>
          </cell>
          <cell r="AC111" t="str">
            <v>ThaHANH2</v>
          </cell>
        </row>
        <row r="112">
          <cell r="Y112" t="str">
            <v>HOA15</v>
          </cell>
          <cell r="Z112">
            <v>19860001</v>
          </cell>
          <cell r="AA112">
            <v>0</v>
          </cell>
          <cell r="AB112">
            <v>0</v>
          </cell>
          <cell r="AC112" t="str">
            <v>HOA15</v>
          </cell>
        </row>
        <row r="113">
          <cell r="Y113" t="str">
            <v>HOA16</v>
          </cell>
          <cell r="Z113">
            <v>137920000</v>
          </cell>
          <cell r="AA113">
            <v>0</v>
          </cell>
          <cell r="AB113">
            <v>0</v>
          </cell>
          <cell r="AC113" t="str">
            <v>HOA16</v>
          </cell>
        </row>
        <row r="114">
          <cell r="Y114" t="str">
            <v>HOA3</v>
          </cell>
          <cell r="Z114">
            <v>157559449</v>
          </cell>
          <cell r="AA114">
            <v>0</v>
          </cell>
          <cell r="AB114">
            <v>0</v>
          </cell>
          <cell r="AC114" t="str">
            <v>HOA3</v>
          </cell>
        </row>
        <row r="115">
          <cell r="Y115" t="str">
            <v>HOA3</v>
          </cell>
          <cell r="Z115">
            <v>0</v>
          </cell>
          <cell r="AA115" t="str">
            <v/>
          </cell>
          <cell r="AB115">
            <v>29000000</v>
          </cell>
          <cell r="AC115" t="str">
            <v>ThuHOA3</v>
          </cell>
        </row>
        <row r="116">
          <cell r="Y116" t="str">
            <v>HOA3</v>
          </cell>
          <cell r="Z116">
            <v>0</v>
          </cell>
          <cell r="AA116">
            <v>41000000</v>
          </cell>
          <cell r="AB116" t="str">
            <v/>
          </cell>
          <cell r="AC116" t="str">
            <v>HOA3</v>
          </cell>
        </row>
        <row r="117">
          <cell r="Y117" t="str">
            <v>HOA3</v>
          </cell>
          <cell r="Z117">
            <v>0</v>
          </cell>
          <cell r="AA117" t="str">
            <v/>
          </cell>
          <cell r="AB117">
            <v>35000000</v>
          </cell>
          <cell r="AC117" t="str">
            <v>ThuHOA3</v>
          </cell>
        </row>
        <row r="118">
          <cell r="Y118" t="str">
            <v>HOA3</v>
          </cell>
          <cell r="Z118">
            <v>0</v>
          </cell>
          <cell r="AA118" t="str">
            <v/>
          </cell>
          <cell r="AB118">
            <v>156600</v>
          </cell>
          <cell r="AC118" t="str">
            <v>ThaHOA3</v>
          </cell>
        </row>
        <row r="119">
          <cell r="Y119" t="str">
            <v>HOA3</v>
          </cell>
          <cell r="Z119">
            <v>0</v>
          </cell>
          <cell r="AA119">
            <v>34350000</v>
          </cell>
          <cell r="AB119" t="str">
            <v/>
          </cell>
          <cell r="AC119" t="str">
            <v>HOA3</v>
          </cell>
        </row>
        <row r="120">
          <cell r="Y120" t="str">
            <v>HOA3</v>
          </cell>
          <cell r="Z120">
            <v>0</v>
          </cell>
          <cell r="AA120" t="str">
            <v/>
          </cell>
          <cell r="AB120">
            <v>30000000</v>
          </cell>
          <cell r="AC120" t="str">
            <v>ThuHOA3</v>
          </cell>
        </row>
        <row r="121">
          <cell r="Y121" t="str">
            <v>HOA3</v>
          </cell>
          <cell r="Z121">
            <v>0</v>
          </cell>
          <cell r="AA121">
            <v>40520000</v>
          </cell>
          <cell r="AB121" t="str">
            <v/>
          </cell>
          <cell r="AC121" t="str">
            <v>HOA3</v>
          </cell>
        </row>
        <row r="122">
          <cell r="Y122" t="str">
            <v>HOA3</v>
          </cell>
          <cell r="Z122">
            <v>0</v>
          </cell>
          <cell r="AA122" t="str">
            <v/>
          </cell>
          <cell r="AB122">
            <v>20000000</v>
          </cell>
          <cell r="AC122" t="str">
            <v>ThuHOA3</v>
          </cell>
        </row>
        <row r="123">
          <cell r="Y123" t="str">
            <v>HOA3</v>
          </cell>
          <cell r="Z123">
            <v>0</v>
          </cell>
          <cell r="AA123" t="str">
            <v/>
          </cell>
          <cell r="AB123">
            <v>37000000</v>
          </cell>
          <cell r="AC123" t="str">
            <v>ThuHOA3</v>
          </cell>
        </row>
        <row r="124">
          <cell r="Y124" t="str">
            <v>HOA6</v>
          </cell>
          <cell r="Z124">
            <v>35583911</v>
          </cell>
          <cell r="AA124">
            <v>0</v>
          </cell>
          <cell r="AB124">
            <v>0</v>
          </cell>
          <cell r="AC124" t="str">
            <v>HOA6</v>
          </cell>
        </row>
        <row r="125">
          <cell r="Y125" t="str">
            <v>HOA6</v>
          </cell>
          <cell r="Z125">
            <v>0</v>
          </cell>
          <cell r="AA125">
            <v>52880000</v>
          </cell>
          <cell r="AB125" t="str">
            <v/>
          </cell>
          <cell r="AC125" t="str">
            <v>HOA6</v>
          </cell>
        </row>
        <row r="126">
          <cell r="Y126" t="str">
            <v>HOA6</v>
          </cell>
          <cell r="Z126">
            <v>0</v>
          </cell>
          <cell r="AA126" t="str">
            <v/>
          </cell>
          <cell r="AB126">
            <v>20000000</v>
          </cell>
          <cell r="AC126" t="str">
            <v>ThuHOA6</v>
          </cell>
        </row>
        <row r="127">
          <cell r="Y127" t="str">
            <v>HOA6</v>
          </cell>
          <cell r="Z127">
            <v>0</v>
          </cell>
          <cell r="AA127">
            <v>8300000</v>
          </cell>
          <cell r="AB127" t="str">
            <v/>
          </cell>
          <cell r="AC127" t="str">
            <v>HOA6</v>
          </cell>
        </row>
        <row r="128">
          <cell r="Y128" t="str">
            <v>HOA6</v>
          </cell>
          <cell r="Z128">
            <v>0</v>
          </cell>
          <cell r="AA128" t="str">
            <v/>
          </cell>
          <cell r="AB128">
            <v>131400</v>
          </cell>
          <cell r="AC128" t="str">
            <v>ThaHOA6</v>
          </cell>
        </row>
        <row r="129">
          <cell r="Y129" t="str">
            <v>HOA6</v>
          </cell>
          <cell r="Z129">
            <v>0</v>
          </cell>
          <cell r="AA129" t="str">
            <v/>
          </cell>
          <cell r="AB129">
            <v>20000000</v>
          </cell>
          <cell r="AC129" t="str">
            <v>ThuHOA6</v>
          </cell>
        </row>
        <row r="130">
          <cell r="Y130" t="str">
            <v>HOA6</v>
          </cell>
          <cell r="Z130">
            <v>0</v>
          </cell>
          <cell r="AA130">
            <v>17160000</v>
          </cell>
          <cell r="AB130" t="str">
            <v/>
          </cell>
          <cell r="AC130" t="str">
            <v>HOA6</v>
          </cell>
        </row>
        <row r="131">
          <cell r="Y131" t="str">
            <v>HOA6</v>
          </cell>
          <cell r="Z131">
            <v>0</v>
          </cell>
          <cell r="AA131" t="str">
            <v/>
          </cell>
          <cell r="AB131">
            <v>20000000</v>
          </cell>
          <cell r="AC131" t="str">
            <v>ThuHOA6</v>
          </cell>
        </row>
        <row r="132">
          <cell r="Y132" t="str">
            <v>HOA7</v>
          </cell>
          <cell r="Z132">
            <v>8096560</v>
          </cell>
          <cell r="AA132">
            <v>0</v>
          </cell>
          <cell r="AB132">
            <v>0</v>
          </cell>
          <cell r="AC132" t="str">
            <v>HOA7</v>
          </cell>
        </row>
        <row r="133">
          <cell r="Y133" t="str">
            <v>HOA7</v>
          </cell>
          <cell r="Z133">
            <v>0</v>
          </cell>
          <cell r="AA133">
            <v>30900000</v>
          </cell>
          <cell r="AB133" t="str">
            <v/>
          </cell>
          <cell r="AC133" t="str">
            <v>HOA7</v>
          </cell>
        </row>
        <row r="134">
          <cell r="Y134" t="str">
            <v>HOA7</v>
          </cell>
          <cell r="Z134">
            <v>0</v>
          </cell>
          <cell r="AA134" t="str">
            <v/>
          </cell>
          <cell r="AB134">
            <v>37000000</v>
          </cell>
          <cell r="AC134" t="str">
            <v>ThuHOA7</v>
          </cell>
        </row>
        <row r="135">
          <cell r="Y135" t="str">
            <v>HOA7</v>
          </cell>
          <cell r="Z135">
            <v>0</v>
          </cell>
          <cell r="AA135">
            <v>36800000</v>
          </cell>
          <cell r="AB135" t="str">
            <v/>
          </cell>
          <cell r="AC135" t="str">
            <v>HOA7</v>
          </cell>
        </row>
        <row r="136">
          <cell r="Y136" t="str">
            <v>HOA7</v>
          </cell>
          <cell r="Z136">
            <v>0</v>
          </cell>
          <cell r="AA136" t="str">
            <v/>
          </cell>
          <cell r="AB136">
            <v>37700000</v>
          </cell>
          <cell r="AC136" t="str">
            <v>ThuHOA7</v>
          </cell>
        </row>
        <row r="137">
          <cell r="Y137" t="str">
            <v>HOA7</v>
          </cell>
          <cell r="Z137">
            <v>0</v>
          </cell>
          <cell r="AA137">
            <v>56150000</v>
          </cell>
          <cell r="AB137" t="str">
            <v/>
          </cell>
          <cell r="AC137" t="str">
            <v>HOA7</v>
          </cell>
        </row>
        <row r="138">
          <cell r="Y138" t="str">
            <v>HOA7</v>
          </cell>
          <cell r="Z138">
            <v>0</v>
          </cell>
          <cell r="AA138" t="str">
            <v/>
          </cell>
          <cell r="AB138">
            <v>180600</v>
          </cell>
          <cell r="AC138" t="str">
            <v>ThaHOA7</v>
          </cell>
        </row>
        <row r="139">
          <cell r="Y139" t="str">
            <v>HOA7</v>
          </cell>
          <cell r="Z139">
            <v>0</v>
          </cell>
          <cell r="AA139" t="str">
            <v/>
          </cell>
          <cell r="AB139">
            <v>54100000</v>
          </cell>
          <cell r="AC139" t="str">
            <v>ThuHOA7</v>
          </cell>
        </row>
        <row r="140">
          <cell r="Y140" t="str">
            <v>HOA7</v>
          </cell>
          <cell r="Z140">
            <v>0</v>
          </cell>
          <cell r="AA140">
            <v>45460000</v>
          </cell>
          <cell r="AB140" t="str">
            <v/>
          </cell>
          <cell r="AC140" t="str">
            <v>HOA7</v>
          </cell>
        </row>
        <row r="141">
          <cell r="Y141" t="str">
            <v>HOA7</v>
          </cell>
          <cell r="Z141">
            <v>0</v>
          </cell>
          <cell r="AA141" t="str">
            <v/>
          </cell>
          <cell r="AB141">
            <v>39110000</v>
          </cell>
          <cell r="AC141" t="str">
            <v>ThuHOA7</v>
          </cell>
        </row>
        <row r="142">
          <cell r="Y142" t="str">
            <v>HOADUNG</v>
          </cell>
          <cell r="Z142">
            <v>59657751</v>
          </cell>
          <cell r="AA142">
            <v>0</v>
          </cell>
          <cell r="AB142">
            <v>0</v>
          </cell>
          <cell r="AC142" t="str">
            <v>HOADUNG</v>
          </cell>
        </row>
        <row r="143">
          <cell r="Y143" t="str">
            <v>HOADUNG</v>
          </cell>
          <cell r="Z143">
            <v>0</v>
          </cell>
          <cell r="AA143">
            <v>98615650</v>
          </cell>
          <cell r="AB143" t="str">
            <v/>
          </cell>
          <cell r="AC143" t="str">
            <v>HOADUNG</v>
          </cell>
        </row>
        <row r="144">
          <cell r="Y144" t="str">
            <v>HOADUNG</v>
          </cell>
          <cell r="Z144">
            <v>0</v>
          </cell>
          <cell r="AA144" t="str">
            <v/>
          </cell>
          <cell r="AB144">
            <v>74615900</v>
          </cell>
          <cell r="AC144" t="str">
            <v>ThuHOADUNG</v>
          </cell>
        </row>
        <row r="145">
          <cell r="Y145" t="str">
            <v>HOADUNG</v>
          </cell>
          <cell r="Z145">
            <v>0</v>
          </cell>
          <cell r="AA145" t="str">
            <v/>
          </cell>
          <cell r="AB145">
            <v>1750000</v>
          </cell>
          <cell r="AC145" t="str">
            <v>ThaHOADUNG</v>
          </cell>
        </row>
        <row r="146">
          <cell r="Y146" t="str">
            <v>HONGPHAN</v>
          </cell>
          <cell r="Z146">
            <v>40252302</v>
          </cell>
          <cell r="AA146">
            <v>0</v>
          </cell>
          <cell r="AB146">
            <v>0</v>
          </cell>
          <cell r="AC146" t="str">
            <v>HONGPHAN</v>
          </cell>
        </row>
        <row r="147">
          <cell r="Y147" t="str">
            <v>HONGPHAN</v>
          </cell>
          <cell r="Z147">
            <v>0</v>
          </cell>
          <cell r="AA147">
            <v>11320000</v>
          </cell>
          <cell r="AB147" t="str">
            <v/>
          </cell>
          <cell r="AC147" t="str">
            <v>HONGPHAN</v>
          </cell>
        </row>
        <row r="148">
          <cell r="Y148" t="str">
            <v>HONGPHAN</v>
          </cell>
          <cell r="Z148">
            <v>0</v>
          </cell>
          <cell r="AA148">
            <v>4360000</v>
          </cell>
          <cell r="AB148" t="str">
            <v/>
          </cell>
          <cell r="AC148" t="str">
            <v>HONGPHAN</v>
          </cell>
        </row>
        <row r="149">
          <cell r="Y149" t="str">
            <v>HONGPHAN</v>
          </cell>
          <cell r="Z149">
            <v>0</v>
          </cell>
          <cell r="AA149" t="str">
            <v/>
          </cell>
          <cell r="AB149">
            <v>6666000</v>
          </cell>
          <cell r="AC149" t="str">
            <v>ThuHONGPHAN</v>
          </cell>
        </row>
        <row r="150">
          <cell r="Y150" t="str">
            <v>HUE1</v>
          </cell>
          <cell r="Z150">
            <v>127546267</v>
          </cell>
          <cell r="AA150">
            <v>0</v>
          </cell>
          <cell r="AB150">
            <v>0</v>
          </cell>
          <cell r="AC150" t="str">
            <v>HUE1</v>
          </cell>
        </row>
        <row r="151">
          <cell r="Y151" t="str">
            <v>HUE1</v>
          </cell>
          <cell r="Z151">
            <v>0</v>
          </cell>
          <cell r="AA151">
            <v>8600000</v>
          </cell>
          <cell r="AB151" t="str">
            <v/>
          </cell>
          <cell r="AC151" t="str">
            <v>HUE1</v>
          </cell>
        </row>
        <row r="152">
          <cell r="Y152" t="str">
            <v>HUE1</v>
          </cell>
          <cell r="Z152">
            <v>0</v>
          </cell>
          <cell r="AA152">
            <v>1080500</v>
          </cell>
          <cell r="AB152" t="str">
            <v/>
          </cell>
          <cell r="AC152" t="str">
            <v>ThaHUE1</v>
          </cell>
        </row>
        <row r="153">
          <cell r="Y153" t="str">
            <v>HUE1</v>
          </cell>
          <cell r="Z153">
            <v>0</v>
          </cell>
          <cell r="AA153" t="str">
            <v/>
          </cell>
          <cell r="AB153">
            <v>49020</v>
          </cell>
          <cell r="AC153" t="str">
            <v>ThaHUE1</v>
          </cell>
        </row>
        <row r="154">
          <cell r="Y154" t="str">
            <v>HUE1</v>
          </cell>
          <cell r="Z154">
            <v>0</v>
          </cell>
          <cell r="AA154" t="str">
            <v/>
          </cell>
          <cell r="AB154">
            <v>16600000</v>
          </cell>
          <cell r="AC154" t="str">
            <v>ThuHUE1</v>
          </cell>
        </row>
        <row r="155">
          <cell r="Y155" t="str">
            <v>HUE1</v>
          </cell>
          <cell r="Z155">
            <v>0</v>
          </cell>
          <cell r="AA155">
            <v>26240000</v>
          </cell>
          <cell r="AB155" t="str">
            <v/>
          </cell>
          <cell r="AC155" t="str">
            <v>HUE1</v>
          </cell>
        </row>
        <row r="156">
          <cell r="Y156" t="str">
            <v>HUE1</v>
          </cell>
          <cell r="Z156">
            <v>0</v>
          </cell>
          <cell r="AA156" t="str">
            <v/>
          </cell>
          <cell r="AB156">
            <v>26240000</v>
          </cell>
          <cell r="AC156" t="str">
            <v>ThuHUE1</v>
          </cell>
        </row>
        <row r="157">
          <cell r="Y157" t="str">
            <v>HUE1</v>
          </cell>
          <cell r="Z157">
            <v>0</v>
          </cell>
          <cell r="AA157" t="str">
            <v/>
          </cell>
          <cell r="AB157">
            <v>1890000</v>
          </cell>
          <cell r="AC157" t="str">
            <v>ThaHUE1</v>
          </cell>
        </row>
        <row r="158">
          <cell r="Y158" t="str">
            <v>HUE5</v>
          </cell>
          <cell r="Z158">
            <v>1264000</v>
          </cell>
          <cell r="AA158">
            <v>0</v>
          </cell>
          <cell r="AB158">
            <v>0</v>
          </cell>
          <cell r="AC158" t="str">
            <v>HUE5</v>
          </cell>
        </row>
        <row r="159">
          <cell r="Y159" t="str">
            <v>HUE5</v>
          </cell>
          <cell r="Z159">
            <v>0</v>
          </cell>
          <cell r="AA159" t="str">
            <v/>
          </cell>
          <cell r="AB159">
            <v>15806000</v>
          </cell>
          <cell r="AC159" t="str">
            <v>ThuHUE5</v>
          </cell>
        </row>
        <row r="160">
          <cell r="Y160" t="str">
            <v>HUE5</v>
          </cell>
          <cell r="Z160">
            <v>0</v>
          </cell>
          <cell r="AA160">
            <v>10538000</v>
          </cell>
          <cell r="AB160" t="str">
            <v/>
          </cell>
          <cell r="AC160" t="str">
            <v>HUE5</v>
          </cell>
        </row>
        <row r="161">
          <cell r="Y161" t="str">
            <v>HUE5</v>
          </cell>
          <cell r="Z161">
            <v>0</v>
          </cell>
          <cell r="AA161">
            <v>14542500</v>
          </cell>
          <cell r="AB161" t="str">
            <v/>
          </cell>
          <cell r="AC161" t="str">
            <v>KetHUE5</v>
          </cell>
        </row>
        <row r="162">
          <cell r="Y162" t="str">
            <v>HUE5</v>
          </cell>
          <cell r="Z162">
            <v>0</v>
          </cell>
          <cell r="AA162" t="str">
            <v/>
          </cell>
          <cell r="AB162">
            <v>10600000</v>
          </cell>
          <cell r="AC162" t="str">
            <v>ThuHUE5</v>
          </cell>
        </row>
        <row r="163">
          <cell r="Y163" t="str">
            <v>HUNG7</v>
          </cell>
          <cell r="Z163">
            <v>44976158</v>
          </cell>
          <cell r="AA163">
            <v>0</v>
          </cell>
          <cell r="AB163">
            <v>0</v>
          </cell>
          <cell r="AC163" t="str">
            <v>HUNG7</v>
          </cell>
        </row>
        <row r="164">
          <cell r="Y164" t="str">
            <v>HUNG7</v>
          </cell>
          <cell r="Z164">
            <v>0</v>
          </cell>
          <cell r="AA164">
            <v>4240000</v>
          </cell>
          <cell r="AB164" t="str">
            <v/>
          </cell>
          <cell r="AC164" t="str">
            <v>HUNG7</v>
          </cell>
        </row>
        <row r="165">
          <cell r="Y165" t="str">
            <v>HUNG9</v>
          </cell>
          <cell r="Z165" t="str">
            <v/>
          </cell>
          <cell r="AA165">
            <v>0</v>
          </cell>
          <cell r="AB165">
            <v>0</v>
          </cell>
          <cell r="AC165" t="str">
            <v>HUNG9</v>
          </cell>
        </row>
        <row r="166">
          <cell r="Y166" t="str">
            <v>HUNG9</v>
          </cell>
          <cell r="Z166">
            <v>0</v>
          </cell>
          <cell r="AA166">
            <v>20660250</v>
          </cell>
          <cell r="AB166" t="str">
            <v/>
          </cell>
          <cell r="AC166" t="str">
            <v>HUNG9</v>
          </cell>
        </row>
        <row r="167">
          <cell r="Y167" t="str">
            <v>HUNG9</v>
          </cell>
          <cell r="Z167">
            <v>0</v>
          </cell>
          <cell r="AA167" t="str">
            <v/>
          </cell>
          <cell r="AB167">
            <v>22750000</v>
          </cell>
          <cell r="AC167" t="str">
            <v>ThuHUNG9</v>
          </cell>
        </row>
        <row r="168">
          <cell r="Y168" t="str">
            <v>HUNG9</v>
          </cell>
          <cell r="Z168">
            <v>0</v>
          </cell>
          <cell r="AA168">
            <v>10288500</v>
          </cell>
          <cell r="AB168" t="str">
            <v/>
          </cell>
          <cell r="AC168" t="str">
            <v>HUNG9</v>
          </cell>
        </row>
        <row r="169">
          <cell r="Y169" t="str">
            <v>HUNG9</v>
          </cell>
          <cell r="Z169">
            <v>0</v>
          </cell>
          <cell r="AA169" t="str">
            <v/>
          </cell>
          <cell r="AB169">
            <v>8300000</v>
          </cell>
          <cell r="AC169" t="str">
            <v>ThuHUNG9</v>
          </cell>
        </row>
        <row r="170">
          <cell r="Y170" t="str">
            <v>HUNG9</v>
          </cell>
          <cell r="Z170">
            <v>0</v>
          </cell>
          <cell r="AA170">
            <v>10957750</v>
          </cell>
          <cell r="AB170" t="str">
            <v/>
          </cell>
          <cell r="AC170" t="str">
            <v>HUNG9</v>
          </cell>
        </row>
        <row r="171">
          <cell r="Y171" t="str">
            <v>HUNG9</v>
          </cell>
          <cell r="Z171">
            <v>0</v>
          </cell>
          <cell r="AA171">
            <v>2534000</v>
          </cell>
          <cell r="AB171" t="str">
            <v/>
          </cell>
          <cell r="AC171" t="str">
            <v>HUNG9</v>
          </cell>
        </row>
        <row r="172">
          <cell r="Y172" t="str">
            <v>HUNG9</v>
          </cell>
          <cell r="Z172">
            <v>0</v>
          </cell>
          <cell r="AA172" t="str">
            <v/>
          </cell>
          <cell r="AB172">
            <v>11000000</v>
          </cell>
          <cell r="AC172" t="str">
            <v>ThuHUNG9</v>
          </cell>
        </row>
        <row r="173">
          <cell r="Y173" t="str">
            <v>HUNG9</v>
          </cell>
          <cell r="Z173">
            <v>0</v>
          </cell>
          <cell r="AA173">
            <v>11448250</v>
          </cell>
          <cell r="AB173" t="str">
            <v/>
          </cell>
          <cell r="AC173" t="str">
            <v>HUNG9</v>
          </cell>
        </row>
        <row r="174">
          <cell r="Y174" t="str">
            <v>HUNG9</v>
          </cell>
          <cell r="Z174">
            <v>0</v>
          </cell>
          <cell r="AA174" t="str">
            <v/>
          </cell>
          <cell r="AB174">
            <v>10000000</v>
          </cell>
          <cell r="AC174" t="str">
            <v>ThuHUNG9</v>
          </cell>
        </row>
        <row r="175">
          <cell r="Y175" t="str">
            <v>HUONG</v>
          </cell>
          <cell r="Z175">
            <v>83045083</v>
          </cell>
          <cell r="AA175">
            <v>0</v>
          </cell>
          <cell r="AB175">
            <v>0</v>
          </cell>
          <cell r="AC175" t="str">
            <v>HUONG</v>
          </cell>
        </row>
        <row r="176">
          <cell r="Y176" t="str">
            <v>HUONG</v>
          </cell>
          <cell r="Z176">
            <v>0</v>
          </cell>
          <cell r="AA176">
            <v>34420000</v>
          </cell>
          <cell r="AB176" t="str">
            <v/>
          </cell>
          <cell r="AC176" t="str">
            <v>HUONG</v>
          </cell>
        </row>
        <row r="177">
          <cell r="Y177" t="str">
            <v>HUONG</v>
          </cell>
          <cell r="Z177">
            <v>0</v>
          </cell>
          <cell r="AA177" t="str">
            <v/>
          </cell>
          <cell r="AB177">
            <v>23000000</v>
          </cell>
          <cell r="AC177" t="str">
            <v>ThuHUONG</v>
          </cell>
        </row>
        <row r="178">
          <cell r="Y178" t="str">
            <v>HUONG</v>
          </cell>
          <cell r="Z178">
            <v>0</v>
          </cell>
          <cell r="AA178">
            <v>22120000</v>
          </cell>
          <cell r="AB178" t="str">
            <v/>
          </cell>
          <cell r="AC178" t="str">
            <v>HUONG</v>
          </cell>
        </row>
        <row r="179">
          <cell r="Y179" t="str">
            <v>HUONG</v>
          </cell>
          <cell r="Z179">
            <v>0</v>
          </cell>
          <cell r="AA179" t="str">
            <v/>
          </cell>
          <cell r="AB179">
            <v>20979000</v>
          </cell>
          <cell r="AC179" t="str">
            <v>ThuHUONG</v>
          </cell>
        </row>
        <row r="180">
          <cell r="Y180" t="str">
            <v>HUONG</v>
          </cell>
          <cell r="Z180">
            <v>0</v>
          </cell>
          <cell r="AA180" t="str">
            <v/>
          </cell>
          <cell r="AB180">
            <v>5524562</v>
          </cell>
          <cell r="AC180" t="str">
            <v>HanHUONG</v>
          </cell>
        </row>
        <row r="181">
          <cell r="Y181" t="str">
            <v>HUONG</v>
          </cell>
          <cell r="Z181">
            <v>0</v>
          </cell>
          <cell r="AA181" t="str">
            <v/>
          </cell>
          <cell r="AB181">
            <v>72000</v>
          </cell>
          <cell r="AC181" t="str">
            <v>ThaHUONG</v>
          </cell>
        </row>
        <row r="182">
          <cell r="Y182" t="str">
            <v>HUONG</v>
          </cell>
          <cell r="Z182">
            <v>0</v>
          </cell>
          <cell r="AA182" t="str">
            <v/>
          </cell>
          <cell r="AB182">
            <v>30000000</v>
          </cell>
          <cell r="AC182" t="str">
            <v>ThuHUONG</v>
          </cell>
        </row>
        <row r="183">
          <cell r="Y183" t="str">
            <v>HUONG</v>
          </cell>
          <cell r="Z183">
            <v>0</v>
          </cell>
          <cell r="AA183">
            <v>49390000</v>
          </cell>
          <cell r="AB183" t="str">
            <v/>
          </cell>
          <cell r="AC183" t="str">
            <v>HUONG</v>
          </cell>
        </row>
        <row r="184">
          <cell r="Y184" t="str">
            <v>HUONG</v>
          </cell>
          <cell r="Z184">
            <v>0</v>
          </cell>
          <cell r="AA184" t="str">
            <v/>
          </cell>
          <cell r="AB184">
            <v>50000000</v>
          </cell>
          <cell r="AC184" t="str">
            <v>ThuHUONG</v>
          </cell>
        </row>
        <row r="185">
          <cell r="Y185" t="str">
            <v>HUONG</v>
          </cell>
          <cell r="Z185">
            <v>0</v>
          </cell>
          <cell r="AA185">
            <v>50840000</v>
          </cell>
          <cell r="AB185" t="str">
            <v/>
          </cell>
          <cell r="AC185" t="str">
            <v>HUONG</v>
          </cell>
        </row>
        <row r="186">
          <cell r="Y186" t="str">
            <v>HUONG1</v>
          </cell>
          <cell r="Z186">
            <v>64184000</v>
          </cell>
          <cell r="AA186">
            <v>0</v>
          </cell>
          <cell r="AB186">
            <v>0</v>
          </cell>
          <cell r="AC186" t="str">
            <v>HUONG1</v>
          </cell>
        </row>
        <row r="187">
          <cell r="Y187" t="str">
            <v>HUONG1</v>
          </cell>
          <cell r="Z187">
            <v>0</v>
          </cell>
          <cell r="AA187">
            <v>9373000</v>
          </cell>
          <cell r="AB187" t="str">
            <v/>
          </cell>
          <cell r="AC187" t="str">
            <v>HUONG1</v>
          </cell>
        </row>
        <row r="188">
          <cell r="Y188" t="str">
            <v>HUONG1</v>
          </cell>
          <cell r="Z188">
            <v>0</v>
          </cell>
          <cell r="AA188">
            <v>5260000</v>
          </cell>
          <cell r="AB188" t="str">
            <v/>
          </cell>
          <cell r="AC188" t="str">
            <v>HUONG1</v>
          </cell>
        </row>
        <row r="189">
          <cell r="Y189" t="str">
            <v>HUONG1</v>
          </cell>
          <cell r="Z189">
            <v>0</v>
          </cell>
          <cell r="AA189" t="str">
            <v/>
          </cell>
          <cell r="AB189">
            <v>10000000</v>
          </cell>
          <cell r="AC189" t="str">
            <v>ThuHUONG1</v>
          </cell>
        </row>
        <row r="190">
          <cell r="Y190" t="str">
            <v>HUONG1</v>
          </cell>
          <cell r="Z190">
            <v>0</v>
          </cell>
          <cell r="AA190" t="str">
            <v/>
          </cell>
          <cell r="AB190">
            <v>5260000</v>
          </cell>
          <cell r="AC190" t="str">
            <v>ThuHUONG1</v>
          </cell>
        </row>
        <row r="191">
          <cell r="Y191" t="str">
            <v>HUONG1</v>
          </cell>
          <cell r="Z191">
            <v>0</v>
          </cell>
          <cell r="AA191">
            <v>19729000</v>
          </cell>
          <cell r="AB191" t="str">
            <v/>
          </cell>
          <cell r="AC191" t="str">
            <v>HUONG1</v>
          </cell>
        </row>
        <row r="192">
          <cell r="Y192" t="str">
            <v>HUONG1</v>
          </cell>
          <cell r="Z192">
            <v>0</v>
          </cell>
          <cell r="AA192" t="str">
            <v/>
          </cell>
          <cell r="AB192">
            <v>20000000</v>
          </cell>
          <cell r="AC192" t="str">
            <v>ThuHUONG1</v>
          </cell>
        </row>
        <row r="193">
          <cell r="Y193" t="str">
            <v>HUONG1</v>
          </cell>
          <cell r="Z193">
            <v>0</v>
          </cell>
          <cell r="AA193">
            <v>20630000</v>
          </cell>
          <cell r="AB193" t="str">
            <v/>
          </cell>
          <cell r="AC193" t="str">
            <v>HUONG1</v>
          </cell>
        </row>
        <row r="194">
          <cell r="Y194" t="str">
            <v>KHUONG</v>
          </cell>
          <cell r="Z194">
            <v>135179425</v>
          </cell>
          <cell r="AA194">
            <v>0</v>
          </cell>
          <cell r="AB194">
            <v>0</v>
          </cell>
          <cell r="AC194" t="str">
            <v>KHUONG</v>
          </cell>
        </row>
        <row r="195">
          <cell r="Y195" t="str">
            <v>KHUONG</v>
          </cell>
          <cell r="Z195">
            <v>0</v>
          </cell>
          <cell r="AA195">
            <v>29880000</v>
          </cell>
          <cell r="AB195" t="str">
            <v/>
          </cell>
          <cell r="AC195" t="str">
            <v>KHUONG</v>
          </cell>
        </row>
        <row r="196">
          <cell r="Y196" t="str">
            <v>KHUONG</v>
          </cell>
          <cell r="Z196">
            <v>0</v>
          </cell>
          <cell r="AA196" t="str">
            <v/>
          </cell>
          <cell r="AB196">
            <v>20000000</v>
          </cell>
          <cell r="AC196" t="str">
            <v>ThuKHUONG</v>
          </cell>
        </row>
        <row r="197">
          <cell r="Y197" t="str">
            <v>KHUONG</v>
          </cell>
          <cell r="Z197">
            <v>0</v>
          </cell>
          <cell r="AA197" t="str">
            <v/>
          </cell>
          <cell r="AB197">
            <v>72000</v>
          </cell>
          <cell r="AC197" t="str">
            <v>ThaKHUONG</v>
          </cell>
        </row>
        <row r="198">
          <cell r="Y198" t="str">
            <v>KHUONG</v>
          </cell>
          <cell r="Z198">
            <v>0</v>
          </cell>
          <cell r="AA198" t="str">
            <v/>
          </cell>
          <cell r="AB198">
            <v>20000000</v>
          </cell>
          <cell r="AC198" t="str">
            <v>ThuKHUONG</v>
          </cell>
        </row>
        <row r="199">
          <cell r="Y199" t="str">
            <v>KHUONG</v>
          </cell>
          <cell r="Z199">
            <v>0</v>
          </cell>
          <cell r="AA199">
            <v>39300000</v>
          </cell>
          <cell r="AB199" t="str">
            <v/>
          </cell>
          <cell r="AC199" t="str">
            <v>KHUONG</v>
          </cell>
        </row>
        <row r="200">
          <cell r="Y200" t="str">
            <v>KHUONG</v>
          </cell>
          <cell r="Z200">
            <v>0</v>
          </cell>
          <cell r="AA200" t="str">
            <v/>
          </cell>
          <cell r="AB200">
            <v>15000000</v>
          </cell>
          <cell r="AC200" t="str">
            <v>ThuKHUONG</v>
          </cell>
        </row>
        <row r="201">
          <cell r="Y201" t="str">
            <v>LAN1</v>
          </cell>
          <cell r="Z201">
            <v>20268000</v>
          </cell>
          <cell r="AA201">
            <v>0</v>
          </cell>
          <cell r="AB201">
            <v>0</v>
          </cell>
          <cell r="AC201" t="str">
            <v>LAN1</v>
          </cell>
        </row>
        <row r="202">
          <cell r="Y202" t="str">
            <v>LAN1</v>
          </cell>
          <cell r="Z202">
            <v>0</v>
          </cell>
          <cell r="AA202" t="str">
            <v/>
          </cell>
          <cell r="AB202">
            <v>980000</v>
          </cell>
          <cell r="AC202" t="str">
            <v>ThaLAN1</v>
          </cell>
        </row>
        <row r="203">
          <cell r="Y203" t="str">
            <v>LAN1</v>
          </cell>
          <cell r="Z203">
            <v>0</v>
          </cell>
          <cell r="AA203" t="str">
            <v/>
          </cell>
          <cell r="AB203">
            <v>10000000</v>
          </cell>
          <cell r="AC203" t="str">
            <v>ThuLAN1</v>
          </cell>
        </row>
        <row r="204">
          <cell r="Y204" t="str">
            <v>LIEN</v>
          </cell>
          <cell r="Z204">
            <v>17229025</v>
          </cell>
          <cell r="AA204">
            <v>0</v>
          </cell>
          <cell r="AB204">
            <v>0</v>
          </cell>
          <cell r="AC204" t="str">
            <v>LIEN</v>
          </cell>
        </row>
        <row r="205">
          <cell r="Y205" t="str">
            <v>LIEN</v>
          </cell>
          <cell r="Z205">
            <v>0</v>
          </cell>
          <cell r="AA205" t="str">
            <v/>
          </cell>
          <cell r="AB205">
            <v>14355000</v>
          </cell>
          <cell r="AC205" t="str">
            <v>ThuLIEN</v>
          </cell>
        </row>
        <row r="206">
          <cell r="Y206" t="str">
            <v>LINH2</v>
          </cell>
          <cell r="Z206">
            <v>16234498</v>
          </cell>
          <cell r="AA206">
            <v>0</v>
          </cell>
          <cell r="AB206">
            <v>0</v>
          </cell>
          <cell r="AC206" t="str">
            <v>LINH2</v>
          </cell>
        </row>
        <row r="207">
          <cell r="Y207" t="str">
            <v>LINH2</v>
          </cell>
          <cell r="Z207">
            <v>0</v>
          </cell>
          <cell r="AA207">
            <v>10702000</v>
          </cell>
          <cell r="AB207" t="str">
            <v/>
          </cell>
          <cell r="AC207" t="str">
            <v>LINH2</v>
          </cell>
        </row>
        <row r="208">
          <cell r="Y208" t="str">
            <v>LINH2</v>
          </cell>
          <cell r="Z208">
            <v>0</v>
          </cell>
          <cell r="AA208" t="str">
            <v/>
          </cell>
          <cell r="AB208">
            <v>1120000</v>
          </cell>
          <cell r="AC208" t="str">
            <v>ThaLINH2</v>
          </cell>
        </row>
        <row r="209">
          <cell r="Y209" t="str">
            <v>LINH2</v>
          </cell>
          <cell r="Z209">
            <v>0</v>
          </cell>
          <cell r="AA209" t="str">
            <v/>
          </cell>
          <cell r="AB209">
            <v>15115000</v>
          </cell>
          <cell r="AC209" t="str">
            <v>ThuLINH2</v>
          </cell>
        </row>
        <row r="210">
          <cell r="Y210" t="str">
            <v>LINH4</v>
          </cell>
          <cell r="Z210">
            <v>25941505</v>
          </cell>
          <cell r="AA210">
            <v>0</v>
          </cell>
          <cell r="AB210">
            <v>0</v>
          </cell>
          <cell r="AC210" t="str">
            <v>LINH4</v>
          </cell>
        </row>
        <row r="211">
          <cell r="Y211" t="str">
            <v>LINH4</v>
          </cell>
          <cell r="Z211">
            <v>0</v>
          </cell>
          <cell r="AA211">
            <v>19940000</v>
          </cell>
          <cell r="AB211" t="str">
            <v/>
          </cell>
          <cell r="AC211" t="str">
            <v>LINH4</v>
          </cell>
        </row>
        <row r="212">
          <cell r="Y212" t="str">
            <v>LINH4</v>
          </cell>
          <cell r="Z212">
            <v>0</v>
          </cell>
          <cell r="AA212" t="str">
            <v/>
          </cell>
          <cell r="AB212">
            <v>76000</v>
          </cell>
          <cell r="AC212" t="str">
            <v>ThaLINH4</v>
          </cell>
        </row>
        <row r="213">
          <cell r="Y213" t="str">
            <v>LINH4</v>
          </cell>
          <cell r="Z213">
            <v>0</v>
          </cell>
          <cell r="AA213" t="str">
            <v/>
          </cell>
          <cell r="AB213">
            <v>770000</v>
          </cell>
          <cell r="AC213" t="str">
            <v>ThaLINH4</v>
          </cell>
        </row>
        <row r="214">
          <cell r="Y214" t="str">
            <v>LOAN3</v>
          </cell>
          <cell r="Z214">
            <v>39580596</v>
          </cell>
          <cell r="AA214">
            <v>0</v>
          </cell>
          <cell r="AB214">
            <v>0</v>
          </cell>
          <cell r="AC214" t="str">
            <v>LOAN3</v>
          </cell>
        </row>
        <row r="215">
          <cell r="Y215" t="str">
            <v>LOAN3</v>
          </cell>
          <cell r="Z215">
            <v>0</v>
          </cell>
          <cell r="AA215">
            <v>19060000</v>
          </cell>
          <cell r="AB215" t="str">
            <v/>
          </cell>
          <cell r="AC215" t="str">
            <v>LOAN3</v>
          </cell>
        </row>
        <row r="216">
          <cell r="Y216" t="str">
            <v>LOAN3</v>
          </cell>
          <cell r="Z216">
            <v>0</v>
          </cell>
          <cell r="AA216" t="str">
            <v/>
          </cell>
          <cell r="AB216">
            <v>13840000</v>
          </cell>
          <cell r="AC216" t="str">
            <v>ThuLOAN3</v>
          </cell>
        </row>
        <row r="217">
          <cell r="Y217" t="str">
            <v>LOAN3</v>
          </cell>
          <cell r="Z217">
            <v>0</v>
          </cell>
          <cell r="AA217">
            <v>11820000</v>
          </cell>
          <cell r="AB217" t="str">
            <v/>
          </cell>
          <cell r="AC217" t="str">
            <v>LOAN3</v>
          </cell>
        </row>
        <row r="218">
          <cell r="Y218" t="str">
            <v>LOAN3</v>
          </cell>
          <cell r="Z218">
            <v>0</v>
          </cell>
          <cell r="AA218" t="str">
            <v/>
          </cell>
          <cell r="AB218">
            <v>20000000</v>
          </cell>
          <cell r="AC218" t="str">
            <v>ThuLOAN3</v>
          </cell>
        </row>
        <row r="219">
          <cell r="Y219" t="str">
            <v>LOAN3</v>
          </cell>
          <cell r="Z219">
            <v>0</v>
          </cell>
          <cell r="AA219">
            <v>11460000</v>
          </cell>
          <cell r="AB219" t="str">
            <v/>
          </cell>
          <cell r="AC219" t="str">
            <v>LOAN3</v>
          </cell>
        </row>
        <row r="220">
          <cell r="Y220" t="str">
            <v>LOI</v>
          </cell>
          <cell r="Z220">
            <v>-475253</v>
          </cell>
          <cell r="AA220">
            <v>0</v>
          </cell>
          <cell r="AB220">
            <v>0</v>
          </cell>
          <cell r="AC220" t="str">
            <v>LOI</v>
          </cell>
        </row>
        <row r="221">
          <cell r="Y221" t="str">
            <v>LONG</v>
          </cell>
          <cell r="Z221">
            <v>32605520</v>
          </cell>
          <cell r="AA221">
            <v>0</v>
          </cell>
          <cell r="AB221">
            <v>0</v>
          </cell>
          <cell r="AC221" t="str">
            <v>LONG</v>
          </cell>
        </row>
        <row r="222">
          <cell r="Y222" t="str">
            <v>LONG</v>
          </cell>
          <cell r="Z222">
            <v>0</v>
          </cell>
          <cell r="AA222" t="str">
            <v/>
          </cell>
          <cell r="AB222">
            <v>142500</v>
          </cell>
          <cell r="AC222" t="str">
            <v>ThaLONG</v>
          </cell>
        </row>
        <row r="223">
          <cell r="Y223" t="str">
            <v>LONG</v>
          </cell>
          <cell r="Z223">
            <v>0</v>
          </cell>
          <cell r="AA223">
            <v>9690000</v>
          </cell>
          <cell r="AB223" t="str">
            <v/>
          </cell>
          <cell r="AC223" t="str">
            <v>LONG</v>
          </cell>
        </row>
        <row r="224">
          <cell r="Y224" t="str">
            <v>LONG</v>
          </cell>
          <cell r="Z224">
            <v>0</v>
          </cell>
          <cell r="AA224" t="str">
            <v/>
          </cell>
          <cell r="AB224">
            <v>30000000</v>
          </cell>
          <cell r="AC224" t="str">
            <v>ThuLONG</v>
          </cell>
        </row>
        <row r="225">
          <cell r="Y225" t="str">
            <v>LUAN2</v>
          </cell>
          <cell r="Z225">
            <v>15030000</v>
          </cell>
          <cell r="AA225">
            <v>0</v>
          </cell>
          <cell r="AB225">
            <v>0</v>
          </cell>
          <cell r="AC225" t="str">
            <v>LUAN2</v>
          </cell>
        </row>
        <row r="226">
          <cell r="Y226" t="str">
            <v>LUP</v>
          </cell>
          <cell r="Z226">
            <v>12106586</v>
          </cell>
          <cell r="AA226">
            <v>0</v>
          </cell>
          <cell r="AB226">
            <v>0</v>
          </cell>
          <cell r="AC226" t="str">
            <v>LUP</v>
          </cell>
        </row>
        <row r="227">
          <cell r="Y227" t="str">
            <v>MAI4</v>
          </cell>
          <cell r="Z227">
            <v>88691690</v>
          </cell>
          <cell r="AA227">
            <v>0</v>
          </cell>
          <cell r="AB227">
            <v>0</v>
          </cell>
          <cell r="AC227" t="str">
            <v>MAI4</v>
          </cell>
        </row>
        <row r="228">
          <cell r="Y228" t="str">
            <v>MAI4</v>
          </cell>
          <cell r="Z228">
            <v>0</v>
          </cell>
          <cell r="AA228" t="str">
            <v/>
          </cell>
          <cell r="AB228">
            <v>3120000</v>
          </cell>
          <cell r="AC228" t="str">
            <v>ThaMAI4</v>
          </cell>
        </row>
        <row r="229">
          <cell r="Y229" t="str">
            <v>MAI4</v>
          </cell>
          <cell r="Z229">
            <v>0</v>
          </cell>
          <cell r="AA229">
            <v>40100000</v>
          </cell>
          <cell r="AB229" t="str">
            <v/>
          </cell>
          <cell r="AC229" t="str">
            <v>MAI4</v>
          </cell>
        </row>
        <row r="230">
          <cell r="Y230" t="str">
            <v>MAI4</v>
          </cell>
          <cell r="Z230">
            <v>0</v>
          </cell>
          <cell r="AA230" t="str">
            <v/>
          </cell>
          <cell r="AB230">
            <v>40100000</v>
          </cell>
          <cell r="AC230" t="str">
            <v>ThuMAI4</v>
          </cell>
        </row>
        <row r="231">
          <cell r="Y231" t="str">
            <v>MAI4</v>
          </cell>
          <cell r="Z231">
            <v>0</v>
          </cell>
          <cell r="AA231">
            <v>26400000</v>
          </cell>
          <cell r="AB231" t="str">
            <v/>
          </cell>
          <cell r="AC231" t="str">
            <v>MAI4</v>
          </cell>
        </row>
        <row r="232">
          <cell r="Y232" t="str">
            <v>MAI4</v>
          </cell>
          <cell r="Z232">
            <v>0</v>
          </cell>
          <cell r="AA232" t="str">
            <v/>
          </cell>
          <cell r="AB232">
            <v>26400000</v>
          </cell>
          <cell r="AC232" t="str">
            <v>ThuMAI4</v>
          </cell>
        </row>
        <row r="233">
          <cell r="Y233" t="str">
            <v>MAI4</v>
          </cell>
          <cell r="Z233">
            <v>0</v>
          </cell>
          <cell r="AA233" t="str">
            <v/>
          </cell>
          <cell r="AB233">
            <v>115282</v>
          </cell>
          <cell r="AC233" t="str">
            <v>ThaMAI4</v>
          </cell>
        </row>
        <row r="234">
          <cell r="Y234" t="str">
            <v>MAI4</v>
          </cell>
          <cell r="Z234">
            <v>0</v>
          </cell>
          <cell r="AA234" t="str">
            <v/>
          </cell>
          <cell r="AB234">
            <v>30700000</v>
          </cell>
          <cell r="AC234" t="str">
            <v>ThuMAI4</v>
          </cell>
        </row>
        <row r="235">
          <cell r="Y235" t="str">
            <v>MAI4</v>
          </cell>
          <cell r="Z235">
            <v>0</v>
          </cell>
          <cell r="AA235">
            <v>30700000</v>
          </cell>
          <cell r="AB235" t="str">
            <v/>
          </cell>
          <cell r="AC235" t="str">
            <v>MAI4</v>
          </cell>
        </row>
        <row r="236">
          <cell r="Y236" t="str">
            <v>MAI4</v>
          </cell>
          <cell r="Z236">
            <v>0</v>
          </cell>
          <cell r="AA236">
            <v>22800000</v>
          </cell>
          <cell r="AB236" t="str">
            <v/>
          </cell>
          <cell r="AC236" t="str">
            <v>MAI4</v>
          </cell>
        </row>
        <row r="237">
          <cell r="Y237" t="str">
            <v>MAI4</v>
          </cell>
          <cell r="Z237">
            <v>0</v>
          </cell>
          <cell r="AA237" t="str">
            <v/>
          </cell>
          <cell r="AB237">
            <v>22800000</v>
          </cell>
          <cell r="AC237" t="str">
            <v>ThuMAI4</v>
          </cell>
        </row>
        <row r="238">
          <cell r="Y238" t="str">
            <v>MAI4</v>
          </cell>
          <cell r="Z238">
            <v>0</v>
          </cell>
          <cell r="AA238">
            <v>40950000</v>
          </cell>
          <cell r="AB238" t="str">
            <v/>
          </cell>
          <cell r="AC238" t="str">
            <v>MAI4</v>
          </cell>
        </row>
        <row r="239">
          <cell r="Y239" t="str">
            <v>MAI4</v>
          </cell>
          <cell r="Z239">
            <v>0</v>
          </cell>
          <cell r="AA239" t="str">
            <v/>
          </cell>
          <cell r="AB239">
            <v>910000</v>
          </cell>
          <cell r="AC239" t="str">
            <v>ThaMAI4</v>
          </cell>
        </row>
        <row r="240">
          <cell r="Y240" t="str">
            <v>MAO</v>
          </cell>
          <cell r="Z240">
            <v>224190359</v>
          </cell>
          <cell r="AA240">
            <v>0</v>
          </cell>
          <cell r="AB240">
            <v>0</v>
          </cell>
          <cell r="AC240" t="str">
            <v>MAO</v>
          </cell>
        </row>
        <row r="241">
          <cell r="Y241" t="str">
            <v>MAO</v>
          </cell>
          <cell r="Z241">
            <v>0</v>
          </cell>
          <cell r="AA241">
            <v>27680000</v>
          </cell>
          <cell r="AB241" t="str">
            <v/>
          </cell>
          <cell r="AC241" t="str">
            <v>MAO</v>
          </cell>
        </row>
        <row r="242">
          <cell r="Y242" t="str">
            <v>MAO</v>
          </cell>
          <cell r="Z242">
            <v>0</v>
          </cell>
          <cell r="AA242" t="str">
            <v/>
          </cell>
          <cell r="AB242">
            <v>90000000</v>
          </cell>
          <cell r="AC242" t="str">
            <v>ThuMAO</v>
          </cell>
        </row>
        <row r="243">
          <cell r="Y243" t="str">
            <v>MAO</v>
          </cell>
          <cell r="Z243">
            <v>0</v>
          </cell>
          <cell r="AA243">
            <v>43920000</v>
          </cell>
          <cell r="AB243" t="str">
            <v/>
          </cell>
          <cell r="AC243" t="str">
            <v>MAO</v>
          </cell>
        </row>
        <row r="244">
          <cell r="Y244" t="str">
            <v>MAO</v>
          </cell>
          <cell r="Z244">
            <v>0</v>
          </cell>
          <cell r="AA244">
            <v>10740000</v>
          </cell>
          <cell r="AB244" t="str">
            <v/>
          </cell>
          <cell r="AC244" t="str">
            <v>MAO</v>
          </cell>
        </row>
        <row r="245">
          <cell r="Y245" t="str">
            <v>MAO</v>
          </cell>
          <cell r="Z245">
            <v>0</v>
          </cell>
          <cell r="AA245" t="str">
            <v/>
          </cell>
          <cell r="AB245">
            <v>100000000</v>
          </cell>
          <cell r="AC245" t="str">
            <v>ThuMAO</v>
          </cell>
        </row>
        <row r="246">
          <cell r="Y246" t="str">
            <v>MAO</v>
          </cell>
          <cell r="Z246">
            <v>0</v>
          </cell>
          <cell r="AA246" t="str">
            <v/>
          </cell>
          <cell r="AB246">
            <v>310000</v>
          </cell>
          <cell r="AC246" t="str">
            <v>ThaMAO</v>
          </cell>
        </row>
        <row r="247">
          <cell r="Y247" t="str">
            <v>MAO</v>
          </cell>
          <cell r="Z247">
            <v>0</v>
          </cell>
          <cell r="AA247" t="str">
            <v/>
          </cell>
          <cell r="AB247">
            <v>1120000</v>
          </cell>
          <cell r="AC247" t="str">
            <v>ThaMAO</v>
          </cell>
        </row>
        <row r="248">
          <cell r="Y248" t="str">
            <v>MAO</v>
          </cell>
          <cell r="Z248">
            <v>0</v>
          </cell>
          <cell r="AA248">
            <v>16040000</v>
          </cell>
          <cell r="AB248" t="str">
            <v/>
          </cell>
          <cell r="AC248" t="str">
            <v>MAO</v>
          </cell>
        </row>
        <row r="249">
          <cell r="Y249" t="str">
            <v>MAO</v>
          </cell>
          <cell r="Z249">
            <v>0</v>
          </cell>
          <cell r="AA249" t="str">
            <v/>
          </cell>
          <cell r="AB249">
            <v>60000000</v>
          </cell>
          <cell r="AC249" t="str">
            <v>ThuMAO</v>
          </cell>
        </row>
        <row r="250">
          <cell r="Y250" t="str">
            <v>MAO</v>
          </cell>
          <cell r="Z250">
            <v>0</v>
          </cell>
          <cell r="AA250">
            <v>61160000</v>
          </cell>
          <cell r="AB250" t="str">
            <v/>
          </cell>
          <cell r="AC250" t="str">
            <v>MAO</v>
          </cell>
        </row>
        <row r="251">
          <cell r="Y251" t="str">
            <v>MAO</v>
          </cell>
          <cell r="Z251">
            <v>0</v>
          </cell>
          <cell r="AA251">
            <v>16940000</v>
          </cell>
          <cell r="AB251" t="str">
            <v/>
          </cell>
          <cell r="AC251" t="str">
            <v>MAO</v>
          </cell>
        </row>
        <row r="252">
          <cell r="Y252" t="str">
            <v>MAO</v>
          </cell>
          <cell r="Z252">
            <v>0</v>
          </cell>
          <cell r="AA252" t="str">
            <v/>
          </cell>
          <cell r="AB252">
            <v>3900000</v>
          </cell>
          <cell r="AC252" t="str">
            <v>HanMAO</v>
          </cell>
        </row>
        <row r="253">
          <cell r="Y253" t="str">
            <v>MAO</v>
          </cell>
          <cell r="Z253">
            <v>0</v>
          </cell>
          <cell r="AA253">
            <v>19340000</v>
          </cell>
          <cell r="AB253" t="str">
            <v/>
          </cell>
          <cell r="AC253" t="str">
            <v>MAO</v>
          </cell>
        </row>
        <row r="254">
          <cell r="Y254" t="str">
            <v>MAO</v>
          </cell>
          <cell r="Z254">
            <v>0</v>
          </cell>
          <cell r="AA254">
            <v>16750000</v>
          </cell>
          <cell r="AB254" t="str">
            <v/>
          </cell>
          <cell r="AC254" t="str">
            <v>MAO</v>
          </cell>
        </row>
        <row r="255">
          <cell r="Y255" t="str">
            <v>MAO</v>
          </cell>
          <cell r="Z255">
            <v>0</v>
          </cell>
          <cell r="AA255" t="str">
            <v/>
          </cell>
          <cell r="AB255">
            <v>85000000</v>
          </cell>
          <cell r="AC255" t="str">
            <v>ThuMAO</v>
          </cell>
        </row>
        <row r="256">
          <cell r="Y256" t="str">
            <v>MAO</v>
          </cell>
          <cell r="Z256">
            <v>0</v>
          </cell>
          <cell r="AA256" t="str">
            <v/>
          </cell>
          <cell r="AB256">
            <v>16940000</v>
          </cell>
          <cell r="AC256" t="str">
            <v>HanMAO</v>
          </cell>
        </row>
        <row r="257">
          <cell r="Y257" t="str">
            <v>MINHDUC</v>
          </cell>
          <cell r="Z257">
            <v>8160000</v>
          </cell>
          <cell r="AA257">
            <v>0</v>
          </cell>
          <cell r="AB257">
            <v>0</v>
          </cell>
          <cell r="AC257" t="str">
            <v>MINHDUC</v>
          </cell>
        </row>
        <row r="258">
          <cell r="Y258" t="str">
            <v>MINHDUC</v>
          </cell>
          <cell r="Z258">
            <v>0</v>
          </cell>
          <cell r="AA258">
            <v>4060000</v>
          </cell>
          <cell r="AB258" t="str">
            <v/>
          </cell>
          <cell r="AC258" t="str">
            <v>MINHDUC</v>
          </cell>
        </row>
        <row r="259">
          <cell r="Y259" t="str">
            <v>MINHDUC</v>
          </cell>
          <cell r="Z259">
            <v>0</v>
          </cell>
          <cell r="AA259" t="str">
            <v/>
          </cell>
          <cell r="AB259">
            <v>4060000</v>
          </cell>
          <cell r="AC259" t="str">
            <v>ThuMINHDUC</v>
          </cell>
        </row>
        <row r="260">
          <cell r="Y260" t="str">
            <v>MO</v>
          </cell>
          <cell r="Z260">
            <v>4625704</v>
          </cell>
          <cell r="AA260">
            <v>0</v>
          </cell>
          <cell r="AB260">
            <v>0</v>
          </cell>
          <cell r="AC260" t="str">
            <v>MO</v>
          </cell>
        </row>
        <row r="261">
          <cell r="Y261" t="str">
            <v>NAM</v>
          </cell>
          <cell r="Z261">
            <v>51445253</v>
          </cell>
          <cell r="AA261">
            <v>0</v>
          </cell>
          <cell r="AB261">
            <v>0</v>
          </cell>
          <cell r="AC261" t="str">
            <v>NAM</v>
          </cell>
        </row>
        <row r="262">
          <cell r="Y262" t="str">
            <v>NGA</v>
          </cell>
          <cell r="Z262">
            <v>989600</v>
          </cell>
          <cell r="AA262">
            <v>0</v>
          </cell>
          <cell r="AB262">
            <v>0</v>
          </cell>
          <cell r="AC262" t="str">
            <v>NGA</v>
          </cell>
        </row>
        <row r="263">
          <cell r="Y263" t="str">
            <v>NGA</v>
          </cell>
          <cell r="Z263">
            <v>0</v>
          </cell>
          <cell r="AA263" t="str">
            <v/>
          </cell>
          <cell r="AB263">
            <v>350000</v>
          </cell>
          <cell r="AC263" t="str">
            <v>ThaNGA</v>
          </cell>
        </row>
        <row r="264">
          <cell r="Y264" t="str">
            <v>NGA2</v>
          </cell>
          <cell r="Z264">
            <v>36109540</v>
          </cell>
          <cell r="AA264">
            <v>0</v>
          </cell>
          <cell r="AB264">
            <v>0</v>
          </cell>
          <cell r="AC264" t="str">
            <v>NGA2</v>
          </cell>
        </row>
        <row r="265">
          <cell r="Y265" t="str">
            <v>NGA2</v>
          </cell>
          <cell r="Z265">
            <v>0</v>
          </cell>
          <cell r="AA265">
            <v>18000000</v>
          </cell>
          <cell r="AB265" t="str">
            <v/>
          </cell>
          <cell r="AC265" t="str">
            <v>NGA2</v>
          </cell>
        </row>
        <row r="266">
          <cell r="Y266" t="str">
            <v>NGA2</v>
          </cell>
          <cell r="Z266">
            <v>0</v>
          </cell>
          <cell r="AA266" t="str">
            <v/>
          </cell>
          <cell r="AB266">
            <v>20000000</v>
          </cell>
          <cell r="AC266" t="str">
            <v>ThuNGA2</v>
          </cell>
        </row>
        <row r="267">
          <cell r="Y267" t="str">
            <v>NGA2</v>
          </cell>
          <cell r="Z267">
            <v>0</v>
          </cell>
          <cell r="AA267" t="str">
            <v/>
          </cell>
          <cell r="AB267">
            <v>83500</v>
          </cell>
          <cell r="AC267" t="str">
            <v>ThaNGA2</v>
          </cell>
        </row>
        <row r="268">
          <cell r="Y268" t="str">
            <v>NGA2</v>
          </cell>
          <cell r="Z268">
            <v>0</v>
          </cell>
          <cell r="AA268">
            <v>21400000</v>
          </cell>
          <cell r="AB268" t="str">
            <v/>
          </cell>
          <cell r="AC268" t="str">
            <v>NGA2</v>
          </cell>
        </row>
        <row r="269">
          <cell r="Y269" t="str">
            <v>NGA2</v>
          </cell>
          <cell r="Z269">
            <v>0</v>
          </cell>
          <cell r="AA269" t="str">
            <v/>
          </cell>
          <cell r="AB269">
            <v>25000000</v>
          </cell>
          <cell r="AC269" t="str">
            <v>ThuNGA2</v>
          </cell>
        </row>
        <row r="270">
          <cell r="Y270" t="str">
            <v>NGUYEN</v>
          </cell>
          <cell r="Z270">
            <v>53719943</v>
          </cell>
          <cell r="AA270">
            <v>0</v>
          </cell>
          <cell r="AB270">
            <v>0</v>
          </cell>
          <cell r="AC270" t="str">
            <v>NGUYEN</v>
          </cell>
        </row>
        <row r="271">
          <cell r="Y271" t="str">
            <v>NGUYEN</v>
          </cell>
          <cell r="Z271">
            <v>0</v>
          </cell>
          <cell r="AA271">
            <v>10320000</v>
          </cell>
          <cell r="AB271" t="str">
            <v/>
          </cell>
          <cell r="AC271" t="str">
            <v>NGUYEN</v>
          </cell>
        </row>
        <row r="272">
          <cell r="Y272" t="str">
            <v>NGUYEN</v>
          </cell>
          <cell r="Z272">
            <v>0</v>
          </cell>
          <cell r="AA272" t="str">
            <v/>
          </cell>
          <cell r="AB272">
            <v>6400000</v>
          </cell>
          <cell r="AC272" t="str">
            <v>ThuNGUYEN</v>
          </cell>
        </row>
        <row r="273">
          <cell r="Y273" t="str">
            <v>NGUYEN</v>
          </cell>
          <cell r="Z273">
            <v>0</v>
          </cell>
          <cell r="AA273">
            <v>21920000</v>
          </cell>
          <cell r="AB273" t="str">
            <v/>
          </cell>
          <cell r="AC273" t="str">
            <v>NGUYEN</v>
          </cell>
        </row>
        <row r="274">
          <cell r="Y274" t="str">
            <v>NGUYEN</v>
          </cell>
          <cell r="Z274">
            <v>0</v>
          </cell>
          <cell r="AA274">
            <v>27400000</v>
          </cell>
          <cell r="AB274" t="str">
            <v/>
          </cell>
          <cell r="AC274" t="str">
            <v>NGUYEN</v>
          </cell>
        </row>
        <row r="275">
          <cell r="Y275" t="str">
            <v>NGUYEN</v>
          </cell>
          <cell r="Z275">
            <v>0</v>
          </cell>
          <cell r="AA275" t="str">
            <v/>
          </cell>
          <cell r="AB275">
            <v>20000000</v>
          </cell>
          <cell r="AC275" t="str">
            <v>ThuNGUYEN</v>
          </cell>
        </row>
        <row r="276">
          <cell r="Y276" t="str">
            <v>NGUYEN</v>
          </cell>
          <cell r="Z276">
            <v>0</v>
          </cell>
          <cell r="AA276" t="str">
            <v/>
          </cell>
          <cell r="AB276">
            <v>3600000</v>
          </cell>
          <cell r="AC276" t="str">
            <v>HanNGUYEN</v>
          </cell>
        </row>
        <row r="277">
          <cell r="Y277" t="str">
            <v>NGUYEN</v>
          </cell>
          <cell r="Z277">
            <v>0</v>
          </cell>
          <cell r="AA277" t="str">
            <v/>
          </cell>
          <cell r="AB277">
            <v>15000000</v>
          </cell>
          <cell r="AC277" t="str">
            <v>ThuNGUYEN</v>
          </cell>
        </row>
        <row r="278">
          <cell r="Y278" t="str">
            <v>NGUYEN</v>
          </cell>
          <cell r="Z278">
            <v>0</v>
          </cell>
          <cell r="AA278" t="str">
            <v/>
          </cell>
          <cell r="AB278">
            <v>15000000</v>
          </cell>
          <cell r="AC278" t="str">
            <v>ThuNGUYEN</v>
          </cell>
        </row>
        <row r="279">
          <cell r="Y279" t="str">
            <v>NGUYEN</v>
          </cell>
          <cell r="Z279">
            <v>0</v>
          </cell>
          <cell r="AA279">
            <v>34120000</v>
          </cell>
          <cell r="AB279" t="str">
            <v/>
          </cell>
          <cell r="AC279" t="str">
            <v>NGUYEN</v>
          </cell>
        </row>
        <row r="280">
          <cell r="Y280" t="str">
            <v>NGUYET</v>
          </cell>
          <cell r="Z280">
            <v>65579905</v>
          </cell>
          <cell r="AA280">
            <v>0</v>
          </cell>
          <cell r="AB280">
            <v>0</v>
          </cell>
          <cell r="AC280" t="str">
            <v>NGUYET</v>
          </cell>
        </row>
        <row r="281">
          <cell r="Y281" t="str">
            <v>NGUYET</v>
          </cell>
          <cell r="Z281">
            <v>0</v>
          </cell>
          <cell r="AA281" t="str">
            <v/>
          </cell>
          <cell r="AB281">
            <v>64600</v>
          </cell>
          <cell r="AC281" t="str">
            <v>ThaNGUYET</v>
          </cell>
        </row>
        <row r="282">
          <cell r="Y282" t="str">
            <v>NGUYET</v>
          </cell>
          <cell r="Z282">
            <v>0</v>
          </cell>
          <cell r="AA282">
            <v>27450000</v>
          </cell>
          <cell r="AB282" t="str">
            <v/>
          </cell>
          <cell r="AC282" t="str">
            <v>NGUYET</v>
          </cell>
        </row>
        <row r="283">
          <cell r="Y283" t="str">
            <v>NGUYET</v>
          </cell>
          <cell r="Z283">
            <v>0</v>
          </cell>
          <cell r="AA283" t="str">
            <v/>
          </cell>
          <cell r="AB283">
            <v>27450000</v>
          </cell>
          <cell r="AC283" t="str">
            <v>ThuNGUYET</v>
          </cell>
        </row>
        <row r="284">
          <cell r="Y284" t="str">
            <v>NGUYET</v>
          </cell>
          <cell r="Z284">
            <v>0</v>
          </cell>
          <cell r="AA284" t="str">
            <v/>
          </cell>
          <cell r="AB284">
            <v>630000</v>
          </cell>
          <cell r="AC284" t="str">
            <v>ThaNGUYET</v>
          </cell>
        </row>
        <row r="285">
          <cell r="Y285" t="str">
            <v>NHAN</v>
          </cell>
          <cell r="Z285">
            <v>5287069</v>
          </cell>
          <cell r="AA285">
            <v>0</v>
          </cell>
          <cell r="AB285">
            <v>0</v>
          </cell>
          <cell r="AC285" t="str">
            <v>NHAN</v>
          </cell>
        </row>
        <row r="286">
          <cell r="Y286" t="str">
            <v>NHAN</v>
          </cell>
          <cell r="Z286">
            <v>0</v>
          </cell>
          <cell r="AA286" t="str">
            <v/>
          </cell>
          <cell r="AB286">
            <v>5287000</v>
          </cell>
          <cell r="AC286" t="str">
            <v>ThuNHAN</v>
          </cell>
        </row>
        <row r="287">
          <cell r="Y287" t="str">
            <v>NHAN</v>
          </cell>
          <cell r="Z287">
            <v>0</v>
          </cell>
          <cell r="AA287">
            <v>12000000</v>
          </cell>
          <cell r="AB287" t="str">
            <v/>
          </cell>
          <cell r="AC287" t="str">
            <v>NHAN</v>
          </cell>
        </row>
        <row r="288">
          <cell r="Y288" t="str">
            <v>NHAN</v>
          </cell>
          <cell r="Z288">
            <v>0</v>
          </cell>
          <cell r="AA288" t="str">
            <v/>
          </cell>
          <cell r="AB288">
            <v>12000000</v>
          </cell>
          <cell r="AC288" t="str">
            <v>ThuNHAN</v>
          </cell>
        </row>
        <row r="289">
          <cell r="Y289" t="str">
            <v>NHAN</v>
          </cell>
          <cell r="Z289">
            <v>0</v>
          </cell>
          <cell r="AA289" t="str">
            <v/>
          </cell>
          <cell r="AB289">
            <v>69</v>
          </cell>
          <cell r="AC289" t="str">
            <v>KetNHAN</v>
          </cell>
        </row>
        <row r="290">
          <cell r="Y290" t="str">
            <v>QUAN</v>
          </cell>
          <cell r="Z290">
            <v>197981601</v>
          </cell>
          <cell r="AA290">
            <v>0</v>
          </cell>
          <cell r="AB290">
            <v>0</v>
          </cell>
          <cell r="AC290" t="str">
            <v>QUAN</v>
          </cell>
        </row>
        <row r="291">
          <cell r="Y291" t="str">
            <v>QUAN</v>
          </cell>
          <cell r="Z291">
            <v>0</v>
          </cell>
          <cell r="AA291">
            <v>29550000</v>
          </cell>
          <cell r="AB291" t="str">
            <v/>
          </cell>
          <cell r="AC291" t="str">
            <v>QUAN</v>
          </cell>
        </row>
        <row r="292">
          <cell r="Y292" t="str">
            <v>QUAN</v>
          </cell>
          <cell r="Z292">
            <v>0</v>
          </cell>
          <cell r="AA292" t="str">
            <v/>
          </cell>
          <cell r="AB292">
            <v>50000000</v>
          </cell>
          <cell r="AC292" t="str">
            <v>ThuQUAN</v>
          </cell>
        </row>
        <row r="293">
          <cell r="Y293" t="str">
            <v>QUAN</v>
          </cell>
          <cell r="Z293">
            <v>0</v>
          </cell>
          <cell r="AA293">
            <v>46650000</v>
          </cell>
          <cell r="AB293" t="str">
            <v/>
          </cell>
          <cell r="AC293" t="str">
            <v>QUAN</v>
          </cell>
        </row>
        <row r="294">
          <cell r="Y294" t="str">
            <v>QUAN</v>
          </cell>
          <cell r="Z294">
            <v>0</v>
          </cell>
          <cell r="AA294" t="str">
            <v/>
          </cell>
          <cell r="AB294">
            <v>210000</v>
          </cell>
          <cell r="AC294" t="str">
            <v>ThaQUAN</v>
          </cell>
        </row>
        <row r="295">
          <cell r="Y295" t="str">
            <v>QUAN</v>
          </cell>
          <cell r="Z295">
            <v>0</v>
          </cell>
          <cell r="AA295" t="str">
            <v/>
          </cell>
          <cell r="AB295">
            <v>100000000</v>
          </cell>
          <cell r="AC295" t="str">
            <v>ThuQUAN</v>
          </cell>
        </row>
        <row r="296">
          <cell r="Y296" t="str">
            <v>QUAN</v>
          </cell>
          <cell r="Z296">
            <v>0</v>
          </cell>
          <cell r="AA296">
            <v>35450000</v>
          </cell>
          <cell r="AB296" t="str">
            <v/>
          </cell>
          <cell r="AC296" t="str">
            <v>QUAN</v>
          </cell>
        </row>
        <row r="297">
          <cell r="Y297" t="str">
            <v>QUAN</v>
          </cell>
          <cell r="Z297">
            <v>0</v>
          </cell>
          <cell r="AA297">
            <v>11750000</v>
          </cell>
          <cell r="AB297" t="str">
            <v/>
          </cell>
          <cell r="AC297" t="str">
            <v>QUAN</v>
          </cell>
        </row>
        <row r="298">
          <cell r="Y298" t="str">
            <v>QUAN</v>
          </cell>
          <cell r="Z298">
            <v>0</v>
          </cell>
          <cell r="AA298" t="str">
            <v/>
          </cell>
          <cell r="AB298">
            <v>120000000</v>
          </cell>
          <cell r="AC298" t="str">
            <v>ThuQUAN</v>
          </cell>
        </row>
        <row r="299">
          <cell r="Y299" t="str">
            <v>QUAN</v>
          </cell>
          <cell r="Z299">
            <v>0</v>
          </cell>
          <cell r="AA299" t="str">
            <v/>
          </cell>
          <cell r="AB299">
            <v>9000000</v>
          </cell>
          <cell r="AC299" t="str">
            <v>ThuQUAN</v>
          </cell>
        </row>
        <row r="300">
          <cell r="Y300" t="str">
            <v>QUYET</v>
          </cell>
          <cell r="Z300">
            <v>-1961769</v>
          </cell>
          <cell r="AA300">
            <v>0</v>
          </cell>
          <cell r="AB300">
            <v>0</v>
          </cell>
          <cell r="AC300" t="str">
            <v>QUYET</v>
          </cell>
        </row>
        <row r="301">
          <cell r="Y301" t="str">
            <v>QUYET</v>
          </cell>
          <cell r="Z301">
            <v>0</v>
          </cell>
          <cell r="AA301">
            <v>20240000</v>
          </cell>
          <cell r="AB301" t="str">
            <v/>
          </cell>
          <cell r="AC301" t="str">
            <v>QUYET</v>
          </cell>
        </row>
        <row r="302">
          <cell r="Y302" t="str">
            <v>QUYET</v>
          </cell>
          <cell r="Z302">
            <v>0</v>
          </cell>
          <cell r="AA302" t="str">
            <v/>
          </cell>
          <cell r="AB302">
            <v>20000000</v>
          </cell>
          <cell r="AC302" t="str">
            <v>ThuQUYET</v>
          </cell>
        </row>
        <row r="303">
          <cell r="Y303" t="str">
            <v>QUYET</v>
          </cell>
          <cell r="Z303">
            <v>0</v>
          </cell>
          <cell r="AA303" t="str">
            <v/>
          </cell>
          <cell r="AB303">
            <v>85400</v>
          </cell>
          <cell r="AC303" t="str">
            <v>ThaQUYET</v>
          </cell>
        </row>
        <row r="304">
          <cell r="Y304" t="str">
            <v>QUYET</v>
          </cell>
          <cell r="Z304">
            <v>0</v>
          </cell>
          <cell r="AA304" t="str">
            <v/>
          </cell>
          <cell r="AB304">
            <v>3220000</v>
          </cell>
          <cell r="AC304" t="str">
            <v>ThaQUYET</v>
          </cell>
        </row>
        <row r="305">
          <cell r="Y305" t="str">
            <v>QUYET</v>
          </cell>
          <cell r="Z305">
            <v>0</v>
          </cell>
          <cell r="AA305">
            <v>46830000</v>
          </cell>
          <cell r="AB305" t="str">
            <v/>
          </cell>
          <cell r="AC305" t="str">
            <v>QUYET</v>
          </cell>
        </row>
        <row r="306">
          <cell r="Y306" t="str">
            <v>QUYET</v>
          </cell>
          <cell r="Z306">
            <v>0</v>
          </cell>
          <cell r="AA306" t="str">
            <v/>
          </cell>
          <cell r="AB306">
            <v>35000000</v>
          </cell>
          <cell r="AC306" t="str">
            <v>ThuQUYET</v>
          </cell>
        </row>
        <row r="307">
          <cell r="Y307" t="str">
            <v>QUYET1</v>
          </cell>
          <cell r="Z307">
            <v>6494899</v>
          </cell>
          <cell r="AA307">
            <v>0</v>
          </cell>
          <cell r="AB307">
            <v>0</v>
          </cell>
          <cell r="AC307" t="str">
            <v>QUYET1</v>
          </cell>
        </row>
        <row r="308">
          <cell r="Y308" t="str">
            <v>QUYET1</v>
          </cell>
          <cell r="Z308">
            <v>0</v>
          </cell>
          <cell r="AA308">
            <v>25421000</v>
          </cell>
          <cell r="AB308" t="str">
            <v/>
          </cell>
          <cell r="AC308" t="str">
            <v>QUYET1</v>
          </cell>
        </row>
        <row r="309">
          <cell r="Y309" t="str">
            <v>QUYET1</v>
          </cell>
          <cell r="Z309">
            <v>0</v>
          </cell>
          <cell r="AA309">
            <v>28795500</v>
          </cell>
          <cell r="AB309" t="str">
            <v/>
          </cell>
          <cell r="AC309" t="str">
            <v>QUYET1</v>
          </cell>
        </row>
        <row r="310">
          <cell r="Y310" t="str">
            <v>QUYET1</v>
          </cell>
          <cell r="Z310">
            <v>0</v>
          </cell>
          <cell r="AA310" t="str">
            <v/>
          </cell>
          <cell r="AB310">
            <v>31915000</v>
          </cell>
          <cell r="AC310" t="str">
            <v>ThuQUYET1</v>
          </cell>
        </row>
        <row r="311">
          <cell r="Y311" t="str">
            <v>SANG3</v>
          </cell>
          <cell r="Z311">
            <v>37652500</v>
          </cell>
          <cell r="AA311">
            <v>0</v>
          </cell>
          <cell r="AB311">
            <v>0</v>
          </cell>
          <cell r="AC311" t="str">
            <v>SANG3</v>
          </cell>
        </row>
        <row r="312">
          <cell r="Y312" t="str">
            <v>SANG3</v>
          </cell>
          <cell r="Z312">
            <v>0</v>
          </cell>
          <cell r="AA312">
            <v>7644000</v>
          </cell>
          <cell r="AB312" t="str">
            <v/>
          </cell>
          <cell r="AC312" t="str">
            <v>SANG3</v>
          </cell>
        </row>
        <row r="313">
          <cell r="Y313" t="str">
            <v>SANG3</v>
          </cell>
          <cell r="Z313">
            <v>0</v>
          </cell>
          <cell r="AA313" t="str">
            <v/>
          </cell>
          <cell r="AB313">
            <v>36000</v>
          </cell>
          <cell r="AC313" t="str">
            <v>ThaSANG3</v>
          </cell>
        </row>
        <row r="314">
          <cell r="Y314" t="str">
            <v>SANG3</v>
          </cell>
          <cell r="Z314">
            <v>0</v>
          </cell>
          <cell r="AA314">
            <v>27437000</v>
          </cell>
          <cell r="AB314" t="str">
            <v/>
          </cell>
          <cell r="AC314" t="str">
            <v>SANG3</v>
          </cell>
        </row>
        <row r="315">
          <cell r="Y315" t="str">
            <v>SANG3</v>
          </cell>
          <cell r="Z315">
            <v>0</v>
          </cell>
          <cell r="AA315" t="str">
            <v/>
          </cell>
          <cell r="AB315">
            <v>13000000</v>
          </cell>
          <cell r="AC315" t="str">
            <v>ThuSANG3</v>
          </cell>
        </row>
        <row r="316">
          <cell r="Y316" t="str">
            <v>SANG3</v>
          </cell>
          <cell r="Z316">
            <v>0</v>
          </cell>
          <cell r="AA316" t="str">
            <v/>
          </cell>
          <cell r="AB316">
            <v>83000000</v>
          </cell>
          <cell r="AC316" t="str">
            <v>ThuSANG3</v>
          </cell>
        </row>
        <row r="317">
          <cell r="Y317" t="str">
            <v>SANG3</v>
          </cell>
          <cell r="Z317">
            <v>0</v>
          </cell>
          <cell r="AA317">
            <v>25380000</v>
          </cell>
          <cell r="AB317" t="str">
            <v/>
          </cell>
          <cell r="AC317" t="str">
            <v>SANG3</v>
          </cell>
        </row>
        <row r="318">
          <cell r="Y318" t="str">
            <v>SON10</v>
          </cell>
          <cell r="Z318">
            <v>643900</v>
          </cell>
          <cell r="AA318">
            <v>0</v>
          </cell>
          <cell r="AB318">
            <v>0</v>
          </cell>
          <cell r="AC318" t="str">
            <v>SON10</v>
          </cell>
        </row>
        <row r="319">
          <cell r="Y319" t="str">
            <v>SON10</v>
          </cell>
          <cell r="Z319">
            <v>0</v>
          </cell>
          <cell r="AA319" t="str">
            <v/>
          </cell>
          <cell r="AB319">
            <v>644000</v>
          </cell>
          <cell r="AC319" t="str">
            <v>ThuSON10</v>
          </cell>
        </row>
        <row r="320">
          <cell r="Y320" t="str">
            <v>SON10</v>
          </cell>
          <cell r="Z320">
            <v>0</v>
          </cell>
          <cell r="AA320">
            <v>100</v>
          </cell>
          <cell r="AB320" t="str">
            <v/>
          </cell>
          <cell r="AC320" t="str">
            <v>KetSON10</v>
          </cell>
        </row>
        <row r="321">
          <cell r="Y321" t="str">
            <v>SON2</v>
          </cell>
          <cell r="Z321">
            <v>331327405</v>
          </cell>
          <cell r="AA321">
            <v>0</v>
          </cell>
          <cell r="AB321">
            <v>0</v>
          </cell>
          <cell r="AC321" t="str">
            <v>SON2</v>
          </cell>
        </row>
        <row r="322">
          <cell r="Y322" t="str">
            <v>SON2</v>
          </cell>
          <cell r="Z322">
            <v>0</v>
          </cell>
          <cell r="AA322" t="str">
            <v/>
          </cell>
          <cell r="AB322">
            <v>90000000</v>
          </cell>
          <cell r="AC322" t="str">
            <v>ThuSON2</v>
          </cell>
        </row>
        <row r="323">
          <cell r="Y323" t="str">
            <v>SON2</v>
          </cell>
          <cell r="Z323">
            <v>0</v>
          </cell>
          <cell r="AA323">
            <v>96450000</v>
          </cell>
          <cell r="AB323" t="str">
            <v/>
          </cell>
          <cell r="AC323" t="str">
            <v>SON2</v>
          </cell>
        </row>
        <row r="324">
          <cell r="Y324" t="str">
            <v>SON2</v>
          </cell>
          <cell r="Z324">
            <v>0</v>
          </cell>
          <cell r="AA324" t="str">
            <v/>
          </cell>
          <cell r="AB324">
            <v>50000000</v>
          </cell>
          <cell r="AC324" t="str">
            <v>ThuSON2</v>
          </cell>
        </row>
        <row r="325">
          <cell r="Y325" t="str">
            <v>SON2</v>
          </cell>
          <cell r="Z325">
            <v>0</v>
          </cell>
          <cell r="AA325" t="str">
            <v/>
          </cell>
          <cell r="AB325">
            <v>50000000</v>
          </cell>
          <cell r="AC325" t="str">
            <v>ThuSON2</v>
          </cell>
        </row>
        <row r="326">
          <cell r="Y326" t="str">
            <v>TAM1</v>
          </cell>
          <cell r="Z326">
            <v>293301</v>
          </cell>
          <cell r="AA326">
            <v>0</v>
          </cell>
          <cell r="AB326">
            <v>0</v>
          </cell>
          <cell r="AC326" t="str">
            <v>TAM1</v>
          </cell>
        </row>
        <row r="327">
          <cell r="Y327" t="str">
            <v>TAM1</v>
          </cell>
          <cell r="Z327">
            <v>0</v>
          </cell>
          <cell r="AA327">
            <v>30414000</v>
          </cell>
          <cell r="AB327" t="str">
            <v/>
          </cell>
          <cell r="AC327" t="str">
            <v>TAM1</v>
          </cell>
        </row>
        <row r="328">
          <cell r="Y328" t="str">
            <v>TAM1</v>
          </cell>
          <cell r="Z328">
            <v>0</v>
          </cell>
          <cell r="AA328" t="str">
            <v/>
          </cell>
          <cell r="AB328">
            <v>59052</v>
          </cell>
          <cell r="AC328" t="str">
            <v>ThaTAM1</v>
          </cell>
        </row>
        <row r="329">
          <cell r="Y329" t="str">
            <v>TAM1</v>
          </cell>
          <cell r="Z329">
            <v>0</v>
          </cell>
          <cell r="AA329" t="str">
            <v/>
          </cell>
          <cell r="AB329">
            <v>30815000</v>
          </cell>
          <cell r="AC329" t="str">
            <v>ThuTAM1</v>
          </cell>
        </row>
        <row r="330">
          <cell r="Y330" t="str">
            <v>TAM1</v>
          </cell>
          <cell r="Z330">
            <v>0</v>
          </cell>
          <cell r="AA330">
            <v>40551000</v>
          </cell>
          <cell r="AB330" t="str">
            <v/>
          </cell>
          <cell r="AC330" t="str">
            <v>TAM1</v>
          </cell>
        </row>
        <row r="331">
          <cell r="Y331" t="str">
            <v>TAM1</v>
          </cell>
          <cell r="Z331">
            <v>0</v>
          </cell>
          <cell r="AA331" t="str">
            <v/>
          </cell>
          <cell r="AB331">
            <v>40300000</v>
          </cell>
          <cell r="AC331" t="str">
            <v>ThuTAM1</v>
          </cell>
        </row>
        <row r="332">
          <cell r="Y332" t="str">
            <v>TAM2</v>
          </cell>
          <cell r="Z332">
            <v>413586845</v>
          </cell>
          <cell r="AA332">
            <v>0</v>
          </cell>
          <cell r="AB332">
            <v>0</v>
          </cell>
          <cell r="AC332" t="str">
            <v>TAM2</v>
          </cell>
        </row>
        <row r="333">
          <cell r="Y333" t="str">
            <v>TAM2</v>
          </cell>
          <cell r="Z333">
            <v>0</v>
          </cell>
          <cell r="AA333">
            <v>35950000</v>
          </cell>
          <cell r="AB333" t="str">
            <v/>
          </cell>
          <cell r="AC333" t="str">
            <v>TAM2</v>
          </cell>
        </row>
        <row r="334">
          <cell r="Y334" t="str">
            <v>TAM2</v>
          </cell>
          <cell r="Z334">
            <v>0</v>
          </cell>
          <cell r="AA334" t="str">
            <v/>
          </cell>
          <cell r="AB334">
            <v>40000000</v>
          </cell>
          <cell r="AC334" t="str">
            <v>ThuTAM2</v>
          </cell>
        </row>
        <row r="335">
          <cell r="Y335" t="str">
            <v>TAM2</v>
          </cell>
          <cell r="Z335">
            <v>0</v>
          </cell>
          <cell r="AA335">
            <v>29100000</v>
          </cell>
          <cell r="AB335" t="str">
            <v/>
          </cell>
          <cell r="AC335" t="str">
            <v>TAM2</v>
          </cell>
        </row>
        <row r="336">
          <cell r="Y336" t="str">
            <v>TAM2</v>
          </cell>
          <cell r="Z336">
            <v>0</v>
          </cell>
          <cell r="AA336" t="str">
            <v/>
          </cell>
          <cell r="AB336">
            <v>30000000</v>
          </cell>
          <cell r="AC336" t="str">
            <v>ThuTAM2</v>
          </cell>
        </row>
        <row r="337">
          <cell r="Y337" t="str">
            <v>TAM2</v>
          </cell>
          <cell r="Z337">
            <v>0</v>
          </cell>
          <cell r="AA337" t="str">
            <v/>
          </cell>
          <cell r="AB337">
            <v>40000000</v>
          </cell>
          <cell r="AC337" t="str">
            <v>ThuTAM2</v>
          </cell>
        </row>
        <row r="338">
          <cell r="Y338" t="str">
            <v>TAM2</v>
          </cell>
          <cell r="Z338">
            <v>0</v>
          </cell>
          <cell r="AA338" t="str">
            <v/>
          </cell>
          <cell r="AB338">
            <v>209000</v>
          </cell>
          <cell r="AC338" t="str">
            <v>ThaTAM2</v>
          </cell>
        </row>
        <row r="339">
          <cell r="Y339" t="str">
            <v>TAM2</v>
          </cell>
          <cell r="Z339">
            <v>0</v>
          </cell>
          <cell r="AA339">
            <v>70250000</v>
          </cell>
          <cell r="AB339" t="str">
            <v/>
          </cell>
          <cell r="AC339" t="str">
            <v>TAM2</v>
          </cell>
        </row>
        <row r="340">
          <cell r="Y340" t="str">
            <v>TAM2</v>
          </cell>
          <cell r="Z340">
            <v>0</v>
          </cell>
          <cell r="AA340" t="str">
            <v/>
          </cell>
          <cell r="AB340">
            <v>127168830</v>
          </cell>
          <cell r="AC340" t="str">
            <v>ThaTAM2</v>
          </cell>
        </row>
        <row r="341">
          <cell r="Y341" t="str">
            <v>TAM2</v>
          </cell>
          <cell r="Z341">
            <v>0</v>
          </cell>
          <cell r="AA341">
            <v>66660000</v>
          </cell>
          <cell r="AB341" t="str">
            <v/>
          </cell>
          <cell r="AC341" t="str">
            <v>TAM2</v>
          </cell>
        </row>
        <row r="342">
          <cell r="Y342" t="str">
            <v>TAM2</v>
          </cell>
          <cell r="Z342">
            <v>0</v>
          </cell>
          <cell r="AA342" t="str">
            <v/>
          </cell>
          <cell r="AB342">
            <v>50000000</v>
          </cell>
          <cell r="AC342" t="str">
            <v>ThuTAM2</v>
          </cell>
        </row>
        <row r="343">
          <cell r="Y343" t="str">
            <v>TAM3</v>
          </cell>
          <cell r="Z343">
            <v>23985410</v>
          </cell>
          <cell r="AA343">
            <v>0</v>
          </cell>
          <cell r="AB343">
            <v>0</v>
          </cell>
          <cell r="AC343" t="str">
            <v>TAM3</v>
          </cell>
        </row>
        <row r="344">
          <cell r="Y344" t="str">
            <v>TAM3</v>
          </cell>
          <cell r="Z344">
            <v>0</v>
          </cell>
          <cell r="AA344">
            <v>8665000</v>
          </cell>
          <cell r="AB344" t="str">
            <v/>
          </cell>
          <cell r="AC344" t="str">
            <v>TAM3</v>
          </cell>
        </row>
        <row r="345">
          <cell r="Y345" t="str">
            <v>TAM3</v>
          </cell>
          <cell r="Z345">
            <v>0</v>
          </cell>
          <cell r="AA345" t="str">
            <v/>
          </cell>
          <cell r="AB345">
            <v>66500</v>
          </cell>
          <cell r="AC345" t="str">
            <v>ThaTAM3</v>
          </cell>
        </row>
        <row r="346">
          <cell r="Y346" t="str">
            <v>TAM3</v>
          </cell>
          <cell r="Z346">
            <v>0</v>
          </cell>
          <cell r="AA346" t="str">
            <v/>
          </cell>
          <cell r="AB346">
            <v>1820000</v>
          </cell>
          <cell r="AC346" t="str">
            <v>ThaTAM3</v>
          </cell>
        </row>
        <row r="347">
          <cell r="Y347" t="str">
            <v>TAM3</v>
          </cell>
          <cell r="Z347">
            <v>0</v>
          </cell>
          <cell r="AA347" t="str">
            <v/>
          </cell>
          <cell r="AB347">
            <v>30000000</v>
          </cell>
          <cell r="AC347" t="str">
            <v>ThuTAM3</v>
          </cell>
        </row>
        <row r="348">
          <cell r="Y348" t="str">
            <v>TAM3</v>
          </cell>
          <cell r="Z348">
            <v>0</v>
          </cell>
          <cell r="AA348">
            <v>27035000</v>
          </cell>
          <cell r="AB348" t="str">
            <v/>
          </cell>
          <cell r="AC348" t="str">
            <v>TAM3</v>
          </cell>
        </row>
        <row r="349">
          <cell r="Y349" t="str">
            <v>TAM5</v>
          </cell>
          <cell r="Z349">
            <v>83165384</v>
          </cell>
          <cell r="AA349">
            <v>0</v>
          </cell>
          <cell r="AB349">
            <v>0</v>
          </cell>
          <cell r="AC349" t="str">
            <v>TAM5</v>
          </cell>
        </row>
        <row r="350">
          <cell r="Y350" t="str">
            <v>TAM5</v>
          </cell>
          <cell r="Z350">
            <v>0</v>
          </cell>
          <cell r="AA350" t="str">
            <v/>
          </cell>
          <cell r="AB350">
            <v>57000</v>
          </cell>
          <cell r="AC350" t="str">
            <v>ThaTAM5</v>
          </cell>
        </row>
        <row r="351">
          <cell r="Y351" t="str">
            <v>TAM5</v>
          </cell>
          <cell r="Z351">
            <v>0</v>
          </cell>
          <cell r="AA351">
            <v>43700000</v>
          </cell>
          <cell r="AB351" t="str">
            <v/>
          </cell>
          <cell r="AC351" t="str">
            <v>TAM5</v>
          </cell>
        </row>
        <row r="352">
          <cell r="Y352" t="str">
            <v>TAM5</v>
          </cell>
          <cell r="Z352">
            <v>0</v>
          </cell>
          <cell r="AA352" t="str">
            <v/>
          </cell>
          <cell r="AB352">
            <v>40000000</v>
          </cell>
          <cell r="AC352" t="str">
            <v>ThuTAM5</v>
          </cell>
        </row>
        <row r="353">
          <cell r="Y353" t="str">
            <v>TAN1</v>
          </cell>
          <cell r="Z353">
            <v>64634508</v>
          </cell>
          <cell r="AA353">
            <v>0</v>
          </cell>
          <cell r="AB353">
            <v>0</v>
          </cell>
          <cell r="AC353" t="str">
            <v>TAN1</v>
          </cell>
        </row>
        <row r="354">
          <cell r="Y354" t="str">
            <v>TAN1</v>
          </cell>
          <cell r="Z354">
            <v>0</v>
          </cell>
          <cell r="AA354">
            <v>30285000</v>
          </cell>
          <cell r="AB354" t="str">
            <v/>
          </cell>
          <cell r="AC354" t="str">
            <v>TAN1</v>
          </cell>
        </row>
        <row r="355">
          <cell r="Y355" t="str">
            <v>TAN1</v>
          </cell>
          <cell r="Z355">
            <v>0</v>
          </cell>
          <cell r="AA355" t="str">
            <v/>
          </cell>
          <cell r="AB355">
            <v>20000000</v>
          </cell>
          <cell r="AC355" t="str">
            <v>ThuTAN1</v>
          </cell>
        </row>
        <row r="356">
          <cell r="Y356" t="str">
            <v>TAN1</v>
          </cell>
          <cell r="Z356">
            <v>0</v>
          </cell>
          <cell r="AA356" t="str">
            <v/>
          </cell>
          <cell r="AB356">
            <v>10000000</v>
          </cell>
          <cell r="AC356" t="str">
            <v>ThuTAN1</v>
          </cell>
        </row>
        <row r="357">
          <cell r="Y357" t="str">
            <v>TAN2</v>
          </cell>
          <cell r="Z357">
            <v>-266146</v>
          </cell>
          <cell r="AA357">
            <v>0</v>
          </cell>
          <cell r="AB357">
            <v>0</v>
          </cell>
          <cell r="AC357" t="str">
            <v>TAN2</v>
          </cell>
        </row>
        <row r="358">
          <cell r="Y358" t="str">
            <v>TAN2</v>
          </cell>
          <cell r="Z358">
            <v>0</v>
          </cell>
          <cell r="AA358" t="str">
            <v/>
          </cell>
          <cell r="AB358">
            <v>76000</v>
          </cell>
          <cell r="AC358" t="str">
            <v>ThaTAN2</v>
          </cell>
        </row>
        <row r="359">
          <cell r="Y359" t="str">
            <v>TOAN1</v>
          </cell>
          <cell r="Z359">
            <v>192210501</v>
          </cell>
          <cell r="AA359">
            <v>0</v>
          </cell>
          <cell r="AB359">
            <v>0</v>
          </cell>
          <cell r="AC359" t="str">
            <v>TOAN1</v>
          </cell>
        </row>
        <row r="360">
          <cell r="Y360" t="str">
            <v>TOAN1</v>
          </cell>
          <cell r="Z360">
            <v>0</v>
          </cell>
          <cell r="AA360" t="str">
            <v/>
          </cell>
          <cell r="AB360">
            <v>40000000</v>
          </cell>
          <cell r="AC360" t="str">
            <v>ThuTOAN1</v>
          </cell>
        </row>
        <row r="361">
          <cell r="Y361" t="str">
            <v>TOAN1</v>
          </cell>
          <cell r="Z361">
            <v>0</v>
          </cell>
          <cell r="AA361" t="str">
            <v/>
          </cell>
          <cell r="AB361">
            <v>152000</v>
          </cell>
          <cell r="AC361" t="str">
            <v>ThaTOAN1</v>
          </cell>
        </row>
        <row r="362">
          <cell r="Y362" t="str">
            <v>TOAN1</v>
          </cell>
          <cell r="Z362">
            <v>0</v>
          </cell>
          <cell r="AA362">
            <v>47460000</v>
          </cell>
          <cell r="AB362" t="str">
            <v/>
          </cell>
          <cell r="AC362" t="str">
            <v>TOAN1</v>
          </cell>
        </row>
        <row r="363">
          <cell r="Y363" t="str">
            <v>TOAN1</v>
          </cell>
          <cell r="Z363">
            <v>0</v>
          </cell>
          <cell r="AA363" t="str">
            <v/>
          </cell>
          <cell r="AB363">
            <v>20000000</v>
          </cell>
          <cell r="AC363" t="str">
            <v>ThuTOAN1</v>
          </cell>
        </row>
        <row r="364">
          <cell r="Y364" t="str">
            <v>TOAN1</v>
          </cell>
          <cell r="Z364">
            <v>0</v>
          </cell>
          <cell r="AA364">
            <v>17940000</v>
          </cell>
          <cell r="AB364" t="str">
            <v/>
          </cell>
          <cell r="AC364" t="str">
            <v>TOAN1</v>
          </cell>
        </row>
        <row r="365">
          <cell r="Y365" t="str">
            <v>TOAN1</v>
          </cell>
          <cell r="Z365">
            <v>0</v>
          </cell>
          <cell r="AA365" t="str">
            <v/>
          </cell>
          <cell r="AB365">
            <v>17940000</v>
          </cell>
          <cell r="AC365" t="str">
            <v>ThuTOAN1</v>
          </cell>
        </row>
        <row r="366">
          <cell r="Y366" t="str">
            <v>TOAN2</v>
          </cell>
          <cell r="Z366">
            <v>58388667</v>
          </cell>
          <cell r="AA366">
            <v>0</v>
          </cell>
          <cell r="AB366">
            <v>0</v>
          </cell>
          <cell r="AC366" t="str">
            <v>TOAN2</v>
          </cell>
        </row>
        <row r="367">
          <cell r="Y367" t="str">
            <v>TOAN2</v>
          </cell>
          <cell r="Z367">
            <v>0</v>
          </cell>
          <cell r="AA367" t="str">
            <v/>
          </cell>
          <cell r="AB367">
            <v>14674050</v>
          </cell>
          <cell r="AC367" t="str">
            <v>ThaTOAN2</v>
          </cell>
        </row>
        <row r="368">
          <cell r="Y368" t="str">
            <v>TOAN2</v>
          </cell>
          <cell r="Z368">
            <v>0</v>
          </cell>
          <cell r="AA368" t="str">
            <v/>
          </cell>
          <cell r="AB368">
            <v>27000</v>
          </cell>
          <cell r="AC368" t="str">
            <v>ThaTOAN2</v>
          </cell>
        </row>
        <row r="369">
          <cell r="Y369" t="str">
            <v>TOAN2</v>
          </cell>
          <cell r="Z369">
            <v>0</v>
          </cell>
          <cell r="AA369" t="str">
            <v/>
          </cell>
          <cell r="AB369">
            <v>1750000</v>
          </cell>
          <cell r="AC369" t="str">
            <v>ThaTOAN2</v>
          </cell>
        </row>
        <row r="370">
          <cell r="Y370" t="str">
            <v>TOAN7</v>
          </cell>
          <cell r="Z370">
            <v>26075000</v>
          </cell>
          <cell r="AA370">
            <v>0</v>
          </cell>
          <cell r="AB370">
            <v>0</v>
          </cell>
          <cell r="AC370" t="str">
            <v>TOAN7</v>
          </cell>
        </row>
        <row r="371">
          <cell r="Y371" t="str">
            <v>TOAN7</v>
          </cell>
          <cell r="Z371">
            <v>0</v>
          </cell>
          <cell r="AA371" t="str">
            <v/>
          </cell>
          <cell r="AB371">
            <v>5000000</v>
          </cell>
          <cell r="AC371" t="str">
            <v>ThuTOAN7</v>
          </cell>
        </row>
        <row r="372">
          <cell r="Y372" t="str">
            <v>TOAN7</v>
          </cell>
          <cell r="Z372">
            <v>0</v>
          </cell>
          <cell r="AA372" t="str">
            <v/>
          </cell>
          <cell r="AB372">
            <v>10000000</v>
          </cell>
          <cell r="AC372" t="str">
            <v>ThuTOAN7</v>
          </cell>
        </row>
        <row r="373">
          <cell r="Y373" t="str">
            <v>TOAN7</v>
          </cell>
          <cell r="Z373">
            <v>0</v>
          </cell>
          <cell r="AA373" t="str">
            <v/>
          </cell>
          <cell r="AB373">
            <v>800000</v>
          </cell>
          <cell r="AC373" t="str">
            <v>ThuTOAN7</v>
          </cell>
        </row>
        <row r="374">
          <cell r="Y374" t="str">
            <v>TOAN8</v>
          </cell>
          <cell r="Z374">
            <v>4760000</v>
          </cell>
          <cell r="AA374">
            <v>0</v>
          </cell>
          <cell r="AB374">
            <v>0</v>
          </cell>
          <cell r="AC374" t="str">
            <v>TOAN8</v>
          </cell>
        </row>
        <row r="375">
          <cell r="Y375" t="str">
            <v>TOAN8</v>
          </cell>
          <cell r="Z375">
            <v>0</v>
          </cell>
          <cell r="AA375">
            <v>4060000</v>
          </cell>
          <cell r="AB375" t="str">
            <v/>
          </cell>
          <cell r="AC375" t="str">
            <v>TOAN8</v>
          </cell>
        </row>
        <row r="376">
          <cell r="Y376" t="str">
            <v>TOAN8</v>
          </cell>
          <cell r="Z376">
            <v>0</v>
          </cell>
          <cell r="AA376" t="str">
            <v/>
          </cell>
          <cell r="AB376">
            <v>3820000</v>
          </cell>
          <cell r="AC376" t="str">
            <v>ThuTOAN8</v>
          </cell>
        </row>
        <row r="377">
          <cell r="Y377" t="str">
            <v>TOI</v>
          </cell>
          <cell r="Z377">
            <v>-967581</v>
          </cell>
          <cell r="AA377">
            <v>0</v>
          </cell>
          <cell r="AB377">
            <v>0</v>
          </cell>
          <cell r="AC377" t="str">
            <v>TOI</v>
          </cell>
        </row>
        <row r="378">
          <cell r="Y378" t="str">
            <v>TUANDAT</v>
          </cell>
          <cell r="Z378">
            <v>55072450</v>
          </cell>
          <cell r="AA378">
            <v>0</v>
          </cell>
          <cell r="AB378">
            <v>0</v>
          </cell>
          <cell r="AC378" t="str">
            <v>TUANDAT</v>
          </cell>
        </row>
        <row r="379">
          <cell r="Y379" t="str">
            <v>TUANDAT</v>
          </cell>
          <cell r="Z379">
            <v>0</v>
          </cell>
          <cell r="AA379">
            <v>28500000</v>
          </cell>
          <cell r="AB379" t="str">
            <v/>
          </cell>
          <cell r="AC379" t="str">
            <v>TUANDAT</v>
          </cell>
        </row>
        <row r="380">
          <cell r="Y380" t="str">
            <v>TUANDAT</v>
          </cell>
          <cell r="Z380">
            <v>0</v>
          </cell>
          <cell r="AA380" t="str">
            <v/>
          </cell>
          <cell r="AB380">
            <v>106620</v>
          </cell>
          <cell r="AC380" t="str">
            <v>ThaTUANDAT</v>
          </cell>
        </row>
        <row r="381">
          <cell r="Y381" t="str">
            <v>TUANDAT</v>
          </cell>
          <cell r="Z381">
            <v>0</v>
          </cell>
          <cell r="AA381" t="str">
            <v/>
          </cell>
          <cell r="AB381">
            <v>45000000</v>
          </cell>
          <cell r="AC381" t="str">
            <v>ThuTUANDAT</v>
          </cell>
        </row>
        <row r="382">
          <cell r="Y382" t="str">
            <v>TUANDAT</v>
          </cell>
          <cell r="Z382">
            <v>0</v>
          </cell>
          <cell r="AA382" t="str">
            <v/>
          </cell>
          <cell r="AB382">
            <v>3220000</v>
          </cell>
          <cell r="AC382" t="str">
            <v>ThaTUANDAT</v>
          </cell>
        </row>
        <row r="383">
          <cell r="Y383" t="str">
            <v>TUE</v>
          </cell>
          <cell r="Z383">
            <v>70515700</v>
          </cell>
          <cell r="AA383">
            <v>0</v>
          </cell>
          <cell r="AB383">
            <v>0</v>
          </cell>
          <cell r="AC383" t="str">
            <v>TUE</v>
          </cell>
        </row>
        <row r="384">
          <cell r="Y384" t="str">
            <v>TUE</v>
          </cell>
          <cell r="Z384">
            <v>0</v>
          </cell>
          <cell r="AA384">
            <v>41450000</v>
          </cell>
          <cell r="AB384" t="str">
            <v/>
          </cell>
          <cell r="AC384" t="str">
            <v>TUE</v>
          </cell>
        </row>
        <row r="385">
          <cell r="Y385" t="str">
            <v>TUE</v>
          </cell>
          <cell r="Z385">
            <v>0</v>
          </cell>
          <cell r="AA385" t="str">
            <v/>
          </cell>
          <cell r="AB385">
            <v>50000000</v>
          </cell>
          <cell r="AC385" t="str">
            <v>ThuTUE</v>
          </cell>
        </row>
        <row r="386">
          <cell r="Y386" t="str">
            <v>TUE</v>
          </cell>
          <cell r="Z386">
            <v>0</v>
          </cell>
          <cell r="AA386">
            <v>23500000</v>
          </cell>
          <cell r="AB386" t="str">
            <v/>
          </cell>
          <cell r="AC386" t="str">
            <v>TUE</v>
          </cell>
        </row>
        <row r="387">
          <cell r="Y387" t="str">
            <v>TUE</v>
          </cell>
          <cell r="Z387">
            <v>0</v>
          </cell>
          <cell r="AA387" t="str">
            <v/>
          </cell>
          <cell r="AB387">
            <v>30000000</v>
          </cell>
          <cell r="AC387" t="str">
            <v>ThuTUE</v>
          </cell>
        </row>
        <row r="388">
          <cell r="Y388" t="str">
            <v>TUYEN1</v>
          </cell>
          <cell r="Z388">
            <v>7260203</v>
          </cell>
          <cell r="AA388">
            <v>0</v>
          </cell>
          <cell r="AB388">
            <v>0</v>
          </cell>
          <cell r="AC388" t="str">
            <v>TUYEN1</v>
          </cell>
        </row>
        <row r="389">
          <cell r="Y389" t="str">
            <v>TUYEN3</v>
          </cell>
          <cell r="Z389">
            <v>67829760</v>
          </cell>
          <cell r="AA389">
            <v>0</v>
          </cell>
          <cell r="AB389">
            <v>0</v>
          </cell>
          <cell r="AC389" t="str">
            <v>TUYEN3</v>
          </cell>
        </row>
        <row r="390">
          <cell r="Y390" t="str">
            <v>TUYEN3</v>
          </cell>
          <cell r="Z390">
            <v>0</v>
          </cell>
          <cell r="AA390" t="str">
            <v/>
          </cell>
          <cell r="AB390">
            <v>15000000</v>
          </cell>
          <cell r="AC390" t="str">
            <v>ThuTUYEN3</v>
          </cell>
        </row>
        <row r="391">
          <cell r="Y391" t="str">
            <v>TUYEN3</v>
          </cell>
          <cell r="Z391">
            <v>0</v>
          </cell>
          <cell r="AA391" t="str">
            <v/>
          </cell>
          <cell r="AB391">
            <v>27000</v>
          </cell>
          <cell r="AC391" t="str">
            <v>ThaTUYEN3</v>
          </cell>
        </row>
        <row r="392">
          <cell r="Y392" t="str">
            <v>TUYEN3</v>
          </cell>
          <cell r="Z392">
            <v>0</v>
          </cell>
          <cell r="AA392">
            <v>25590000</v>
          </cell>
          <cell r="AB392" t="str">
            <v/>
          </cell>
          <cell r="AC392" t="str">
            <v>TUYEN3</v>
          </cell>
        </row>
        <row r="393">
          <cell r="Y393" t="str">
            <v>TUYEN3</v>
          </cell>
          <cell r="Z393">
            <v>0</v>
          </cell>
          <cell r="AA393" t="str">
            <v/>
          </cell>
          <cell r="AB393">
            <v>20000000</v>
          </cell>
          <cell r="AC393" t="str">
            <v>ThuTUYEN3</v>
          </cell>
        </row>
        <row r="394">
          <cell r="Y394" t="str">
            <v>TUYEN3</v>
          </cell>
          <cell r="Z394">
            <v>0</v>
          </cell>
          <cell r="AA394">
            <v>25535500</v>
          </cell>
          <cell r="AB394" t="str">
            <v/>
          </cell>
          <cell r="AC394" t="str">
            <v>TUYEN3</v>
          </cell>
        </row>
        <row r="395">
          <cell r="Y395" t="str">
            <v>TUYET1</v>
          </cell>
          <cell r="Z395">
            <v>12986000</v>
          </cell>
          <cell r="AA395">
            <v>0</v>
          </cell>
          <cell r="AB395">
            <v>0</v>
          </cell>
          <cell r="AC395" t="str">
            <v>TUYET1</v>
          </cell>
        </row>
        <row r="396">
          <cell r="Y396" t="str">
            <v>THANH1</v>
          </cell>
          <cell r="Z396">
            <v>120411327</v>
          </cell>
          <cell r="AA396">
            <v>0</v>
          </cell>
          <cell r="AB396">
            <v>0</v>
          </cell>
          <cell r="AC396" t="str">
            <v>THANH1</v>
          </cell>
        </row>
        <row r="397">
          <cell r="Y397" t="str">
            <v>THANH1</v>
          </cell>
          <cell r="Z397">
            <v>0</v>
          </cell>
          <cell r="AA397" t="str">
            <v/>
          </cell>
          <cell r="AB397">
            <v>36000</v>
          </cell>
          <cell r="AC397" t="str">
            <v>ThaTHANH1</v>
          </cell>
        </row>
        <row r="398">
          <cell r="Y398" t="str">
            <v>THANH1</v>
          </cell>
          <cell r="Z398">
            <v>0</v>
          </cell>
          <cell r="AA398">
            <v>49350000</v>
          </cell>
          <cell r="AB398" t="str">
            <v/>
          </cell>
          <cell r="AC398" t="str">
            <v>THANH1</v>
          </cell>
        </row>
        <row r="399">
          <cell r="Y399" t="str">
            <v>THANH1</v>
          </cell>
          <cell r="Z399">
            <v>0</v>
          </cell>
          <cell r="AA399" t="str">
            <v/>
          </cell>
          <cell r="AB399">
            <v>50000000</v>
          </cell>
          <cell r="AC399" t="str">
            <v>ThuTHANH1</v>
          </cell>
        </row>
        <row r="400">
          <cell r="Y400" t="str">
            <v>THANH1</v>
          </cell>
          <cell r="Z400">
            <v>0</v>
          </cell>
          <cell r="AA400" t="str">
            <v/>
          </cell>
          <cell r="AB400">
            <v>12000000</v>
          </cell>
          <cell r="AC400" t="str">
            <v>ThuTHANH1</v>
          </cell>
        </row>
        <row r="401">
          <cell r="Y401" t="str">
            <v>THAO</v>
          </cell>
          <cell r="Z401">
            <v>25480000</v>
          </cell>
          <cell r="AA401">
            <v>0</v>
          </cell>
          <cell r="AB401">
            <v>0</v>
          </cell>
          <cell r="AC401" t="str">
            <v>THAO</v>
          </cell>
        </row>
        <row r="402">
          <cell r="Y402" t="str">
            <v>THAO1</v>
          </cell>
          <cell r="Z402">
            <v>50095422</v>
          </cell>
          <cell r="AA402">
            <v>0</v>
          </cell>
          <cell r="AB402">
            <v>0</v>
          </cell>
          <cell r="AC402" t="str">
            <v>THAO1</v>
          </cell>
        </row>
        <row r="403">
          <cell r="Y403" t="str">
            <v>THAO1</v>
          </cell>
          <cell r="Z403">
            <v>0</v>
          </cell>
          <cell r="AA403">
            <v>5300000</v>
          </cell>
          <cell r="AB403" t="str">
            <v/>
          </cell>
          <cell r="AC403" t="str">
            <v>THAO1</v>
          </cell>
        </row>
        <row r="404">
          <cell r="Y404" t="str">
            <v>THAO1</v>
          </cell>
          <cell r="Z404">
            <v>0</v>
          </cell>
          <cell r="AA404">
            <v>3700000</v>
          </cell>
          <cell r="AB404" t="str">
            <v/>
          </cell>
          <cell r="AC404" t="str">
            <v>THAO1</v>
          </cell>
        </row>
        <row r="405">
          <cell r="Y405" t="str">
            <v>THAO1</v>
          </cell>
          <cell r="Z405">
            <v>0</v>
          </cell>
          <cell r="AA405">
            <v>4320000</v>
          </cell>
          <cell r="AB405" t="str">
            <v/>
          </cell>
          <cell r="AC405" t="str">
            <v>THAO1</v>
          </cell>
        </row>
        <row r="406">
          <cell r="Y406" t="str">
            <v>THAO1</v>
          </cell>
          <cell r="Z406">
            <v>0</v>
          </cell>
          <cell r="AA406" t="str">
            <v/>
          </cell>
          <cell r="AB406">
            <v>10000000</v>
          </cell>
          <cell r="AC406" t="str">
            <v>ThuTHAO1</v>
          </cell>
        </row>
        <row r="407">
          <cell r="Y407" t="str">
            <v>THAO1</v>
          </cell>
          <cell r="Z407">
            <v>0</v>
          </cell>
          <cell r="AA407">
            <v>22070000</v>
          </cell>
          <cell r="AB407" t="str">
            <v/>
          </cell>
          <cell r="AC407" t="str">
            <v>THAO1</v>
          </cell>
        </row>
        <row r="408">
          <cell r="Y408" t="str">
            <v>THAO1</v>
          </cell>
          <cell r="Z408">
            <v>0</v>
          </cell>
          <cell r="AA408">
            <v>11510000</v>
          </cell>
          <cell r="AB408" t="str">
            <v/>
          </cell>
          <cell r="AC408" t="str">
            <v>THAO1</v>
          </cell>
        </row>
        <row r="409">
          <cell r="Y409" t="str">
            <v>THAO1</v>
          </cell>
          <cell r="Z409">
            <v>0</v>
          </cell>
          <cell r="AA409">
            <v>5620000</v>
          </cell>
          <cell r="AB409" t="str">
            <v/>
          </cell>
          <cell r="AC409" t="str">
            <v>THAO1</v>
          </cell>
        </row>
        <row r="410">
          <cell r="Y410" t="str">
            <v>THAO1</v>
          </cell>
          <cell r="Z410">
            <v>0</v>
          </cell>
          <cell r="AA410" t="str">
            <v/>
          </cell>
          <cell r="AB410">
            <v>19860000</v>
          </cell>
          <cell r="AC410" t="str">
            <v>ThuTHAO1</v>
          </cell>
        </row>
        <row r="411">
          <cell r="Y411" t="str">
            <v>THAO1</v>
          </cell>
          <cell r="Z411">
            <v>0</v>
          </cell>
          <cell r="AA411">
            <v>5360000</v>
          </cell>
          <cell r="AB411" t="str">
            <v/>
          </cell>
          <cell r="AC411" t="str">
            <v>THAO1</v>
          </cell>
        </row>
        <row r="412">
          <cell r="Y412" t="str">
            <v>THAO1</v>
          </cell>
          <cell r="Z412">
            <v>0</v>
          </cell>
          <cell r="AA412" t="str">
            <v/>
          </cell>
          <cell r="AB412">
            <v>5650000</v>
          </cell>
          <cell r="AC412" t="str">
            <v>ThuTHAO1</v>
          </cell>
        </row>
        <row r="413">
          <cell r="Y413" t="str">
            <v>THEM1</v>
          </cell>
          <cell r="Z413">
            <v>3560456</v>
          </cell>
          <cell r="AA413">
            <v>0</v>
          </cell>
          <cell r="AB413">
            <v>0</v>
          </cell>
          <cell r="AC413" t="str">
            <v>THEM1</v>
          </cell>
        </row>
        <row r="414">
          <cell r="Y414" t="str">
            <v>THEM1</v>
          </cell>
          <cell r="Z414">
            <v>0</v>
          </cell>
          <cell r="AA414">
            <v>18560000</v>
          </cell>
          <cell r="AB414" t="str">
            <v/>
          </cell>
          <cell r="AC414" t="str">
            <v>THEM1</v>
          </cell>
        </row>
        <row r="415">
          <cell r="Y415" t="str">
            <v>THEM1</v>
          </cell>
          <cell r="Z415">
            <v>0</v>
          </cell>
          <cell r="AA415" t="str">
            <v/>
          </cell>
          <cell r="AB415">
            <v>102000</v>
          </cell>
          <cell r="AC415" t="str">
            <v>ThaTHEM1</v>
          </cell>
        </row>
        <row r="416">
          <cell r="Y416" t="str">
            <v>THEM1</v>
          </cell>
          <cell r="Z416">
            <v>0</v>
          </cell>
          <cell r="AA416">
            <v>25600000</v>
          </cell>
          <cell r="AB416" t="str">
            <v/>
          </cell>
          <cell r="AC416" t="str">
            <v>THEM1</v>
          </cell>
        </row>
        <row r="417">
          <cell r="Y417" t="str">
            <v>THEM1</v>
          </cell>
          <cell r="Z417">
            <v>0</v>
          </cell>
          <cell r="AA417" t="str">
            <v/>
          </cell>
          <cell r="AB417">
            <v>20000000</v>
          </cell>
          <cell r="AC417" t="str">
            <v>ThuTHEM1</v>
          </cell>
        </row>
        <row r="418">
          <cell r="Y418" t="str">
            <v>THINH1</v>
          </cell>
          <cell r="Z418">
            <v>50140200</v>
          </cell>
          <cell r="AA418">
            <v>0</v>
          </cell>
          <cell r="AB418">
            <v>0</v>
          </cell>
          <cell r="AC418" t="str">
            <v>THINH1</v>
          </cell>
        </row>
        <row r="419">
          <cell r="Y419" t="str">
            <v>THINH1</v>
          </cell>
          <cell r="Z419">
            <v>0</v>
          </cell>
          <cell r="AA419" t="str">
            <v/>
          </cell>
          <cell r="AB419">
            <v>210000</v>
          </cell>
          <cell r="AC419" t="str">
            <v>ThaTHINH1</v>
          </cell>
        </row>
        <row r="420">
          <cell r="Y420" t="str">
            <v>THINH1</v>
          </cell>
          <cell r="Z420">
            <v>0</v>
          </cell>
          <cell r="AA420">
            <v>67250000</v>
          </cell>
          <cell r="AB420" t="str">
            <v/>
          </cell>
          <cell r="AC420" t="str">
            <v>THINH1</v>
          </cell>
        </row>
        <row r="421">
          <cell r="Y421" t="str">
            <v>THINH1</v>
          </cell>
          <cell r="Z421">
            <v>0</v>
          </cell>
          <cell r="AA421" t="str">
            <v/>
          </cell>
          <cell r="AB421">
            <v>150000000</v>
          </cell>
          <cell r="AC421" t="str">
            <v>ThuTHINH1</v>
          </cell>
        </row>
        <row r="422">
          <cell r="Y422" t="str">
            <v>THINH3</v>
          </cell>
          <cell r="Z422">
            <v>42717700</v>
          </cell>
          <cell r="AA422">
            <v>0</v>
          </cell>
          <cell r="AB422">
            <v>0</v>
          </cell>
          <cell r="AC422" t="str">
            <v>THINH3</v>
          </cell>
        </row>
        <row r="423">
          <cell r="Y423" t="str">
            <v>THINH3</v>
          </cell>
          <cell r="Z423">
            <v>0</v>
          </cell>
          <cell r="AA423" t="str">
            <v/>
          </cell>
          <cell r="AB423">
            <v>10000000</v>
          </cell>
          <cell r="AC423" t="str">
            <v>ThuTHINH3</v>
          </cell>
        </row>
        <row r="424">
          <cell r="Y424" t="str">
            <v>THINH3</v>
          </cell>
          <cell r="Z424">
            <v>0</v>
          </cell>
          <cell r="AA424" t="str">
            <v/>
          </cell>
          <cell r="AB424">
            <v>18000</v>
          </cell>
          <cell r="AC424" t="str">
            <v>ThaTHINH3</v>
          </cell>
        </row>
        <row r="425">
          <cell r="Y425" t="str">
            <v>THINH3</v>
          </cell>
          <cell r="Z425">
            <v>0</v>
          </cell>
          <cell r="AA425" t="str">
            <v/>
          </cell>
          <cell r="AB425">
            <v>10000000</v>
          </cell>
          <cell r="AC425" t="str">
            <v>ThuTHINH3</v>
          </cell>
        </row>
        <row r="426">
          <cell r="Y426" t="str">
            <v>THINH3</v>
          </cell>
          <cell r="Z426">
            <v>0</v>
          </cell>
          <cell r="AA426">
            <v>25350000</v>
          </cell>
          <cell r="AB426" t="str">
            <v/>
          </cell>
          <cell r="AC426" t="str">
            <v>THINH3</v>
          </cell>
        </row>
        <row r="427">
          <cell r="Y427" t="str">
            <v>THOAI</v>
          </cell>
          <cell r="Z427">
            <v>-2390210</v>
          </cell>
          <cell r="AA427">
            <v>0</v>
          </cell>
          <cell r="AB427">
            <v>0</v>
          </cell>
          <cell r="AC427" t="str">
            <v>THOAI</v>
          </cell>
        </row>
        <row r="428">
          <cell r="Y428" t="str">
            <v>THPHUONG</v>
          </cell>
          <cell r="Z428">
            <v>-200000</v>
          </cell>
          <cell r="AA428">
            <v>0</v>
          </cell>
          <cell r="AB428">
            <v>0</v>
          </cell>
          <cell r="AC428" t="str">
            <v>THPHUONG</v>
          </cell>
        </row>
        <row r="429">
          <cell r="Y429" t="str">
            <v>THUY1</v>
          </cell>
          <cell r="Z429">
            <v>110770900</v>
          </cell>
          <cell r="AA429">
            <v>0</v>
          </cell>
          <cell r="AB429">
            <v>0</v>
          </cell>
          <cell r="AC429" t="str">
            <v>THUY1</v>
          </cell>
        </row>
        <row r="430">
          <cell r="Y430" t="str">
            <v>THUY1</v>
          </cell>
          <cell r="Z430">
            <v>0</v>
          </cell>
          <cell r="AA430" t="str">
            <v/>
          </cell>
          <cell r="AB430">
            <v>50000000</v>
          </cell>
          <cell r="AC430" t="str">
            <v>ThuTHUY1</v>
          </cell>
        </row>
        <row r="431">
          <cell r="Y431" t="str">
            <v>THUY1</v>
          </cell>
          <cell r="Z431">
            <v>0</v>
          </cell>
          <cell r="AA431">
            <v>63085000</v>
          </cell>
          <cell r="AB431" t="str">
            <v/>
          </cell>
          <cell r="AC431" t="str">
            <v>THUY1</v>
          </cell>
        </row>
        <row r="432">
          <cell r="Y432" t="str">
            <v>THUY1</v>
          </cell>
          <cell r="Z432">
            <v>0</v>
          </cell>
          <cell r="AA432" t="str">
            <v/>
          </cell>
          <cell r="AB432">
            <v>50000000</v>
          </cell>
          <cell r="AC432" t="str">
            <v>ThuTHUY1</v>
          </cell>
        </row>
        <row r="433">
          <cell r="Y433" t="str">
            <v>THUY1</v>
          </cell>
          <cell r="Z433">
            <v>0</v>
          </cell>
          <cell r="AA433" t="str">
            <v/>
          </cell>
          <cell r="AB433">
            <v>34920</v>
          </cell>
          <cell r="AC433" t="str">
            <v>ThaTHUY1</v>
          </cell>
        </row>
        <row r="434">
          <cell r="Y434" t="str">
            <v>THUY1</v>
          </cell>
          <cell r="Z434">
            <v>0</v>
          </cell>
          <cell r="AA434">
            <v>17050000</v>
          </cell>
          <cell r="AB434" t="str">
            <v/>
          </cell>
          <cell r="AC434" t="str">
            <v>THUY1</v>
          </cell>
        </row>
        <row r="435">
          <cell r="Y435" t="str">
            <v>THUY1</v>
          </cell>
          <cell r="Z435">
            <v>0</v>
          </cell>
          <cell r="AA435" t="str">
            <v/>
          </cell>
          <cell r="AB435">
            <v>90000000</v>
          </cell>
          <cell r="AC435" t="str">
            <v>ThuTHUY1</v>
          </cell>
        </row>
        <row r="436">
          <cell r="Y436" t="str">
            <v>THUY18</v>
          </cell>
          <cell r="Z436">
            <v>92433804</v>
          </cell>
          <cell r="AA436">
            <v>0</v>
          </cell>
          <cell r="AB436">
            <v>0</v>
          </cell>
          <cell r="AC436" t="str">
            <v>THUY18</v>
          </cell>
        </row>
        <row r="437">
          <cell r="Y437" t="str">
            <v>THUY2</v>
          </cell>
          <cell r="Z437">
            <v>57930730</v>
          </cell>
          <cell r="AA437">
            <v>0</v>
          </cell>
          <cell r="AB437">
            <v>0</v>
          </cell>
          <cell r="AC437" t="str">
            <v>THUY2</v>
          </cell>
        </row>
        <row r="438">
          <cell r="Y438" t="str">
            <v>THUY2</v>
          </cell>
          <cell r="Z438">
            <v>0</v>
          </cell>
          <cell r="AA438" t="str">
            <v/>
          </cell>
          <cell r="AB438">
            <v>103085</v>
          </cell>
          <cell r="AC438" t="str">
            <v>ThaTHUY2</v>
          </cell>
        </row>
        <row r="439">
          <cell r="Y439" t="str">
            <v>THUY2</v>
          </cell>
          <cell r="Z439">
            <v>0</v>
          </cell>
          <cell r="AA439">
            <v>25100000</v>
          </cell>
          <cell r="AB439" t="str">
            <v/>
          </cell>
          <cell r="AC439" t="str">
            <v>THUY2</v>
          </cell>
        </row>
        <row r="440">
          <cell r="Y440" t="str">
            <v>THUY2</v>
          </cell>
          <cell r="Z440">
            <v>0</v>
          </cell>
          <cell r="AA440" t="str">
            <v/>
          </cell>
          <cell r="AB440">
            <v>55000000</v>
          </cell>
          <cell r="AC440" t="str">
            <v>ThuTHUY2</v>
          </cell>
        </row>
        <row r="441">
          <cell r="Y441" t="str">
            <v>THUY3</v>
          </cell>
          <cell r="Z441">
            <v>24645046</v>
          </cell>
          <cell r="AA441">
            <v>0</v>
          </cell>
          <cell r="AB441">
            <v>0</v>
          </cell>
          <cell r="AC441" t="str">
            <v>THUY3</v>
          </cell>
        </row>
        <row r="442">
          <cell r="Y442" t="str">
            <v>THUY3</v>
          </cell>
          <cell r="Z442">
            <v>0</v>
          </cell>
          <cell r="AA442" t="str">
            <v/>
          </cell>
          <cell r="AB442">
            <v>10000000</v>
          </cell>
          <cell r="AC442" t="str">
            <v>ThuTHUY3</v>
          </cell>
        </row>
        <row r="443">
          <cell r="Y443" t="str">
            <v>THUY6</v>
          </cell>
          <cell r="Z443">
            <v>36442000</v>
          </cell>
          <cell r="AA443">
            <v>0</v>
          </cell>
          <cell r="AB443">
            <v>0</v>
          </cell>
          <cell r="AC443" t="str">
            <v>THUY6</v>
          </cell>
        </row>
        <row r="444">
          <cell r="Y444" t="str">
            <v>THUY6</v>
          </cell>
          <cell r="Z444">
            <v>0</v>
          </cell>
          <cell r="AA444" t="str">
            <v/>
          </cell>
          <cell r="AB444">
            <v>420000</v>
          </cell>
          <cell r="AC444" t="str">
            <v>ThaTHUY6</v>
          </cell>
        </row>
        <row r="445">
          <cell r="Y445" t="str">
            <v>THUY7</v>
          </cell>
          <cell r="Z445">
            <v>69027078</v>
          </cell>
          <cell r="AA445">
            <v>0</v>
          </cell>
          <cell r="AB445">
            <v>0</v>
          </cell>
          <cell r="AC445" t="str">
            <v>THUY7</v>
          </cell>
        </row>
        <row r="446">
          <cell r="Y446" t="str">
            <v>THUY7</v>
          </cell>
          <cell r="Z446">
            <v>0</v>
          </cell>
          <cell r="AA446">
            <v>31200000</v>
          </cell>
          <cell r="AB446" t="str">
            <v/>
          </cell>
          <cell r="AC446" t="str">
            <v>THUY7</v>
          </cell>
        </row>
        <row r="447">
          <cell r="Y447" t="str">
            <v>THUY7</v>
          </cell>
          <cell r="Z447">
            <v>0</v>
          </cell>
          <cell r="AA447" t="str">
            <v/>
          </cell>
          <cell r="AB447">
            <v>15742000</v>
          </cell>
          <cell r="AC447" t="str">
            <v>ThuTHUY7</v>
          </cell>
        </row>
        <row r="448">
          <cell r="Y448" t="str">
            <v>THUY7</v>
          </cell>
          <cell r="Z448">
            <v>0</v>
          </cell>
          <cell r="AA448">
            <v>30150000</v>
          </cell>
          <cell r="AB448" t="str">
            <v/>
          </cell>
          <cell r="AC448" t="str">
            <v>THUY7</v>
          </cell>
        </row>
        <row r="449">
          <cell r="Y449" t="str">
            <v>THUY7</v>
          </cell>
          <cell r="Z449">
            <v>0</v>
          </cell>
          <cell r="AA449" t="str">
            <v/>
          </cell>
          <cell r="AB449">
            <v>31150000</v>
          </cell>
          <cell r="AC449" t="str">
            <v>ThuTHUY7</v>
          </cell>
        </row>
        <row r="450">
          <cell r="Y450" t="str">
            <v>THUY7</v>
          </cell>
          <cell r="Z450">
            <v>0</v>
          </cell>
          <cell r="AA450" t="str">
            <v/>
          </cell>
          <cell r="AB450">
            <v>3640000</v>
          </cell>
          <cell r="AC450" t="str">
            <v>ThaTHUY7</v>
          </cell>
        </row>
        <row r="451">
          <cell r="Y451" t="str">
            <v>TRUNG1</v>
          </cell>
          <cell r="Z451">
            <v>189011332</v>
          </cell>
          <cell r="AA451">
            <v>0</v>
          </cell>
          <cell r="AB451">
            <v>0</v>
          </cell>
          <cell r="AC451" t="str">
            <v>TRUNG1</v>
          </cell>
        </row>
        <row r="452">
          <cell r="Y452" t="str">
            <v>TRUNG1</v>
          </cell>
          <cell r="Z452">
            <v>0</v>
          </cell>
          <cell r="AA452" t="str">
            <v/>
          </cell>
          <cell r="AB452">
            <v>20000000</v>
          </cell>
          <cell r="AC452" t="str">
            <v>ThuTRUNG1</v>
          </cell>
        </row>
        <row r="453">
          <cell r="Y453" t="str">
            <v>TRUNG1</v>
          </cell>
          <cell r="Z453">
            <v>0</v>
          </cell>
          <cell r="AA453" t="str">
            <v/>
          </cell>
          <cell r="AB453">
            <v>36000</v>
          </cell>
          <cell r="AC453" t="str">
            <v>ThaTRUNG1</v>
          </cell>
        </row>
        <row r="454">
          <cell r="Y454" t="str">
            <v>TRUNG1</v>
          </cell>
          <cell r="Z454">
            <v>0</v>
          </cell>
          <cell r="AA454" t="str">
            <v/>
          </cell>
          <cell r="AB454">
            <v>142800</v>
          </cell>
          <cell r="AC454" t="str">
            <v>ThaTRUNG1</v>
          </cell>
        </row>
        <row r="455">
          <cell r="Y455" t="str">
            <v>TRUNG1</v>
          </cell>
          <cell r="Z455">
            <v>0</v>
          </cell>
          <cell r="AA455" t="str">
            <v/>
          </cell>
          <cell r="AB455">
            <v>20000000</v>
          </cell>
          <cell r="AC455" t="str">
            <v>ThuTRUNG1</v>
          </cell>
        </row>
        <row r="456">
          <cell r="Y456" t="str">
            <v>TRUNG1</v>
          </cell>
          <cell r="Z456">
            <v>0</v>
          </cell>
          <cell r="AA456">
            <v>58950000</v>
          </cell>
          <cell r="AB456" t="str">
            <v/>
          </cell>
          <cell r="AC456" t="str">
            <v>TRUNG1</v>
          </cell>
        </row>
        <row r="457">
          <cell r="Y457" t="str">
            <v>TRUNG1</v>
          </cell>
          <cell r="Z457">
            <v>0</v>
          </cell>
          <cell r="AA457">
            <v>9360000</v>
          </cell>
          <cell r="AB457" t="str">
            <v/>
          </cell>
          <cell r="AC457" t="str">
            <v>TRUNG1</v>
          </cell>
        </row>
        <row r="458">
          <cell r="Y458" t="str">
            <v>TRUNG1</v>
          </cell>
          <cell r="Z458">
            <v>0</v>
          </cell>
          <cell r="AA458" t="str">
            <v/>
          </cell>
          <cell r="AB458">
            <v>40000000</v>
          </cell>
          <cell r="AC458" t="str">
            <v>ThuTRUNG1</v>
          </cell>
        </row>
        <row r="459">
          <cell r="Y459" t="str">
            <v>TRUNG1</v>
          </cell>
          <cell r="Z459">
            <v>0</v>
          </cell>
          <cell r="AA459" t="str">
            <v/>
          </cell>
          <cell r="AB459">
            <v>20000000</v>
          </cell>
          <cell r="AC459" t="str">
            <v>ThuTRUNG1</v>
          </cell>
        </row>
        <row r="460">
          <cell r="Y460" t="str">
            <v>TRUNG1</v>
          </cell>
          <cell r="Z460">
            <v>0</v>
          </cell>
          <cell r="AA460">
            <v>34410000</v>
          </cell>
          <cell r="AB460" t="str">
            <v/>
          </cell>
          <cell r="AC460" t="str">
            <v>TRUNG1</v>
          </cell>
        </row>
        <row r="461">
          <cell r="Y461" t="str">
            <v>UYENDAO</v>
          </cell>
          <cell r="Z461">
            <v>30463009</v>
          </cell>
          <cell r="AA461">
            <v>0</v>
          </cell>
          <cell r="AB461">
            <v>0</v>
          </cell>
          <cell r="AC461" t="str">
            <v>UYENDAO</v>
          </cell>
        </row>
        <row r="462">
          <cell r="Y462" t="str">
            <v>UYENDAO</v>
          </cell>
          <cell r="Z462">
            <v>0</v>
          </cell>
          <cell r="AA462">
            <v>10690000</v>
          </cell>
          <cell r="AB462" t="str">
            <v/>
          </cell>
          <cell r="AC462" t="str">
            <v>UYENDAO</v>
          </cell>
        </row>
        <row r="463">
          <cell r="Y463" t="str">
            <v>UYENDAO</v>
          </cell>
          <cell r="Z463">
            <v>0</v>
          </cell>
          <cell r="AA463">
            <v>3480000</v>
          </cell>
          <cell r="AB463" t="str">
            <v/>
          </cell>
          <cell r="AC463" t="str">
            <v>UYENDAO</v>
          </cell>
        </row>
        <row r="464">
          <cell r="Y464" t="str">
            <v>UYENDAO</v>
          </cell>
          <cell r="Z464">
            <v>0</v>
          </cell>
          <cell r="AA464">
            <v>5330000</v>
          </cell>
          <cell r="AB464" t="str">
            <v/>
          </cell>
          <cell r="AC464" t="str">
            <v>UYENDAO</v>
          </cell>
        </row>
        <row r="465">
          <cell r="Y465" t="str">
            <v>UYENDAO</v>
          </cell>
          <cell r="Z465">
            <v>0</v>
          </cell>
          <cell r="AA465">
            <v>12260000</v>
          </cell>
          <cell r="AB465" t="str">
            <v/>
          </cell>
          <cell r="AC465" t="str">
            <v>UYENDAO</v>
          </cell>
        </row>
        <row r="466">
          <cell r="Y466" t="str">
            <v>UYENDAO</v>
          </cell>
          <cell r="Z466">
            <v>0</v>
          </cell>
          <cell r="AA466">
            <v>8440000</v>
          </cell>
          <cell r="AB466" t="str">
            <v/>
          </cell>
          <cell r="AC466" t="str">
            <v>UYENDAO</v>
          </cell>
        </row>
        <row r="467">
          <cell r="Y467" t="str">
            <v>UYENDAO</v>
          </cell>
          <cell r="Z467">
            <v>0</v>
          </cell>
          <cell r="AA467" t="str">
            <v/>
          </cell>
          <cell r="AB467">
            <v>36230000</v>
          </cell>
          <cell r="AC467" t="str">
            <v>ThuUYENDAO</v>
          </cell>
        </row>
        <row r="468">
          <cell r="Y468" t="str">
            <v>UYENDAO</v>
          </cell>
          <cell r="Z468">
            <v>0</v>
          </cell>
          <cell r="AA468">
            <v>9760000</v>
          </cell>
          <cell r="AB468" t="str">
            <v/>
          </cell>
          <cell r="AC468" t="str">
            <v>UYENDAO</v>
          </cell>
        </row>
        <row r="469">
          <cell r="Y469" t="str">
            <v>UYENDAO</v>
          </cell>
          <cell r="Z469">
            <v>0</v>
          </cell>
          <cell r="AA469">
            <v>14800000</v>
          </cell>
          <cell r="AB469" t="str">
            <v/>
          </cell>
          <cell r="AC469" t="str">
            <v>UYENDAO</v>
          </cell>
        </row>
        <row r="470">
          <cell r="Y470" t="str">
            <v>UYENDAO</v>
          </cell>
          <cell r="Z470">
            <v>0</v>
          </cell>
          <cell r="AA470" t="str">
            <v/>
          </cell>
          <cell r="AB470">
            <v>13674000</v>
          </cell>
          <cell r="AC470" t="str">
            <v>ThuUYENDAO</v>
          </cell>
        </row>
        <row r="471">
          <cell r="Y471" t="str">
            <v>UYENDAO</v>
          </cell>
          <cell r="Z471">
            <v>0</v>
          </cell>
          <cell r="AA471" t="str">
            <v/>
          </cell>
          <cell r="AB471">
            <v>10000000</v>
          </cell>
          <cell r="AC471" t="str">
            <v>ThuUYENDAO</v>
          </cell>
        </row>
        <row r="472">
          <cell r="Y472" t="str">
            <v>UYENDAO</v>
          </cell>
          <cell r="Z472">
            <v>0</v>
          </cell>
          <cell r="AA472">
            <v>11240000</v>
          </cell>
          <cell r="AB472" t="str">
            <v/>
          </cell>
          <cell r="AC472" t="str">
            <v>UYENDAO</v>
          </cell>
        </row>
        <row r="473">
          <cell r="Y473" t="str">
            <v>UYENDAO</v>
          </cell>
          <cell r="Z473">
            <v>0</v>
          </cell>
          <cell r="AA473" t="str">
            <v/>
          </cell>
          <cell r="AB473">
            <v>20000000</v>
          </cell>
          <cell r="AC473" t="str">
            <v>ThuUYENDAO</v>
          </cell>
        </row>
        <row r="474">
          <cell r="Y474" t="str">
            <v>UYENDAO</v>
          </cell>
          <cell r="Z474">
            <v>0</v>
          </cell>
          <cell r="AA474" t="str">
            <v/>
          </cell>
          <cell r="AB474">
            <v>4080000</v>
          </cell>
          <cell r="AC474" t="str">
            <v>ThuUYENDAO</v>
          </cell>
        </row>
        <row r="475">
          <cell r="Y475" t="str">
            <v>VINH2</v>
          </cell>
          <cell r="Z475">
            <v>-7600119</v>
          </cell>
          <cell r="AA475">
            <v>0</v>
          </cell>
          <cell r="AB475">
            <v>0</v>
          </cell>
          <cell r="AC475" t="str">
            <v>VINH2</v>
          </cell>
        </row>
        <row r="476">
          <cell r="Y476" t="str">
            <v>ObjectID</v>
          </cell>
          <cell r="Z476" t="str">
            <v>BeginBal</v>
          </cell>
          <cell r="AA476" t="str">
            <v>Deb</v>
          </cell>
          <cell r="AB476" t="str">
            <v>Crd</v>
          </cell>
          <cell r="AC476" t="str">
            <v>MemObjectID</v>
          </cell>
        </row>
        <row r="477">
          <cell r="Y477" t="str">
            <v>ObjectID</v>
          </cell>
          <cell r="Z477">
            <v>0</v>
          </cell>
          <cell r="AA477">
            <v>0</v>
          </cell>
          <cell r="AB477">
            <v>0</v>
          </cell>
          <cell r="AC477" t="str">
            <v>ObjectID</v>
          </cell>
        </row>
        <row r="478">
          <cell r="Y478" t="str">
            <v>AI</v>
          </cell>
          <cell r="Z478">
            <v>33956142</v>
          </cell>
          <cell r="AA478">
            <v>0</v>
          </cell>
          <cell r="AB478">
            <v>0</v>
          </cell>
          <cell r="AC478" t="str">
            <v>AI</v>
          </cell>
        </row>
        <row r="479">
          <cell r="Y479" t="str">
            <v>AI</v>
          </cell>
          <cell r="Z479">
            <v>0</v>
          </cell>
          <cell r="AA479" t="str">
            <v/>
          </cell>
          <cell r="AB479">
            <v>8000000</v>
          </cell>
          <cell r="AC479" t="str">
            <v>ThuAI</v>
          </cell>
        </row>
        <row r="480">
          <cell r="Y480" t="str">
            <v>AI</v>
          </cell>
          <cell r="Z480">
            <v>0</v>
          </cell>
          <cell r="AA480">
            <v>17850000</v>
          </cell>
          <cell r="AB480" t="str">
            <v/>
          </cell>
          <cell r="AC480" t="str">
            <v>AI</v>
          </cell>
        </row>
        <row r="481">
          <cell r="Y481" t="str">
            <v>AI</v>
          </cell>
          <cell r="Z481">
            <v>0</v>
          </cell>
          <cell r="AA481">
            <v>6300000</v>
          </cell>
          <cell r="AB481" t="str">
            <v/>
          </cell>
          <cell r="AC481" t="str">
            <v>AI</v>
          </cell>
        </row>
        <row r="482">
          <cell r="Y482" t="str">
            <v>AI</v>
          </cell>
          <cell r="Z482">
            <v>0</v>
          </cell>
          <cell r="AA482" t="str">
            <v/>
          </cell>
          <cell r="AB482">
            <v>15000000</v>
          </cell>
          <cell r="AC482" t="str">
            <v>ThuAI</v>
          </cell>
        </row>
        <row r="483">
          <cell r="Y483" t="str">
            <v>AI</v>
          </cell>
          <cell r="Z483">
            <v>0</v>
          </cell>
          <cell r="AA483">
            <v>9280000</v>
          </cell>
          <cell r="AB483" t="str">
            <v/>
          </cell>
          <cell r="AC483" t="str">
            <v>AI</v>
          </cell>
        </row>
        <row r="484">
          <cell r="Y484" t="str">
            <v>ANH1</v>
          </cell>
          <cell r="Z484">
            <v>54312400</v>
          </cell>
          <cell r="AA484">
            <v>0</v>
          </cell>
          <cell r="AB484">
            <v>0</v>
          </cell>
          <cell r="AC484" t="str">
            <v>ANH1</v>
          </cell>
        </row>
        <row r="485">
          <cell r="Y485" t="str">
            <v>ANH1</v>
          </cell>
          <cell r="Z485">
            <v>0</v>
          </cell>
          <cell r="AA485">
            <v>27391000</v>
          </cell>
          <cell r="AB485" t="str">
            <v/>
          </cell>
          <cell r="AC485" t="str">
            <v>ANH1</v>
          </cell>
        </row>
        <row r="486">
          <cell r="Y486" t="str">
            <v>ANH1</v>
          </cell>
          <cell r="Z486">
            <v>0</v>
          </cell>
          <cell r="AA486" t="str">
            <v/>
          </cell>
          <cell r="AB486">
            <v>25000000</v>
          </cell>
          <cell r="AC486" t="str">
            <v>ThuANH1</v>
          </cell>
        </row>
        <row r="487">
          <cell r="Y487" t="str">
            <v>ANH1</v>
          </cell>
          <cell r="Z487">
            <v>0</v>
          </cell>
          <cell r="AA487" t="str">
            <v/>
          </cell>
          <cell r="AB487">
            <v>112000</v>
          </cell>
          <cell r="AC487" t="str">
            <v>ThaANH1</v>
          </cell>
        </row>
        <row r="488">
          <cell r="Y488" t="str">
            <v>ANH1</v>
          </cell>
          <cell r="Z488">
            <v>0</v>
          </cell>
          <cell r="AA488" t="str">
            <v/>
          </cell>
          <cell r="AB488">
            <v>40000000</v>
          </cell>
          <cell r="AC488" t="str">
            <v>ThuANH1</v>
          </cell>
        </row>
        <row r="489">
          <cell r="Y489" t="str">
            <v>ANH6</v>
          </cell>
          <cell r="Z489" t="str">
            <v/>
          </cell>
          <cell r="AA489">
            <v>0</v>
          </cell>
          <cell r="AB489">
            <v>0</v>
          </cell>
          <cell r="AC489" t="str">
            <v>ANH6</v>
          </cell>
        </row>
        <row r="490">
          <cell r="Y490" t="str">
            <v>ANH6</v>
          </cell>
          <cell r="Z490">
            <v>0</v>
          </cell>
          <cell r="AA490">
            <v>41770000</v>
          </cell>
          <cell r="AB490" t="str">
            <v/>
          </cell>
          <cell r="AC490" t="str">
            <v>ANH6</v>
          </cell>
        </row>
        <row r="491">
          <cell r="Y491" t="str">
            <v>ANH6</v>
          </cell>
          <cell r="Z491">
            <v>0</v>
          </cell>
          <cell r="AA491">
            <v>29654500</v>
          </cell>
          <cell r="AB491" t="str">
            <v/>
          </cell>
          <cell r="AC491" t="str">
            <v>ANH6</v>
          </cell>
        </row>
        <row r="492">
          <cell r="Y492" t="str">
            <v>ANH6</v>
          </cell>
          <cell r="Z492">
            <v>0</v>
          </cell>
          <cell r="AA492" t="str">
            <v/>
          </cell>
          <cell r="AB492">
            <v>71424500</v>
          </cell>
          <cell r="AC492" t="str">
            <v>ThuANH6</v>
          </cell>
        </row>
        <row r="493">
          <cell r="Y493" t="str">
            <v>ANH7</v>
          </cell>
          <cell r="Z493">
            <v>8445000</v>
          </cell>
          <cell r="AA493">
            <v>0</v>
          </cell>
          <cell r="AB493">
            <v>0</v>
          </cell>
          <cell r="AC493" t="str">
            <v>ANH7</v>
          </cell>
        </row>
        <row r="494">
          <cell r="Y494" t="str">
            <v>ANH7</v>
          </cell>
          <cell r="Z494">
            <v>0</v>
          </cell>
          <cell r="AA494" t="str">
            <v/>
          </cell>
          <cell r="AB494">
            <v>8445000</v>
          </cell>
          <cell r="AC494" t="str">
            <v>ThuANH7</v>
          </cell>
        </row>
        <row r="495">
          <cell r="Y495" t="str">
            <v>BAC</v>
          </cell>
          <cell r="Z495">
            <v>6265820</v>
          </cell>
          <cell r="AA495">
            <v>0</v>
          </cell>
          <cell r="AB495">
            <v>0</v>
          </cell>
          <cell r="AC495" t="str">
            <v>BAC</v>
          </cell>
        </row>
        <row r="496">
          <cell r="Y496" t="str">
            <v>BAC</v>
          </cell>
          <cell r="Z496">
            <v>0</v>
          </cell>
          <cell r="AA496" t="str">
            <v/>
          </cell>
          <cell r="AB496">
            <v>63403</v>
          </cell>
          <cell r="AC496" t="str">
            <v>ThaBAC</v>
          </cell>
        </row>
        <row r="497">
          <cell r="Y497" t="str">
            <v>BAO</v>
          </cell>
          <cell r="Z497">
            <v>19609000</v>
          </cell>
          <cell r="AA497">
            <v>0</v>
          </cell>
          <cell r="AB497">
            <v>0</v>
          </cell>
          <cell r="AC497" t="str">
            <v>BAO</v>
          </cell>
        </row>
        <row r="498">
          <cell r="Y498" t="str">
            <v>BAO</v>
          </cell>
          <cell r="Z498">
            <v>0</v>
          </cell>
          <cell r="AA498">
            <v>9964500</v>
          </cell>
          <cell r="AB498" t="str">
            <v/>
          </cell>
          <cell r="AC498" t="str">
            <v>BAO</v>
          </cell>
        </row>
        <row r="499">
          <cell r="Y499" t="str">
            <v>BAO</v>
          </cell>
          <cell r="Z499">
            <v>0</v>
          </cell>
          <cell r="AA499" t="str">
            <v/>
          </cell>
          <cell r="AB499">
            <v>8000000</v>
          </cell>
          <cell r="AC499" t="str">
            <v>ThuBAO</v>
          </cell>
        </row>
        <row r="500">
          <cell r="Y500" t="str">
            <v>BAO</v>
          </cell>
          <cell r="Z500">
            <v>0</v>
          </cell>
          <cell r="AA500">
            <v>14332500</v>
          </cell>
          <cell r="AB500" t="str">
            <v/>
          </cell>
          <cell r="AC500" t="str">
            <v>BAO</v>
          </cell>
        </row>
        <row r="501">
          <cell r="Y501" t="str">
            <v>BAO</v>
          </cell>
          <cell r="Z501">
            <v>0</v>
          </cell>
          <cell r="AA501" t="str">
            <v/>
          </cell>
          <cell r="AB501">
            <v>10000000</v>
          </cell>
          <cell r="AC501" t="str">
            <v>ThuBAO</v>
          </cell>
        </row>
        <row r="502">
          <cell r="Y502" t="str">
            <v>BAO</v>
          </cell>
          <cell r="Z502">
            <v>0</v>
          </cell>
          <cell r="AA502">
            <v>14972000</v>
          </cell>
          <cell r="AB502" t="str">
            <v/>
          </cell>
          <cell r="AC502" t="str">
            <v>BAO</v>
          </cell>
        </row>
        <row r="503">
          <cell r="Y503" t="str">
            <v>BAO</v>
          </cell>
          <cell r="Z503">
            <v>0</v>
          </cell>
          <cell r="AA503" t="str">
            <v/>
          </cell>
          <cell r="AB503">
            <v>20000000</v>
          </cell>
          <cell r="AC503" t="str">
            <v>ThuBAO</v>
          </cell>
        </row>
        <row r="504">
          <cell r="Y504" t="str">
            <v>BIEN</v>
          </cell>
          <cell r="Z504">
            <v>94000</v>
          </cell>
          <cell r="AA504">
            <v>0</v>
          </cell>
          <cell r="AB504">
            <v>0</v>
          </cell>
          <cell r="AC504" t="str">
            <v>BIEN</v>
          </cell>
        </row>
        <row r="505">
          <cell r="Y505" t="str">
            <v>BINH3</v>
          </cell>
          <cell r="Z505">
            <v>101506500</v>
          </cell>
          <cell r="AA505">
            <v>0</v>
          </cell>
          <cell r="AB505">
            <v>0</v>
          </cell>
          <cell r="AC505" t="str">
            <v>BINH3</v>
          </cell>
        </row>
        <row r="506">
          <cell r="Y506" t="str">
            <v>BUIDA</v>
          </cell>
          <cell r="Z506">
            <v>4211800</v>
          </cell>
          <cell r="AA506">
            <v>0</v>
          </cell>
          <cell r="AB506">
            <v>0</v>
          </cell>
          <cell r="AC506" t="str">
            <v>BUIDA</v>
          </cell>
        </row>
        <row r="507">
          <cell r="Y507" t="str">
            <v>CTY14</v>
          </cell>
          <cell r="Z507">
            <v>31630375</v>
          </cell>
          <cell r="AA507">
            <v>0</v>
          </cell>
          <cell r="AB507">
            <v>0</v>
          </cell>
          <cell r="AC507" t="str">
            <v>CTY14</v>
          </cell>
        </row>
        <row r="508">
          <cell r="Y508" t="str">
            <v>CTY14</v>
          </cell>
          <cell r="Z508">
            <v>0</v>
          </cell>
          <cell r="AA508">
            <v>1155700</v>
          </cell>
          <cell r="AB508" t="str">
            <v/>
          </cell>
          <cell r="AC508" t="str">
            <v>CTY14</v>
          </cell>
        </row>
        <row r="509">
          <cell r="Y509" t="str">
            <v>CTY14</v>
          </cell>
          <cell r="Z509">
            <v>0</v>
          </cell>
          <cell r="AA509">
            <v>5360000</v>
          </cell>
          <cell r="AB509" t="str">
            <v/>
          </cell>
          <cell r="AC509" t="str">
            <v>CTY14</v>
          </cell>
        </row>
        <row r="510">
          <cell r="Y510" t="str">
            <v>CTY14</v>
          </cell>
          <cell r="Z510">
            <v>0</v>
          </cell>
          <cell r="AA510">
            <v>2630000</v>
          </cell>
          <cell r="AB510" t="str">
            <v/>
          </cell>
          <cell r="AC510" t="str">
            <v>CTY14</v>
          </cell>
        </row>
        <row r="511">
          <cell r="Y511" t="str">
            <v>CTY14</v>
          </cell>
          <cell r="Z511">
            <v>0</v>
          </cell>
          <cell r="AA511">
            <v>2630000</v>
          </cell>
          <cell r="AB511" t="str">
            <v/>
          </cell>
          <cell r="AC511" t="str">
            <v>CTY14</v>
          </cell>
        </row>
        <row r="512">
          <cell r="Y512" t="str">
            <v>CTY14</v>
          </cell>
          <cell r="Z512">
            <v>0</v>
          </cell>
          <cell r="AA512">
            <v>2630000</v>
          </cell>
          <cell r="AB512" t="str">
            <v/>
          </cell>
          <cell r="AC512" t="str">
            <v>CTY14</v>
          </cell>
        </row>
        <row r="513">
          <cell r="Y513" t="str">
            <v>CTY14</v>
          </cell>
          <cell r="Z513">
            <v>0</v>
          </cell>
          <cell r="AA513" t="str">
            <v/>
          </cell>
          <cell r="AB513">
            <v>66500</v>
          </cell>
          <cell r="AC513" t="str">
            <v>ThaCTY14</v>
          </cell>
        </row>
        <row r="514">
          <cell r="Y514" t="str">
            <v>CTY14</v>
          </cell>
          <cell r="Z514">
            <v>0</v>
          </cell>
          <cell r="AA514" t="str">
            <v/>
          </cell>
          <cell r="AB514">
            <v>25000000</v>
          </cell>
          <cell r="AC514" t="str">
            <v>ThuCTY14</v>
          </cell>
        </row>
        <row r="515">
          <cell r="Y515" t="str">
            <v>CTY14</v>
          </cell>
          <cell r="Z515">
            <v>0</v>
          </cell>
          <cell r="AA515">
            <v>5642000</v>
          </cell>
          <cell r="AB515" t="str">
            <v/>
          </cell>
          <cell r="AC515" t="str">
            <v>CTY14</v>
          </cell>
        </row>
        <row r="516">
          <cell r="Y516" t="str">
            <v>CTY14</v>
          </cell>
          <cell r="Z516">
            <v>0</v>
          </cell>
          <cell r="AA516">
            <v>2766500</v>
          </cell>
          <cell r="AB516" t="str">
            <v/>
          </cell>
          <cell r="AC516" t="str">
            <v>CTY14</v>
          </cell>
        </row>
        <row r="517">
          <cell r="Y517" t="str">
            <v>CTY14</v>
          </cell>
          <cell r="Z517">
            <v>0</v>
          </cell>
          <cell r="AA517">
            <v>1911000</v>
          </cell>
          <cell r="AB517" t="str">
            <v/>
          </cell>
          <cell r="AC517" t="str">
            <v>CTY14</v>
          </cell>
        </row>
        <row r="518">
          <cell r="Y518" t="str">
            <v>CTY14</v>
          </cell>
          <cell r="Z518">
            <v>0</v>
          </cell>
          <cell r="AA518">
            <v>2630000</v>
          </cell>
          <cell r="AB518" t="str">
            <v/>
          </cell>
          <cell r="AC518" t="str">
            <v>CTY14</v>
          </cell>
        </row>
        <row r="519">
          <cell r="Y519" t="str">
            <v>CTY14</v>
          </cell>
          <cell r="Z519">
            <v>0</v>
          </cell>
          <cell r="AA519">
            <v>6400000</v>
          </cell>
          <cell r="AB519" t="str">
            <v/>
          </cell>
          <cell r="AC519" t="str">
            <v>CTY14</v>
          </cell>
        </row>
        <row r="520">
          <cell r="Y520" t="str">
            <v>CTY14</v>
          </cell>
          <cell r="Z520">
            <v>0</v>
          </cell>
          <cell r="AA520">
            <v>2950000</v>
          </cell>
          <cell r="AB520" t="str">
            <v/>
          </cell>
          <cell r="AC520" t="str">
            <v>CTY14</v>
          </cell>
        </row>
        <row r="521">
          <cell r="Y521" t="str">
            <v>CTY14</v>
          </cell>
          <cell r="Z521">
            <v>0</v>
          </cell>
          <cell r="AA521">
            <v>5550000</v>
          </cell>
          <cell r="AB521" t="str">
            <v/>
          </cell>
          <cell r="AC521" t="str">
            <v>CTY14</v>
          </cell>
        </row>
        <row r="522">
          <cell r="Y522" t="str">
            <v>CTY14</v>
          </cell>
          <cell r="Z522">
            <v>0</v>
          </cell>
          <cell r="AA522" t="str">
            <v/>
          </cell>
          <cell r="AB522">
            <v>28000000</v>
          </cell>
          <cell r="AC522" t="str">
            <v>ThuCTY14</v>
          </cell>
        </row>
        <row r="523">
          <cell r="Y523" t="str">
            <v>CTY14</v>
          </cell>
          <cell r="Z523">
            <v>0</v>
          </cell>
          <cell r="AA523">
            <v>3640000</v>
          </cell>
          <cell r="AB523" t="str">
            <v/>
          </cell>
          <cell r="AC523" t="str">
            <v>CTY14</v>
          </cell>
        </row>
        <row r="524">
          <cell r="Y524" t="str">
            <v>CTY14</v>
          </cell>
          <cell r="Z524">
            <v>0</v>
          </cell>
          <cell r="AA524">
            <v>2630000</v>
          </cell>
          <cell r="AB524" t="str">
            <v/>
          </cell>
          <cell r="AC524" t="str">
            <v>KetCTY14</v>
          </cell>
        </row>
        <row r="525">
          <cell r="Y525" t="str">
            <v>CTY14</v>
          </cell>
          <cell r="Z525">
            <v>0</v>
          </cell>
          <cell r="AA525">
            <v>3640000</v>
          </cell>
          <cell r="AB525" t="str">
            <v/>
          </cell>
          <cell r="AC525" t="str">
            <v>CTY14</v>
          </cell>
        </row>
        <row r="526">
          <cell r="Y526" t="str">
            <v>CTY15</v>
          </cell>
          <cell r="Z526">
            <v>400000</v>
          </cell>
          <cell r="AA526">
            <v>0</v>
          </cell>
          <cell r="AB526">
            <v>0</v>
          </cell>
          <cell r="AC526" t="str">
            <v>CTY15</v>
          </cell>
        </row>
        <row r="527">
          <cell r="Y527" t="str">
            <v>CTY18</v>
          </cell>
          <cell r="Z527">
            <v>-738680</v>
          </cell>
          <cell r="AA527">
            <v>0</v>
          </cell>
          <cell r="AB527">
            <v>0</v>
          </cell>
          <cell r="AC527" t="str">
            <v>CTY18</v>
          </cell>
        </row>
        <row r="528">
          <cell r="Y528" t="str">
            <v>CTY2</v>
          </cell>
          <cell r="Z528">
            <v>278227858</v>
          </cell>
          <cell r="AA528">
            <v>0</v>
          </cell>
          <cell r="AB528">
            <v>0</v>
          </cell>
          <cell r="AC528" t="str">
            <v>CTY2</v>
          </cell>
        </row>
        <row r="529">
          <cell r="Y529" t="str">
            <v>CTY2</v>
          </cell>
          <cell r="Z529">
            <v>0</v>
          </cell>
          <cell r="AA529">
            <v>33379500</v>
          </cell>
          <cell r="AB529" t="str">
            <v/>
          </cell>
          <cell r="AC529" t="str">
            <v>CTY2</v>
          </cell>
        </row>
        <row r="530">
          <cell r="Y530" t="str">
            <v>CTY2</v>
          </cell>
          <cell r="Z530">
            <v>0</v>
          </cell>
          <cell r="AA530" t="str">
            <v/>
          </cell>
          <cell r="AB530">
            <v>80000000</v>
          </cell>
          <cell r="AC530" t="str">
            <v>ThuCTY2</v>
          </cell>
        </row>
        <row r="531">
          <cell r="Y531" t="str">
            <v>CTY2</v>
          </cell>
          <cell r="Z531">
            <v>0</v>
          </cell>
          <cell r="AA531">
            <v>10800000</v>
          </cell>
          <cell r="AB531" t="str">
            <v/>
          </cell>
          <cell r="AC531" t="str">
            <v>CTY2</v>
          </cell>
        </row>
        <row r="532">
          <cell r="Y532" t="str">
            <v>CTY2</v>
          </cell>
          <cell r="Z532">
            <v>0</v>
          </cell>
          <cell r="AA532">
            <v>43790000</v>
          </cell>
          <cell r="AB532" t="str">
            <v/>
          </cell>
          <cell r="AC532" t="str">
            <v>CTY2</v>
          </cell>
        </row>
        <row r="533">
          <cell r="Y533" t="str">
            <v>CTY2</v>
          </cell>
          <cell r="Z533">
            <v>0</v>
          </cell>
          <cell r="AA533" t="str">
            <v/>
          </cell>
          <cell r="AB533">
            <v>55000000</v>
          </cell>
          <cell r="AC533" t="str">
            <v>ThuCTY2</v>
          </cell>
        </row>
        <row r="534">
          <cell r="Y534" t="str">
            <v>CTY2</v>
          </cell>
          <cell r="Z534">
            <v>0</v>
          </cell>
          <cell r="AA534" t="str">
            <v/>
          </cell>
          <cell r="AB534">
            <v>10800000</v>
          </cell>
          <cell r="AC534" t="str">
            <v>ThuCTY2</v>
          </cell>
        </row>
        <row r="535">
          <cell r="Y535" t="str">
            <v>CTY2</v>
          </cell>
          <cell r="Z535">
            <v>0</v>
          </cell>
          <cell r="AA535">
            <v>21600000</v>
          </cell>
          <cell r="AB535" t="str">
            <v/>
          </cell>
          <cell r="AC535" t="str">
            <v>CTY2</v>
          </cell>
        </row>
        <row r="536">
          <cell r="Y536" t="str">
            <v>CTY2</v>
          </cell>
          <cell r="Z536">
            <v>0</v>
          </cell>
          <cell r="AA536" t="str">
            <v/>
          </cell>
          <cell r="AB536">
            <v>21600000</v>
          </cell>
          <cell r="AC536" t="str">
            <v>ThuCTY2</v>
          </cell>
        </row>
        <row r="537">
          <cell r="Y537" t="str">
            <v>CTY2</v>
          </cell>
          <cell r="Z537">
            <v>0</v>
          </cell>
          <cell r="AA537">
            <v>15161000</v>
          </cell>
          <cell r="AB537" t="str">
            <v/>
          </cell>
          <cell r="AC537" t="str">
            <v>CTY2</v>
          </cell>
        </row>
        <row r="538">
          <cell r="Y538" t="str">
            <v>CTY2</v>
          </cell>
          <cell r="Z538">
            <v>0</v>
          </cell>
          <cell r="AA538">
            <v>21600000</v>
          </cell>
          <cell r="AB538" t="str">
            <v/>
          </cell>
          <cell r="AC538" t="str">
            <v>CTY2</v>
          </cell>
        </row>
        <row r="539">
          <cell r="Y539" t="str">
            <v>CTY2</v>
          </cell>
          <cell r="Z539">
            <v>0</v>
          </cell>
          <cell r="AA539" t="str">
            <v/>
          </cell>
          <cell r="AB539">
            <v>40000000</v>
          </cell>
          <cell r="AC539" t="str">
            <v>ThuCTY2</v>
          </cell>
        </row>
        <row r="540">
          <cell r="Y540" t="str">
            <v>CTY2</v>
          </cell>
          <cell r="Z540">
            <v>0</v>
          </cell>
          <cell r="AA540">
            <v>5096000</v>
          </cell>
          <cell r="AB540" t="str">
            <v/>
          </cell>
          <cell r="AC540" t="str">
            <v>CTY2</v>
          </cell>
        </row>
        <row r="541">
          <cell r="Y541" t="str">
            <v>CTY2</v>
          </cell>
          <cell r="Z541">
            <v>0</v>
          </cell>
          <cell r="AA541">
            <v>43562000</v>
          </cell>
          <cell r="AB541" t="str">
            <v/>
          </cell>
          <cell r="AC541" t="str">
            <v>CTY2</v>
          </cell>
        </row>
        <row r="542">
          <cell r="Y542" t="str">
            <v>CTY2</v>
          </cell>
          <cell r="Z542">
            <v>0</v>
          </cell>
          <cell r="AA542">
            <v>36564500</v>
          </cell>
          <cell r="AB542" t="str">
            <v/>
          </cell>
          <cell r="AC542" t="str">
            <v>CTY2</v>
          </cell>
        </row>
        <row r="543">
          <cell r="Y543" t="str">
            <v>CTY2</v>
          </cell>
          <cell r="Z543">
            <v>0</v>
          </cell>
          <cell r="AA543" t="str">
            <v/>
          </cell>
          <cell r="AB543">
            <v>80000000</v>
          </cell>
          <cell r="AC543" t="str">
            <v>ThuCTY2</v>
          </cell>
        </row>
        <row r="544">
          <cell r="Y544" t="str">
            <v>CTY2</v>
          </cell>
          <cell r="Z544">
            <v>0</v>
          </cell>
          <cell r="AA544">
            <v>13150000</v>
          </cell>
          <cell r="AB544" t="str">
            <v/>
          </cell>
          <cell r="AC544" t="str">
            <v>CTY2</v>
          </cell>
        </row>
        <row r="545">
          <cell r="Y545" t="str">
            <v>CTY2</v>
          </cell>
          <cell r="Z545">
            <v>0</v>
          </cell>
          <cell r="AA545">
            <v>21521500</v>
          </cell>
          <cell r="AB545" t="str">
            <v/>
          </cell>
          <cell r="AC545" t="str">
            <v>CTY2</v>
          </cell>
        </row>
        <row r="546">
          <cell r="Y546" t="str">
            <v>CTY2</v>
          </cell>
          <cell r="Z546">
            <v>0</v>
          </cell>
          <cell r="AA546" t="str">
            <v/>
          </cell>
          <cell r="AB546">
            <v>34000000</v>
          </cell>
          <cell r="AC546" t="str">
            <v>ThuCTY2</v>
          </cell>
        </row>
        <row r="547">
          <cell r="Y547" t="str">
            <v>CTY2</v>
          </cell>
          <cell r="Z547">
            <v>0</v>
          </cell>
          <cell r="AA547">
            <v>31059000</v>
          </cell>
          <cell r="AB547" t="str">
            <v/>
          </cell>
          <cell r="AC547" t="str">
            <v>CTY2</v>
          </cell>
        </row>
        <row r="548">
          <cell r="Y548" t="str">
            <v>CTY2</v>
          </cell>
          <cell r="Z548">
            <v>0</v>
          </cell>
          <cell r="AA548">
            <v>8163000</v>
          </cell>
          <cell r="AB548" t="str">
            <v/>
          </cell>
          <cell r="AC548" t="str">
            <v>CTY2</v>
          </cell>
        </row>
        <row r="549">
          <cell r="Y549" t="str">
            <v>CTY2</v>
          </cell>
          <cell r="Z549">
            <v>0</v>
          </cell>
          <cell r="AA549" t="str">
            <v/>
          </cell>
          <cell r="AB549">
            <v>31000000</v>
          </cell>
          <cell r="AC549" t="str">
            <v>ThuCTY2</v>
          </cell>
        </row>
        <row r="550">
          <cell r="Y550" t="str">
            <v>CTY2</v>
          </cell>
          <cell r="Z550">
            <v>0</v>
          </cell>
          <cell r="AA550">
            <v>28156000</v>
          </cell>
          <cell r="AB550" t="str">
            <v/>
          </cell>
          <cell r="AC550" t="str">
            <v>CTY2</v>
          </cell>
        </row>
        <row r="551">
          <cell r="Y551" t="str">
            <v>CTY2</v>
          </cell>
          <cell r="Z551">
            <v>0</v>
          </cell>
          <cell r="AA551" t="str">
            <v/>
          </cell>
          <cell r="AB551">
            <v>32000000</v>
          </cell>
          <cell r="AC551" t="str">
            <v>ThuCTY2</v>
          </cell>
        </row>
        <row r="552">
          <cell r="Y552" t="str">
            <v>CTY2</v>
          </cell>
          <cell r="Z552">
            <v>0</v>
          </cell>
          <cell r="AA552">
            <v>26946000</v>
          </cell>
          <cell r="AB552" t="str">
            <v/>
          </cell>
          <cell r="AC552" t="str">
            <v>CTY2</v>
          </cell>
        </row>
        <row r="553">
          <cell r="Y553" t="str">
            <v>CTY2</v>
          </cell>
          <cell r="Z553">
            <v>0</v>
          </cell>
          <cell r="AA553" t="str">
            <v/>
          </cell>
          <cell r="AB553">
            <v>948800</v>
          </cell>
          <cell r="AC553" t="str">
            <v>ThaCTY2</v>
          </cell>
        </row>
        <row r="554">
          <cell r="Y554" t="str">
            <v>CTY2</v>
          </cell>
          <cell r="Z554">
            <v>0</v>
          </cell>
          <cell r="AA554" t="str">
            <v/>
          </cell>
          <cell r="AB554">
            <v>27000000</v>
          </cell>
          <cell r="AC554" t="str">
            <v>ThuCTY2</v>
          </cell>
        </row>
        <row r="555">
          <cell r="Y555" t="str">
            <v>CTY2</v>
          </cell>
          <cell r="Z555">
            <v>0</v>
          </cell>
          <cell r="AA555">
            <v>52181000</v>
          </cell>
          <cell r="AB555" t="str">
            <v/>
          </cell>
          <cell r="AC555" t="str">
            <v>CTY2</v>
          </cell>
        </row>
        <row r="556">
          <cell r="Y556" t="str">
            <v>CTY2</v>
          </cell>
          <cell r="Z556">
            <v>0</v>
          </cell>
          <cell r="AA556">
            <v>39931500</v>
          </cell>
          <cell r="AB556" t="str">
            <v/>
          </cell>
          <cell r="AC556" t="str">
            <v>CTY2</v>
          </cell>
        </row>
        <row r="557">
          <cell r="Y557" t="str">
            <v>CTY2</v>
          </cell>
          <cell r="Z557">
            <v>0</v>
          </cell>
          <cell r="AA557">
            <v>3449000</v>
          </cell>
          <cell r="AB557" t="str">
            <v/>
          </cell>
          <cell r="AC557" t="str">
            <v>CTY2</v>
          </cell>
        </row>
        <row r="558">
          <cell r="Y558" t="str">
            <v>CTY2</v>
          </cell>
          <cell r="Z558">
            <v>0</v>
          </cell>
          <cell r="AA558" t="str">
            <v/>
          </cell>
          <cell r="AB558">
            <v>90000000</v>
          </cell>
          <cell r="AC558" t="str">
            <v>ThuCTY2</v>
          </cell>
        </row>
        <row r="559">
          <cell r="Y559" t="str">
            <v>CTY2</v>
          </cell>
          <cell r="Z559">
            <v>0</v>
          </cell>
          <cell r="AA559">
            <v>25808000</v>
          </cell>
          <cell r="AB559" t="str">
            <v/>
          </cell>
          <cell r="AC559" t="str">
            <v>CTY2</v>
          </cell>
        </row>
        <row r="560">
          <cell r="Y560" t="str">
            <v>CTY2</v>
          </cell>
          <cell r="Z560">
            <v>0</v>
          </cell>
          <cell r="AA560">
            <v>5551000</v>
          </cell>
          <cell r="AB560" t="str">
            <v/>
          </cell>
          <cell r="AC560" t="str">
            <v>CTY2</v>
          </cell>
        </row>
        <row r="561">
          <cell r="Y561" t="str">
            <v>CTY2</v>
          </cell>
          <cell r="Z561">
            <v>0</v>
          </cell>
          <cell r="AA561" t="str">
            <v/>
          </cell>
          <cell r="AB561">
            <v>27000000</v>
          </cell>
          <cell r="AC561" t="str">
            <v>ThuCTY2</v>
          </cell>
        </row>
        <row r="562">
          <cell r="Y562" t="str">
            <v>CTY2</v>
          </cell>
          <cell r="Z562">
            <v>0</v>
          </cell>
          <cell r="AA562">
            <v>25244000</v>
          </cell>
          <cell r="AB562" t="str">
            <v/>
          </cell>
          <cell r="AC562" t="str">
            <v>CTY2</v>
          </cell>
        </row>
        <row r="563">
          <cell r="Y563" t="str">
            <v>CTY2</v>
          </cell>
          <cell r="Z563">
            <v>0</v>
          </cell>
          <cell r="AA563" t="str">
            <v/>
          </cell>
          <cell r="AB563">
            <v>37000000</v>
          </cell>
          <cell r="AC563" t="str">
            <v>ThuCTY2</v>
          </cell>
        </row>
        <row r="564">
          <cell r="Y564" t="str">
            <v>CTY2</v>
          </cell>
          <cell r="Z564">
            <v>0</v>
          </cell>
          <cell r="AA564">
            <v>7644000</v>
          </cell>
          <cell r="AB564" t="str">
            <v/>
          </cell>
          <cell r="AC564" t="str">
            <v>CTY2</v>
          </cell>
        </row>
        <row r="565">
          <cell r="Y565" t="str">
            <v>CTY2</v>
          </cell>
          <cell r="Z565">
            <v>0</v>
          </cell>
          <cell r="AA565">
            <v>19829000</v>
          </cell>
          <cell r="AB565" t="str">
            <v/>
          </cell>
          <cell r="AC565" t="str">
            <v>CTY2</v>
          </cell>
        </row>
        <row r="566">
          <cell r="Y566" t="str">
            <v>CTY2</v>
          </cell>
          <cell r="Z566">
            <v>0</v>
          </cell>
          <cell r="AA566" t="str">
            <v/>
          </cell>
          <cell r="AB566">
            <v>80000000</v>
          </cell>
          <cell r="AC566" t="str">
            <v>ThuCTY2</v>
          </cell>
        </row>
        <row r="567">
          <cell r="Y567" t="str">
            <v>CTY2</v>
          </cell>
          <cell r="Z567">
            <v>0</v>
          </cell>
          <cell r="AA567" t="str">
            <v/>
          </cell>
          <cell r="AB567">
            <v>80000000</v>
          </cell>
          <cell r="AC567" t="str">
            <v>ThuCTY2</v>
          </cell>
        </row>
        <row r="568">
          <cell r="Y568" t="str">
            <v>CTY3</v>
          </cell>
          <cell r="Z568">
            <v>101561500</v>
          </cell>
          <cell r="AA568">
            <v>0</v>
          </cell>
          <cell r="AB568">
            <v>0</v>
          </cell>
          <cell r="AC568" t="str">
            <v>CTY3</v>
          </cell>
        </row>
        <row r="569">
          <cell r="Y569" t="str">
            <v>CTY3</v>
          </cell>
          <cell r="Z569">
            <v>0</v>
          </cell>
          <cell r="AA569">
            <v>11066000</v>
          </cell>
          <cell r="AB569" t="str">
            <v/>
          </cell>
          <cell r="AC569" t="str">
            <v>CTY3</v>
          </cell>
        </row>
        <row r="570">
          <cell r="Y570" t="str">
            <v>CTY3</v>
          </cell>
          <cell r="Z570">
            <v>0</v>
          </cell>
          <cell r="AA570">
            <v>15688800</v>
          </cell>
          <cell r="AB570" t="str">
            <v/>
          </cell>
          <cell r="AC570" t="str">
            <v>CTY3</v>
          </cell>
        </row>
        <row r="571">
          <cell r="Y571" t="str">
            <v>CTY3</v>
          </cell>
          <cell r="Z571">
            <v>0</v>
          </cell>
          <cell r="AA571" t="str">
            <v/>
          </cell>
          <cell r="AB571">
            <v>40000000</v>
          </cell>
          <cell r="AC571" t="str">
            <v>ThuCTY3</v>
          </cell>
        </row>
        <row r="572">
          <cell r="Y572" t="str">
            <v>CTY3</v>
          </cell>
          <cell r="Z572">
            <v>0</v>
          </cell>
          <cell r="AA572">
            <v>4258800</v>
          </cell>
          <cell r="AB572" t="str">
            <v/>
          </cell>
          <cell r="AC572" t="str">
            <v>CTY3</v>
          </cell>
        </row>
        <row r="573">
          <cell r="Y573" t="str">
            <v>CTY3</v>
          </cell>
          <cell r="Z573">
            <v>0</v>
          </cell>
          <cell r="AA573" t="str">
            <v/>
          </cell>
          <cell r="AB573">
            <v>76000</v>
          </cell>
          <cell r="AC573" t="str">
            <v>ThaCTY3</v>
          </cell>
        </row>
        <row r="574">
          <cell r="Y574" t="str">
            <v>CTY3</v>
          </cell>
          <cell r="Z574">
            <v>0</v>
          </cell>
          <cell r="AA574">
            <v>4622800</v>
          </cell>
          <cell r="AB574" t="str">
            <v/>
          </cell>
          <cell r="AC574" t="str">
            <v>CTY3</v>
          </cell>
        </row>
        <row r="575">
          <cell r="Y575" t="str">
            <v>CTY3</v>
          </cell>
          <cell r="Z575">
            <v>0</v>
          </cell>
          <cell r="AA575" t="str">
            <v/>
          </cell>
          <cell r="AB575">
            <v>16239200</v>
          </cell>
          <cell r="AC575" t="str">
            <v>ThaCTY3</v>
          </cell>
        </row>
        <row r="576">
          <cell r="Y576" t="str">
            <v>CTY3</v>
          </cell>
          <cell r="Z576">
            <v>0</v>
          </cell>
          <cell r="AA576">
            <v>10264800</v>
          </cell>
          <cell r="AB576" t="str">
            <v/>
          </cell>
          <cell r="AC576" t="str">
            <v>CTY3</v>
          </cell>
        </row>
        <row r="577">
          <cell r="Y577" t="str">
            <v>CTY3</v>
          </cell>
          <cell r="Z577">
            <v>0</v>
          </cell>
          <cell r="AA577">
            <v>3640000</v>
          </cell>
          <cell r="AB577" t="str">
            <v/>
          </cell>
          <cell r="AC577" t="str">
            <v>CTY3</v>
          </cell>
        </row>
        <row r="578">
          <cell r="Y578" t="str">
            <v>CTY3</v>
          </cell>
          <cell r="Z578">
            <v>0</v>
          </cell>
          <cell r="AA578">
            <v>10920000</v>
          </cell>
          <cell r="AB578" t="str">
            <v/>
          </cell>
          <cell r="AC578" t="str">
            <v>CTY3</v>
          </cell>
        </row>
        <row r="579">
          <cell r="Y579" t="str">
            <v>CTY3</v>
          </cell>
          <cell r="Z579">
            <v>0</v>
          </cell>
          <cell r="AA579" t="str">
            <v/>
          </cell>
          <cell r="AB579">
            <v>10347000</v>
          </cell>
          <cell r="AC579" t="str">
            <v>HanCTY3</v>
          </cell>
        </row>
        <row r="580">
          <cell r="Y580" t="str">
            <v>CTY5</v>
          </cell>
          <cell r="Z580">
            <v>13500000</v>
          </cell>
          <cell r="AA580">
            <v>0</v>
          </cell>
          <cell r="AB580">
            <v>0</v>
          </cell>
          <cell r="AC580" t="str">
            <v>CTY5</v>
          </cell>
        </row>
        <row r="581">
          <cell r="Y581" t="str">
            <v>CTY7</v>
          </cell>
          <cell r="Z581">
            <v>2000000</v>
          </cell>
          <cell r="AA581">
            <v>0</v>
          </cell>
          <cell r="AB581">
            <v>0</v>
          </cell>
          <cell r="AC581" t="str">
            <v>CTY7</v>
          </cell>
        </row>
        <row r="582">
          <cell r="Y582" t="str">
            <v>CUONG2</v>
          </cell>
          <cell r="Z582">
            <v>49362595</v>
          </cell>
          <cell r="AA582">
            <v>0</v>
          </cell>
          <cell r="AB582">
            <v>0</v>
          </cell>
          <cell r="AC582" t="str">
            <v>CUONG2</v>
          </cell>
        </row>
        <row r="583">
          <cell r="Y583" t="str">
            <v>CUONG2</v>
          </cell>
          <cell r="Z583">
            <v>0</v>
          </cell>
          <cell r="AA583" t="str">
            <v/>
          </cell>
          <cell r="AB583">
            <v>40000000</v>
          </cell>
          <cell r="AC583" t="str">
            <v>ThuCUONG2</v>
          </cell>
        </row>
        <row r="584">
          <cell r="Y584" t="str">
            <v>CUONG2</v>
          </cell>
          <cell r="Z584">
            <v>0</v>
          </cell>
          <cell r="AA584">
            <v>46966000</v>
          </cell>
          <cell r="AB584" t="str">
            <v/>
          </cell>
          <cell r="AC584" t="str">
            <v>CUONG2</v>
          </cell>
        </row>
        <row r="585">
          <cell r="Y585" t="str">
            <v>CUONG2</v>
          </cell>
          <cell r="Z585">
            <v>0</v>
          </cell>
          <cell r="AA585" t="str">
            <v/>
          </cell>
          <cell r="AB585">
            <v>103000</v>
          </cell>
          <cell r="AC585" t="str">
            <v>ThaCUONG2</v>
          </cell>
        </row>
        <row r="586">
          <cell r="Y586" t="str">
            <v>CUONG2</v>
          </cell>
          <cell r="Z586">
            <v>0</v>
          </cell>
          <cell r="AA586">
            <v>34350000</v>
          </cell>
          <cell r="AB586" t="str">
            <v/>
          </cell>
          <cell r="AC586" t="str">
            <v>CUONG2</v>
          </cell>
        </row>
        <row r="587">
          <cell r="Y587" t="str">
            <v>CUONG2</v>
          </cell>
          <cell r="Z587">
            <v>0</v>
          </cell>
          <cell r="AA587" t="str">
            <v/>
          </cell>
          <cell r="AB587">
            <v>30000000</v>
          </cell>
          <cell r="AC587" t="str">
            <v>ThuCUONG2</v>
          </cell>
        </row>
        <row r="588">
          <cell r="Y588" t="str">
            <v>CUONG2</v>
          </cell>
          <cell r="Z588">
            <v>0</v>
          </cell>
          <cell r="AA588">
            <v>28150000</v>
          </cell>
          <cell r="AB588" t="str">
            <v/>
          </cell>
          <cell r="AC588" t="str">
            <v>CUONG2</v>
          </cell>
        </row>
        <row r="589">
          <cell r="Y589" t="str">
            <v>CUONG2</v>
          </cell>
          <cell r="Z589">
            <v>0</v>
          </cell>
          <cell r="AA589" t="str">
            <v/>
          </cell>
          <cell r="AB589">
            <v>30000000</v>
          </cell>
          <cell r="AC589" t="str">
            <v>ThuCUONG2</v>
          </cell>
        </row>
        <row r="590">
          <cell r="Y590" t="str">
            <v>CUONG2</v>
          </cell>
          <cell r="Z590">
            <v>0</v>
          </cell>
          <cell r="AA590" t="str">
            <v/>
          </cell>
          <cell r="AB590">
            <v>31100000</v>
          </cell>
          <cell r="AC590" t="str">
            <v>ThuCUONG2</v>
          </cell>
        </row>
        <row r="591">
          <cell r="Y591" t="str">
            <v>CUONG4</v>
          </cell>
          <cell r="Z591">
            <v>17178120</v>
          </cell>
          <cell r="AA591">
            <v>0</v>
          </cell>
          <cell r="AB591">
            <v>0</v>
          </cell>
          <cell r="AC591" t="str">
            <v>CUONG4</v>
          </cell>
        </row>
        <row r="592">
          <cell r="Y592" t="str">
            <v>CUONG4</v>
          </cell>
          <cell r="Z592">
            <v>0</v>
          </cell>
          <cell r="AA592" t="str">
            <v/>
          </cell>
          <cell r="AB592">
            <v>6250000</v>
          </cell>
          <cell r="AC592" t="str">
            <v>ThuCUONG4</v>
          </cell>
        </row>
        <row r="593">
          <cell r="Y593" t="str">
            <v>CUONG5</v>
          </cell>
          <cell r="Z593">
            <v>88214700</v>
          </cell>
          <cell r="AA593">
            <v>0</v>
          </cell>
          <cell r="AB593">
            <v>0</v>
          </cell>
          <cell r="AC593" t="str">
            <v>CUONG5</v>
          </cell>
        </row>
        <row r="594">
          <cell r="Y594" t="str">
            <v>CUONG5</v>
          </cell>
          <cell r="Z594">
            <v>0</v>
          </cell>
          <cell r="AA594" t="str">
            <v/>
          </cell>
          <cell r="AB594">
            <v>2405000</v>
          </cell>
          <cell r="AC594" t="str">
            <v>ThuCUONG5</v>
          </cell>
        </row>
        <row r="595">
          <cell r="Y595" t="str">
            <v>CUONG5</v>
          </cell>
          <cell r="Z595">
            <v>0</v>
          </cell>
          <cell r="AA595" t="str">
            <v/>
          </cell>
          <cell r="AB595">
            <v>76000</v>
          </cell>
          <cell r="AC595" t="str">
            <v>ThaCUONG5</v>
          </cell>
        </row>
        <row r="596">
          <cell r="Y596" t="str">
            <v>CHÐH</v>
          </cell>
          <cell r="Z596">
            <v>51182000</v>
          </cell>
          <cell r="AA596">
            <v>0</v>
          </cell>
          <cell r="AB596">
            <v>0</v>
          </cell>
          <cell r="AC596" t="str">
            <v>CHÐH</v>
          </cell>
        </row>
        <row r="597">
          <cell r="Y597" t="str">
            <v>CHÐT</v>
          </cell>
          <cell r="Z597">
            <v>84060600</v>
          </cell>
          <cell r="AA597">
            <v>0</v>
          </cell>
          <cell r="AB597">
            <v>0</v>
          </cell>
          <cell r="AC597" t="str">
            <v>CHÐT</v>
          </cell>
        </row>
        <row r="598">
          <cell r="Y598" t="str">
            <v>CHÐT33</v>
          </cell>
          <cell r="Z598">
            <v>120467000</v>
          </cell>
          <cell r="AA598">
            <v>0</v>
          </cell>
          <cell r="AB598">
            <v>0</v>
          </cell>
          <cell r="AC598" t="str">
            <v>CHÐT33</v>
          </cell>
        </row>
        <row r="599">
          <cell r="Y599" t="str">
            <v>CHÐT33</v>
          </cell>
          <cell r="Z599">
            <v>0</v>
          </cell>
          <cell r="AA599">
            <v>10210400</v>
          </cell>
          <cell r="AB599" t="str">
            <v/>
          </cell>
          <cell r="AC599" t="str">
            <v>CHÐT33</v>
          </cell>
        </row>
        <row r="600">
          <cell r="Y600" t="str">
            <v>CHÐT33</v>
          </cell>
          <cell r="Z600">
            <v>0</v>
          </cell>
          <cell r="AA600" t="str">
            <v/>
          </cell>
          <cell r="AB600">
            <v>10210000</v>
          </cell>
          <cell r="AC600" t="str">
            <v>ThuCHÐT33</v>
          </cell>
        </row>
        <row r="601">
          <cell r="Y601" t="str">
            <v>CHÐT7</v>
          </cell>
          <cell r="Z601">
            <v>227368081</v>
          </cell>
          <cell r="AA601">
            <v>0</v>
          </cell>
          <cell r="AB601">
            <v>0</v>
          </cell>
          <cell r="AC601" t="str">
            <v>CHÐT7</v>
          </cell>
        </row>
        <row r="602">
          <cell r="Y602" t="str">
            <v>CHÐT7</v>
          </cell>
          <cell r="Z602">
            <v>0</v>
          </cell>
          <cell r="AA602">
            <v>20871600</v>
          </cell>
          <cell r="AB602" t="str">
            <v/>
          </cell>
          <cell r="AC602" t="str">
            <v>CHÐT7</v>
          </cell>
        </row>
        <row r="603">
          <cell r="Y603" t="str">
            <v>CHÐT7</v>
          </cell>
          <cell r="Z603">
            <v>0</v>
          </cell>
          <cell r="AA603">
            <v>2597000</v>
          </cell>
          <cell r="AB603" t="str">
            <v/>
          </cell>
          <cell r="AC603" t="str">
            <v>CHÐT7</v>
          </cell>
        </row>
        <row r="604">
          <cell r="Y604" t="str">
            <v>CHÐT7</v>
          </cell>
          <cell r="Z604">
            <v>0</v>
          </cell>
          <cell r="AA604" t="str">
            <v/>
          </cell>
          <cell r="AB604">
            <v>21000000</v>
          </cell>
          <cell r="AC604" t="str">
            <v>ThuCHÐT7</v>
          </cell>
        </row>
        <row r="605">
          <cell r="Y605" t="str">
            <v>CHÐT7</v>
          </cell>
          <cell r="Z605">
            <v>0</v>
          </cell>
          <cell r="AA605" t="str">
            <v/>
          </cell>
          <cell r="AB605">
            <v>2600000</v>
          </cell>
          <cell r="AC605" t="str">
            <v>ThuCHÐT7</v>
          </cell>
        </row>
        <row r="606">
          <cell r="Y606" t="str">
            <v>CHÐT7</v>
          </cell>
          <cell r="Z606">
            <v>0</v>
          </cell>
          <cell r="AA606">
            <v>44296300</v>
          </cell>
          <cell r="AB606" t="str">
            <v/>
          </cell>
          <cell r="AC606" t="str">
            <v>CHÐT7</v>
          </cell>
        </row>
        <row r="607">
          <cell r="Y607" t="str">
            <v>CHÐT7</v>
          </cell>
          <cell r="Z607">
            <v>0</v>
          </cell>
          <cell r="AA607" t="str">
            <v/>
          </cell>
          <cell r="AB607">
            <v>2800000</v>
          </cell>
          <cell r="AC607" t="str">
            <v>ThuCHÐT7</v>
          </cell>
        </row>
        <row r="608">
          <cell r="Y608" t="str">
            <v>CHÐT7</v>
          </cell>
          <cell r="Z608">
            <v>0</v>
          </cell>
          <cell r="AA608" t="str">
            <v/>
          </cell>
          <cell r="AB608">
            <v>44296000</v>
          </cell>
          <cell r="AC608" t="str">
            <v>ThuCHÐT7</v>
          </cell>
        </row>
        <row r="609">
          <cell r="Y609" t="str">
            <v>CHÐT7</v>
          </cell>
          <cell r="Z609">
            <v>0</v>
          </cell>
          <cell r="AA609">
            <v>16160500</v>
          </cell>
          <cell r="AB609" t="str">
            <v/>
          </cell>
          <cell r="AC609" t="str">
            <v>CHÐT7</v>
          </cell>
        </row>
        <row r="610">
          <cell r="Y610" t="str">
            <v>CHÐT7</v>
          </cell>
          <cell r="Z610">
            <v>0</v>
          </cell>
          <cell r="AA610" t="str">
            <v/>
          </cell>
          <cell r="AB610">
            <v>16160000</v>
          </cell>
          <cell r="AC610" t="str">
            <v>ThuCHÐT7</v>
          </cell>
        </row>
        <row r="611">
          <cell r="Y611" t="str">
            <v>CHÐT7</v>
          </cell>
          <cell r="Z611">
            <v>0</v>
          </cell>
          <cell r="AA611">
            <v>5916000</v>
          </cell>
          <cell r="AB611" t="str">
            <v/>
          </cell>
          <cell r="AC611" t="str">
            <v>CHÐT7</v>
          </cell>
        </row>
        <row r="612">
          <cell r="Y612" t="str">
            <v>CHÐT7</v>
          </cell>
          <cell r="Z612">
            <v>0</v>
          </cell>
          <cell r="AA612" t="str">
            <v/>
          </cell>
          <cell r="AB612">
            <v>5916000</v>
          </cell>
          <cell r="AC612" t="str">
            <v>ThuCHÐT7</v>
          </cell>
        </row>
        <row r="613">
          <cell r="Y613" t="str">
            <v>CHÐT7</v>
          </cell>
          <cell r="Z613">
            <v>0</v>
          </cell>
          <cell r="AA613">
            <v>39267800</v>
          </cell>
          <cell r="AB613" t="str">
            <v/>
          </cell>
          <cell r="AC613" t="str">
            <v>CHÐT7</v>
          </cell>
        </row>
        <row r="614">
          <cell r="Y614" t="str">
            <v>CHÐT7</v>
          </cell>
          <cell r="Z614">
            <v>0</v>
          </cell>
          <cell r="AA614" t="str">
            <v/>
          </cell>
          <cell r="AB614">
            <v>39268000</v>
          </cell>
          <cell r="AC614" t="str">
            <v>ThuCHÐT7</v>
          </cell>
        </row>
        <row r="615">
          <cell r="Y615" t="str">
            <v>CHÐT7</v>
          </cell>
          <cell r="Z615">
            <v>0</v>
          </cell>
          <cell r="AA615" t="str">
            <v/>
          </cell>
          <cell r="AB615">
            <v>367600</v>
          </cell>
          <cell r="AC615" t="str">
            <v>ThaCHÐT7</v>
          </cell>
        </row>
        <row r="616">
          <cell r="Y616" t="str">
            <v>CHÐT7</v>
          </cell>
          <cell r="Z616">
            <v>0</v>
          </cell>
          <cell r="AA616">
            <v>3701900</v>
          </cell>
          <cell r="AB616" t="str">
            <v/>
          </cell>
          <cell r="AC616" t="str">
            <v>CHÐT7</v>
          </cell>
        </row>
        <row r="617">
          <cell r="Y617" t="str">
            <v>CHÐT7</v>
          </cell>
          <cell r="Z617">
            <v>0</v>
          </cell>
          <cell r="AA617" t="str">
            <v/>
          </cell>
          <cell r="AB617">
            <v>3702000</v>
          </cell>
          <cell r="AC617" t="str">
            <v>ThuCHÐT7</v>
          </cell>
        </row>
        <row r="618">
          <cell r="Y618" t="str">
            <v>CHÐT7</v>
          </cell>
          <cell r="Z618">
            <v>0</v>
          </cell>
          <cell r="AA618">
            <v>37388500</v>
          </cell>
          <cell r="AB618" t="str">
            <v/>
          </cell>
          <cell r="AC618" t="str">
            <v>CHÐT7</v>
          </cell>
        </row>
        <row r="619">
          <cell r="Y619" t="str">
            <v>CHÐT7</v>
          </cell>
          <cell r="Z619">
            <v>0</v>
          </cell>
          <cell r="AA619" t="str">
            <v/>
          </cell>
          <cell r="AB619">
            <v>37388500</v>
          </cell>
          <cell r="AC619" t="str">
            <v>ThuCHÐT7</v>
          </cell>
        </row>
        <row r="620">
          <cell r="Y620" t="str">
            <v>CHÐT7</v>
          </cell>
          <cell r="Z620">
            <v>0</v>
          </cell>
          <cell r="AA620">
            <v>16552000</v>
          </cell>
          <cell r="AB620" t="str">
            <v/>
          </cell>
          <cell r="AC620" t="str">
            <v>CHÐT7</v>
          </cell>
        </row>
        <row r="621">
          <cell r="Y621" t="str">
            <v>CHÐT7</v>
          </cell>
          <cell r="Z621">
            <v>0</v>
          </cell>
          <cell r="AA621" t="str">
            <v/>
          </cell>
          <cell r="AB621">
            <v>16552000</v>
          </cell>
          <cell r="AC621" t="str">
            <v>ThuCHÐT7</v>
          </cell>
        </row>
        <row r="622">
          <cell r="Y622" t="str">
            <v>CHÐT7</v>
          </cell>
          <cell r="Z622">
            <v>0</v>
          </cell>
          <cell r="AA622">
            <v>14464000</v>
          </cell>
          <cell r="AB622" t="str">
            <v/>
          </cell>
          <cell r="AC622" t="str">
            <v>CHÐT7</v>
          </cell>
        </row>
        <row r="623">
          <cell r="Y623" t="str">
            <v>CHÐT7</v>
          </cell>
          <cell r="Z623">
            <v>0</v>
          </cell>
          <cell r="AA623" t="str">
            <v/>
          </cell>
          <cell r="AB623">
            <v>14464000</v>
          </cell>
          <cell r="AC623" t="str">
            <v>ThuCHÐT7</v>
          </cell>
        </row>
        <row r="624">
          <cell r="Y624" t="str">
            <v>CHÐT7</v>
          </cell>
          <cell r="Z624">
            <v>0</v>
          </cell>
          <cell r="AA624" t="str">
            <v/>
          </cell>
          <cell r="AB624">
            <v>2436000</v>
          </cell>
          <cell r="AC624" t="str">
            <v>ThuCHÐT7</v>
          </cell>
        </row>
        <row r="625">
          <cell r="Y625" t="str">
            <v>CHÐT7</v>
          </cell>
          <cell r="Z625">
            <v>0</v>
          </cell>
          <cell r="AA625">
            <v>10574900</v>
          </cell>
          <cell r="AB625" t="str">
            <v/>
          </cell>
          <cell r="AC625" t="str">
            <v>CHÐT7</v>
          </cell>
        </row>
        <row r="626">
          <cell r="Y626" t="str">
            <v>CHÐT7</v>
          </cell>
          <cell r="Z626">
            <v>0</v>
          </cell>
          <cell r="AA626" t="str">
            <v/>
          </cell>
          <cell r="AB626">
            <v>10575000</v>
          </cell>
          <cell r="AC626" t="str">
            <v>ThuCHÐT7</v>
          </cell>
        </row>
        <row r="627">
          <cell r="Y627" t="str">
            <v>CHÐT7</v>
          </cell>
          <cell r="Z627">
            <v>0</v>
          </cell>
          <cell r="AA627">
            <v>7286300</v>
          </cell>
          <cell r="AB627" t="str">
            <v/>
          </cell>
          <cell r="AC627" t="str">
            <v>CHÐT7</v>
          </cell>
        </row>
        <row r="628">
          <cell r="Y628" t="str">
            <v>CHÐT7</v>
          </cell>
          <cell r="Z628">
            <v>0</v>
          </cell>
          <cell r="AA628" t="str">
            <v/>
          </cell>
          <cell r="AB628">
            <v>7286300</v>
          </cell>
          <cell r="AC628" t="str">
            <v>ThuCHÐT7</v>
          </cell>
        </row>
        <row r="629">
          <cell r="Y629" t="str">
            <v>CHUDUC</v>
          </cell>
          <cell r="Z629">
            <v>27918528</v>
          </cell>
          <cell r="AA629">
            <v>0</v>
          </cell>
          <cell r="AB629">
            <v>0</v>
          </cell>
          <cell r="AC629" t="str">
            <v>CHUDUC</v>
          </cell>
        </row>
        <row r="630">
          <cell r="Y630" t="str">
            <v>CHUDUC</v>
          </cell>
          <cell r="Z630">
            <v>0</v>
          </cell>
          <cell r="AA630">
            <v>13177000</v>
          </cell>
          <cell r="AB630" t="str">
            <v/>
          </cell>
          <cell r="AC630" t="str">
            <v>CHUDUC</v>
          </cell>
        </row>
        <row r="631">
          <cell r="Y631" t="str">
            <v>CHUNG</v>
          </cell>
          <cell r="Z631">
            <v>19197167</v>
          </cell>
          <cell r="AA631">
            <v>0</v>
          </cell>
          <cell r="AB631">
            <v>0</v>
          </cell>
          <cell r="AC631" t="str">
            <v>CHUNG</v>
          </cell>
        </row>
        <row r="632">
          <cell r="Y632" t="str">
            <v>Ehai</v>
          </cell>
          <cell r="Z632">
            <v>3400000</v>
          </cell>
          <cell r="AA632">
            <v>0</v>
          </cell>
          <cell r="AB632">
            <v>0</v>
          </cell>
          <cell r="AC632" t="str">
            <v>Ehai</v>
          </cell>
        </row>
        <row r="633">
          <cell r="Y633" t="str">
            <v>Ehung3</v>
          </cell>
          <cell r="Z633">
            <v>2600000</v>
          </cell>
          <cell r="AA633">
            <v>0</v>
          </cell>
          <cell r="AB633">
            <v>0</v>
          </cell>
          <cell r="AC633" t="str">
            <v>Ehung3</v>
          </cell>
        </row>
        <row r="634">
          <cell r="Y634" t="str">
            <v>Ehung5</v>
          </cell>
          <cell r="Z634">
            <v>42810000</v>
          </cell>
          <cell r="AA634">
            <v>0</v>
          </cell>
          <cell r="AB634">
            <v>0</v>
          </cell>
          <cell r="AC634" t="str">
            <v>Ehung5</v>
          </cell>
        </row>
        <row r="635">
          <cell r="Y635" t="str">
            <v>Ehung5</v>
          </cell>
          <cell r="Z635">
            <v>0</v>
          </cell>
          <cell r="AA635">
            <v>2350000</v>
          </cell>
          <cell r="AB635" t="str">
            <v/>
          </cell>
          <cell r="AC635" t="str">
            <v>Ehung5</v>
          </cell>
        </row>
        <row r="636">
          <cell r="Y636" t="str">
            <v>Ehung5</v>
          </cell>
          <cell r="Z636">
            <v>0</v>
          </cell>
          <cell r="AA636" t="str">
            <v/>
          </cell>
          <cell r="AB636">
            <v>33910000</v>
          </cell>
          <cell r="AC636" t="str">
            <v>HanEhung5</v>
          </cell>
        </row>
        <row r="637">
          <cell r="Y637" t="str">
            <v>Ethang</v>
          </cell>
          <cell r="Z637">
            <v>10200000</v>
          </cell>
          <cell r="AA637">
            <v>0</v>
          </cell>
          <cell r="AB637">
            <v>0</v>
          </cell>
          <cell r="AC637" t="str">
            <v>Ethang</v>
          </cell>
        </row>
        <row r="638">
          <cell r="Y638" t="str">
            <v>Ethang</v>
          </cell>
          <cell r="Z638">
            <v>0</v>
          </cell>
          <cell r="AA638" t="str">
            <v/>
          </cell>
          <cell r="AB638">
            <v>10200000</v>
          </cell>
          <cell r="AC638" t="str">
            <v>ThuEthang</v>
          </cell>
        </row>
        <row r="639">
          <cell r="Y639" t="str">
            <v>GIANG</v>
          </cell>
          <cell r="Z639">
            <v>61950800</v>
          </cell>
          <cell r="AA639">
            <v>0</v>
          </cell>
          <cell r="AB639">
            <v>0</v>
          </cell>
          <cell r="AC639" t="str">
            <v>GIANG</v>
          </cell>
        </row>
        <row r="640">
          <cell r="Y640" t="str">
            <v>GIANG</v>
          </cell>
          <cell r="Z640">
            <v>0</v>
          </cell>
          <cell r="AA640" t="str">
            <v/>
          </cell>
          <cell r="AB640">
            <v>15000000</v>
          </cell>
          <cell r="AC640" t="str">
            <v>ThuGIANG</v>
          </cell>
        </row>
        <row r="641">
          <cell r="Y641" t="str">
            <v>GIANG</v>
          </cell>
          <cell r="Z641">
            <v>0</v>
          </cell>
          <cell r="AA641" t="str">
            <v/>
          </cell>
          <cell r="AB641">
            <v>83500</v>
          </cell>
          <cell r="AC641" t="str">
            <v>ThaGIANG</v>
          </cell>
        </row>
        <row r="642">
          <cell r="Y642" t="str">
            <v>GIANG</v>
          </cell>
          <cell r="Z642">
            <v>0</v>
          </cell>
          <cell r="AA642">
            <v>9782500</v>
          </cell>
          <cell r="AB642" t="str">
            <v/>
          </cell>
          <cell r="AC642" t="str">
            <v>GIANG</v>
          </cell>
        </row>
        <row r="643">
          <cell r="Y643" t="str">
            <v>GIANG</v>
          </cell>
          <cell r="Z643">
            <v>0</v>
          </cell>
          <cell r="AA643" t="str">
            <v/>
          </cell>
          <cell r="AB643">
            <v>10000000</v>
          </cell>
          <cell r="AC643" t="str">
            <v>ThuGIANG</v>
          </cell>
        </row>
        <row r="644">
          <cell r="Y644" t="str">
            <v>HA2</v>
          </cell>
          <cell r="Z644">
            <v>34983888</v>
          </cell>
          <cell r="AA644">
            <v>0</v>
          </cell>
          <cell r="AB644">
            <v>0</v>
          </cell>
          <cell r="AC644" t="str">
            <v>HA2</v>
          </cell>
        </row>
        <row r="645">
          <cell r="Y645" t="str">
            <v>HA2</v>
          </cell>
          <cell r="Z645">
            <v>0</v>
          </cell>
          <cell r="AA645" t="str">
            <v/>
          </cell>
          <cell r="AB645">
            <v>15000000</v>
          </cell>
          <cell r="AC645" t="str">
            <v>ThuHA2</v>
          </cell>
        </row>
        <row r="646">
          <cell r="Y646" t="str">
            <v>HA2</v>
          </cell>
          <cell r="Z646">
            <v>0</v>
          </cell>
          <cell r="AA646">
            <v>12576500</v>
          </cell>
          <cell r="AB646" t="str">
            <v/>
          </cell>
          <cell r="AC646" t="str">
            <v>HA2</v>
          </cell>
        </row>
        <row r="647">
          <cell r="Y647" t="str">
            <v>HAI1</v>
          </cell>
          <cell r="Z647">
            <v>14999100</v>
          </cell>
          <cell r="AA647">
            <v>0</v>
          </cell>
          <cell r="AB647">
            <v>0</v>
          </cell>
          <cell r="AC647" t="str">
            <v>HAI1</v>
          </cell>
        </row>
        <row r="648">
          <cell r="Y648" t="str">
            <v>HAI1</v>
          </cell>
          <cell r="Z648">
            <v>0</v>
          </cell>
          <cell r="AA648">
            <v>2550000</v>
          </cell>
          <cell r="AB648" t="str">
            <v/>
          </cell>
          <cell r="AC648" t="str">
            <v>HAI1</v>
          </cell>
        </row>
        <row r="649">
          <cell r="Y649" t="str">
            <v>HAI1</v>
          </cell>
          <cell r="Z649">
            <v>0</v>
          </cell>
          <cell r="AA649" t="str">
            <v/>
          </cell>
          <cell r="AB649">
            <v>2550000</v>
          </cell>
          <cell r="AC649" t="str">
            <v>ThuHAI1</v>
          </cell>
        </row>
        <row r="650">
          <cell r="Y650" t="str">
            <v>HAI1</v>
          </cell>
          <cell r="Z650">
            <v>0</v>
          </cell>
          <cell r="AA650">
            <v>2700000</v>
          </cell>
          <cell r="AB650" t="str">
            <v/>
          </cell>
          <cell r="AC650" t="str">
            <v>HAI1</v>
          </cell>
        </row>
        <row r="651">
          <cell r="Y651" t="str">
            <v>HAI1</v>
          </cell>
          <cell r="Z651">
            <v>0</v>
          </cell>
          <cell r="AA651" t="str">
            <v/>
          </cell>
          <cell r="AB651">
            <v>2700000</v>
          </cell>
          <cell r="AC651" t="str">
            <v>ThuHAI1</v>
          </cell>
        </row>
        <row r="652">
          <cell r="Y652" t="str">
            <v>HAI2</v>
          </cell>
          <cell r="Z652">
            <v>61808800</v>
          </cell>
          <cell r="AA652">
            <v>0</v>
          </cell>
          <cell r="AB652">
            <v>0</v>
          </cell>
          <cell r="AC652" t="str">
            <v>HAI2</v>
          </cell>
        </row>
        <row r="653">
          <cell r="Y653" t="str">
            <v>HAI2</v>
          </cell>
          <cell r="Z653">
            <v>0</v>
          </cell>
          <cell r="AA653" t="str">
            <v/>
          </cell>
          <cell r="AB653">
            <v>30000000</v>
          </cell>
          <cell r="AC653" t="str">
            <v>ThuHAI2</v>
          </cell>
        </row>
        <row r="654">
          <cell r="Y654" t="str">
            <v>HAI2</v>
          </cell>
          <cell r="Z654">
            <v>0</v>
          </cell>
          <cell r="AA654">
            <v>17418000</v>
          </cell>
          <cell r="AB654" t="str">
            <v/>
          </cell>
          <cell r="AC654" t="str">
            <v>HAI2</v>
          </cell>
        </row>
        <row r="655">
          <cell r="Y655" t="str">
            <v>HAI2</v>
          </cell>
          <cell r="Z655">
            <v>0</v>
          </cell>
          <cell r="AA655">
            <v>5323500</v>
          </cell>
          <cell r="AB655" t="str">
            <v/>
          </cell>
          <cell r="AC655" t="str">
            <v>HAI2</v>
          </cell>
        </row>
        <row r="656">
          <cell r="Y656" t="str">
            <v>HAI2</v>
          </cell>
          <cell r="Z656">
            <v>0</v>
          </cell>
          <cell r="AA656">
            <v>28238000</v>
          </cell>
          <cell r="AB656" t="str">
            <v/>
          </cell>
          <cell r="AC656" t="str">
            <v>HAI2</v>
          </cell>
        </row>
        <row r="657">
          <cell r="Y657" t="str">
            <v>HAI2</v>
          </cell>
          <cell r="Z657">
            <v>0</v>
          </cell>
          <cell r="AA657" t="str">
            <v/>
          </cell>
          <cell r="AB657">
            <v>30000000</v>
          </cell>
          <cell r="AC657" t="str">
            <v>ThuHAI2</v>
          </cell>
        </row>
        <row r="658">
          <cell r="Y658" t="str">
            <v>HAIDUNG</v>
          </cell>
          <cell r="Z658">
            <v>72252299</v>
          </cell>
          <cell r="AA658">
            <v>0</v>
          </cell>
          <cell r="AB658">
            <v>0</v>
          </cell>
          <cell r="AC658" t="str">
            <v>HAIDUNG</v>
          </cell>
        </row>
        <row r="659">
          <cell r="Y659" t="str">
            <v>HAIDUNG</v>
          </cell>
          <cell r="Z659">
            <v>0</v>
          </cell>
          <cell r="AA659">
            <v>26490600</v>
          </cell>
          <cell r="AB659" t="str">
            <v/>
          </cell>
          <cell r="AC659" t="str">
            <v>HAIDUNG</v>
          </cell>
        </row>
        <row r="660">
          <cell r="Y660" t="str">
            <v>HAIDUNG</v>
          </cell>
          <cell r="Z660">
            <v>0</v>
          </cell>
          <cell r="AA660" t="str">
            <v/>
          </cell>
          <cell r="AB660">
            <v>35000000</v>
          </cell>
          <cell r="AC660" t="str">
            <v>ThuHAIDUNG</v>
          </cell>
        </row>
        <row r="661">
          <cell r="Y661" t="str">
            <v>HAIDUNG</v>
          </cell>
          <cell r="Z661">
            <v>0</v>
          </cell>
          <cell r="AA661">
            <v>24370500</v>
          </cell>
          <cell r="AB661" t="str">
            <v/>
          </cell>
          <cell r="AC661" t="str">
            <v>HAIDUNG</v>
          </cell>
        </row>
        <row r="662">
          <cell r="Y662" t="str">
            <v>HAIDUNG</v>
          </cell>
          <cell r="Z662">
            <v>0</v>
          </cell>
          <cell r="AA662" t="str">
            <v/>
          </cell>
          <cell r="AB662">
            <v>30000000</v>
          </cell>
          <cell r="AC662" t="str">
            <v>ThuHAIDUNG</v>
          </cell>
        </row>
        <row r="663">
          <cell r="Y663" t="str">
            <v>HANG4</v>
          </cell>
          <cell r="Z663">
            <v>115173797</v>
          </cell>
          <cell r="AA663">
            <v>0</v>
          </cell>
          <cell r="AB663">
            <v>0</v>
          </cell>
          <cell r="AC663" t="str">
            <v>HANG4</v>
          </cell>
        </row>
        <row r="664">
          <cell r="Y664" t="str">
            <v>HANG4</v>
          </cell>
          <cell r="Z664">
            <v>0</v>
          </cell>
          <cell r="AA664" t="str">
            <v/>
          </cell>
          <cell r="AB664">
            <v>102763</v>
          </cell>
          <cell r="AC664" t="str">
            <v>ThaHANG4</v>
          </cell>
        </row>
        <row r="665">
          <cell r="Y665" t="str">
            <v>HANG4</v>
          </cell>
          <cell r="Z665">
            <v>0</v>
          </cell>
          <cell r="AA665">
            <v>15442000</v>
          </cell>
          <cell r="AB665" t="str">
            <v/>
          </cell>
          <cell r="AC665" t="str">
            <v>HANG4</v>
          </cell>
        </row>
        <row r="666">
          <cell r="Y666" t="str">
            <v>HANG4</v>
          </cell>
          <cell r="Z666">
            <v>0</v>
          </cell>
          <cell r="AA666" t="str">
            <v/>
          </cell>
          <cell r="AB666">
            <v>15440000</v>
          </cell>
          <cell r="AC666" t="str">
            <v>ThuHANG4</v>
          </cell>
        </row>
        <row r="667">
          <cell r="Y667" t="str">
            <v>HANG4</v>
          </cell>
          <cell r="Z667">
            <v>0</v>
          </cell>
          <cell r="AA667">
            <v>25109500</v>
          </cell>
          <cell r="AB667" t="str">
            <v/>
          </cell>
          <cell r="AC667" t="str">
            <v>HANG4</v>
          </cell>
        </row>
        <row r="668">
          <cell r="Y668" t="str">
            <v>HANG4</v>
          </cell>
          <cell r="Z668">
            <v>0</v>
          </cell>
          <cell r="AA668" t="str">
            <v/>
          </cell>
          <cell r="AB668">
            <v>25100000</v>
          </cell>
          <cell r="AC668" t="str">
            <v>ThuHANG4</v>
          </cell>
        </row>
        <row r="669">
          <cell r="Y669" t="str">
            <v>HAO</v>
          </cell>
          <cell r="Z669">
            <v>78369698</v>
          </cell>
          <cell r="AA669">
            <v>0</v>
          </cell>
          <cell r="AB669">
            <v>0</v>
          </cell>
          <cell r="AC669" t="str">
            <v>HAO</v>
          </cell>
        </row>
        <row r="670">
          <cell r="Y670" t="str">
            <v>HBT</v>
          </cell>
          <cell r="Z670">
            <v>8856000</v>
          </cell>
          <cell r="AA670">
            <v>0</v>
          </cell>
          <cell r="AB670">
            <v>0</v>
          </cell>
          <cell r="AC670" t="str">
            <v>HBT</v>
          </cell>
        </row>
        <row r="671">
          <cell r="Y671" t="str">
            <v>HBT2</v>
          </cell>
          <cell r="Z671">
            <v>46258350</v>
          </cell>
          <cell r="AA671">
            <v>0</v>
          </cell>
          <cell r="AB671">
            <v>0</v>
          </cell>
          <cell r="AC671" t="str">
            <v>HBT2</v>
          </cell>
        </row>
        <row r="672">
          <cell r="Y672" t="str">
            <v>HBT2</v>
          </cell>
          <cell r="Z672">
            <v>0</v>
          </cell>
          <cell r="AA672" t="str">
            <v/>
          </cell>
          <cell r="AB672">
            <v>10000000</v>
          </cell>
          <cell r="AC672" t="str">
            <v>ThuHBT2</v>
          </cell>
        </row>
        <row r="673">
          <cell r="Y673" t="str">
            <v>HIEN4</v>
          </cell>
          <cell r="Z673">
            <v>99705700</v>
          </cell>
          <cell r="AA673">
            <v>0</v>
          </cell>
          <cell r="AB673">
            <v>0</v>
          </cell>
          <cell r="AC673" t="str">
            <v>HIEN4</v>
          </cell>
        </row>
        <row r="674">
          <cell r="Y674" t="str">
            <v>HIEN4</v>
          </cell>
          <cell r="Z674">
            <v>0</v>
          </cell>
          <cell r="AA674">
            <v>26644800</v>
          </cell>
          <cell r="AB674" t="str">
            <v/>
          </cell>
          <cell r="AC674" t="str">
            <v>HIEN4</v>
          </cell>
        </row>
        <row r="675">
          <cell r="Y675" t="str">
            <v>HIEN4</v>
          </cell>
          <cell r="Z675">
            <v>0</v>
          </cell>
          <cell r="AA675" t="str">
            <v/>
          </cell>
          <cell r="AB675">
            <v>25000000</v>
          </cell>
          <cell r="AC675" t="str">
            <v>ThuHIEN4</v>
          </cell>
        </row>
        <row r="676">
          <cell r="Y676" t="str">
            <v>HIEN4</v>
          </cell>
          <cell r="Z676">
            <v>0</v>
          </cell>
          <cell r="AA676">
            <v>17408800</v>
          </cell>
          <cell r="AB676" t="str">
            <v/>
          </cell>
          <cell r="AC676" t="str">
            <v>HIEN4</v>
          </cell>
        </row>
        <row r="677">
          <cell r="Y677" t="str">
            <v>HIEN4</v>
          </cell>
          <cell r="Z677">
            <v>0</v>
          </cell>
          <cell r="AA677" t="str">
            <v/>
          </cell>
          <cell r="AB677">
            <v>176500</v>
          </cell>
          <cell r="AC677" t="str">
            <v>ThaHIEN4</v>
          </cell>
        </row>
        <row r="678">
          <cell r="Y678" t="str">
            <v>HIEN4</v>
          </cell>
          <cell r="Z678">
            <v>0</v>
          </cell>
          <cell r="AA678" t="str">
            <v/>
          </cell>
          <cell r="AB678">
            <v>20000000</v>
          </cell>
          <cell r="AC678" t="str">
            <v>ThuHIEN4</v>
          </cell>
        </row>
        <row r="679">
          <cell r="Y679" t="str">
            <v>HIEN4</v>
          </cell>
          <cell r="Z679">
            <v>0</v>
          </cell>
          <cell r="AA679" t="str">
            <v/>
          </cell>
          <cell r="AB679">
            <v>15000000</v>
          </cell>
          <cell r="AC679" t="str">
            <v>ThuHIEN4</v>
          </cell>
        </row>
        <row r="680">
          <cell r="Y680" t="str">
            <v>HIEN4</v>
          </cell>
          <cell r="Z680">
            <v>0</v>
          </cell>
          <cell r="AA680" t="str">
            <v/>
          </cell>
          <cell r="AB680">
            <v>19204200</v>
          </cell>
          <cell r="AC680" t="str">
            <v>ThaHIEN4</v>
          </cell>
        </row>
        <row r="681">
          <cell r="Y681" t="str">
            <v>HIEN4</v>
          </cell>
          <cell r="Z681">
            <v>0</v>
          </cell>
          <cell r="AA681">
            <v>16882000</v>
          </cell>
          <cell r="AB681" t="str">
            <v/>
          </cell>
          <cell r="AC681" t="str">
            <v>HIEN4</v>
          </cell>
        </row>
        <row r="682">
          <cell r="Y682" t="str">
            <v>HIEN4</v>
          </cell>
          <cell r="Z682">
            <v>0</v>
          </cell>
          <cell r="AA682" t="str">
            <v/>
          </cell>
          <cell r="AB682">
            <v>20000000</v>
          </cell>
          <cell r="AC682" t="str">
            <v>ThuHIEN4</v>
          </cell>
        </row>
        <row r="683">
          <cell r="Y683" t="str">
            <v>HIEN4</v>
          </cell>
          <cell r="Z683">
            <v>0</v>
          </cell>
          <cell r="AA683">
            <v>30682400</v>
          </cell>
          <cell r="AB683" t="str">
            <v/>
          </cell>
          <cell r="AC683" t="str">
            <v>HIEN4</v>
          </cell>
        </row>
        <row r="684">
          <cell r="Y684" t="str">
            <v>HIEN4</v>
          </cell>
          <cell r="Z684">
            <v>0</v>
          </cell>
          <cell r="AA684" t="str">
            <v/>
          </cell>
          <cell r="AB684">
            <v>60000000</v>
          </cell>
          <cell r="AC684" t="str">
            <v>ThuHIEN4</v>
          </cell>
        </row>
        <row r="685">
          <cell r="Y685" t="str">
            <v>HIEN4</v>
          </cell>
          <cell r="Z685">
            <v>0</v>
          </cell>
          <cell r="AA685" t="str">
            <v/>
          </cell>
          <cell r="AB685">
            <v>50000000</v>
          </cell>
          <cell r="AC685" t="str">
            <v>ThuHIEN4</v>
          </cell>
        </row>
        <row r="686">
          <cell r="Y686" t="str">
            <v>HIEP2</v>
          </cell>
          <cell r="Z686">
            <v>21096104</v>
          </cell>
          <cell r="AA686">
            <v>0</v>
          </cell>
          <cell r="AB686">
            <v>0</v>
          </cell>
          <cell r="AC686" t="str">
            <v>HIEP2</v>
          </cell>
        </row>
        <row r="687">
          <cell r="Y687" t="str">
            <v>HIEP2</v>
          </cell>
          <cell r="Z687">
            <v>0</v>
          </cell>
          <cell r="AA687">
            <v>80096000</v>
          </cell>
          <cell r="AB687" t="str">
            <v/>
          </cell>
          <cell r="AC687" t="str">
            <v>HIEP2</v>
          </cell>
        </row>
        <row r="688">
          <cell r="Y688" t="str">
            <v>HIEP2</v>
          </cell>
          <cell r="Z688">
            <v>0</v>
          </cell>
          <cell r="AA688" t="str">
            <v/>
          </cell>
          <cell r="AB688">
            <v>80096000</v>
          </cell>
          <cell r="AC688" t="str">
            <v>ThuHIEP2</v>
          </cell>
        </row>
        <row r="689">
          <cell r="Y689" t="str">
            <v>HIEP2</v>
          </cell>
          <cell r="Z689">
            <v>0</v>
          </cell>
          <cell r="AA689">
            <v>28820000</v>
          </cell>
          <cell r="AB689" t="str">
            <v/>
          </cell>
          <cell r="AC689" t="str">
            <v>HIEP2</v>
          </cell>
        </row>
        <row r="690">
          <cell r="Y690" t="str">
            <v>HIEP2</v>
          </cell>
          <cell r="Z690">
            <v>0</v>
          </cell>
          <cell r="AA690" t="str">
            <v/>
          </cell>
          <cell r="AB690">
            <v>28260000</v>
          </cell>
          <cell r="AC690" t="str">
            <v>ThuHIEP2</v>
          </cell>
        </row>
        <row r="691">
          <cell r="Y691" t="str">
            <v>HIEP2</v>
          </cell>
          <cell r="Z691">
            <v>0</v>
          </cell>
          <cell r="AA691" t="str">
            <v/>
          </cell>
          <cell r="AB691">
            <v>58459</v>
          </cell>
          <cell r="AC691" t="str">
            <v>ThaHIEP2</v>
          </cell>
        </row>
        <row r="692">
          <cell r="Y692" t="str">
            <v>HIEP2</v>
          </cell>
          <cell r="Z692">
            <v>0</v>
          </cell>
          <cell r="AA692" t="str">
            <v/>
          </cell>
          <cell r="AB692">
            <v>432082</v>
          </cell>
          <cell r="AC692" t="str">
            <v>ThaHIEP2</v>
          </cell>
        </row>
        <row r="693">
          <cell r="Y693" t="str">
            <v>HIEP2</v>
          </cell>
          <cell r="Z693">
            <v>0</v>
          </cell>
          <cell r="AA693">
            <v>30388000</v>
          </cell>
          <cell r="AB693" t="str">
            <v/>
          </cell>
          <cell r="AC693" t="str">
            <v>HIEP2</v>
          </cell>
        </row>
        <row r="694">
          <cell r="Y694" t="str">
            <v>HIEP2</v>
          </cell>
          <cell r="Z694">
            <v>0</v>
          </cell>
          <cell r="AA694" t="str">
            <v/>
          </cell>
          <cell r="AB694">
            <v>30388000</v>
          </cell>
          <cell r="AC694" t="str">
            <v>ThuHIEP2</v>
          </cell>
        </row>
        <row r="695">
          <cell r="Y695" t="str">
            <v>HIEP2</v>
          </cell>
          <cell r="Z695">
            <v>0</v>
          </cell>
          <cell r="AA695">
            <v>26376000</v>
          </cell>
          <cell r="AB695" t="str">
            <v/>
          </cell>
          <cell r="AC695" t="str">
            <v>HIEP2</v>
          </cell>
        </row>
        <row r="696">
          <cell r="Y696" t="str">
            <v>HIEP2</v>
          </cell>
          <cell r="Z696">
            <v>0</v>
          </cell>
          <cell r="AA696" t="str">
            <v/>
          </cell>
          <cell r="AB696">
            <v>26376000</v>
          </cell>
          <cell r="AC696" t="str">
            <v>ThuHIEP2</v>
          </cell>
        </row>
        <row r="697">
          <cell r="Y697" t="str">
            <v>HIEU</v>
          </cell>
          <cell r="Z697">
            <v>26739300</v>
          </cell>
          <cell r="AA697">
            <v>0</v>
          </cell>
          <cell r="AB697">
            <v>0</v>
          </cell>
          <cell r="AC697" t="str">
            <v>HIEU</v>
          </cell>
        </row>
        <row r="698">
          <cell r="Y698" t="str">
            <v>HIEU</v>
          </cell>
          <cell r="Z698">
            <v>0</v>
          </cell>
          <cell r="AA698">
            <v>10437700</v>
          </cell>
          <cell r="AB698" t="str">
            <v/>
          </cell>
          <cell r="AC698" t="str">
            <v>HIEU</v>
          </cell>
        </row>
        <row r="699">
          <cell r="Y699" t="str">
            <v>HIEU</v>
          </cell>
          <cell r="Z699">
            <v>0</v>
          </cell>
          <cell r="AA699" t="str">
            <v/>
          </cell>
          <cell r="AB699">
            <v>5000000</v>
          </cell>
          <cell r="AC699" t="str">
            <v>ThuHIEU</v>
          </cell>
        </row>
        <row r="700">
          <cell r="Y700" t="str">
            <v>HIEU</v>
          </cell>
          <cell r="Z700">
            <v>0</v>
          </cell>
          <cell r="AA700">
            <v>4277000</v>
          </cell>
          <cell r="AB700" t="str">
            <v/>
          </cell>
          <cell r="AC700" t="str">
            <v>HIEU</v>
          </cell>
        </row>
        <row r="701">
          <cell r="Y701" t="str">
            <v>HOA8</v>
          </cell>
          <cell r="Z701">
            <v>743800</v>
          </cell>
          <cell r="AA701">
            <v>0</v>
          </cell>
          <cell r="AB701">
            <v>0</v>
          </cell>
          <cell r="AC701" t="str">
            <v>HOA8</v>
          </cell>
        </row>
        <row r="702">
          <cell r="Y702" t="str">
            <v>HOA9</v>
          </cell>
          <cell r="Z702">
            <v>6600000</v>
          </cell>
          <cell r="AA702">
            <v>0</v>
          </cell>
          <cell r="AB702">
            <v>0</v>
          </cell>
          <cell r="AC702" t="str">
            <v>HOA9</v>
          </cell>
        </row>
        <row r="703">
          <cell r="Y703" t="str">
            <v>HONGIC</v>
          </cell>
          <cell r="Z703">
            <v>25360000</v>
          </cell>
          <cell r="AA703">
            <v>0</v>
          </cell>
          <cell r="AB703">
            <v>0</v>
          </cell>
          <cell r="AC703" t="str">
            <v>HONGIC</v>
          </cell>
        </row>
        <row r="704">
          <cell r="Y704" t="str">
            <v>HOP</v>
          </cell>
          <cell r="Z704">
            <v>43244147</v>
          </cell>
          <cell r="AA704">
            <v>0</v>
          </cell>
          <cell r="AB704">
            <v>0</v>
          </cell>
          <cell r="AC704" t="str">
            <v>HOP</v>
          </cell>
        </row>
        <row r="705">
          <cell r="Y705" t="str">
            <v>HOP</v>
          </cell>
          <cell r="Z705">
            <v>0</v>
          </cell>
          <cell r="AA705">
            <v>23242000</v>
          </cell>
          <cell r="AB705" t="str">
            <v/>
          </cell>
          <cell r="AC705" t="str">
            <v>HOP</v>
          </cell>
        </row>
        <row r="706">
          <cell r="Y706" t="str">
            <v>HOP</v>
          </cell>
          <cell r="Z706">
            <v>0</v>
          </cell>
          <cell r="AA706" t="str">
            <v/>
          </cell>
          <cell r="AB706">
            <v>25000000</v>
          </cell>
          <cell r="AC706" t="str">
            <v>ThuHOP</v>
          </cell>
        </row>
        <row r="707">
          <cell r="Y707" t="str">
            <v>HOP</v>
          </cell>
          <cell r="Z707">
            <v>0</v>
          </cell>
          <cell r="AA707">
            <v>9700800</v>
          </cell>
          <cell r="AB707" t="str">
            <v/>
          </cell>
          <cell r="AC707" t="str">
            <v>HOP</v>
          </cell>
        </row>
        <row r="708">
          <cell r="Y708" t="str">
            <v>HOP</v>
          </cell>
          <cell r="Z708">
            <v>0</v>
          </cell>
          <cell r="AA708" t="str">
            <v/>
          </cell>
          <cell r="AB708">
            <v>219500</v>
          </cell>
          <cell r="AC708" t="str">
            <v>ThaHOP</v>
          </cell>
        </row>
        <row r="709">
          <cell r="Y709" t="str">
            <v>HOP</v>
          </cell>
          <cell r="Z709">
            <v>0</v>
          </cell>
          <cell r="AA709">
            <v>9737000</v>
          </cell>
          <cell r="AB709" t="str">
            <v/>
          </cell>
          <cell r="AC709" t="str">
            <v>HOP</v>
          </cell>
        </row>
        <row r="710">
          <cell r="Y710" t="str">
            <v>HOP</v>
          </cell>
          <cell r="Z710">
            <v>0</v>
          </cell>
          <cell r="AA710">
            <v>5460000</v>
          </cell>
          <cell r="AB710" t="str">
            <v/>
          </cell>
          <cell r="AC710" t="str">
            <v>HOP</v>
          </cell>
        </row>
        <row r="711">
          <cell r="Y711" t="str">
            <v>HOP</v>
          </cell>
          <cell r="Z711">
            <v>0</v>
          </cell>
          <cell r="AA711" t="str">
            <v/>
          </cell>
          <cell r="AB711">
            <v>20000000</v>
          </cell>
          <cell r="AC711" t="str">
            <v>ThuHOP</v>
          </cell>
        </row>
        <row r="712">
          <cell r="Y712" t="str">
            <v>HOP</v>
          </cell>
          <cell r="Z712">
            <v>0</v>
          </cell>
          <cell r="AA712">
            <v>12968000</v>
          </cell>
          <cell r="AB712" t="str">
            <v/>
          </cell>
          <cell r="AC712" t="str">
            <v>HOP</v>
          </cell>
        </row>
        <row r="713">
          <cell r="Y713" t="str">
            <v>HOP</v>
          </cell>
          <cell r="Z713">
            <v>0</v>
          </cell>
          <cell r="AA713">
            <v>21349000</v>
          </cell>
          <cell r="AB713" t="str">
            <v/>
          </cell>
          <cell r="AC713" t="str">
            <v>HOP</v>
          </cell>
        </row>
        <row r="714">
          <cell r="Y714" t="str">
            <v>HOP</v>
          </cell>
          <cell r="Z714">
            <v>0</v>
          </cell>
          <cell r="AA714" t="str">
            <v/>
          </cell>
          <cell r="AB714">
            <v>30000000</v>
          </cell>
          <cell r="AC714" t="str">
            <v>ThuHOP</v>
          </cell>
        </row>
        <row r="715">
          <cell r="Y715" t="str">
            <v>HOP</v>
          </cell>
          <cell r="Z715">
            <v>0</v>
          </cell>
          <cell r="AA715">
            <v>7280000</v>
          </cell>
          <cell r="AB715" t="str">
            <v/>
          </cell>
          <cell r="AC715" t="str">
            <v>HOP</v>
          </cell>
        </row>
        <row r="716">
          <cell r="Y716" t="str">
            <v>HOP</v>
          </cell>
          <cell r="Z716">
            <v>0</v>
          </cell>
          <cell r="AA716" t="str">
            <v/>
          </cell>
          <cell r="AB716">
            <v>3530000</v>
          </cell>
          <cell r="AC716" t="str">
            <v>ThaHOP</v>
          </cell>
        </row>
        <row r="717">
          <cell r="Y717" t="str">
            <v>HOP</v>
          </cell>
          <cell r="Z717">
            <v>0</v>
          </cell>
          <cell r="AA717" t="str">
            <v/>
          </cell>
          <cell r="AB717">
            <v>50000000</v>
          </cell>
          <cell r="AC717" t="str">
            <v>ThuHOP</v>
          </cell>
        </row>
        <row r="718">
          <cell r="Y718" t="str">
            <v>HPHUONG</v>
          </cell>
          <cell r="Z718">
            <v>16799000</v>
          </cell>
          <cell r="AA718">
            <v>0</v>
          </cell>
          <cell r="AB718">
            <v>0</v>
          </cell>
          <cell r="AC718" t="str">
            <v>HPHUONG</v>
          </cell>
        </row>
        <row r="719">
          <cell r="Y719" t="str">
            <v>HUANDAM</v>
          </cell>
          <cell r="Z719">
            <v>21258800</v>
          </cell>
          <cell r="AA719">
            <v>0</v>
          </cell>
          <cell r="AB719">
            <v>0</v>
          </cell>
          <cell r="AC719" t="str">
            <v>HUANDAM</v>
          </cell>
        </row>
        <row r="720">
          <cell r="Y720" t="str">
            <v>HUANDAM</v>
          </cell>
          <cell r="Z720">
            <v>0</v>
          </cell>
          <cell r="AA720">
            <v>13559500</v>
          </cell>
          <cell r="AB720" t="str">
            <v/>
          </cell>
          <cell r="AC720" t="str">
            <v>HUANDAM</v>
          </cell>
        </row>
        <row r="721">
          <cell r="Y721" t="str">
            <v>HUANDAM</v>
          </cell>
          <cell r="Z721">
            <v>0</v>
          </cell>
          <cell r="AA721" t="str">
            <v/>
          </cell>
          <cell r="AB721">
            <v>36000</v>
          </cell>
          <cell r="AC721" t="str">
            <v>ThaHUANDAM</v>
          </cell>
        </row>
        <row r="722">
          <cell r="Y722" t="str">
            <v>HUANDAM</v>
          </cell>
          <cell r="Z722">
            <v>0</v>
          </cell>
          <cell r="AA722" t="str">
            <v/>
          </cell>
          <cell r="AB722">
            <v>20000000</v>
          </cell>
          <cell r="AC722" t="str">
            <v>ThuHUANDAM</v>
          </cell>
        </row>
        <row r="723">
          <cell r="Y723" t="str">
            <v>HUANDAM</v>
          </cell>
          <cell r="Z723">
            <v>0</v>
          </cell>
          <cell r="AA723">
            <v>33425000</v>
          </cell>
          <cell r="AB723" t="str">
            <v/>
          </cell>
          <cell r="AC723" t="str">
            <v>HUANDAM</v>
          </cell>
        </row>
        <row r="724">
          <cell r="Y724" t="str">
            <v>HUE2</v>
          </cell>
          <cell r="Z724">
            <v>1224000</v>
          </cell>
          <cell r="AA724">
            <v>0</v>
          </cell>
          <cell r="AB724">
            <v>0</v>
          </cell>
          <cell r="AC724" t="str">
            <v>HUE2</v>
          </cell>
        </row>
        <row r="725">
          <cell r="Y725" t="str">
            <v>HUE4</v>
          </cell>
          <cell r="Z725">
            <v>31839000</v>
          </cell>
          <cell r="AA725">
            <v>0</v>
          </cell>
          <cell r="AB725">
            <v>0</v>
          </cell>
          <cell r="AC725" t="str">
            <v>HUE4</v>
          </cell>
        </row>
        <row r="726">
          <cell r="Y726" t="str">
            <v>HUE4</v>
          </cell>
          <cell r="Z726">
            <v>0</v>
          </cell>
          <cell r="AA726" t="str">
            <v/>
          </cell>
          <cell r="AB726">
            <v>10829500</v>
          </cell>
          <cell r="AC726" t="str">
            <v>ThuHUE4</v>
          </cell>
        </row>
        <row r="727">
          <cell r="Y727" t="str">
            <v>HUNG</v>
          </cell>
          <cell r="Z727">
            <v>21293000</v>
          </cell>
          <cell r="AA727">
            <v>0</v>
          </cell>
          <cell r="AB727">
            <v>0</v>
          </cell>
          <cell r="AC727" t="str">
            <v>HUNG</v>
          </cell>
        </row>
        <row r="728">
          <cell r="Y728" t="str">
            <v>HUNG3</v>
          </cell>
          <cell r="Z728">
            <v>134476600</v>
          </cell>
          <cell r="AA728">
            <v>0</v>
          </cell>
          <cell r="AB728">
            <v>0</v>
          </cell>
          <cell r="AC728" t="str">
            <v>HUNG3</v>
          </cell>
        </row>
        <row r="729">
          <cell r="Y729" t="str">
            <v>HUNG8</v>
          </cell>
          <cell r="Z729">
            <v>27087800</v>
          </cell>
          <cell r="AA729">
            <v>0</v>
          </cell>
          <cell r="AB729">
            <v>0</v>
          </cell>
          <cell r="AC729" t="str">
            <v>HUNG8</v>
          </cell>
        </row>
        <row r="730">
          <cell r="Y730" t="str">
            <v>HUNG8</v>
          </cell>
          <cell r="Z730">
            <v>0</v>
          </cell>
          <cell r="AA730">
            <v>8222000</v>
          </cell>
          <cell r="AB730" t="str">
            <v/>
          </cell>
          <cell r="AC730" t="str">
            <v>HUNG8</v>
          </cell>
        </row>
        <row r="731">
          <cell r="Y731" t="str">
            <v>HUNG8</v>
          </cell>
          <cell r="Z731">
            <v>0</v>
          </cell>
          <cell r="AA731">
            <v>4277000</v>
          </cell>
          <cell r="AB731" t="str">
            <v/>
          </cell>
          <cell r="AC731" t="str">
            <v>HUNG8</v>
          </cell>
        </row>
        <row r="732">
          <cell r="Y732" t="str">
            <v>HUNG8</v>
          </cell>
          <cell r="Z732">
            <v>0</v>
          </cell>
          <cell r="AA732">
            <v>2630000</v>
          </cell>
          <cell r="AB732" t="str">
            <v/>
          </cell>
          <cell r="AC732" t="str">
            <v>HUNG8</v>
          </cell>
        </row>
        <row r="733">
          <cell r="Y733" t="str">
            <v>HUNG8</v>
          </cell>
          <cell r="Z733">
            <v>0</v>
          </cell>
          <cell r="AA733">
            <v>11420500</v>
          </cell>
          <cell r="AB733" t="str">
            <v/>
          </cell>
          <cell r="AC733" t="str">
            <v>HUNG8</v>
          </cell>
        </row>
        <row r="734">
          <cell r="Y734" t="str">
            <v>HUNG8</v>
          </cell>
          <cell r="Z734">
            <v>0</v>
          </cell>
          <cell r="AA734">
            <v>2630000</v>
          </cell>
          <cell r="AB734" t="str">
            <v/>
          </cell>
          <cell r="AC734" t="str">
            <v>HUNG8</v>
          </cell>
        </row>
        <row r="735">
          <cell r="Y735" t="str">
            <v>HUNG8</v>
          </cell>
          <cell r="Z735">
            <v>0</v>
          </cell>
          <cell r="AA735">
            <v>3640000</v>
          </cell>
          <cell r="AB735" t="str">
            <v/>
          </cell>
          <cell r="AC735" t="str">
            <v>HUNG8</v>
          </cell>
        </row>
        <row r="736">
          <cell r="Y736" t="str">
            <v>HUNG8</v>
          </cell>
          <cell r="Z736">
            <v>0</v>
          </cell>
          <cell r="AA736">
            <v>4200000</v>
          </cell>
          <cell r="AB736" t="str">
            <v/>
          </cell>
          <cell r="AC736" t="str">
            <v>HUNG8</v>
          </cell>
        </row>
        <row r="737">
          <cell r="Y737" t="str">
            <v>HUNG8</v>
          </cell>
          <cell r="Z737">
            <v>0</v>
          </cell>
          <cell r="AA737" t="str">
            <v/>
          </cell>
          <cell r="AB737">
            <v>27000000</v>
          </cell>
          <cell r="AC737" t="str">
            <v>ThuHUNG8</v>
          </cell>
        </row>
        <row r="738">
          <cell r="Y738" t="str">
            <v>HUNG8</v>
          </cell>
          <cell r="Z738">
            <v>0</v>
          </cell>
          <cell r="AA738">
            <v>8272000</v>
          </cell>
          <cell r="AB738" t="str">
            <v/>
          </cell>
          <cell r="AC738" t="str">
            <v>HUNG8</v>
          </cell>
        </row>
        <row r="739">
          <cell r="Y739" t="str">
            <v>HUNG8</v>
          </cell>
          <cell r="Z739">
            <v>0</v>
          </cell>
          <cell r="AA739">
            <v>7089000</v>
          </cell>
          <cell r="AB739" t="str">
            <v/>
          </cell>
          <cell r="AC739" t="str">
            <v>HUNG8</v>
          </cell>
        </row>
        <row r="740">
          <cell r="Y740" t="str">
            <v>HUNG8</v>
          </cell>
          <cell r="Z740">
            <v>0</v>
          </cell>
          <cell r="AA740">
            <v>5587500</v>
          </cell>
          <cell r="AB740" t="str">
            <v/>
          </cell>
          <cell r="AC740" t="str">
            <v>HUNG8</v>
          </cell>
        </row>
        <row r="741">
          <cell r="Y741" t="str">
            <v>HUNG8</v>
          </cell>
          <cell r="Z741">
            <v>0</v>
          </cell>
          <cell r="AA741" t="str">
            <v/>
          </cell>
          <cell r="AB741">
            <v>40000000</v>
          </cell>
          <cell r="AC741" t="str">
            <v>ThuHUNG8</v>
          </cell>
        </row>
        <row r="742">
          <cell r="Y742" t="str">
            <v>HUNG8</v>
          </cell>
          <cell r="Z742">
            <v>0</v>
          </cell>
          <cell r="AA742">
            <v>3640000</v>
          </cell>
          <cell r="AB742" t="str">
            <v/>
          </cell>
          <cell r="AC742" t="str">
            <v>HUNG8</v>
          </cell>
        </row>
        <row r="743">
          <cell r="Y743" t="str">
            <v>HUNG8</v>
          </cell>
          <cell r="Z743">
            <v>0</v>
          </cell>
          <cell r="AA743" t="str">
            <v/>
          </cell>
          <cell r="AB743">
            <v>20000000</v>
          </cell>
          <cell r="AC743" t="str">
            <v>ThuHUNG8</v>
          </cell>
        </row>
        <row r="744">
          <cell r="Y744" t="str">
            <v>HUNGDUNG2</v>
          </cell>
          <cell r="Z744">
            <v>25150000</v>
          </cell>
          <cell r="AA744">
            <v>0</v>
          </cell>
          <cell r="AB744">
            <v>0</v>
          </cell>
          <cell r="AC744" t="str">
            <v>HUNGDUNG2</v>
          </cell>
        </row>
        <row r="745">
          <cell r="Y745" t="str">
            <v>HUONG10</v>
          </cell>
          <cell r="Z745">
            <v>9607000</v>
          </cell>
          <cell r="AA745">
            <v>0</v>
          </cell>
          <cell r="AB745">
            <v>0</v>
          </cell>
          <cell r="AC745" t="str">
            <v>HUONG10</v>
          </cell>
        </row>
        <row r="746">
          <cell r="Y746" t="str">
            <v>HUONG10</v>
          </cell>
          <cell r="Z746">
            <v>0</v>
          </cell>
          <cell r="AA746">
            <v>29439000</v>
          </cell>
          <cell r="AB746" t="str">
            <v/>
          </cell>
          <cell r="AC746" t="str">
            <v>HUONG10</v>
          </cell>
        </row>
        <row r="747">
          <cell r="Y747" t="str">
            <v>HUONG10</v>
          </cell>
          <cell r="Z747">
            <v>0</v>
          </cell>
          <cell r="AA747" t="str">
            <v/>
          </cell>
          <cell r="AB747">
            <v>24100000</v>
          </cell>
          <cell r="AC747" t="str">
            <v>ThuHUONG10</v>
          </cell>
        </row>
        <row r="748">
          <cell r="Y748" t="str">
            <v>HUONG10</v>
          </cell>
          <cell r="Z748">
            <v>0</v>
          </cell>
          <cell r="AA748" t="str">
            <v/>
          </cell>
          <cell r="AB748">
            <v>27000</v>
          </cell>
          <cell r="AC748" t="str">
            <v>ThaHUONG10</v>
          </cell>
        </row>
        <row r="749">
          <cell r="Y749" t="str">
            <v>HUONG3</v>
          </cell>
          <cell r="Z749">
            <v>160413394</v>
          </cell>
          <cell r="AA749">
            <v>0</v>
          </cell>
          <cell r="AB749">
            <v>0</v>
          </cell>
          <cell r="AC749" t="str">
            <v>HUONG3</v>
          </cell>
        </row>
        <row r="750">
          <cell r="Y750" t="str">
            <v>HUONG3</v>
          </cell>
          <cell r="Z750">
            <v>0</v>
          </cell>
          <cell r="AA750">
            <v>27871100</v>
          </cell>
          <cell r="AB750" t="str">
            <v/>
          </cell>
          <cell r="AC750" t="str">
            <v>HUONG3</v>
          </cell>
        </row>
        <row r="751">
          <cell r="Y751" t="str">
            <v>HUONG3</v>
          </cell>
          <cell r="Z751">
            <v>0</v>
          </cell>
          <cell r="AA751" t="str">
            <v/>
          </cell>
          <cell r="AB751">
            <v>28000000</v>
          </cell>
          <cell r="AC751" t="str">
            <v>ThuHUONG3</v>
          </cell>
        </row>
        <row r="752">
          <cell r="Y752" t="str">
            <v>HUONG3</v>
          </cell>
          <cell r="Z752">
            <v>0</v>
          </cell>
          <cell r="AA752">
            <v>31863000</v>
          </cell>
          <cell r="AB752" t="str">
            <v/>
          </cell>
          <cell r="AC752" t="str">
            <v>HUONG3</v>
          </cell>
        </row>
        <row r="753">
          <cell r="Y753" t="str">
            <v>HUONG3</v>
          </cell>
          <cell r="Z753">
            <v>0</v>
          </cell>
          <cell r="AA753" t="str">
            <v/>
          </cell>
          <cell r="AB753">
            <v>30000000</v>
          </cell>
          <cell r="AC753" t="str">
            <v>ThuHUONG3</v>
          </cell>
        </row>
        <row r="754">
          <cell r="Y754" t="str">
            <v>HUONG4</v>
          </cell>
          <cell r="Z754">
            <v>112903759</v>
          </cell>
          <cell r="AA754">
            <v>0</v>
          </cell>
          <cell r="AB754">
            <v>0</v>
          </cell>
          <cell r="AC754" t="str">
            <v>HUONG4</v>
          </cell>
        </row>
        <row r="755">
          <cell r="Y755" t="str">
            <v>HUONG4</v>
          </cell>
          <cell r="Z755">
            <v>0</v>
          </cell>
          <cell r="AA755" t="str">
            <v/>
          </cell>
          <cell r="AB755">
            <v>133000</v>
          </cell>
          <cell r="AC755" t="str">
            <v>ThaHUONG4</v>
          </cell>
        </row>
        <row r="756">
          <cell r="Y756" t="str">
            <v>HUONG4</v>
          </cell>
          <cell r="Z756">
            <v>0</v>
          </cell>
          <cell r="AA756">
            <v>53327500</v>
          </cell>
          <cell r="AB756" t="str">
            <v/>
          </cell>
          <cell r="AC756" t="str">
            <v>HUONG4</v>
          </cell>
        </row>
        <row r="757">
          <cell r="Y757" t="str">
            <v>HUONG4</v>
          </cell>
          <cell r="Z757">
            <v>0</v>
          </cell>
          <cell r="AA757" t="str">
            <v/>
          </cell>
          <cell r="AB757">
            <v>45000000</v>
          </cell>
          <cell r="AC757" t="str">
            <v>ThuHUONG4</v>
          </cell>
        </row>
        <row r="758">
          <cell r="Y758" t="str">
            <v>HUONG4</v>
          </cell>
          <cell r="Z758">
            <v>0</v>
          </cell>
          <cell r="AA758">
            <v>28850000</v>
          </cell>
          <cell r="AB758" t="str">
            <v/>
          </cell>
          <cell r="AC758" t="str">
            <v>HUONG4</v>
          </cell>
        </row>
        <row r="759">
          <cell r="Y759" t="str">
            <v>HUONG4</v>
          </cell>
          <cell r="Z759">
            <v>0</v>
          </cell>
          <cell r="AA759" t="str">
            <v/>
          </cell>
          <cell r="AB759">
            <v>35000000</v>
          </cell>
          <cell r="AC759" t="str">
            <v>ThuHUONG4</v>
          </cell>
        </row>
        <row r="760">
          <cell r="Y760" t="str">
            <v>HUONG4</v>
          </cell>
          <cell r="Z760">
            <v>0</v>
          </cell>
          <cell r="AA760" t="str">
            <v/>
          </cell>
          <cell r="AB760">
            <v>36500000</v>
          </cell>
          <cell r="AC760" t="str">
            <v>ThuHUONG4</v>
          </cell>
        </row>
        <row r="761">
          <cell r="Y761" t="str">
            <v>HUONG5</v>
          </cell>
          <cell r="Z761">
            <v>223318196</v>
          </cell>
          <cell r="AA761">
            <v>0</v>
          </cell>
          <cell r="AB761">
            <v>0</v>
          </cell>
          <cell r="AC761" t="str">
            <v>HUONG5</v>
          </cell>
        </row>
        <row r="762">
          <cell r="Y762" t="str">
            <v>HUONG5</v>
          </cell>
          <cell r="Z762">
            <v>0</v>
          </cell>
          <cell r="AA762" t="str">
            <v/>
          </cell>
          <cell r="AB762">
            <v>40000000</v>
          </cell>
          <cell r="AC762" t="str">
            <v>ThuHUONG5</v>
          </cell>
        </row>
        <row r="763">
          <cell r="Y763" t="str">
            <v>HUONG5</v>
          </cell>
          <cell r="Z763">
            <v>0</v>
          </cell>
          <cell r="AA763">
            <v>25890000</v>
          </cell>
          <cell r="AB763" t="str">
            <v/>
          </cell>
          <cell r="AC763" t="str">
            <v>HUONG5</v>
          </cell>
        </row>
        <row r="764">
          <cell r="Y764" t="str">
            <v>HUONG5</v>
          </cell>
          <cell r="Z764">
            <v>0</v>
          </cell>
          <cell r="AA764" t="str">
            <v/>
          </cell>
          <cell r="AB764">
            <v>30000000</v>
          </cell>
          <cell r="AC764" t="str">
            <v>ThuHUONG5</v>
          </cell>
        </row>
        <row r="765">
          <cell r="Y765" t="str">
            <v>HUONG5</v>
          </cell>
          <cell r="Z765">
            <v>0</v>
          </cell>
          <cell r="AA765">
            <v>41386800</v>
          </cell>
          <cell r="AB765" t="str">
            <v/>
          </cell>
          <cell r="AC765" t="str">
            <v>HUONG5</v>
          </cell>
        </row>
        <row r="766">
          <cell r="Y766" t="str">
            <v>HUONG5</v>
          </cell>
          <cell r="Z766">
            <v>0</v>
          </cell>
          <cell r="AA766" t="str">
            <v/>
          </cell>
          <cell r="AB766">
            <v>40000000</v>
          </cell>
          <cell r="AC766" t="str">
            <v>ThuHUONG5</v>
          </cell>
        </row>
        <row r="767">
          <cell r="Y767" t="str">
            <v>HUONG5</v>
          </cell>
          <cell r="Z767">
            <v>0</v>
          </cell>
          <cell r="AA767" t="str">
            <v/>
          </cell>
          <cell r="AB767">
            <v>45000000</v>
          </cell>
          <cell r="AC767" t="str">
            <v>ThuHUONG5</v>
          </cell>
        </row>
        <row r="768">
          <cell r="Y768" t="str">
            <v>HUONG5</v>
          </cell>
          <cell r="Z768">
            <v>0</v>
          </cell>
          <cell r="AA768">
            <v>36846500</v>
          </cell>
          <cell r="AB768" t="str">
            <v/>
          </cell>
          <cell r="AC768" t="str">
            <v>HUONG5</v>
          </cell>
        </row>
        <row r="769">
          <cell r="Y769" t="str">
            <v>HUONG5</v>
          </cell>
          <cell r="Z769">
            <v>0</v>
          </cell>
          <cell r="AA769" t="str">
            <v/>
          </cell>
          <cell r="AB769">
            <v>135000000</v>
          </cell>
          <cell r="AC769" t="str">
            <v>ThuHUONG5</v>
          </cell>
        </row>
        <row r="770">
          <cell r="Y770" t="str">
            <v>HUONG5</v>
          </cell>
          <cell r="Z770">
            <v>0</v>
          </cell>
          <cell r="AA770" t="str">
            <v/>
          </cell>
          <cell r="AB770">
            <v>10500000</v>
          </cell>
          <cell r="AC770" t="str">
            <v>ThuHUONG5</v>
          </cell>
        </row>
        <row r="771">
          <cell r="Y771" t="str">
            <v>HUU</v>
          </cell>
          <cell r="Z771">
            <v>9570000</v>
          </cell>
          <cell r="AA771">
            <v>0</v>
          </cell>
          <cell r="AB771">
            <v>0</v>
          </cell>
          <cell r="AC771" t="str">
            <v>HUU</v>
          </cell>
        </row>
        <row r="772">
          <cell r="Y772" t="str">
            <v>KIM</v>
          </cell>
          <cell r="Z772">
            <v>5300000</v>
          </cell>
          <cell r="AA772">
            <v>0</v>
          </cell>
          <cell r="AB772">
            <v>0</v>
          </cell>
          <cell r="AC772" t="str">
            <v>KIM</v>
          </cell>
        </row>
        <row r="773">
          <cell r="Y773" t="str">
            <v>KHOA2</v>
          </cell>
          <cell r="Z773">
            <v>69784400</v>
          </cell>
          <cell r="AA773">
            <v>0</v>
          </cell>
          <cell r="AB773">
            <v>0</v>
          </cell>
          <cell r="AC773" t="str">
            <v>KHOA2</v>
          </cell>
        </row>
        <row r="774">
          <cell r="Y774" t="str">
            <v>KHOA2</v>
          </cell>
          <cell r="Z774">
            <v>0</v>
          </cell>
          <cell r="AA774">
            <v>18913000</v>
          </cell>
          <cell r="AB774" t="str">
            <v/>
          </cell>
          <cell r="AC774" t="str">
            <v>KHOA2</v>
          </cell>
        </row>
        <row r="775">
          <cell r="Y775" t="str">
            <v>KHOA2</v>
          </cell>
          <cell r="Z775">
            <v>0</v>
          </cell>
          <cell r="AA775" t="str">
            <v/>
          </cell>
          <cell r="AB775">
            <v>18913000</v>
          </cell>
          <cell r="AC775" t="str">
            <v>ThuKHOA2</v>
          </cell>
        </row>
        <row r="776">
          <cell r="Y776" t="str">
            <v>KHOA2</v>
          </cell>
          <cell r="Z776">
            <v>0</v>
          </cell>
          <cell r="AA776">
            <v>3560000</v>
          </cell>
          <cell r="AB776" t="str">
            <v/>
          </cell>
          <cell r="AC776" t="str">
            <v>KHOA2</v>
          </cell>
        </row>
        <row r="777">
          <cell r="Y777" t="str">
            <v>KHOA2</v>
          </cell>
          <cell r="Z777">
            <v>0</v>
          </cell>
          <cell r="AA777" t="str">
            <v/>
          </cell>
          <cell r="AB777">
            <v>3560000</v>
          </cell>
          <cell r="AC777" t="str">
            <v>ThuKHOA2</v>
          </cell>
        </row>
        <row r="778">
          <cell r="Y778" t="str">
            <v>KHOA2</v>
          </cell>
          <cell r="Z778">
            <v>0</v>
          </cell>
          <cell r="AA778">
            <v>15586500</v>
          </cell>
          <cell r="AB778" t="str">
            <v/>
          </cell>
          <cell r="AC778" t="str">
            <v>KHOA2</v>
          </cell>
        </row>
        <row r="779">
          <cell r="Y779" t="str">
            <v>KHOA2</v>
          </cell>
          <cell r="Z779">
            <v>0</v>
          </cell>
          <cell r="AA779" t="str">
            <v/>
          </cell>
          <cell r="AB779">
            <v>15580000</v>
          </cell>
          <cell r="AC779" t="str">
            <v>ThuKHOA2</v>
          </cell>
        </row>
        <row r="780">
          <cell r="Y780" t="str">
            <v>KHOAT</v>
          </cell>
          <cell r="Z780">
            <v>40771700</v>
          </cell>
          <cell r="AA780">
            <v>0</v>
          </cell>
          <cell r="AB780">
            <v>0</v>
          </cell>
          <cell r="AC780" t="str">
            <v>KHOAT</v>
          </cell>
        </row>
        <row r="781">
          <cell r="Y781" t="str">
            <v>KHOAT</v>
          </cell>
          <cell r="Z781">
            <v>0</v>
          </cell>
          <cell r="AA781" t="str">
            <v/>
          </cell>
          <cell r="AB781">
            <v>20000000</v>
          </cell>
          <cell r="AC781" t="str">
            <v>ThuKHOAT</v>
          </cell>
        </row>
        <row r="782">
          <cell r="Y782" t="str">
            <v>KHOAT</v>
          </cell>
          <cell r="Z782">
            <v>0</v>
          </cell>
          <cell r="AA782">
            <v>23114000</v>
          </cell>
          <cell r="AB782" t="str">
            <v/>
          </cell>
          <cell r="AC782" t="str">
            <v>KHOAT</v>
          </cell>
        </row>
        <row r="783">
          <cell r="Y783" t="str">
            <v>KHOAT</v>
          </cell>
          <cell r="Z783">
            <v>0</v>
          </cell>
          <cell r="AA783" t="str">
            <v/>
          </cell>
          <cell r="AB783">
            <v>15000000</v>
          </cell>
          <cell r="AC783" t="str">
            <v>ThuKHOAT</v>
          </cell>
        </row>
        <row r="784">
          <cell r="Y784" t="str">
            <v>KHOAT</v>
          </cell>
          <cell r="Z784">
            <v>0</v>
          </cell>
          <cell r="AA784">
            <v>30431000</v>
          </cell>
          <cell r="AB784" t="str">
            <v/>
          </cell>
          <cell r="AC784" t="str">
            <v>KHOAT</v>
          </cell>
        </row>
        <row r="785">
          <cell r="Y785" t="str">
            <v>KHOAT</v>
          </cell>
          <cell r="Z785">
            <v>0</v>
          </cell>
          <cell r="AA785">
            <v>3640000</v>
          </cell>
          <cell r="AB785" t="str">
            <v/>
          </cell>
          <cell r="AC785" t="str">
            <v>KHOAT</v>
          </cell>
        </row>
        <row r="786">
          <cell r="Y786" t="str">
            <v>KHOAT</v>
          </cell>
          <cell r="Z786">
            <v>0</v>
          </cell>
          <cell r="AA786">
            <v>48076000</v>
          </cell>
          <cell r="AB786" t="str">
            <v/>
          </cell>
          <cell r="AC786" t="str">
            <v>KHOAT</v>
          </cell>
        </row>
        <row r="787">
          <cell r="Y787" t="str">
            <v>KHOAT</v>
          </cell>
          <cell r="Z787">
            <v>0</v>
          </cell>
          <cell r="AA787" t="str">
            <v/>
          </cell>
          <cell r="AB787">
            <v>30000000</v>
          </cell>
          <cell r="AC787" t="str">
            <v>ThuKHOAT</v>
          </cell>
        </row>
        <row r="788">
          <cell r="Y788" t="str">
            <v>LAMDUY</v>
          </cell>
          <cell r="Z788">
            <v>132150060</v>
          </cell>
          <cell r="AA788">
            <v>0</v>
          </cell>
          <cell r="AB788">
            <v>0</v>
          </cell>
          <cell r="AC788" t="str">
            <v>LAMDUY</v>
          </cell>
        </row>
        <row r="789">
          <cell r="Y789" t="str">
            <v>LAMDUY</v>
          </cell>
          <cell r="Z789">
            <v>0</v>
          </cell>
          <cell r="AA789">
            <v>49357100</v>
          </cell>
          <cell r="AB789" t="str">
            <v/>
          </cell>
          <cell r="AC789" t="str">
            <v>LAMDUY</v>
          </cell>
        </row>
        <row r="790">
          <cell r="Y790" t="str">
            <v>LAMDUY</v>
          </cell>
          <cell r="Z790">
            <v>0</v>
          </cell>
          <cell r="AA790" t="str">
            <v/>
          </cell>
          <cell r="AB790" t="str">
            <v/>
          </cell>
          <cell r="AC790" t="str">
            <v>LAMDUY</v>
          </cell>
        </row>
        <row r="791">
          <cell r="Y791" t="str">
            <v>LAMDUY</v>
          </cell>
          <cell r="Z791">
            <v>0</v>
          </cell>
          <cell r="AA791" t="str">
            <v/>
          </cell>
          <cell r="AB791">
            <v>40000000</v>
          </cell>
          <cell r="AC791" t="str">
            <v>ThuLAMDUY</v>
          </cell>
        </row>
        <row r="792">
          <cell r="Y792" t="str">
            <v>LAMDUY</v>
          </cell>
          <cell r="Z792">
            <v>0</v>
          </cell>
          <cell r="AA792" t="str">
            <v/>
          </cell>
          <cell r="AB792">
            <v>223860</v>
          </cell>
          <cell r="AC792" t="str">
            <v>ThaLAMDUY</v>
          </cell>
        </row>
        <row r="793">
          <cell r="Y793" t="str">
            <v>LAMDUY</v>
          </cell>
          <cell r="Z793">
            <v>0</v>
          </cell>
          <cell r="AA793">
            <v>69025000</v>
          </cell>
          <cell r="AB793" t="str">
            <v/>
          </cell>
          <cell r="AC793" t="str">
            <v>LAMDUY</v>
          </cell>
        </row>
        <row r="794">
          <cell r="Y794" t="str">
            <v>LAMDUY</v>
          </cell>
          <cell r="Z794">
            <v>0</v>
          </cell>
          <cell r="AA794" t="str">
            <v/>
          </cell>
          <cell r="AB794">
            <v>40000000</v>
          </cell>
          <cell r="AC794" t="str">
            <v>ThuLAMDUY</v>
          </cell>
        </row>
        <row r="795">
          <cell r="Y795" t="str">
            <v>LAMDUY</v>
          </cell>
          <cell r="Z795">
            <v>0</v>
          </cell>
          <cell r="AA795">
            <v>52481000</v>
          </cell>
          <cell r="AB795" t="str">
            <v/>
          </cell>
          <cell r="AC795" t="str">
            <v>LAMDUY</v>
          </cell>
        </row>
        <row r="796">
          <cell r="Y796" t="str">
            <v>LAMDUY</v>
          </cell>
          <cell r="Z796">
            <v>0</v>
          </cell>
          <cell r="AA796" t="str">
            <v/>
          </cell>
          <cell r="AB796">
            <v>50000000</v>
          </cell>
          <cell r="AC796" t="str">
            <v>ThuLAMDUY</v>
          </cell>
        </row>
        <row r="797">
          <cell r="Y797" t="str">
            <v>LAMDUY</v>
          </cell>
          <cell r="Z797">
            <v>0</v>
          </cell>
          <cell r="AA797">
            <v>60744100</v>
          </cell>
          <cell r="AB797" t="str">
            <v/>
          </cell>
          <cell r="AC797" t="str">
            <v>LAMDUY</v>
          </cell>
        </row>
        <row r="798">
          <cell r="Y798" t="str">
            <v>LAN3</v>
          </cell>
          <cell r="Z798">
            <v>10305000</v>
          </cell>
          <cell r="AA798">
            <v>0</v>
          </cell>
          <cell r="AB798">
            <v>0</v>
          </cell>
          <cell r="AC798" t="str">
            <v>LAN3</v>
          </cell>
        </row>
        <row r="799">
          <cell r="Y799" t="str">
            <v>LAN4</v>
          </cell>
          <cell r="Z799">
            <v>109506788</v>
          </cell>
          <cell r="AA799">
            <v>0</v>
          </cell>
          <cell r="AB799">
            <v>0</v>
          </cell>
          <cell r="AC799" t="str">
            <v>LAN4</v>
          </cell>
        </row>
        <row r="800">
          <cell r="Y800" t="str">
            <v>LAN9</v>
          </cell>
          <cell r="Z800">
            <v>27084700</v>
          </cell>
          <cell r="AA800">
            <v>0</v>
          </cell>
          <cell r="AB800">
            <v>0</v>
          </cell>
          <cell r="AC800" t="str">
            <v>LAN9</v>
          </cell>
        </row>
        <row r="801">
          <cell r="Y801" t="str">
            <v>LAN9</v>
          </cell>
          <cell r="Z801">
            <v>0</v>
          </cell>
          <cell r="AA801">
            <v>8483000</v>
          </cell>
          <cell r="AB801" t="str">
            <v/>
          </cell>
          <cell r="AC801" t="str">
            <v>LAN9</v>
          </cell>
        </row>
        <row r="802">
          <cell r="Y802" t="str">
            <v>LAN9</v>
          </cell>
          <cell r="Z802">
            <v>0</v>
          </cell>
          <cell r="AA802" t="str">
            <v/>
          </cell>
          <cell r="AB802">
            <v>9372000</v>
          </cell>
          <cell r="AC802" t="str">
            <v>ThuLAN9</v>
          </cell>
        </row>
        <row r="803">
          <cell r="Y803" t="str">
            <v>LIEU1</v>
          </cell>
          <cell r="Z803">
            <v>48593500</v>
          </cell>
          <cell r="AA803">
            <v>0</v>
          </cell>
          <cell r="AB803">
            <v>0</v>
          </cell>
          <cell r="AC803" t="str">
            <v>LIEU1</v>
          </cell>
        </row>
        <row r="804">
          <cell r="Y804" t="str">
            <v>LIEU1</v>
          </cell>
          <cell r="Z804">
            <v>0</v>
          </cell>
          <cell r="AA804">
            <v>4218800</v>
          </cell>
          <cell r="AB804" t="str">
            <v/>
          </cell>
          <cell r="AC804" t="str">
            <v>LIEU1</v>
          </cell>
        </row>
        <row r="805">
          <cell r="Y805" t="str">
            <v>LIEU1</v>
          </cell>
          <cell r="Z805">
            <v>0</v>
          </cell>
          <cell r="AA805" t="str">
            <v/>
          </cell>
          <cell r="AB805">
            <v>100000</v>
          </cell>
          <cell r="AC805" t="str">
            <v>ThaLIEU1</v>
          </cell>
        </row>
        <row r="806">
          <cell r="Y806" t="str">
            <v>LIEU1</v>
          </cell>
          <cell r="Z806">
            <v>0</v>
          </cell>
          <cell r="AA806" t="str">
            <v/>
          </cell>
          <cell r="AB806">
            <v>38271000</v>
          </cell>
          <cell r="AC806" t="str">
            <v>ThuLIEU1</v>
          </cell>
        </row>
        <row r="807">
          <cell r="Y807" t="str">
            <v>LIEU1</v>
          </cell>
          <cell r="Z807">
            <v>0</v>
          </cell>
          <cell r="AA807">
            <v>38102000</v>
          </cell>
          <cell r="AB807" t="str">
            <v/>
          </cell>
          <cell r="AC807" t="str">
            <v>LIEU1</v>
          </cell>
        </row>
        <row r="808">
          <cell r="Y808" t="str">
            <v>LIEU1</v>
          </cell>
          <cell r="Z808">
            <v>0</v>
          </cell>
          <cell r="AA808">
            <v>11612000</v>
          </cell>
          <cell r="AB808" t="str">
            <v/>
          </cell>
          <cell r="AC808" t="str">
            <v>LIEU1</v>
          </cell>
        </row>
        <row r="809">
          <cell r="Y809" t="str">
            <v>LINH3</v>
          </cell>
          <cell r="Z809">
            <v>96854474</v>
          </cell>
          <cell r="AA809">
            <v>0</v>
          </cell>
          <cell r="AB809">
            <v>0</v>
          </cell>
          <cell r="AC809" t="str">
            <v>LINH3</v>
          </cell>
        </row>
        <row r="810">
          <cell r="Y810" t="str">
            <v>LINH3</v>
          </cell>
          <cell r="Z810">
            <v>0</v>
          </cell>
          <cell r="AA810">
            <v>38084000</v>
          </cell>
          <cell r="AB810" t="str">
            <v/>
          </cell>
          <cell r="AC810" t="str">
            <v>LINH3</v>
          </cell>
        </row>
        <row r="811">
          <cell r="Y811" t="str">
            <v>LINH3</v>
          </cell>
          <cell r="Z811">
            <v>0</v>
          </cell>
          <cell r="AA811" t="str">
            <v/>
          </cell>
          <cell r="AB811">
            <v>38084000</v>
          </cell>
          <cell r="AC811" t="str">
            <v>ThuLINH3</v>
          </cell>
        </row>
        <row r="812">
          <cell r="Y812" t="str">
            <v>LINH3</v>
          </cell>
          <cell r="Z812">
            <v>0</v>
          </cell>
          <cell r="AA812">
            <v>31367500</v>
          </cell>
          <cell r="AB812" t="str">
            <v/>
          </cell>
          <cell r="AC812" t="str">
            <v>LINH3</v>
          </cell>
        </row>
        <row r="813">
          <cell r="Y813" t="str">
            <v>LINH3</v>
          </cell>
          <cell r="Z813">
            <v>0</v>
          </cell>
          <cell r="AA813" t="str">
            <v/>
          </cell>
          <cell r="AB813">
            <v>40000000</v>
          </cell>
          <cell r="AC813" t="str">
            <v>ThuLINH3</v>
          </cell>
        </row>
        <row r="814">
          <cell r="Y814" t="str">
            <v>LOC</v>
          </cell>
          <cell r="Z814">
            <v>27284900</v>
          </cell>
          <cell r="AA814">
            <v>0</v>
          </cell>
          <cell r="AB814">
            <v>0</v>
          </cell>
          <cell r="AC814" t="str">
            <v>LOC</v>
          </cell>
        </row>
        <row r="815">
          <cell r="Y815" t="str">
            <v>LOC</v>
          </cell>
          <cell r="Z815">
            <v>0</v>
          </cell>
          <cell r="AA815">
            <v>7744400</v>
          </cell>
          <cell r="AB815" t="str">
            <v/>
          </cell>
          <cell r="AC815" t="str">
            <v>LOC</v>
          </cell>
        </row>
        <row r="816">
          <cell r="Y816" t="str">
            <v>LOC</v>
          </cell>
          <cell r="Z816">
            <v>0</v>
          </cell>
          <cell r="AA816">
            <v>10829000</v>
          </cell>
          <cell r="AB816" t="str">
            <v/>
          </cell>
          <cell r="AC816" t="str">
            <v>LOC</v>
          </cell>
        </row>
        <row r="817">
          <cell r="Y817" t="str">
            <v>LOC</v>
          </cell>
          <cell r="Z817">
            <v>0</v>
          </cell>
          <cell r="AA817" t="str">
            <v/>
          </cell>
          <cell r="AB817">
            <v>20000000</v>
          </cell>
          <cell r="AC817" t="str">
            <v>ThuLOC</v>
          </cell>
        </row>
        <row r="818">
          <cell r="Y818" t="str">
            <v>LOIDUNG</v>
          </cell>
          <cell r="Z818">
            <v>-300</v>
          </cell>
          <cell r="AA818">
            <v>0</v>
          </cell>
          <cell r="AB818">
            <v>0</v>
          </cell>
          <cell r="AC818" t="str">
            <v>LOIDUNG</v>
          </cell>
        </row>
        <row r="819">
          <cell r="Y819" t="str">
            <v>LOIDUNG</v>
          </cell>
          <cell r="Z819">
            <v>0</v>
          </cell>
          <cell r="AA819">
            <v>25616900</v>
          </cell>
          <cell r="AB819" t="str">
            <v/>
          </cell>
          <cell r="AC819" t="str">
            <v>LOIDUNG</v>
          </cell>
        </row>
        <row r="820">
          <cell r="Y820" t="str">
            <v>LOIDUNG</v>
          </cell>
          <cell r="Z820">
            <v>0</v>
          </cell>
          <cell r="AA820" t="str">
            <v/>
          </cell>
          <cell r="AB820">
            <v>25617000</v>
          </cell>
          <cell r="AC820" t="str">
            <v>ThuLOIDUNG</v>
          </cell>
        </row>
        <row r="821">
          <cell r="Y821" t="str">
            <v>LOIDUNG</v>
          </cell>
          <cell r="Z821">
            <v>0</v>
          </cell>
          <cell r="AA821">
            <v>22959500</v>
          </cell>
          <cell r="AB821" t="str">
            <v/>
          </cell>
          <cell r="AC821" t="str">
            <v>LOIDUNG</v>
          </cell>
        </row>
        <row r="822">
          <cell r="Y822" t="str">
            <v>LOIDUNG</v>
          </cell>
          <cell r="Z822">
            <v>0</v>
          </cell>
          <cell r="AA822">
            <v>400</v>
          </cell>
          <cell r="AB822" t="str">
            <v/>
          </cell>
          <cell r="AC822" t="str">
            <v>KetLOIDUNG</v>
          </cell>
        </row>
        <row r="823">
          <cell r="Y823" t="str">
            <v>LOIDUNG</v>
          </cell>
          <cell r="Z823">
            <v>0</v>
          </cell>
          <cell r="AA823" t="str">
            <v/>
          </cell>
          <cell r="AB823">
            <v>22959500</v>
          </cell>
          <cell r="AC823" t="str">
            <v>ThuLOIDUNG</v>
          </cell>
        </row>
        <row r="824">
          <cell r="Y824" t="str">
            <v>LY2</v>
          </cell>
          <cell r="Z824">
            <v>6400000</v>
          </cell>
          <cell r="AA824">
            <v>0</v>
          </cell>
          <cell r="AB824">
            <v>0</v>
          </cell>
          <cell r="AC824" t="str">
            <v>LY2</v>
          </cell>
        </row>
        <row r="825">
          <cell r="Y825" t="str">
            <v>MAC</v>
          </cell>
          <cell r="Z825">
            <v>200000</v>
          </cell>
          <cell r="AA825">
            <v>0</v>
          </cell>
          <cell r="AB825">
            <v>0</v>
          </cell>
          <cell r="AC825" t="str">
            <v>MAC</v>
          </cell>
        </row>
        <row r="826">
          <cell r="Y826" t="str">
            <v>MAI2</v>
          </cell>
          <cell r="Z826">
            <v>32389790</v>
          </cell>
          <cell r="AA826">
            <v>0</v>
          </cell>
          <cell r="AB826">
            <v>0</v>
          </cell>
          <cell r="AC826" t="str">
            <v>MAI2</v>
          </cell>
        </row>
        <row r="827">
          <cell r="Y827" t="str">
            <v>MAI2</v>
          </cell>
          <cell r="Z827">
            <v>0</v>
          </cell>
          <cell r="AA827">
            <v>18336500</v>
          </cell>
          <cell r="AB827" t="str">
            <v/>
          </cell>
          <cell r="AC827" t="str">
            <v>MAI2</v>
          </cell>
        </row>
        <row r="828">
          <cell r="Y828" t="str">
            <v>MAI2</v>
          </cell>
          <cell r="Z828">
            <v>0</v>
          </cell>
          <cell r="AA828" t="str">
            <v/>
          </cell>
          <cell r="AB828">
            <v>20000000</v>
          </cell>
          <cell r="AC828" t="str">
            <v>ThuMAI2</v>
          </cell>
        </row>
        <row r="829">
          <cell r="Y829" t="str">
            <v>MAI2</v>
          </cell>
          <cell r="Z829">
            <v>0</v>
          </cell>
          <cell r="AA829">
            <v>8592500</v>
          </cell>
          <cell r="AB829" t="str">
            <v/>
          </cell>
          <cell r="AC829" t="str">
            <v>MAI2</v>
          </cell>
        </row>
        <row r="830">
          <cell r="Y830" t="str">
            <v>MAI2</v>
          </cell>
          <cell r="Z830">
            <v>0</v>
          </cell>
          <cell r="AA830" t="str">
            <v/>
          </cell>
          <cell r="AB830">
            <v>79471</v>
          </cell>
          <cell r="AC830" t="str">
            <v>ThaMAI2</v>
          </cell>
        </row>
        <row r="831">
          <cell r="Y831" t="str">
            <v>MAI2</v>
          </cell>
          <cell r="Z831">
            <v>0</v>
          </cell>
          <cell r="AA831" t="str">
            <v/>
          </cell>
          <cell r="AB831">
            <v>30000000</v>
          </cell>
          <cell r="AC831" t="str">
            <v>ThuMAI2</v>
          </cell>
        </row>
        <row r="832">
          <cell r="Y832" t="str">
            <v>MAI2</v>
          </cell>
          <cell r="Z832">
            <v>0</v>
          </cell>
          <cell r="AA832">
            <v>12176000</v>
          </cell>
          <cell r="AB832" t="str">
            <v/>
          </cell>
          <cell r="AC832" t="str">
            <v>MAI2</v>
          </cell>
        </row>
        <row r="833">
          <cell r="Y833" t="str">
            <v>MEN</v>
          </cell>
          <cell r="Z833">
            <v>23393484</v>
          </cell>
          <cell r="AA833">
            <v>0</v>
          </cell>
          <cell r="AB833">
            <v>0</v>
          </cell>
          <cell r="AC833" t="str">
            <v>MEN</v>
          </cell>
        </row>
        <row r="834">
          <cell r="Y834" t="str">
            <v>MEN</v>
          </cell>
          <cell r="Z834">
            <v>0</v>
          </cell>
          <cell r="AA834">
            <v>22022000</v>
          </cell>
          <cell r="AB834" t="str">
            <v/>
          </cell>
          <cell r="AC834" t="str">
            <v>MEN</v>
          </cell>
        </row>
        <row r="835">
          <cell r="Y835" t="str">
            <v>MEN</v>
          </cell>
          <cell r="Z835">
            <v>0</v>
          </cell>
          <cell r="AA835" t="str">
            <v/>
          </cell>
          <cell r="AB835">
            <v>28440</v>
          </cell>
          <cell r="AC835" t="str">
            <v>ThaMEN</v>
          </cell>
        </row>
        <row r="836">
          <cell r="Y836" t="str">
            <v>MEN</v>
          </cell>
          <cell r="Z836">
            <v>0</v>
          </cell>
          <cell r="AA836" t="str">
            <v/>
          </cell>
          <cell r="AB836">
            <v>20000000</v>
          </cell>
          <cell r="AC836" t="str">
            <v>ThuMEN</v>
          </cell>
        </row>
        <row r="837">
          <cell r="Y837" t="str">
            <v>MEN</v>
          </cell>
          <cell r="Z837">
            <v>0</v>
          </cell>
          <cell r="AA837">
            <v>5160000</v>
          </cell>
          <cell r="AB837" t="str">
            <v/>
          </cell>
          <cell r="AC837" t="str">
            <v>MEN</v>
          </cell>
        </row>
        <row r="838">
          <cell r="Y838" t="str">
            <v>MINH2</v>
          </cell>
          <cell r="Z838">
            <v>13790000</v>
          </cell>
          <cell r="AA838">
            <v>0</v>
          </cell>
          <cell r="AB838">
            <v>0</v>
          </cell>
          <cell r="AC838" t="str">
            <v>MINH2</v>
          </cell>
        </row>
        <row r="839">
          <cell r="Y839" t="str">
            <v>MINH5</v>
          </cell>
          <cell r="Z839">
            <v>76375900</v>
          </cell>
          <cell r="AA839">
            <v>0</v>
          </cell>
          <cell r="AB839">
            <v>0</v>
          </cell>
          <cell r="AC839" t="str">
            <v>MINH5</v>
          </cell>
        </row>
        <row r="840">
          <cell r="Y840" t="str">
            <v>MINH5</v>
          </cell>
          <cell r="Z840">
            <v>0</v>
          </cell>
          <cell r="AA840" t="str">
            <v/>
          </cell>
          <cell r="AB840">
            <v>20000000</v>
          </cell>
          <cell r="AC840" t="str">
            <v>ThuMINH5</v>
          </cell>
        </row>
        <row r="841">
          <cell r="Y841" t="str">
            <v>MINH5</v>
          </cell>
          <cell r="Z841">
            <v>0</v>
          </cell>
          <cell r="AA841">
            <v>16880500</v>
          </cell>
          <cell r="AB841" t="str">
            <v/>
          </cell>
          <cell r="AC841" t="str">
            <v>MINH5</v>
          </cell>
        </row>
        <row r="842">
          <cell r="Y842" t="str">
            <v>MINH5</v>
          </cell>
          <cell r="Z842">
            <v>0</v>
          </cell>
          <cell r="AA842" t="str">
            <v/>
          </cell>
          <cell r="AB842">
            <v>15000000</v>
          </cell>
          <cell r="AC842" t="str">
            <v>ThuMINH5</v>
          </cell>
        </row>
        <row r="843">
          <cell r="Y843" t="str">
            <v>MINH5</v>
          </cell>
          <cell r="Z843">
            <v>0</v>
          </cell>
          <cell r="AA843">
            <v>45956000</v>
          </cell>
          <cell r="AB843" t="str">
            <v/>
          </cell>
          <cell r="AC843" t="str">
            <v>MINH5</v>
          </cell>
        </row>
        <row r="844">
          <cell r="Y844" t="str">
            <v>MINH5</v>
          </cell>
          <cell r="Z844">
            <v>0</v>
          </cell>
          <cell r="AA844">
            <v>39293800</v>
          </cell>
          <cell r="AB844" t="str">
            <v/>
          </cell>
          <cell r="AC844" t="str">
            <v>MINH5</v>
          </cell>
        </row>
        <row r="845">
          <cell r="Y845" t="str">
            <v>MINH5</v>
          </cell>
          <cell r="Z845">
            <v>0</v>
          </cell>
          <cell r="AA845" t="str">
            <v/>
          </cell>
          <cell r="AB845">
            <v>45000000</v>
          </cell>
          <cell r="AC845" t="str">
            <v>ThuMINH5</v>
          </cell>
        </row>
        <row r="846">
          <cell r="Y846" t="str">
            <v>MINH5</v>
          </cell>
          <cell r="Z846">
            <v>0</v>
          </cell>
          <cell r="AA846">
            <v>31001200</v>
          </cell>
          <cell r="AB846" t="str">
            <v/>
          </cell>
          <cell r="AC846" t="str">
            <v>MINH5</v>
          </cell>
        </row>
        <row r="847">
          <cell r="Y847" t="str">
            <v>MINH5</v>
          </cell>
          <cell r="Z847">
            <v>0</v>
          </cell>
          <cell r="AA847" t="str">
            <v/>
          </cell>
          <cell r="AB847">
            <v>60000000</v>
          </cell>
          <cell r="AC847" t="str">
            <v>ThuMINH5</v>
          </cell>
        </row>
        <row r="848">
          <cell r="Y848" t="str">
            <v>MINH5</v>
          </cell>
          <cell r="Z848">
            <v>0</v>
          </cell>
          <cell r="AA848">
            <v>26039500</v>
          </cell>
          <cell r="AB848" t="str">
            <v/>
          </cell>
          <cell r="AC848" t="str">
            <v>MINH5</v>
          </cell>
        </row>
        <row r="849">
          <cell r="Y849" t="str">
            <v>MINH5</v>
          </cell>
          <cell r="Z849">
            <v>0</v>
          </cell>
          <cell r="AA849">
            <v>39459400</v>
          </cell>
          <cell r="AB849" t="str">
            <v/>
          </cell>
          <cell r="AC849" t="str">
            <v>MINH5</v>
          </cell>
        </row>
        <row r="850">
          <cell r="Y850" t="str">
            <v>MINH5</v>
          </cell>
          <cell r="Z850">
            <v>0</v>
          </cell>
          <cell r="AA850" t="str">
            <v/>
          </cell>
          <cell r="AB850">
            <v>30000000</v>
          </cell>
          <cell r="AC850" t="str">
            <v>ThuMINH5</v>
          </cell>
        </row>
        <row r="851">
          <cell r="Y851" t="str">
            <v>MINH5</v>
          </cell>
          <cell r="Z851">
            <v>0</v>
          </cell>
          <cell r="AA851">
            <v>18215300</v>
          </cell>
          <cell r="AB851" t="str">
            <v/>
          </cell>
          <cell r="AC851" t="str">
            <v>MINH5</v>
          </cell>
        </row>
        <row r="852">
          <cell r="Y852" t="str">
            <v>MINH5</v>
          </cell>
          <cell r="Z852">
            <v>0</v>
          </cell>
          <cell r="AA852" t="str">
            <v/>
          </cell>
          <cell r="AB852">
            <v>30000000</v>
          </cell>
          <cell r="AC852" t="str">
            <v>ThuMINH5</v>
          </cell>
        </row>
        <row r="853">
          <cell r="Y853" t="str">
            <v>MINH5</v>
          </cell>
          <cell r="Z853">
            <v>0</v>
          </cell>
          <cell r="AA853" t="str">
            <v/>
          </cell>
          <cell r="AB853">
            <v>5336000</v>
          </cell>
          <cell r="AC853" t="str">
            <v>HanMINH5</v>
          </cell>
        </row>
        <row r="854">
          <cell r="Y854" t="str">
            <v>MINH5</v>
          </cell>
          <cell r="Z854">
            <v>0</v>
          </cell>
          <cell r="AA854">
            <v>8281500</v>
          </cell>
          <cell r="AB854" t="str">
            <v/>
          </cell>
          <cell r="AC854" t="str">
            <v>MINH5</v>
          </cell>
        </row>
        <row r="855">
          <cell r="Y855" t="str">
            <v>MINH5</v>
          </cell>
          <cell r="Z855">
            <v>0</v>
          </cell>
          <cell r="AA855" t="str">
            <v/>
          </cell>
          <cell r="AB855">
            <v>56500000</v>
          </cell>
          <cell r="AC855" t="str">
            <v>ThuMINH5</v>
          </cell>
        </row>
        <row r="856">
          <cell r="Y856" t="str">
            <v>NGUYEN1</v>
          </cell>
          <cell r="Z856">
            <v>73300350</v>
          </cell>
          <cell r="AA856">
            <v>0</v>
          </cell>
          <cell r="AB856">
            <v>0</v>
          </cell>
          <cell r="AC856" t="str">
            <v>NGUYEN1</v>
          </cell>
        </row>
        <row r="857">
          <cell r="Y857" t="str">
            <v>NGUYEN1</v>
          </cell>
          <cell r="Z857">
            <v>0</v>
          </cell>
          <cell r="AA857">
            <v>4218800</v>
          </cell>
          <cell r="AB857" t="str">
            <v/>
          </cell>
          <cell r="AC857" t="str">
            <v>NGUYEN1</v>
          </cell>
        </row>
        <row r="858">
          <cell r="Y858" t="str">
            <v>NGUYEN1</v>
          </cell>
          <cell r="Z858">
            <v>0</v>
          </cell>
          <cell r="AA858">
            <v>18141000</v>
          </cell>
          <cell r="AB858" t="str">
            <v/>
          </cell>
          <cell r="AC858" t="str">
            <v>NGUYEN1</v>
          </cell>
        </row>
        <row r="859">
          <cell r="Y859" t="str">
            <v>NGUYEN1</v>
          </cell>
          <cell r="Z859">
            <v>0</v>
          </cell>
          <cell r="AA859" t="str">
            <v/>
          </cell>
          <cell r="AB859">
            <v>27000</v>
          </cell>
          <cell r="AC859" t="str">
            <v>ThaNGUYEN1</v>
          </cell>
        </row>
        <row r="860">
          <cell r="Y860" t="str">
            <v>NGUYEN1</v>
          </cell>
          <cell r="Z860">
            <v>0</v>
          </cell>
          <cell r="AA860" t="str">
            <v/>
          </cell>
          <cell r="AB860">
            <v>20000000</v>
          </cell>
          <cell r="AC860" t="str">
            <v>ThuNGUYEN1</v>
          </cell>
        </row>
        <row r="861">
          <cell r="Y861" t="str">
            <v>NGUYEN1</v>
          </cell>
          <cell r="Z861">
            <v>0</v>
          </cell>
          <cell r="AA861">
            <v>4582800</v>
          </cell>
          <cell r="AB861" t="str">
            <v/>
          </cell>
          <cell r="AC861" t="str">
            <v>NGUYEN1</v>
          </cell>
        </row>
        <row r="862">
          <cell r="Y862" t="str">
            <v>NHUNG1</v>
          </cell>
          <cell r="Z862">
            <v>-180000</v>
          </cell>
          <cell r="AA862">
            <v>0</v>
          </cell>
          <cell r="AB862">
            <v>0</v>
          </cell>
          <cell r="AC862" t="str">
            <v>NHUNG1</v>
          </cell>
        </row>
        <row r="863">
          <cell r="Y863" t="str">
            <v>OANH</v>
          </cell>
          <cell r="Z863">
            <v>238675651</v>
          </cell>
          <cell r="AA863">
            <v>0</v>
          </cell>
          <cell r="AB863">
            <v>0</v>
          </cell>
          <cell r="AC863" t="str">
            <v>OANH</v>
          </cell>
        </row>
        <row r="864">
          <cell r="Y864" t="str">
            <v>OANH</v>
          </cell>
          <cell r="Z864">
            <v>0</v>
          </cell>
          <cell r="AA864" t="str">
            <v/>
          </cell>
          <cell r="AB864">
            <v>50000000</v>
          </cell>
          <cell r="AC864" t="str">
            <v>ThuOANH</v>
          </cell>
        </row>
        <row r="865">
          <cell r="Y865" t="str">
            <v>OANH</v>
          </cell>
          <cell r="Z865">
            <v>0</v>
          </cell>
          <cell r="AA865" t="str">
            <v/>
          </cell>
          <cell r="AB865">
            <v>37000000</v>
          </cell>
          <cell r="AC865" t="str">
            <v>ThuOANH</v>
          </cell>
        </row>
        <row r="866">
          <cell r="Y866" t="str">
            <v>OANH</v>
          </cell>
          <cell r="Z866">
            <v>0</v>
          </cell>
          <cell r="AA866" t="str">
            <v/>
          </cell>
          <cell r="AB866">
            <v>100000</v>
          </cell>
          <cell r="AC866" t="str">
            <v>ThaOANH</v>
          </cell>
        </row>
        <row r="867">
          <cell r="Y867" t="str">
            <v>OANH</v>
          </cell>
          <cell r="Z867">
            <v>0</v>
          </cell>
          <cell r="AA867">
            <v>56887600</v>
          </cell>
          <cell r="AB867" t="str">
            <v/>
          </cell>
          <cell r="AC867" t="str">
            <v>OANH</v>
          </cell>
        </row>
        <row r="868">
          <cell r="Y868" t="str">
            <v>OANH</v>
          </cell>
          <cell r="Z868">
            <v>0</v>
          </cell>
          <cell r="AA868" t="str">
            <v/>
          </cell>
          <cell r="AB868">
            <v>50000000</v>
          </cell>
          <cell r="AC868" t="str">
            <v>ThuOANH</v>
          </cell>
        </row>
        <row r="869">
          <cell r="Y869" t="str">
            <v>OANH</v>
          </cell>
          <cell r="Z869">
            <v>0</v>
          </cell>
          <cell r="AA869">
            <v>47192600</v>
          </cell>
          <cell r="AB869" t="str">
            <v/>
          </cell>
          <cell r="AC869" t="str">
            <v>OANH</v>
          </cell>
        </row>
        <row r="870">
          <cell r="Y870" t="str">
            <v>OANH</v>
          </cell>
          <cell r="Z870">
            <v>0</v>
          </cell>
          <cell r="AA870" t="str">
            <v/>
          </cell>
          <cell r="AB870">
            <v>49000000</v>
          </cell>
          <cell r="AC870" t="str">
            <v>ThuOANH</v>
          </cell>
        </row>
        <row r="871">
          <cell r="Y871" t="str">
            <v>OANH</v>
          </cell>
          <cell r="Z871">
            <v>0</v>
          </cell>
          <cell r="AA871" t="str">
            <v/>
          </cell>
          <cell r="AB871">
            <v>51000000</v>
          </cell>
          <cell r="AC871" t="str">
            <v>ThuOANH</v>
          </cell>
        </row>
        <row r="872">
          <cell r="Y872" t="str">
            <v>OANH</v>
          </cell>
          <cell r="Z872">
            <v>0</v>
          </cell>
          <cell r="AA872" t="str">
            <v/>
          </cell>
          <cell r="AB872">
            <v>46000000</v>
          </cell>
          <cell r="AC872" t="str">
            <v>ThuOANH</v>
          </cell>
        </row>
        <row r="873">
          <cell r="Y873" t="str">
            <v>QUANGDOAI</v>
          </cell>
          <cell r="Z873">
            <v>45224000</v>
          </cell>
          <cell r="AA873">
            <v>0</v>
          </cell>
          <cell r="AB873">
            <v>0</v>
          </cell>
          <cell r="AC873" t="str">
            <v>QUANGDOAI</v>
          </cell>
        </row>
        <row r="874">
          <cell r="Y874" t="str">
            <v>QUANGDOAI</v>
          </cell>
          <cell r="Z874">
            <v>0</v>
          </cell>
          <cell r="AA874" t="str">
            <v/>
          </cell>
          <cell r="AB874">
            <v>8508000</v>
          </cell>
          <cell r="AC874" t="str">
            <v>ThuQUANGDOAI</v>
          </cell>
        </row>
        <row r="875">
          <cell r="Y875" t="str">
            <v>QUANGDOAI</v>
          </cell>
          <cell r="Z875">
            <v>0</v>
          </cell>
          <cell r="AA875">
            <v>29493500</v>
          </cell>
          <cell r="AB875" t="str">
            <v/>
          </cell>
          <cell r="AC875" t="str">
            <v>QUANGDOAI</v>
          </cell>
        </row>
        <row r="876">
          <cell r="Y876" t="str">
            <v>QUANGDOAI</v>
          </cell>
          <cell r="Z876">
            <v>0</v>
          </cell>
          <cell r="AA876" t="str">
            <v/>
          </cell>
          <cell r="AB876">
            <v>30000000</v>
          </cell>
          <cell r="AC876" t="str">
            <v>ThuQUANGDOAI</v>
          </cell>
        </row>
        <row r="877">
          <cell r="Y877" t="str">
            <v>QUYEN</v>
          </cell>
          <cell r="Z877">
            <v>50423099</v>
          </cell>
          <cell r="AA877">
            <v>0</v>
          </cell>
          <cell r="AB877">
            <v>0</v>
          </cell>
          <cell r="AC877" t="str">
            <v>QUYEN</v>
          </cell>
        </row>
        <row r="878">
          <cell r="Y878" t="str">
            <v>QUYEN</v>
          </cell>
          <cell r="Z878">
            <v>0</v>
          </cell>
          <cell r="AA878">
            <v>43958600</v>
          </cell>
          <cell r="AB878" t="str">
            <v/>
          </cell>
          <cell r="AC878" t="str">
            <v>QUYEN</v>
          </cell>
        </row>
        <row r="879">
          <cell r="Y879" t="str">
            <v>QUYEN</v>
          </cell>
          <cell r="Z879">
            <v>0</v>
          </cell>
          <cell r="AA879" t="str">
            <v/>
          </cell>
          <cell r="AB879">
            <v>76000</v>
          </cell>
          <cell r="AC879" t="str">
            <v>ThaQUYEN</v>
          </cell>
        </row>
        <row r="880">
          <cell r="Y880" t="str">
            <v>QUYEN</v>
          </cell>
          <cell r="Z880">
            <v>0</v>
          </cell>
          <cell r="AA880" t="str">
            <v/>
          </cell>
          <cell r="AB880">
            <v>50000000</v>
          </cell>
          <cell r="AC880" t="str">
            <v>ThuQUYEN</v>
          </cell>
        </row>
        <row r="881">
          <cell r="Y881" t="str">
            <v>QUYEN</v>
          </cell>
          <cell r="Z881">
            <v>0</v>
          </cell>
          <cell r="AA881" t="str">
            <v/>
          </cell>
          <cell r="AB881">
            <v>44000000</v>
          </cell>
          <cell r="AC881" t="str">
            <v>ThuQUYEN</v>
          </cell>
        </row>
        <row r="882">
          <cell r="Y882" t="str">
            <v>QUYEN1</v>
          </cell>
          <cell r="Z882">
            <v>10123630</v>
          </cell>
          <cell r="AA882">
            <v>0</v>
          </cell>
          <cell r="AB882">
            <v>0</v>
          </cell>
          <cell r="AC882" t="str">
            <v>QUYEN1</v>
          </cell>
        </row>
        <row r="883">
          <cell r="Y883" t="str">
            <v>QUYEN1</v>
          </cell>
          <cell r="Z883">
            <v>0</v>
          </cell>
          <cell r="AA883" t="str">
            <v/>
          </cell>
          <cell r="AB883">
            <v>57000</v>
          </cell>
          <cell r="AC883" t="str">
            <v>ThaQUYEN1</v>
          </cell>
        </row>
        <row r="884">
          <cell r="Y884" t="str">
            <v>SAU</v>
          </cell>
          <cell r="Z884">
            <v>765000</v>
          </cell>
          <cell r="AA884">
            <v>0</v>
          </cell>
          <cell r="AB884">
            <v>0</v>
          </cell>
          <cell r="AC884" t="str">
            <v>SAU</v>
          </cell>
        </row>
        <row r="885">
          <cell r="Y885" t="str">
            <v>SIEUTHI</v>
          </cell>
          <cell r="Z885">
            <v>35218900</v>
          </cell>
          <cell r="AA885">
            <v>0</v>
          </cell>
          <cell r="AB885">
            <v>0</v>
          </cell>
          <cell r="AC885" t="str">
            <v>SIEUTHI</v>
          </cell>
        </row>
        <row r="886">
          <cell r="Y886" t="str">
            <v>SON3</v>
          </cell>
          <cell r="Z886">
            <v>48291480</v>
          </cell>
          <cell r="AA886">
            <v>0</v>
          </cell>
          <cell r="AB886">
            <v>0</v>
          </cell>
          <cell r="AC886" t="str">
            <v>SON3</v>
          </cell>
        </row>
        <row r="887">
          <cell r="Y887" t="str">
            <v>SON3</v>
          </cell>
          <cell r="Z887">
            <v>0</v>
          </cell>
          <cell r="AA887" t="str">
            <v/>
          </cell>
          <cell r="AB887">
            <v>57000</v>
          </cell>
          <cell r="AC887" t="str">
            <v>ThaSON3</v>
          </cell>
        </row>
        <row r="888">
          <cell r="Y888" t="str">
            <v>SON3</v>
          </cell>
          <cell r="Z888">
            <v>0</v>
          </cell>
          <cell r="AA888">
            <v>24133300</v>
          </cell>
          <cell r="AB888" t="str">
            <v/>
          </cell>
          <cell r="AC888" t="str">
            <v>SON3</v>
          </cell>
        </row>
        <row r="889">
          <cell r="Y889" t="str">
            <v>SON3</v>
          </cell>
          <cell r="Z889">
            <v>0</v>
          </cell>
          <cell r="AA889" t="str">
            <v/>
          </cell>
          <cell r="AB889">
            <v>25000000</v>
          </cell>
          <cell r="AC889" t="str">
            <v>ThuSON3</v>
          </cell>
        </row>
        <row r="890">
          <cell r="Y890" t="str">
            <v>SON3</v>
          </cell>
          <cell r="Z890">
            <v>0</v>
          </cell>
          <cell r="AA890">
            <v>22901000</v>
          </cell>
          <cell r="AB890" t="str">
            <v/>
          </cell>
          <cell r="AC890" t="str">
            <v>SON3</v>
          </cell>
        </row>
        <row r="891">
          <cell r="Y891" t="str">
            <v>SON3</v>
          </cell>
          <cell r="Z891">
            <v>0</v>
          </cell>
          <cell r="AA891" t="str">
            <v/>
          </cell>
          <cell r="AB891">
            <v>25000000</v>
          </cell>
          <cell r="AC891" t="str">
            <v>ThuSON3</v>
          </cell>
        </row>
        <row r="892">
          <cell r="Y892" t="str">
            <v>SON3</v>
          </cell>
          <cell r="Z892">
            <v>0</v>
          </cell>
          <cell r="AA892" t="str">
            <v/>
          </cell>
          <cell r="AB892">
            <v>40000000</v>
          </cell>
          <cell r="AC892" t="str">
            <v>ThuSON3</v>
          </cell>
        </row>
        <row r="893">
          <cell r="Y893" t="str">
            <v>SON9</v>
          </cell>
          <cell r="Z893">
            <v>18677800</v>
          </cell>
          <cell r="AA893">
            <v>0</v>
          </cell>
          <cell r="AB893">
            <v>0</v>
          </cell>
          <cell r="AC893" t="str">
            <v>SON9</v>
          </cell>
        </row>
        <row r="894">
          <cell r="Y894" t="str">
            <v>SON9</v>
          </cell>
          <cell r="Z894">
            <v>0</v>
          </cell>
          <cell r="AA894">
            <v>6838000</v>
          </cell>
          <cell r="AB894" t="str">
            <v/>
          </cell>
          <cell r="AC894" t="str">
            <v>SON9</v>
          </cell>
        </row>
        <row r="895">
          <cell r="Y895" t="str">
            <v>SON9</v>
          </cell>
          <cell r="Z895">
            <v>0</v>
          </cell>
          <cell r="AA895" t="str">
            <v/>
          </cell>
          <cell r="AB895">
            <v>6838000</v>
          </cell>
          <cell r="AC895" t="str">
            <v>ThuSON9</v>
          </cell>
        </row>
        <row r="896">
          <cell r="Y896" t="str">
            <v>SON9</v>
          </cell>
          <cell r="Z896">
            <v>0</v>
          </cell>
          <cell r="AA896">
            <v>28010500</v>
          </cell>
          <cell r="AB896" t="str">
            <v/>
          </cell>
          <cell r="AC896" t="str">
            <v>SON9</v>
          </cell>
        </row>
        <row r="897">
          <cell r="Y897" t="str">
            <v>SON9</v>
          </cell>
          <cell r="Z897">
            <v>0</v>
          </cell>
          <cell r="AA897" t="str">
            <v/>
          </cell>
          <cell r="AB897">
            <v>20000000</v>
          </cell>
          <cell r="AC897" t="str">
            <v>ThuSON9</v>
          </cell>
        </row>
        <row r="898">
          <cell r="Y898" t="str">
            <v>SONPHUONG</v>
          </cell>
          <cell r="Z898">
            <v>26825547</v>
          </cell>
          <cell r="AA898">
            <v>0</v>
          </cell>
          <cell r="AB898">
            <v>0</v>
          </cell>
          <cell r="AC898" t="str">
            <v>SONPHUONG</v>
          </cell>
        </row>
        <row r="899">
          <cell r="Y899" t="str">
            <v>SONG</v>
          </cell>
          <cell r="Z899">
            <v>211000</v>
          </cell>
          <cell r="AA899">
            <v>0</v>
          </cell>
          <cell r="AB899">
            <v>0</v>
          </cell>
          <cell r="AC899" t="str">
            <v>SONG</v>
          </cell>
        </row>
        <row r="900">
          <cell r="Y900" t="str">
            <v>TCLBINH</v>
          </cell>
          <cell r="Z900">
            <v>29350000</v>
          </cell>
          <cell r="AA900">
            <v>0</v>
          </cell>
          <cell r="AB900">
            <v>0</v>
          </cell>
          <cell r="AC900" t="str">
            <v>TCLBINH</v>
          </cell>
        </row>
        <row r="901">
          <cell r="Y901" t="str">
            <v>TCLTHANG</v>
          </cell>
          <cell r="Z901">
            <v>39160000</v>
          </cell>
          <cell r="AA901">
            <v>0</v>
          </cell>
          <cell r="AB901">
            <v>0</v>
          </cell>
          <cell r="AC901" t="str">
            <v>TCLTHANG</v>
          </cell>
        </row>
        <row r="902">
          <cell r="Y902" t="str">
            <v>TCLTHANG</v>
          </cell>
          <cell r="Z902">
            <v>0</v>
          </cell>
          <cell r="AA902" t="str">
            <v/>
          </cell>
          <cell r="AB902">
            <v>37000000</v>
          </cell>
          <cell r="AC902" t="str">
            <v>HanTCLTHANG</v>
          </cell>
        </row>
        <row r="903">
          <cell r="Y903" t="str">
            <v>TIEN1</v>
          </cell>
          <cell r="Z903">
            <v>16448300</v>
          </cell>
          <cell r="AA903">
            <v>0</v>
          </cell>
          <cell r="AB903">
            <v>0</v>
          </cell>
          <cell r="AC903" t="str">
            <v>TIEN1</v>
          </cell>
        </row>
        <row r="904">
          <cell r="Y904" t="str">
            <v>TIENDAN</v>
          </cell>
          <cell r="Z904">
            <v>60952114</v>
          </cell>
          <cell r="AA904">
            <v>0</v>
          </cell>
          <cell r="AB904">
            <v>0</v>
          </cell>
          <cell r="AC904" t="str">
            <v>TIENDAN</v>
          </cell>
        </row>
        <row r="905">
          <cell r="Y905" t="str">
            <v>TIENDAN</v>
          </cell>
          <cell r="Z905">
            <v>0</v>
          </cell>
          <cell r="AA905">
            <v>26644800</v>
          </cell>
          <cell r="AB905" t="str">
            <v/>
          </cell>
          <cell r="AC905" t="str">
            <v>TIENDAN</v>
          </cell>
        </row>
        <row r="906">
          <cell r="Y906" t="str">
            <v>TIENDAN</v>
          </cell>
          <cell r="Z906">
            <v>0</v>
          </cell>
          <cell r="AA906" t="str">
            <v/>
          </cell>
          <cell r="AB906">
            <v>30000000</v>
          </cell>
          <cell r="AC906" t="str">
            <v>ThuTIENDAN</v>
          </cell>
        </row>
        <row r="907">
          <cell r="Y907" t="str">
            <v>TIENDAN</v>
          </cell>
          <cell r="Z907">
            <v>0</v>
          </cell>
          <cell r="AA907" t="str">
            <v/>
          </cell>
          <cell r="AB907">
            <v>150500</v>
          </cell>
          <cell r="AC907" t="str">
            <v>ThaTIENDAN</v>
          </cell>
        </row>
        <row r="908">
          <cell r="Y908" t="str">
            <v>TIENDAN</v>
          </cell>
          <cell r="Z908">
            <v>0</v>
          </cell>
          <cell r="AA908" t="str">
            <v/>
          </cell>
          <cell r="AB908">
            <v>20000000</v>
          </cell>
          <cell r="AC908" t="str">
            <v>ThuTIENDAN</v>
          </cell>
        </row>
        <row r="909">
          <cell r="Y909" t="str">
            <v>TIENDAN</v>
          </cell>
          <cell r="Z909">
            <v>0</v>
          </cell>
          <cell r="AA909">
            <v>12258500</v>
          </cell>
          <cell r="AB909" t="str">
            <v/>
          </cell>
          <cell r="AC909" t="str">
            <v>TIENDAN</v>
          </cell>
        </row>
        <row r="910">
          <cell r="Y910" t="str">
            <v>TIENDAN</v>
          </cell>
          <cell r="Z910">
            <v>0</v>
          </cell>
          <cell r="AA910" t="str">
            <v/>
          </cell>
          <cell r="AB910">
            <v>30000000</v>
          </cell>
          <cell r="AC910" t="str">
            <v>ThuTIENDAN</v>
          </cell>
        </row>
        <row r="911">
          <cell r="Y911" t="str">
            <v>TUC</v>
          </cell>
          <cell r="Z911">
            <v>91639336</v>
          </cell>
          <cell r="AA911">
            <v>0</v>
          </cell>
          <cell r="AB911">
            <v>0</v>
          </cell>
          <cell r="AC911" t="str">
            <v>TUC</v>
          </cell>
        </row>
        <row r="912">
          <cell r="Y912" t="str">
            <v>TUC</v>
          </cell>
          <cell r="Z912">
            <v>0</v>
          </cell>
          <cell r="AA912">
            <v>36081500</v>
          </cell>
          <cell r="AB912" t="str">
            <v/>
          </cell>
          <cell r="AC912" t="str">
            <v>TUC</v>
          </cell>
        </row>
        <row r="913">
          <cell r="Y913" t="str">
            <v>TUC</v>
          </cell>
          <cell r="Z913">
            <v>0</v>
          </cell>
          <cell r="AA913" t="str">
            <v/>
          </cell>
          <cell r="AB913">
            <v>30000000</v>
          </cell>
          <cell r="AC913" t="str">
            <v>ThuTUC</v>
          </cell>
        </row>
        <row r="914">
          <cell r="Y914" t="str">
            <v>TUC</v>
          </cell>
          <cell r="Z914">
            <v>0</v>
          </cell>
          <cell r="AA914">
            <v>84522500</v>
          </cell>
          <cell r="AB914" t="str">
            <v/>
          </cell>
          <cell r="AC914" t="str">
            <v>TUC</v>
          </cell>
        </row>
        <row r="915">
          <cell r="Y915" t="str">
            <v>TUC</v>
          </cell>
          <cell r="Z915">
            <v>0</v>
          </cell>
          <cell r="AA915" t="str">
            <v/>
          </cell>
          <cell r="AB915">
            <v>60000000</v>
          </cell>
          <cell r="AC915" t="str">
            <v>ThuTUC</v>
          </cell>
        </row>
        <row r="916">
          <cell r="Y916" t="str">
            <v>TUC</v>
          </cell>
          <cell r="Z916">
            <v>0</v>
          </cell>
          <cell r="AA916" t="str">
            <v/>
          </cell>
          <cell r="AB916">
            <v>47500</v>
          </cell>
          <cell r="AC916" t="str">
            <v>ThaTUC</v>
          </cell>
        </row>
        <row r="917">
          <cell r="Y917" t="str">
            <v>TUC</v>
          </cell>
          <cell r="Z917">
            <v>0</v>
          </cell>
          <cell r="AA917" t="str">
            <v/>
          </cell>
          <cell r="AB917">
            <v>81000000</v>
          </cell>
          <cell r="AC917" t="str">
            <v>ThuTUC</v>
          </cell>
        </row>
        <row r="918">
          <cell r="Y918" t="str">
            <v>TUC</v>
          </cell>
          <cell r="Z918">
            <v>0</v>
          </cell>
          <cell r="AA918">
            <v>85160500</v>
          </cell>
          <cell r="AB918" t="str">
            <v/>
          </cell>
          <cell r="AC918" t="str">
            <v>TUC</v>
          </cell>
        </row>
        <row r="919">
          <cell r="Y919" t="str">
            <v>THANG</v>
          </cell>
          <cell r="Z919">
            <v>208949600</v>
          </cell>
          <cell r="AA919">
            <v>0</v>
          </cell>
          <cell r="AB919">
            <v>0</v>
          </cell>
          <cell r="AC919" t="str">
            <v>THANG</v>
          </cell>
        </row>
        <row r="920">
          <cell r="Y920" t="str">
            <v>THANH2</v>
          </cell>
          <cell r="Z920">
            <v>122343400</v>
          </cell>
          <cell r="AA920">
            <v>0</v>
          </cell>
          <cell r="AB920">
            <v>0</v>
          </cell>
          <cell r="AC920" t="str">
            <v>THANH2</v>
          </cell>
        </row>
        <row r="921">
          <cell r="Y921" t="str">
            <v>THANH2</v>
          </cell>
          <cell r="Z921">
            <v>0</v>
          </cell>
          <cell r="AA921" t="str">
            <v/>
          </cell>
          <cell r="AB921">
            <v>66500</v>
          </cell>
          <cell r="AC921" t="str">
            <v>ThaTHANH2</v>
          </cell>
        </row>
        <row r="922">
          <cell r="Y922" t="str">
            <v>THANH2</v>
          </cell>
          <cell r="Z922">
            <v>0</v>
          </cell>
          <cell r="AA922">
            <v>43200000</v>
          </cell>
          <cell r="AB922" t="str">
            <v/>
          </cell>
          <cell r="AC922" t="str">
            <v>THANH2</v>
          </cell>
        </row>
        <row r="923">
          <cell r="Y923" t="str">
            <v>THANH2</v>
          </cell>
          <cell r="Z923">
            <v>0</v>
          </cell>
          <cell r="AA923" t="str">
            <v/>
          </cell>
          <cell r="AB923">
            <v>41000000</v>
          </cell>
          <cell r="AC923" t="str">
            <v>ThuTHANH2</v>
          </cell>
        </row>
        <row r="924">
          <cell r="Y924" t="str">
            <v>THANH4</v>
          </cell>
          <cell r="Z924">
            <v>3400000</v>
          </cell>
          <cell r="AA924">
            <v>0</v>
          </cell>
          <cell r="AB924">
            <v>0</v>
          </cell>
          <cell r="AC924" t="str">
            <v>THANH4</v>
          </cell>
        </row>
        <row r="925">
          <cell r="Y925" t="str">
            <v>THANH5</v>
          </cell>
          <cell r="Z925">
            <v>169719125</v>
          </cell>
          <cell r="AA925">
            <v>0</v>
          </cell>
          <cell r="AB925">
            <v>0</v>
          </cell>
          <cell r="AC925" t="str">
            <v>THANH5</v>
          </cell>
        </row>
        <row r="926">
          <cell r="Y926" t="str">
            <v>THANH5</v>
          </cell>
          <cell r="Z926">
            <v>0</v>
          </cell>
          <cell r="AA926">
            <v>3367000</v>
          </cell>
          <cell r="AB926" t="str">
            <v/>
          </cell>
          <cell r="AC926" t="str">
            <v>THANH5</v>
          </cell>
        </row>
        <row r="927">
          <cell r="Y927" t="str">
            <v>THANH5</v>
          </cell>
          <cell r="Z927">
            <v>0</v>
          </cell>
          <cell r="AA927" t="str">
            <v/>
          </cell>
          <cell r="AB927">
            <v>20000000</v>
          </cell>
          <cell r="AC927" t="str">
            <v>ThuTHANH5</v>
          </cell>
        </row>
        <row r="928">
          <cell r="Y928" t="str">
            <v>THANH5</v>
          </cell>
          <cell r="Z928">
            <v>0</v>
          </cell>
          <cell r="AA928">
            <v>12559500</v>
          </cell>
          <cell r="AB928" t="str">
            <v/>
          </cell>
          <cell r="AC928" t="str">
            <v>THANH5</v>
          </cell>
        </row>
        <row r="929">
          <cell r="Y929" t="str">
            <v>THANH5</v>
          </cell>
          <cell r="Z929">
            <v>0</v>
          </cell>
          <cell r="AA929" t="str">
            <v/>
          </cell>
          <cell r="AB929">
            <v>12000000</v>
          </cell>
          <cell r="AC929" t="str">
            <v>ThuTHANH5</v>
          </cell>
        </row>
        <row r="930">
          <cell r="Y930" t="str">
            <v>THANH5</v>
          </cell>
          <cell r="Z930">
            <v>0</v>
          </cell>
          <cell r="AA930">
            <v>9555000</v>
          </cell>
          <cell r="AB930" t="str">
            <v/>
          </cell>
          <cell r="AC930" t="str">
            <v>THANH5</v>
          </cell>
        </row>
        <row r="931">
          <cell r="Y931" t="str">
            <v>THANH5</v>
          </cell>
          <cell r="Z931">
            <v>0</v>
          </cell>
          <cell r="AA931" t="str">
            <v/>
          </cell>
          <cell r="AB931">
            <v>57000</v>
          </cell>
          <cell r="AC931" t="str">
            <v>ThaTHANH5</v>
          </cell>
        </row>
        <row r="932">
          <cell r="Y932" t="str">
            <v>THANH5</v>
          </cell>
          <cell r="Z932">
            <v>0</v>
          </cell>
          <cell r="AA932">
            <v>25590000</v>
          </cell>
          <cell r="AB932" t="str">
            <v/>
          </cell>
          <cell r="AC932" t="str">
            <v>THANH5</v>
          </cell>
        </row>
        <row r="933">
          <cell r="Y933" t="str">
            <v>THANH5</v>
          </cell>
          <cell r="Z933">
            <v>0</v>
          </cell>
          <cell r="AA933" t="str">
            <v/>
          </cell>
          <cell r="AB933">
            <v>20000000</v>
          </cell>
          <cell r="AC933" t="str">
            <v>ThuTHANH5</v>
          </cell>
        </row>
        <row r="934">
          <cell r="Y934" t="str">
            <v>THANH5</v>
          </cell>
          <cell r="Z934">
            <v>0</v>
          </cell>
          <cell r="AA934">
            <v>33325000</v>
          </cell>
          <cell r="AB934" t="str">
            <v/>
          </cell>
          <cell r="AC934" t="str">
            <v>THANH5</v>
          </cell>
        </row>
        <row r="935">
          <cell r="Y935" t="str">
            <v>THIET</v>
          </cell>
          <cell r="Z935">
            <v>-84955</v>
          </cell>
          <cell r="AA935">
            <v>0</v>
          </cell>
          <cell r="AB935">
            <v>0</v>
          </cell>
          <cell r="AC935" t="str">
            <v>THIET</v>
          </cell>
        </row>
        <row r="936">
          <cell r="Y936" t="str">
            <v>THIET</v>
          </cell>
          <cell r="Z936">
            <v>0</v>
          </cell>
          <cell r="AA936">
            <v>28757000</v>
          </cell>
          <cell r="AB936" t="str">
            <v/>
          </cell>
          <cell r="AC936" t="str">
            <v>THIET</v>
          </cell>
        </row>
        <row r="937">
          <cell r="Y937" t="str">
            <v>THIET</v>
          </cell>
          <cell r="Z937">
            <v>0</v>
          </cell>
          <cell r="AA937" t="str">
            <v/>
          </cell>
          <cell r="AB937">
            <v>28800000</v>
          </cell>
          <cell r="AC937" t="str">
            <v>ThuTHIET</v>
          </cell>
        </row>
        <row r="938">
          <cell r="Y938" t="str">
            <v>THIET</v>
          </cell>
          <cell r="Z938">
            <v>0</v>
          </cell>
          <cell r="AA938">
            <v>33261000</v>
          </cell>
          <cell r="AB938" t="str">
            <v/>
          </cell>
          <cell r="AC938" t="str">
            <v>THIET</v>
          </cell>
        </row>
        <row r="939">
          <cell r="Y939" t="str">
            <v>THIET</v>
          </cell>
          <cell r="Z939">
            <v>0</v>
          </cell>
          <cell r="AA939" t="str">
            <v/>
          </cell>
          <cell r="AB939">
            <v>230000</v>
          </cell>
          <cell r="AC939" t="str">
            <v>ThaTHIET</v>
          </cell>
        </row>
        <row r="940">
          <cell r="Y940" t="str">
            <v>THIET</v>
          </cell>
          <cell r="Z940">
            <v>0</v>
          </cell>
          <cell r="AA940" t="str">
            <v/>
          </cell>
          <cell r="AB940">
            <v>33000000</v>
          </cell>
          <cell r="AC940" t="str">
            <v>ThuTHIET</v>
          </cell>
        </row>
        <row r="941">
          <cell r="Y941" t="str">
            <v>THIET</v>
          </cell>
          <cell r="Z941">
            <v>0</v>
          </cell>
          <cell r="AA941">
            <v>10356000</v>
          </cell>
          <cell r="AB941" t="str">
            <v/>
          </cell>
          <cell r="AC941" t="str">
            <v>THIET</v>
          </cell>
        </row>
        <row r="942">
          <cell r="Y942" t="str">
            <v>THIET</v>
          </cell>
          <cell r="Z942">
            <v>0</v>
          </cell>
          <cell r="AA942" t="str">
            <v/>
          </cell>
          <cell r="AB942">
            <v>10356000</v>
          </cell>
          <cell r="AC942" t="str">
            <v>ThuTHIET</v>
          </cell>
        </row>
        <row r="943">
          <cell r="Y943" t="str">
            <v>THINH2</v>
          </cell>
          <cell r="Z943">
            <v>8070000</v>
          </cell>
          <cell r="AA943">
            <v>0</v>
          </cell>
          <cell r="AB943">
            <v>0</v>
          </cell>
          <cell r="AC943" t="str">
            <v>THINH2</v>
          </cell>
        </row>
        <row r="944">
          <cell r="Y944" t="str">
            <v>THO</v>
          </cell>
          <cell r="Z944">
            <v>8702000</v>
          </cell>
          <cell r="AA944">
            <v>0</v>
          </cell>
          <cell r="AB944">
            <v>0</v>
          </cell>
          <cell r="AC944" t="str">
            <v>THO</v>
          </cell>
        </row>
        <row r="945">
          <cell r="Y945" t="str">
            <v>THOA</v>
          </cell>
          <cell r="Z945">
            <v>202255424</v>
          </cell>
          <cell r="AA945">
            <v>0</v>
          </cell>
          <cell r="AB945">
            <v>0</v>
          </cell>
          <cell r="AC945" t="str">
            <v>THOA</v>
          </cell>
        </row>
        <row r="946">
          <cell r="Y946" t="str">
            <v>THOA</v>
          </cell>
          <cell r="Z946">
            <v>0</v>
          </cell>
          <cell r="AA946">
            <v>35456000</v>
          </cell>
          <cell r="AB946" t="str">
            <v/>
          </cell>
          <cell r="AC946" t="str">
            <v>THOA</v>
          </cell>
        </row>
        <row r="947">
          <cell r="Y947" t="str">
            <v>THOA</v>
          </cell>
          <cell r="Z947">
            <v>0</v>
          </cell>
          <cell r="AA947" t="str">
            <v/>
          </cell>
          <cell r="AB947">
            <v>35456000</v>
          </cell>
          <cell r="AC947" t="str">
            <v>ThuTHOA</v>
          </cell>
        </row>
        <row r="948">
          <cell r="Y948" t="str">
            <v>THOI</v>
          </cell>
          <cell r="Z948">
            <v>840000</v>
          </cell>
          <cell r="AA948">
            <v>0</v>
          </cell>
          <cell r="AB948">
            <v>0</v>
          </cell>
          <cell r="AC948" t="str">
            <v>THOI</v>
          </cell>
        </row>
        <row r="949">
          <cell r="Y949" t="str">
            <v>THU</v>
          </cell>
          <cell r="Z949">
            <v>4647757</v>
          </cell>
          <cell r="AA949">
            <v>0</v>
          </cell>
          <cell r="AB949">
            <v>0</v>
          </cell>
          <cell r="AC949" t="str">
            <v>THU</v>
          </cell>
        </row>
        <row r="950">
          <cell r="Y950" t="str">
            <v>THU</v>
          </cell>
          <cell r="Z950">
            <v>0</v>
          </cell>
          <cell r="AA950">
            <v>25850000</v>
          </cell>
          <cell r="AB950" t="str">
            <v/>
          </cell>
          <cell r="AC950" t="str">
            <v>THU</v>
          </cell>
        </row>
        <row r="951">
          <cell r="Y951" t="str">
            <v>THU</v>
          </cell>
          <cell r="Z951">
            <v>0</v>
          </cell>
          <cell r="AA951">
            <v>14000000</v>
          </cell>
          <cell r="AB951" t="str">
            <v/>
          </cell>
          <cell r="AC951" t="str">
            <v>THU</v>
          </cell>
        </row>
        <row r="952">
          <cell r="Y952" t="str">
            <v>THU</v>
          </cell>
          <cell r="Z952">
            <v>0</v>
          </cell>
          <cell r="AA952">
            <v>15750000</v>
          </cell>
          <cell r="AB952" t="str">
            <v/>
          </cell>
          <cell r="AC952" t="str">
            <v>THU</v>
          </cell>
        </row>
        <row r="953">
          <cell r="Y953" t="str">
            <v>THU</v>
          </cell>
          <cell r="Z953">
            <v>0</v>
          </cell>
          <cell r="AA953">
            <v>15600000</v>
          </cell>
          <cell r="AB953" t="str">
            <v/>
          </cell>
          <cell r="AC953" t="str">
            <v>THU</v>
          </cell>
        </row>
        <row r="954">
          <cell r="Y954" t="str">
            <v>THU1</v>
          </cell>
          <cell r="Z954">
            <v>21010000</v>
          </cell>
          <cell r="AA954">
            <v>0</v>
          </cell>
          <cell r="AB954">
            <v>0</v>
          </cell>
          <cell r="AC954" t="str">
            <v>THU1</v>
          </cell>
        </row>
        <row r="955">
          <cell r="Y955" t="str">
            <v>THU2</v>
          </cell>
          <cell r="Z955">
            <v>1165000</v>
          </cell>
          <cell r="AA955">
            <v>0</v>
          </cell>
          <cell r="AB955">
            <v>0</v>
          </cell>
          <cell r="AC955" t="str">
            <v>THU2</v>
          </cell>
        </row>
        <row r="956">
          <cell r="Y956" t="str">
            <v>THUONGDUA</v>
          </cell>
          <cell r="Z956">
            <v>84339008</v>
          </cell>
          <cell r="AA956">
            <v>0</v>
          </cell>
          <cell r="AB956">
            <v>0</v>
          </cell>
          <cell r="AC956" t="str">
            <v>THUONGDUA</v>
          </cell>
        </row>
        <row r="957">
          <cell r="Y957" t="str">
            <v>THUONGDUA</v>
          </cell>
          <cell r="Z957">
            <v>0</v>
          </cell>
          <cell r="AA957" t="str">
            <v/>
          </cell>
          <cell r="AB957">
            <v>600000</v>
          </cell>
          <cell r="AC957" t="str">
            <v>ThaTHUONGDUA</v>
          </cell>
        </row>
        <row r="958">
          <cell r="Y958" t="str">
            <v>THUY11</v>
          </cell>
          <cell r="Z958">
            <v>-110000</v>
          </cell>
          <cell r="AA958">
            <v>0</v>
          </cell>
          <cell r="AB958">
            <v>0</v>
          </cell>
          <cell r="AC958" t="str">
            <v>THUY11</v>
          </cell>
        </row>
        <row r="959">
          <cell r="Y959" t="str">
            <v>THUY14</v>
          </cell>
          <cell r="Z959">
            <v>9208000</v>
          </cell>
          <cell r="AA959">
            <v>0</v>
          </cell>
          <cell r="AB959">
            <v>0</v>
          </cell>
          <cell r="AC959" t="str">
            <v>THUY14</v>
          </cell>
        </row>
        <row r="960">
          <cell r="Y960" t="str">
            <v>THUY4</v>
          </cell>
          <cell r="Z960">
            <v>18897305</v>
          </cell>
          <cell r="AA960">
            <v>0</v>
          </cell>
          <cell r="AB960">
            <v>0</v>
          </cell>
          <cell r="AC960" t="str">
            <v>THUY4</v>
          </cell>
        </row>
        <row r="961">
          <cell r="Y961" t="str">
            <v>THUY4</v>
          </cell>
          <cell r="Z961">
            <v>0</v>
          </cell>
          <cell r="AA961" t="str">
            <v/>
          </cell>
          <cell r="AB961">
            <v>8660000</v>
          </cell>
          <cell r="AC961" t="str">
            <v>ThuTHUY4</v>
          </cell>
        </row>
        <row r="962">
          <cell r="Y962" t="str">
            <v>THUY5</v>
          </cell>
          <cell r="Z962">
            <v>10108700</v>
          </cell>
          <cell r="AA962">
            <v>0</v>
          </cell>
          <cell r="AB962">
            <v>0</v>
          </cell>
          <cell r="AC962" t="str">
            <v>THUY5</v>
          </cell>
        </row>
        <row r="963">
          <cell r="Y963" t="str">
            <v>THUY5</v>
          </cell>
          <cell r="Z963">
            <v>0</v>
          </cell>
          <cell r="AA963">
            <v>30000800</v>
          </cell>
          <cell r="AB963" t="str">
            <v/>
          </cell>
          <cell r="AC963" t="str">
            <v>THUY5</v>
          </cell>
        </row>
        <row r="964">
          <cell r="Y964" t="str">
            <v>THUY5</v>
          </cell>
          <cell r="Z964">
            <v>0</v>
          </cell>
          <cell r="AA964" t="str">
            <v/>
          </cell>
          <cell r="AB964">
            <v>30000000</v>
          </cell>
          <cell r="AC964" t="str">
            <v>ThuTHUY5</v>
          </cell>
        </row>
        <row r="965">
          <cell r="Y965" t="str">
            <v>THUY5</v>
          </cell>
          <cell r="Z965">
            <v>0</v>
          </cell>
          <cell r="AA965" t="str">
            <v/>
          </cell>
          <cell r="AB965">
            <v>30339</v>
          </cell>
          <cell r="AC965" t="str">
            <v>ThaTHUY5</v>
          </cell>
        </row>
        <row r="966">
          <cell r="Y966" t="str">
            <v>THUY5</v>
          </cell>
          <cell r="Z966">
            <v>0</v>
          </cell>
          <cell r="AA966">
            <v>12850000</v>
          </cell>
          <cell r="AB966" t="str">
            <v/>
          </cell>
          <cell r="AC966" t="str">
            <v>THUY5</v>
          </cell>
        </row>
        <row r="967">
          <cell r="Y967" t="str">
            <v>THUY8</v>
          </cell>
          <cell r="Z967">
            <v>3050000</v>
          </cell>
          <cell r="AA967">
            <v>0</v>
          </cell>
          <cell r="AB967">
            <v>0</v>
          </cell>
          <cell r="AC967" t="str">
            <v>THUY8</v>
          </cell>
        </row>
        <row r="968">
          <cell r="Y968" t="str">
            <v>TRANG</v>
          </cell>
          <cell r="Z968">
            <v>3350000</v>
          </cell>
          <cell r="AA968">
            <v>0</v>
          </cell>
          <cell r="AB968">
            <v>0</v>
          </cell>
          <cell r="AC968" t="str">
            <v>TRANG</v>
          </cell>
        </row>
        <row r="969">
          <cell r="Y969" t="str">
            <v>TRIEN</v>
          </cell>
          <cell r="Z969">
            <v>5820000</v>
          </cell>
          <cell r="AA969">
            <v>0</v>
          </cell>
          <cell r="AB969">
            <v>0</v>
          </cell>
          <cell r="AC969" t="str">
            <v>TRIEN</v>
          </cell>
        </row>
        <row r="970">
          <cell r="Y970" t="str">
            <v>TRUNG2</v>
          </cell>
          <cell r="Z970">
            <v>79971500</v>
          </cell>
          <cell r="AA970">
            <v>0</v>
          </cell>
          <cell r="AB970">
            <v>0</v>
          </cell>
          <cell r="AC970" t="str">
            <v>TRUNG2</v>
          </cell>
        </row>
        <row r="971">
          <cell r="Y971" t="str">
            <v>TRUNG2</v>
          </cell>
          <cell r="Z971">
            <v>0</v>
          </cell>
          <cell r="AA971" t="str">
            <v/>
          </cell>
          <cell r="AB971">
            <v>35700000</v>
          </cell>
          <cell r="AC971" t="str">
            <v>ThuTRUNG2</v>
          </cell>
        </row>
        <row r="972">
          <cell r="Y972" t="str">
            <v>TRUNG2</v>
          </cell>
          <cell r="Z972">
            <v>0</v>
          </cell>
          <cell r="AA972">
            <v>60060600</v>
          </cell>
          <cell r="AB972" t="str">
            <v/>
          </cell>
          <cell r="AC972" t="str">
            <v>TRUNG2</v>
          </cell>
        </row>
        <row r="973">
          <cell r="Y973" t="str">
            <v>TRUNG2</v>
          </cell>
          <cell r="Z973">
            <v>0</v>
          </cell>
          <cell r="AA973" t="str">
            <v/>
          </cell>
          <cell r="AB973">
            <v>30000000</v>
          </cell>
          <cell r="AC973" t="str">
            <v>ThuTRUNG2</v>
          </cell>
        </row>
        <row r="974">
          <cell r="Y974" t="str">
            <v>TRUNG2</v>
          </cell>
          <cell r="Z974">
            <v>0</v>
          </cell>
          <cell r="AA974" t="str">
            <v/>
          </cell>
          <cell r="AB974">
            <v>152500</v>
          </cell>
          <cell r="AC974" t="str">
            <v>ThaTRUNG2</v>
          </cell>
        </row>
        <row r="975">
          <cell r="Y975" t="str">
            <v>TRUNG2</v>
          </cell>
          <cell r="Z975">
            <v>0</v>
          </cell>
          <cell r="AA975">
            <v>23432500</v>
          </cell>
          <cell r="AB975" t="str">
            <v/>
          </cell>
          <cell r="AC975" t="str">
            <v>TRUNG2</v>
          </cell>
        </row>
        <row r="976">
          <cell r="Y976" t="str">
            <v>TRUNG2</v>
          </cell>
          <cell r="Z976">
            <v>0</v>
          </cell>
          <cell r="AA976" t="str">
            <v/>
          </cell>
          <cell r="AB976">
            <v>40000000</v>
          </cell>
          <cell r="AC976" t="str">
            <v>ThuTRUNG2</v>
          </cell>
        </row>
        <row r="977">
          <cell r="Y977" t="str">
            <v>TRUNG2</v>
          </cell>
          <cell r="Z977">
            <v>0</v>
          </cell>
          <cell r="AA977">
            <v>55360000</v>
          </cell>
          <cell r="AB977" t="str">
            <v/>
          </cell>
          <cell r="AC977" t="str">
            <v>TRUNG2</v>
          </cell>
        </row>
        <row r="978">
          <cell r="Y978" t="str">
            <v>TRUNG2</v>
          </cell>
          <cell r="Z978">
            <v>0</v>
          </cell>
          <cell r="AA978" t="str">
            <v/>
          </cell>
          <cell r="AB978">
            <v>60000000</v>
          </cell>
          <cell r="AC978" t="str">
            <v>ThuTRUNG2</v>
          </cell>
        </row>
        <row r="979">
          <cell r="Y979" t="str">
            <v>TRUONG</v>
          </cell>
          <cell r="Z979">
            <v>39812288</v>
          </cell>
          <cell r="AA979">
            <v>0</v>
          </cell>
          <cell r="AB979">
            <v>0</v>
          </cell>
          <cell r="AC979" t="str">
            <v>TRUONG</v>
          </cell>
        </row>
        <row r="980">
          <cell r="Y980" t="str">
            <v>TRUONG</v>
          </cell>
          <cell r="Z980">
            <v>0</v>
          </cell>
          <cell r="AA980">
            <v>36528000</v>
          </cell>
          <cell r="AB980" t="str">
            <v/>
          </cell>
          <cell r="AC980" t="str">
            <v>TRUONG</v>
          </cell>
        </row>
        <row r="981">
          <cell r="Y981" t="str">
            <v>TRUONG</v>
          </cell>
          <cell r="Z981">
            <v>0</v>
          </cell>
          <cell r="AA981" t="str">
            <v/>
          </cell>
          <cell r="AB981">
            <v>49734000</v>
          </cell>
          <cell r="AC981" t="str">
            <v>ThuTRUONG</v>
          </cell>
        </row>
        <row r="982">
          <cell r="Y982" t="str">
            <v>TRUONG</v>
          </cell>
          <cell r="Z982">
            <v>0</v>
          </cell>
          <cell r="AA982">
            <v>19182800</v>
          </cell>
          <cell r="AB982" t="str">
            <v/>
          </cell>
          <cell r="AC982" t="str">
            <v>TRUONG</v>
          </cell>
        </row>
        <row r="983">
          <cell r="Y983" t="str">
            <v>TRUONG</v>
          </cell>
          <cell r="Z983">
            <v>0</v>
          </cell>
          <cell r="AA983">
            <v>24142500</v>
          </cell>
          <cell r="AB983" t="str">
            <v/>
          </cell>
          <cell r="AC983" t="str">
            <v>TRUONG</v>
          </cell>
        </row>
        <row r="984">
          <cell r="Y984" t="str">
            <v>TRUONG</v>
          </cell>
          <cell r="Z984">
            <v>0</v>
          </cell>
          <cell r="AA984" t="str">
            <v/>
          </cell>
          <cell r="AB984">
            <v>43326000</v>
          </cell>
          <cell r="AC984" t="str">
            <v>ThuTRUONG</v>
          </cell>
        </row>
        <row r="985">
          <cell r="Y985" t="str">
            <v>TRUONG</v>
          </cell>
          <cell r="Z985">
            <v>0</v>
          </cell>
          <cell r="AA985" t="str">
            <v/>
          </cell>
          <cell r="AB985">
            <v>11752963</v>
          </cell>
          <cell r="AC985" t="str">
            <v>HanTRUONG</v>
          </cell>
        </row>
        <row r="986">
          <cell r="Y986" t="str">
            <v>VI</v>
          </cell>
          <cell r="Z986">
            <v>2650000</v>
          </cell>
          <cell r="AA986">
            <v>0</v>
          </cell>
          <cell r="AB986">
            <v>0</v>
          </cell>
          <cell r="AC986" t="str">
            <v>VI</v>
          </cell>
        </row>
        <row r="987">
          <cell r="Y987" t="str">
            <v>VIETPHUONG</v>
          </cell>
          <cell r="Z987">
            <v>91159406</v>
          </cell>
          <cell r="AA987">
            <v>0</v>
          </cell>
          <cell r="AB987">
            <v>0</v>
          </cell>
          <cell r="AC987" t="str">
            <v>VIETPHUONG</v>
          </cell>
        </row>
        <row r="988">
          <cell r="Y988" t="str">
            <v>VIETPHUONG</v>
          </cell>
          <cell r="Z988">
            <v>0</v>
          </cell>
          <cell r="AA988">
            <v>84323000</v>
          </cell>
          <cell r="AB988" t="str">
            <v/>
          </cell>
          <cell r="AC988" t="str">
            <v>VIETPHUONG</v>
          </cell>
        </row>
        <row r="989">
          <cell r="Y989" t="str">
            <v>VIETPHUONG</v>
          </cell>
          <cell r="Z989">
            <v>0</v>
          </cell>
          <cell r="AA989">
            <v>2651000</v>
          </cell>
          <cell r="AB989" t="str">
            <v/>
          </cell>
          <cell r="AC989" t="str">
            <v>VIETPHUONG</v>
          </cell>
        </row>
        <row r="990">
          <cell r="Y990" t="str">
            <v>VIETPHUONG</v>
          </cell>
          <cell r="Z990">
            <v>0</v>
          </cell>
          <cell r="AA990" t="str">
            <v/>
          </cell>
          <cell r="AB990">
            <v>84323000</v>
          </cell>
          <cell r="AC990" t="str">
            <v>ThuVIETPHUONG</v>
          </cell>
        </row>
        <row r="991">
          <cell r="Y991" t="str">
            <v>VIETPHUONG</v>
          </cell>
          <cell r="Z991">
            <v>0</v>
          </cell>
          <cell r="AA991">
            <v>81001100</v>
          </cell>
          <cell r="AB991" t="str">
            <v/>
          </cell>
          <cell r="AC991" t="str">
            <v>VIETPHUONG</v>
          </cell>
        </row>
        <row r="992">
          <cell r="Y992" t="str">
            <v>VIETPHUONG</v>
          </cell>
          <cell r="Z992">
            <v>0</v>
          </cell>
          <cell r="AA992">
            <v>2500000</v>
          </cell>
          <cell r="AB992" t="str">
            <v/>
          </cell>
          <cell r="AC992" t="str">
            <v>VIETPHUONG</v>
          </cell>
        </row>
        <row r="993">
          <cell r="Y993" t="str">
            <v>VIETPHUONG</v>
          </cell>
          <cell r="Z993">
            <v>0</v>
          </cell>
          <cell r="AA993" t="str">
            <v/>
          </cell>
          <cell r="AB993">
            <v>81001000</v>
          </cell>
          <cell r="AC993" t="str">
            <v>ThuVIETPHUONG</v>
          </cell>
        </row>
        <row r="994">
          <cell r="Y994" t="str">
            <v>VIETPHUONG</v>
          </cell>
          <cell r="Z994">
            <v>0</v>
          </cell>
          <cell r="AA994" t="str">
            <v/>
          </cell>
          <cell r="AB994">
            <v>2500000</v>
          </cell>
          <cell r="AC994" t="str">
            <v>ThuVIETPHUONG</v>
          </cell>
        </row>
        <row r="995">
          <cell r="Y995" t="str">
            <v>VIETPHUONG</v>
          </cell>
          <cell r="Z995">
            <v>0</v>
          </cell>
          <cell r="AA995">
            <v>86383950</v>
          </cell>
          <cell r="AB995" t="str">
            <v/>
          </cell>
          <cell r="AC995" t="str">
            <v>VIETPHUONG</v>
          </cell>
        </row>
        <row r="996">
          <cell r="Y996" t="str">
            <v>VIETPHUONG</v>
          </cell>
          <cell r="Z996">
            <v>0</v>
          </cell>
          <cell r="AA996" t="str">
            <v/>
          </cell>
          <cell r="AB996">
            <v>86384000</v>
          </cell>
          <cell r="AC996" t="str">
            <v>ThuVIETPHUONG</v>
          </cell>
        </row>
        <row r="997">
          <cell r="Y997" t="str">
            <v>VIETPHUONG</v>
          </cell>
          <cell r="Z997">
            <v>0</v>
          </cell>
          <cell r="AA997" t="str">
            <v/>
          </cell>
          <cell r="AB997">
            <v>2651050</v>
          </cell>
          <cell r="AC997" t="str">
            <v>HanVIETPHUONG</v>
          </cell>
        </row>
        <row r="998">
          <cell r="Y998" t="str">
            <v>VINHDUNG</v>
          </cell>
          <cell r="Z998">
            <v>7781000</v>
          </cell>
          <cell r="AA998">
            <v>0</v>
          </cell>
          <cell r="AB998">
            <v>0</v>
          </cell>
          <cell r="AC998" t="str">
            <v>VINHDUNG</v>
          </cell>
        </row>
        <row r="999">
          <cell r="Y999" t="str">
            <v>VINHDUNG</v>
          </cell>
          <cell r="Z999">
            <v>0</v>
          </cell>
          <cell r="AA999" t="str">
            <v/>
          </cell>
          <cell r="AB999">
            <v>7780000</v>
          </cell>
          <cell r="AC999" t="str">
            <v>ThuVINHDUNG</v>
          </cell>
        </row>
        <row r="1000">
          <cell r="Y1000" t="str">
            <v>VU1</v>
          </cell>
          <cell r="Z1000">
            <v>77271728</v>
          </cell>
          <cell r="AA1000">
            <v>0</v>
          </cell>
          <cell r="AB1000">
            <v>0</v>
          </cell>
          <cell r="AC1000" t="str">
            <v>VU1</v>
          </cell>
        </row>
        <row r="1001">
          <cell r="Y1001" t="str">
            <v>VU1</v>
          </cell>
          <cell r="Z1001">
            <v>0</v>
          </cell>
          <cell r="AA1001" t="str">
            <v/>
          </cell>
          <cell r="AB1001">
            <v>30000000</v>
          </cell>
          <cell r="AC1001" t="str">
            <v>ThuVU1</v>
          </cell>
        </row>
        <row r="1002">
          <cell r="Y1002" t="str">
            <v>VU1</v>
          </cell>
          <cell r="Z1002">
            <v>0</v>
          </cell>
          <cell r="AA1002">
            <v>23259600</v>
          </cell>
          <cell r="AB1002" t="str">
            <v/>
          </cell>
          <cell r="AC1002" t="str">
            <v>VU1</v>
          </cell>
        </row>
        <row r="1003">
          <cell r="Y1003" t="str">
            <v>VU1</v>
          </cell>
          <cell r="Z1003">
            <v>0</v>
          </cell>
          <cell r="AA1003" t="str">
            <v/>
          </cell>
          <cell r="AB1003">
            <v>93000</v>
          </cell>
          <cell r="AC1003" t="str">
            <v>ThaVU1</v>
          </cell>
        </row>
        <row r="1004">
          <cell r="Y1004" t="str">
            <v>VU1</v>
          </cell>
          <cell r="Z1004">
            <v>0</v>
          </cell>
          <cell r="AA1004" t="str">
            <v/>
          </cell>
          <cell r="AB1004">
            <v>30000000</v>
          </cell>
          <cell r="AC1004" t="str">
            <v>ThuVU1</v>
          </cell>
        </row>
        <row r="1005">
          <cell r="Y1005" t="str">
            <v>VU1</v>
          </cell>
          <cell r="Z1005">
            <v>0</v>
          </cell>
          <cell r="AA1005">
            <v>14129600</v>
          </cell>
          <cell r="AB1005" t="str">
            <v/>
          </cell>
          <cell r="AC1005" t="str">
            <v>VU1</v>
          </cell>
        </row>
        <row r="1006">
          <cell r="Y1006" t="str">
            <v>VU1</v>
          </cell>
          <cell r="Z1006">
            <v>0</v>
          </cell>
          <cell r="AA1006" t="str">
            <v/>
          </cell>
          <cell r="AB1006">
            <v>30000000</v>
          </cell>
          <cell r="AC1006" t="str">
            <v>ThuVU1</v>
          </cell>
        </row>
        <row r="1007">
          <cell r="Y1007" t="str">
            <v>VU2</v>
          </cell>
          <cell r="Z1007">
            <v>14982080</v>
          </cell>
          <cell r="AA1007">
            <v>0</v>
          </cell>
          <cell r="AB1007">
            <v>0</v>
          </cell>
          <cell r="AC1007" t="str">
            <v>VU2</v>
          </cell>
        </row>
        <row r="1008">
          <cell r="Y1008" t="str">
            <v>VUONG</v>
          </cell>
          <cell r="Z1008">
            <v>16919000</v>
          </cell>
          <cell r="AA1008">
            <v>0</v>
          </cell>
          <cell r="AB1008">
            <v>0</v>
          </cell>
          <cell r="AC1008" t="str">
            <v>VUONG</v>
          </cell>
        </row>
        <row r="1009">
          <cell r="Y1009" t="str">
            <v>YEN2</v>
          </cell>
          <cell r="Z1009">
            <v>70261200</v>
          </cell>
          <cell r="AA1009">
            <v>0</v>
          </cell>
          <cell r="AB1009">
            <v>0</v>
          </cell>
          <cell r="AC1009" t="str">
            <v>YEN2</v>
          </cell>
        </row>
        <row r="1010">
          <cell r="Y1010" t="str">
            <v>YEN2</v>
          </cell>
          <cell r="Z1010">
            <v>0</v>
          </cell>
          <cell r="AA1010">
            <v>19865500</v>
          </cell>
          <cell r="AB1010" t="str">
            <v/>
          </cell>
          <cell r="AC1010" t="str">
            <v>YEN2</v>
          </cell>
        </row>
        <row r="1011">
          <cell r="Y1011" t="str">
            <v>YEN2</v>
          </cell>
          <cell r="Z1011">
            <v>0</v>
          </cell>
          <cell r="AA1011" t="str">
            <v/>
          </cell>
          <cell r="AB1011">
            <v>20000000</v>
          </cell>
          <cell r="AC1011" t="str">
            <v>ThuYEN2</v>
          </cell>
        </row>
        <row r="1012">
          <cell r="Y1012" t="str">
            <v>YEN2</v>
          </cell>
          <cell r="Z1012">
            <v>0</v>
          </cell>
          <cell r="AA1012">
            <v>34134500</v>
          </cell>
          <cell r="AB1012" t="str">
            <v/>
          </cell>
          <cell r="AC1012" t="str">
            <v>YEN2</v>
          </cell>
        </row>
        <row r="1013">
          <cell r="Y1013" t="str">
            <v>YEN2</v>
          </cell>
          <cell r="Z1013">
            <v>0</v>
          </cell>
          <cell r="AA1013" t="str">
            <v/>
          </cell>
          <cell r="AB1013">
            <v>20000000</v>
          </cell>
          <cell r="AC1013" t="str">
            <v>ThuYEN2</v>
          </cell>
        </row>
        <row r="1014">
          <cell r="Y1014" t="str">
            <v>YEN2</v>
          </cell>
          <cell r="Z1014">
            <v>0</v>
          </cell>
          <cell r="AA1014" t="str">
            <v/>
          </cell>
          <cell r="AB1014">
            <v>36000</v>
          </cell>
          <cell r="AC1014" t="str">
            <v>ThaYEN2</v>
          </cell>
        </row>
        <row r="1015">
          <cell r="Y1015" t="str">
            <v>YEN2</v>
          </cell>
          <cell r="Z1015">
            <v>0</v>
          </cell>
          <cell r="AA1015" t="str">
            <v/>
          </cell>
          <cell r="AB1015">
            <v>20000000</v>
          </cell>
          <cell r="AC1015" t="str">
            <v>ThuYEN2</v>
          </cell>
        </row>
        <row r="1016">
          <cell r="Y1016" t="str">
            <v>YEN2</v>
          </cell>
          <cell r="Z1016">
            <v>0</v>
          </cell>
          <cell r="AA1016">
            <v>35572500</v>
          </cell>
          <cell r="AB1016" t="str">
            <v/>
          </cell>
          <cell r="AC1016" t="str">
            <v>YEN2</v>
          </cell>
        </row>
        <row r="1017">
          <cell r="Y1017" t="str">
            <v>YEN2</v>
          </cell>
          <cell r="Z1017">
            <v>0</v>
          </cell>
          <cell r="AA1017">
            <v>0</v>
          </cell>
          <cell r="AB1017">
            <v>0</v>
          </cell>
          <cell r="AC1017" t="str">
            <v>YEN2</v>
          </cell>
        </row>
        <row r="1018">
          <cell r="Y1018" t="str">
            <v>ObjectID</v>
          </cell>
          <cell r="Z1018" t="str">
            <v>BeginBal</v>
          </cell>
          <cell r="AA1018" t="str">
            <v>Deb</v>
          </cell>
          <cell r="AB1018" t="str">
            <v>Crd</v>
          </cell>
          <cell r="AC1018" t="str">
            <v>MemObjectID</v>
          </cell>
        </row>
        <row r="1019">
          <cell r="Y1019" t="str">
            <v>ObjectID</v>
          </cell>
          <cell r="Z1019">
            <v>0</v>
          </cell>
          <cell r="AA1019">
            <v>0</v>
          </cell>
          <cell r="AB1019">
            <v>0</v>
          </cell>
          <cell r="AC1019" t="str">
            <v>ObjectID</v>
          </cell>
        </row>
        <row r="1020">
          <cell r="Y1020" t="str">
            <v>SR</v>
          </cell>
          <cell r="Z1020">
            <v>6300000</v>
          </cell>
          <cell r="AA1020">
            <v>0</v>
          </cell>
          <cell r="AB1020">
            <v>0</v>
          </cell>
          <cell r="AC1020" t="str">
            <v>SR</v>
          </cell>
        </row>
        <row r="1021">
          <cell r="Y1021" t="str">
            <v>SR</v>
          </cell>
          <cell r="Z1021">
            <v>0</v>
          </cell>
          <cell r="AA1021" t="str">
            <v/>
          </cell>
          <cell r="AB1021">
            <v>2500000</v>
          </cell>
          <cell r="AC1021" t="str">
            <v>KetSR</v>
          </cell>
        </row>
        <row r="1022">
          <cell r="Y1022" t="str">
            <v>SR</v>
          </cell>
          <cell r="Z1022">
            <v>0</v>
          </cell>
          <cell r="AA1022">
            <v>1800000</v>
          </cell>
          <cell r="AB1022" t="str">
            <v/>
          </cell>
          <cell r="AC1022" t="str">
            <v>SR</v>
          </cell>
        </row>
        <row r="1023">
          <cell r="Y1023" t="str">
            <v>SR</v>
          </cell>
          <cell r="Z1023">
            <v>0</v>
          </cell>
          <cell r="AA1023">
            <v>9500000</v>
          </cell>
          <cell r="AB1023" t="str">
            <v/>
          </cell>
          <cell r="AC1023" t="str">
            <v>SR</v>
          </cell>
        </row>
        <row r="1024">
          <cell r="Y1024" t="str">
            <v>SR</v>
          </cell>
          <cell r="Z1024">
            <v>0</v>
          </cell>
          <cell r="AA1024" t="str">
            <v/>
          </cell>
          <cell r="AB1024">
            <v>750000</v>
          </cell>
          <cell r="AC1024" t="str">
            <v>ThaSR</v>
          </cell>
        </row>
        <row r="1025">
          <cell r="Y1025" t="str">
            <v>SR</v>
          </cell>
          <cell r="Z1025">
            <v>0</v>
          </cell>
          <cell r="AA1025">
            <v>4100000</v>
          </cell>
          <cell r="AB1025" t="str">
            <v/>
          </cell>
          <cell r="AC1025" t="str">
            <v>SR</v>
          </cell>
        </row>
        <row r="1026">
          <cell r="Y1026" t="str">
            <v>SR</v>
          </cell>
          <cell r="Z1026">
            <v>0</v>
          </cell>
          <cell r="AA1026" t="str">
            <v/>
          </cell>
          <cell r="AB1026">
            <v>10550000</v>
          </cell>
          <cell r="AC1026" t="str">
            <v>ThuSR</v>
          </cell>
        </row>
        <row r="1027">
          <cell r="Y1027" t="str">
            <v>SR</v>
          </cell>
          <cell r="Z1027">
            <v>0</v>
          </cell>
          <cell r="AA1027" t="str">
            <v/>
          </cell>
          <cell r="AB1027">
            <v>4100000</v>
          </cell>
          <cell r="AC1027" t="str">
            <v>ThuSR</v>
          </cell>
        </row>
        <row r="1028">
          <cell r="Y1028" t="str">
            <v>SR</v>
          </cell>
          <cell r="Z1028">
            <v>0</v>
          </cell>
          <cell r="AA1028">
            <v>2000000</v>
          </cell>
          <cell r="AB1028" t="str">
            <v/>
          </cell>
          <cell r="AC1028" t="str">
            <v>SR</v>
          </cell>
        </row>
        <row r="1029">
          <cell r="Y1029" t="str">
            <v>SR</v>
          </cell>
          <cell r="Z1029">
            <v>0</v>
          </cell>
          <cell r="AA1029">
            <v>2000000</v>
          </cell>
          <cell r="AB1029" t="str">
            <v/>
          </cell>
          <cell r="AC1029" t="str">
            <v>SR</v>
          </cell>
        </row>
        <row r="1030">
          <cell r="Y1030" t="str">
            <v>SR</v>
          </cell>
          <cell r="Z1030">
            <v>0</v>
          </cell>
          <cell r="AA1030">
            <v>4300000</v>
          </cell>
          <cell r="AB1030" t="str">
            <v/>
          </cell>
          <cell r="AC1030" t="str">
            <v>SR</v>
          </cell>
        </row>
        <row r="1031">
          <cell r="Y1031" t="str">
            <v>SR</v>
          </cell>
          <cell r="Z1031">
            <v>0</v>
          </cell>
          <cell r="AA1031" t="str">
            <v/>
          </cell>
          <cell r="AB1031">
            <v>2000000</v>
          </cell>
          <cell r="AC1031" t="str">
            <v>ThuSR</v>
          </cell>
        </row>
        <row r="1032">
          <cell r="Y1032" t="str">
            <v>SR</v>
          </cell>
          <cell r="Z1032">
            <v>0</v>
          </cell>
          <cell r="AA1032" t="str">
            <v/>
          </cell>
          <cell r="AB1032">
            <v>6300000</v>
          </cell>
          <cell r="AC1032" t="str">
            <v>ThuSR</v>
          </cell>
        </row>
        <row r="1033">
          <cell r="Y1033" t="str">
            <v>SR</v>
          </cell>
          <cell r="Z1033">
            <v>0</v>
          </cell>
          <cell r="AA1033">
            <v>4530000</v>
          </cell>
          <cell r="AB1033" t="str">
            <v/>
          </cell>
          <cell r="AC1033" t="str">
            <v>SR</v>
          </cell>
        </row>
        <row r="1034">
          <cell r="Y1034" t="str">
            <v>SR</v>
          </cell>
          <cell r="Z1034">
            <v>0</v>
          </cell>
          <cell r="AA1034">
            <v>150000</v>
          </cell>
          <cell r="AB1034" t="str">
            <v/>
          </cell>
          <cell r="AC1034" t="str">
            <v>SR</v>
          </cell>
        </row>
        <row r="1035">
          <cell r="Y1035" t="str">
            <v>SR</v>
          </cell>
          <cell r="Z1035">
            <v>0</v>
          </cell>
          <cell r="AA1035" t="str">
            <v/>
          </cell>
          <cell r="AB1035">
            <v>4530000</v>
          </cell>
          <cell r="AC1035" t="str">
            <v>ThuSR</v>
          </cell>
        </row>
        <row r="1036">
          <cell r="Y1036" t="str">
            <v>SR</v>
          </cell>
          <cell r="Z1036">
            <v>0</v>
          </cell>
          <cell r="AA1036">
            <v>2200000</v>
          </cell>
          <cell r="AB1036" t="str">
            <v/>
          </cell>
          <cell r="AC1036" t="str">
            <v>SR</v>
          </cell>
        </row>
        <row r="1037">
          <cell r="Y1037" t="str">
            <v>SR</v>
          </cell>
          <cell r="Z1037">
            <v>0</v>
          </cell>
          <cell r="AA1037">
            <v>2400000</v>
          </cell>
          <cell r="AB1037" t="str">
            <v/>
          </cell>
          <cell r="AC1037" t="str">
            <v>SR</v>
          </cell>
        </row>
        <row r="1038">
          <cell r="Y1038" t="str">
            <v>SR</v>
          </cell>
          <cell r="Z1038">
            <v>0</v>
          </cell>
          <cell r="AA1038">
            <v>6800000</v>
          </cell>
          <cell r="AB1038" t="str">
            <v/>
          </cell>
          <cell r="AC1038" t="str">
            <v>SR</v>
          </cell>
        </row>
        <row r="1039">
          <cell r="Y1039" t="str">
            <v>SR</v>
          </cell>
          <cell r="Z1039">
            <v>0</v>
          </cell>
          <cell r="AA1039" t="str">
            <v/>
          </cell>
          <cell r="AB1039">
            <v>2200000</v>
          </cell>
          <cell r="AC1039" t="str">
            <v>ThuSR</v>
          </cell>
        </row>
        <row r="1040">
          <cell r="Y1040" t="str">
            <v>SR</v>
          </cell>
          <cell r="Z1040">
            <v>0</v>
          </cell>
          <cell r="AA1040">
            <v>4530000</v>
          </cell>
          <cell r="AB1040" t="str">
            <v/>
          </cell>
          <cell r="AC1040" t="str">
            <v>SR</v>
          </cell>
        </row>
        <row r="1041">
          <cell r="Y1041" t="str">
            <v>SR</v>
          </cell>
          <cell r="Z1041">
            <v>0</v>
          </cell>
          <cell r="AA1041">
            <v>1250000</v>
          </cell>
          <cell r="AB1041" t="str">
            <v/>
          </cell>
          <cell r="AC1041" t="str">
            <v>SR</v>
          </cell>
        </row>
        <row r="1042">
          <cell r="Y1042" t="str">
            <v>SR</v>
          </cell>
          <cell r="Z1042">
            <v>0</v>
          </cell>
          <cell r="AA1042" t="str">
            <v/>
          </cell>
          <cell r="AB1042">
            <v>6800000</v>
          </cell>
          <cell r="AC1042" t="str">
            <v>ThaSR</v>
          </cell>
        </row>
        <row r="1043">
          <cell r="Y1043" t="str">
            <v>SR</v>
          </cell>
          <cell r="Z1043">
            <v>0</v>
          </cell>
          <cell r="AA1043" t="str">
            <v/>
          </cell>
          <cell r="AB1043">
            <v>150000</v>
          </cell>
          <cell r="AC1043" t="str">
            <v>KetSR</v>
          </cell>
        </row>
        <row r="1044">
          <cell r="Y1044" t="str">
            <v>SR</v>
          </cell>
          <cell r="Z1044">
            <v>0</v>
          </cell>
          <cell r="AA1044" t="str">
            <v/>
          </cell>
          <cell r="AB1044">
            <v>5780000</v>
          </cell>
          <cell r="AC1044" t="str">
            <v>ThuSR</v>
          </cell>
        </row>
        <row r="1045">
          <cell r="Y1045" t="str">
            <v>SR</v>
          </cell>
          <cell r="Z1045">
            <v>0</v>
          </cell>
          <cell r="AA1045">
            <v>2900000</v>
          </cell>
          <cell r="AB1045" t="str">
            <v/>
          </cell>
          <cell r="AC1045" t="str">
            <v>SR</v>
          </cell>
        </row>
        <row r="1046">
          <cell r="Y1046" t="str">
            <v>SR</v>
          </cell>
          <cell r="Z1046">
            <v>0</v>
          </cell>
          <cell r="AA1046" t="str">
            <v/>
          </cell>
          <cell r="AB1046">
            <v>2900000</v>
          </cell>
          <cell r="AC1046" t="str">
            <v>ThuSR</v>
          </cell>
        </row>
        <row r="1047">
          <cell r="Y1047" t="str">
            <v>SR</v>
          </cell>
          <cell r="Z1047">
            <v>0</v>
          </cell>
          <cell r="AA1047">
            <v>4450000</v>
          </cell>
          <cell r="AB1047" t="str">
            <v/>
          </cell>
          <cell r="AC1047" t="str">
            <v>SR</v>
          </cell>
        </row>
        <row r="1048">
          <cell r="Y1048" t="str">
            <v>SR</v>
          </cell>
          <cell r="Z1048">
            <v>0</v>
          </cell>
          <cell r="AA1048">
            <v>2000000</v>
          </cell>
          <cell r="AB1048" t="str">
            <v/>
          </cell>
          <cell r="AC1048" t="str">
            <v>SR</v>
          </cell>
        </row>
        <row r="1049">
          <cell r="Y1049" t="str">
            <v>SR</v>
          </cell>
          <cell r="Z1049">
            <v>0</v>
          </cell>
          <cell r="AA1049">
            <v>3150000</v>
          </cell>
          <cell r="AB1049" t="str">
            <v/>
          </cell>
          <cell r="AC1049" t="str">
            <v>SR</v>
          </cell>
        </row>
        <row r="1050">
          <cell r="Y1050" t="str">
            <v>SR</v>
          </cell>
          <cell r="Z1050">
            <v>0</v>
          </cell>
          <cell r="AA1050" t="str">
            <v/>
          </cell>
          <cell r="AB1050">
            <v>9450000</v>
          </cell>
          <cell r="AC1050" t="str">
            <v>ThuSR</v>
          </cell>
        </row>
        <row r="1051">
          <cell r="Y1051" t="str">
            <v>SR</v>
          </cell>
          <cell r="Z1051">
            <v>0</v>
          </cell>
          <cell r="AA1051">
            <v>1250000</v>
          </cell>
          <cell r="AB1051" t="str">
            <v/>
          </cell>
          <cell r="AC1051" t="str">
            <v>SR</v>
          </cell>
        </row>
        <row r="1052">
          <cell r="Y1052" t="str">
            <v>SR</v>
          </cell>
          <cell r="Z1052">
            <v>0</v>
          </cell>
          <cell r="AA1052" t="str">
            <v/>
          </cell>
          <cell r="AB1052">
            <v>1250000</v>
          </cell>
          <cell r="AC1052" t="str">
            <v>ThuSR</v>
          </cell>
        </row>
        <row r="1053">
          <cell r="Y1053" t="str">
            <v>SR</v>
          </cell>
          <cell r="Z1053">
            <v>0</v>
          </cell>
          <cell r="AA1053">
            <v>7300000</v>
          </cell>
          <cell r="AB1053" t="str">
            <v/>
          </cell>
          <cell r="AC1053" t="str">
            <v>SR</v>
          </cell>
        </row>
        <row r="1054">
          <cell r="Y1054" t="str">
            <v>SR</v>
          </cell>
          <cell r="Z1054">
            <v>0</v>
          </cell>
          <cell r="AA1054" t="str">
            <v/>
          </cell>
          <cell r="AB1054">
            <v>8200000</v>
          </cell>
          <cell r="AC1054" t="str">
            <v>ThuSR</v>
          </cell>
        </row>
        <row r="1055">
          <cell r="Y1055" t="str">
            <v>SR</v>
          </cell>
          <cell r="Z1055">
            <v>0</v>
          </cell>
          <cell r="AA1055">
            <v>3180000</v>
          </cell>
          <cell r="AB1055" t="str">
            <v/>
          </cell>
          <cell r="AC1055" t="str">
            <v>SR</v>
          </cell>
        </row>
        <row r="1056">
          <cell r="Y1056" t="str">
            <v>SR</v>
          </cell>
          <cell r="Z1056">
            <v>0</v>
          </cell>
          <cell r="AA1056">
            <v>1350000</v>
          </cell>
          <cell r="AB1056" t="str">
            <v/>
          </cell>
          <cell r="AC1056" t="str">
            <v>SR</v>
          </cell>
        </row>
        <row r="1057">
          <cell r="Y1057" t="str">
            <v>SR</v>
          </cell>
          <cell r="Z1057">
            <v>0</v>
          </cell>
          <cell r="AA1057" t="str">
            <v/>
          </cell>
          <cell r="AB1057">
            <v>500000</v>
          </cell>
          <cell r="AC1057" t="str">
            <v>ketSR</v>
          </cell>
        </row>
        <row r="1058">
          <cell r="Y1058" t="str">
            <v>SR</v>
          </cell>
          <cell r="Z1058">
            <v>0</v>
          </cell>
          <cell r="AA1058" t="str">
            <v/>
          </cell>
          <cell r="AB1058">
            <v>175384</v>
          </cell>
          <cell r="AC1058" t="str">
            <v>KetSR</v>
          </cell>
        </row>
        <row r="1059">
          <cell r="Y1059" t="str">
            <v>SR</v>
          </cell>
          <cell r="Z1059">
            <v>0</v>
          </cell>
          <cell r="AA1059" t="str">
            <v/>
          </cell>
          <cell r="AB1059">
            <v>480000</v>
          </cell>
          <cell r="AC1059" t="str">
            <v>ThuSR</v>
          </cell>
        </row>
        <row r="1060">
          <cell r="Y1060" t="str">
            <v>SR</v>
          </cell>
          <cell r="Z1060">
            <v>0</v>
          </cell>
          <cell r="AA1060" t="str">
            <v/>
          </cell>
          <cell r="AB1060">
            <v>960000</v>
          </cell>
          <cell r="AC1060" t="str">
            <v>ThuSR</v>
          </cell>
        </row>
        <row r="1061">
          <cell r="Y1061" t="str">
            <v>SR</v>
          </cell>
          <cell r="Z1061">
            <v>0</v>
          </cell>
          <cell r="AA1061" t="str">
            <v/>
          </cell>
          <cell r="AB1061">
            <v>784616</v>
          </cell>
          <cell r="AC1061" t="str">
            <v>ThuSR</v>
          </cell>
        </row>
        <row r="1062">
          <cell r="Y1062" t="str">
            <v>SR</v>
          </cell>
          <cell r="Z1062">
            <v>0</v>
          </cell>
          <cell r="AA1062" t="str">
            <v/>
          </cell>
          <cell r="AB1062">
            <v>4530000</v>
          </cell>
          <cell r="AC1062" t="str">
            <v>HanSR</v>
          </cell>
        </row>
        <row r="1063">
          <cell r="Y1063" t="str">
            <v>SR</v>
          </cell>
          <cell r="Z1063">
            <v>0</v>
          </cell>
          <cell r="AA1063">
            <v>0</v>
          </cell>
          <cell r="AB1063">
            <v>0</v>
          </cell>
          <cell r="AC1063" t="str">
            <v>SR</v>
          </cell>
        </row>
        <row r="1064">
          <cell r="Y1064" t="str">
            <v>SR</v>
          </cell>
          <cell r="Z1064">
            <v>0</v>
          </cell>
          <cell r="AA1064">
            <v>0</v>
          </cell>
          <cell r="AB1064">
            <v>0</v>
          </cell>
          <cell r="AC1064" t="str">
            <v>SR</v>
          </cell>
        </row>
        <row r="1065">
          <cell r="Y1065" t="str">
            <v>SR</v>
          </cell>
          <cell r="Z1065">
            <v>0</v>
          </cell>
          <cell r="AA1065">
            <v>0</v>
          </cell>
          <cell r="AB1065">
            <v>0</v>
          </cell>
          <cell r="AC1065" t="str">
            <v>SR</v>
          </cell>
        </row>
        <row r="1066">
          <cell r="Y1066" t="str">
            <v>SR</v>
          </cell>
          <cell r="Z1066">
            <v>0</v>
          </cell>
          <cell r="AA1066">
            <v>0</v>
          </cell>
          <cell r="AB1066">
            <v>0</v>
          </cell>
          <cell r="AC1066" t="str">
            <v>SR</v>
          </cell>
        </row>
        <row r="1067">
          <cell r="Y1067" t="str">
            <v>SR</v>
          </cell>
          <cell r="Z1067">
            <v>0</v>
          </cell>
          <cell r="AA1067">
            <v>0</v>
          </cell>
          <cell r="AB1067">
            <v>0</v>
          </cell>
          <cell r="AC1067" t="str">
            <v>SR</v>
          </cell>
        </row>
        <row r="1068">
          <cell r="Y1068" t="str">
            <v>SR</v>
          </cell>
          <cell r="Z1068">
            <v>0</v>
          </cell>
          <cell r="AA1068">
            <v>0</v>
          </cell>
          <cell r="AB1068">
            <v>0</v>
          </cell>
          <cell r="AC1068" t="str">
            <v>SR</v>
          </cell>
        </row>
        <row r="1069">
          <cell r="Y1069" t="str">
            <v>SR</v>
          </cell>
          <cell r="Z1069">
            <v>0</v>
          </cell>
          <cell r="AA1069">
            <v>0</v>
          </cell>
          <cell r="AB1069">
            <v>0</v>
          </cell>
          <cell r="AC1069" t="str">
            <v>SR</v>
          </cell>
        </row>
        <row r="1070">
          <cell r="Y1070" t="str">
            <v>SR</v>
          </cell>
          <cell r="Z1070">
            <v>0</v>
          </cell>
          <cell r="AA1070">
            <v>0</v>
          </cell>
          <cell r="AB1070">
            <v>0</v>
          </cell>
          <cell r="AC1070" t="str">
            <v>SR</v>
          </cell>
        </row>
        <row r="1071">
          <cell r="Y1071" t="str">
            <v>SR</v>
          </cell>
          <cell r="Z1071">
            <v>0</v>
          </cell>
          <cell r="AA1071">
            <v>0</v>
          </cell>
          <cell r="AB1071">
            <v>0</v>
          </cell>
          <cell r="AC1071" t="str">
            <v>SR</v>
          </cell>
        </row>
        <row r="1072">
          <cell r="Y1072" t="str">
            <v>SR</v>
          </cell>
          <cell r="Z1072">
            <v>0</v>
          </cell>
          <cell r="AA1072">
            <v>0</v>
          </cell>
          <cell r="AB1072">
            <v>0</v>
          </cell>
          <cell r="AC1072" t="str">
            <v>SR</v>
          </cell>
        </row>
        <row r="1073">
          <cell r="Y1073" t="str">
            <v>SR</v>
          </cell>
          <cell r="Z1073">
            <v>0</v>
          </cell>
          <cell r="AA1073">
            <v>0</v>
          </cell>
          <cell r="AB1073">
            <v>0</v>
          </cell>
          <cell r="AC1073" t="str">
            <v>SR</v>
          </cell>
        </row>
        <row r="1074">
          <cell r="Y1074" t="str">
            <v>SR</v>
          </cell>
          <cell r="Z1074">
            <v>0</v>
          </cell>
          <cell r="AA1074">
            <v>0</v>
          </cell>
          <cell r="AB1074">
            <v>0</v>
          </cell>
          <cell r="AC1074" t="str">
            <v>SR</v>
          </cell>
        </row>
        <row r="1075">
          <cell r="Y1075" t="str">
            <v>SR</v>
          </cell>
          <cell r="Z1075">
            <v>0</v>
          </cell>
          <cell r="AA1075">
            <v>0</v>
          </cell>
          <cell r="AB1075">
            <v>0</v>
          </cell>
          <cell r="AC1075" t="str">
            <v>SR</v>
          </cell>
        </row>
        <row r="1076">
          <cell r="Y1076" t="str">
            <v>SR</v>
          </cell>
          <cell r="Z1076">
            <v>0</v>
          </cell>
          <cell r="AA1076">
            <v>0</v>
          </cell>
          <cell r="AB1076">
            <v>0</v>
          </cell>
          <cell r="AC1076" t="str">
            <v>SR</v>
          </cell>
        </row>
        <row r="1077">
          <cell r="Y1077" t="str">
            <v>SR</v>
          </cell>
          <cell r="Z1077">
            <v>0</v>
          </cell>
          <cell r="AA1077">
            <v>0</v>
          </cell>
          <cell r="AB1077">
            <v>0</v>
          </cell>
          <cell r="AC1077" t="str">
            <v>SR</v>
          </cell>
        </row>
        <row r="1078">
          <cell r="Y1078" t="str">
            <v>SR</v>
          </cell>
          <cell r="Z1078">
            <v>0</v>
          </cell>
          <cell r="AA1078">
            <v>0</v>
          </cell>
          <cell r="AB1078">
            <v>0</v>
          </cell>
          <cell r="AC1078" t="str">
            <v>SR</v>
          </cell>
        </row>
        <row r="1079">
          <cell r="Y1079" t="str">
            <v>SR</v>
          </cell>
          <cell r="Z1079">
            <v>0</v>
          </cell>
          <cell r="AA1079">
            <v>0</v>
          </cell>
          <cell r="AB1079">
            <v>0</v>
          </cell>
          <cell r="AC1079" t="str">
            <v>SR</v>
          </cell>
        </row>
        <row r="1080">
          <cell r="Y1080" t="str">
            <v>SR</v>
          </cell>
          <cell r="Z1080">
            <v>0</v>
          </cell>
          <cell r="AA1080">
            <v>0</v>
          </cell>
          <cell r="AB1080">
            <v>0</v>
          </cell>
          <cell r="AC1080" t="str">
            <v>SR</v>
          </cell>
        </row>
        <row r="1081">
          <cell r="Y1081" t="str">
            <v>SR</v>
          </cell>
          <cell r="Z1081">
            <v>0</v>
          </cell>
          <cell r="AA1081">
            <v>0</v>
          </cell>
          <cell r="AB1081">
            <v>0</v>
          </cell>
          <cell r="AC1081" t="str">
            <v>SR</v>
          </cell>
        </row>
        <row r="1082">
          <cell r="Y1082" t="str">
            <v>SR</v>
          </cell>
          <cell r="Z1082">
            <v>0</v>
          </cell>
          <cell r="AA1082">
            <v>0</v>
          </cell>
          <cell r="AB1082">
            <v>0</v>
          </cell>
          <cell r="AC1082" t="str">
            <v>SR</v>
          </cell>
        </row>
        <row r="1083">
          <cell r="Y1083" t="str">
            <v>SR</v>
          </cell>
          <cell r="Z1083">
            <v>0</v>
          </cell>
          <cell r="AA1083">
            <v>0</v>
          </cell>
          <cell r="AB1083">
            <v>0</v>
          </cell>
          <cell r="AC1083" t="str">
            <v>SR</v>
          </cell>
        </row>
        <row r="1084">
          <cell r="Y1084" t="str">
            <v>SR</v>
          </cell>
          <cell r="Z1084">
            <v>0</v>
          </cell>
          <cell r="AA1084">
            <v>0</v>
          </cell>
          <cell r="AB1084">
            <v>0</v>
          </cell>
          <cell r="AC1084" t="str">
            <v>SR</v>
          </cell>
        </row>
        <row r="1085">
          <cell r="Y1085" t="str">
            <v>SR</v>
          </cell>
          <cell r="Z1085">
            <v>0</v>
          </cell>
          <cell r="AA1085">
            <v>0</v>
          </cell>
          <cell r="AB1085">
            <v>0</v>
          </cell>
          <cell r="AC1085" t="str">
            <v>SR</v>
          </cell>
        </row>
        <row r="1086">
          <cell r="Y1086" t="str">
            <v>SR</v>
          </cell>
          <cell r="Z1086">
            <v>0</v>
          </cell>
          <cell r="AA1086">
            <v>0</v>
          </cell>
          <cell r="AB1086">
            <v>0</v>
          </cell>
          <cell r="AC1086" t="str">
            <v>SR</v>
          </cell>
        </row>
        <row r="1087">
          <cell r="Y1087" t="str">
            <v>SR</v>
          </cell>
          <cell r="Z1087">
            <v>0</v>
          </cell>
          <cell r="AA1087">
            <v>0</v>
          </cell>
          <cell r="AB1087">
            <v>0</v>
          </cell>
          <cell r="AC1087" t="str">
            <v>SR</v>
          </cell>
        </row>
        <row r="1088">
          <cell r="Y1088" t="str">
            <v>SR</v>
          </cell>
          <cell r="Z1088">
            <v>0</v>
          </cell>
          <cell r="AA1088">
            <v>0</v>
          </cell>
          <cell r="AB1088">
            <v>0</v>
          </cell>
          <cell r="AC1088" t="str">
            <v>SR</v>
          </cell>
        </row>
        <row r="1089">
          <cell r="Y1089" t="str">
            <v>SR</v>
          </cell>
          <cell r="Z1089">
            <v>0</v>
          </cell>
          <cell r="AA1089">
            <v>0</v>
          </cell>
          <cell r="AB1089">
            <v>0</v>
          </cell>
          <cell r="AC1089" t="str">
            <v>SR</v>
          </cell>
        </row>
        <row r="1090">
          <cell r="Y1090" t="str">
            <v>SR</v>
          </cell>
          <cell r="Z1090">
            <v>0</v>
          </cell>
          <cell r="AA1090">
            <v>0</v>
          </cell>
          <cell r="AB1090">
            <v>0</v>
          </cell>
          <cell r="AC1090" t="str">
            <v>SR</v>
          </cell>
        </row>
        <row r="1091">
          <cell r="Y1091" t="str">
            <v>SR</v>
          </cell>
          <cell r="Z1091">
            <v>0</v>
          </cell>
          <cell r="AA1091">
            <v>0</v>
          </cell>
          <cell r="AB1091">
            <v>0</v>
          </cell>
          <cell r="AC1091" t="str">
            <v>SR</v>
          </cell>
        </row>
        <row r="1092">
          <cell r="Y1092" t="str">
            <v>SR</v>
          </cell>
          <cell r="Z1092">
            <v>0</v>
          </cell>
          <cell r="AA1092">
            <v>0</v>
          </cell>
          <cell r="AB1092">
            <v>0</v>
          </cell>
          <cell r="AC1092" t="str">
            <v>SR</v>
          </cell>
        </row>
        <row r="1093">
          <cell r="Y1093" t="str">
            <v>SR</v>
          </cell>
          <cell r="Z1093">
            <v>0</v>
          </cell>
          <cell r="AA1093">
            <v>0</v>
          </cell>
          <cell r="AB1093">
            <v>0</v>
          </cell>
          <cell r="AC1093" t="str">
            <v>SR</v>
          </cell>
        </row>
        <row r="1094">
          <cell r="Y1094" t="str">
            <v>SR</v>
          </cell>
          <cell r="Z1094">
            <v>0</v>
          </cell>
          <cell r="AA1094">
            <v>0</v>
          </cell>
          <cell r="AB1094">
            <v>0</v>
          </cell>
          <cell r="AC1094" t="str">
            <v>SR</v>
          </cell>
        </row>
        <row r="1095">
          <cell r="Y1095" t="str">
            <v>SR</v>
          </cell>
          <cell r="Z1095">
            <v>0</v>
          </cell>
          <cell r="AA1095">
            <v>0</v>
          </cell>
          <cell r="AB1095">
            <v>0</v>
          </cell>
          <cell r="AC1095" t="str">
            <v>SR</v>
          </cell>
        </row>
        <row r="1096">
          <cell r="Y1096" t="str">
            <v>SR</v>
          </cell>
          <cell r="Z1096">
            <v>0</v>
          </cell>
          <cell r="AA1096">
            <v>0</v>
          </cell>
          <cell r="AB1096">
            <v>0</v>
          </cell>
          <cell r="AC1096" t="str">
            <v>SR</v>
          </cell>
        </row>
        <row r="1097">
          <cell r="Y1097" t="str">
            <v>SR</v>
          </cell>
          <cell r="Z1097">
            <v>0</v>
          </cell>
          <cell r="AA1097">
            <v>0</v>
          </cell>
          <cell r="AB1097">
            <v>0</v>
          </cell>
          <cell r="AC1097" t="str">
            <v>SR</v>
          </cell>
        </row>
        <row r="1098">
          <cell r="Y1098" t="str">
            <v>SR</v>
          </cell>
          <cell r="Z1098">
            <v>0</v>
          </cell>
          <cell r="AA1098">
            <v>0</v>
          </cell>
          <cell r="AB1098">
            <v>0</v>
          </cell>
          <cell r="AC1098" t="str">
            <v>SR</v>
          </cell>
        </row>
        <row r="1099">
          <cell r="Y1099" t="str">
            <v>SR</v>
          </cell>
          <cell r="Z1099">
            <v>0</v>
          </cell>
          <cell r="AA1099">
            <v>0</v>
          </cell>
          <cell r="AB1099">
            <v>0</v>
          </cell>
          <cell r="AC1099" t="str">
            <v>SR</v>
          </cell>
        </row>
        <row r="1100">
          <cell r="Y1100" t="str">
            <v>SR</v>
          </cell>
          <cell r="Z1100">
            <v>0</v>
          </cell>
          <cell r="AA1100">
            <v>0</v>
          </cell>
          <cell r="AB1100">
            <v>0</v>
          </cell>
          <cell r="AC1100" t="str">
            <v>SR</v>
          </cell>
        </row>
        <row r="1101">
          <cell r="Y1101" t="str">
            <v>SR</v>
          </cell>
          <cell r="Z1101">
            <v>0</v>
          </cell>
          <cell r="AA1101">
            <v>0</v>
          </cell>
          <cell r="AB1101">
            <v>0</v>
          </cell>
          <cell r="AC1101" t="str">
            <v>SR</v>
          </cell>
        </row>
        <row r="1102">
          <cell r="Y1102" t="str">
            <v>SR</v>
          </cell>
          <cell r="Z1102">
            <v>0</v>
          </cell>
          <cell r="AA1102">
            <v>0</v>
          </cell>
          <cell r="AB1102">
            <v>0</v>
          </cell>
          <cell r="AC1102" t="str">
            <v>SR</v>
          </cell>
        </row>
        <row r="1103">
          <cell r="Y1103" t="str">
            <v>SR</v>
          </cell>
          <cell r="Z1103">
            <v>0</v>
          </cell>
          <cell r="AA1103">
            <v>0</v>
          </cell>
          <cell r="AB1103">
            <v>0</v>
          </cell>
          <cell r="AC1103" t="str">
            <v>SR</v>
          </cell>
        </row>
        <row r="1104">
          <cell r="Y1104" t="str">
            <v>SR</v>
          </cell>
          <cell r="Z1104">
            <v>0</v>
          </cell>
          <cell r="AA1104">
            <v>0</v>
          </cell>
          <cell r="AB1104">
            <v>0</v>
          </cell>
          <cell r="AC1104" t="str">
            <v>SR</v>
          </cell>
        </row>
        <row r="1105">
          <cell r="Y1105" t="str">
            <v>SR</v>
          </cell>
          <cell r="Z1105">
            <v>0</v>
          </cell>
          <cell r="AA1105">
            <v>0</v>
          </cell>
          <cell r="AB1105">
            <v>0</v>
          </cell>
          <cell r="AC1105" t="str">
            <v>SR</v>
          </cell>
        </row>
        <row r="1106">
          <cell r="Y1106" t="str">
            <v>SR</v>
          </cell>
          <cell r="Z1106">
            <v>0</v>
          </cell>
          <cell r="AA1106">
            <v>0</v>
          </cell>
          <cell r="AB1106">
            <v>0</v>
          </cell>
          <cell r="AC1106" t="str">
            <v>SR</v>
          </cell>
        </row>
        <row r="1107">
          <cell r="Y1107" t="str">
            <v>SR</v>
          </cell>
          <cell r="Z1107">
            <v>0</v>
          </cell>
          <cell r="AA1107">
            <v>0</v>
          </cell>
          <cell r="AB1107">
            <v>0</v>
          </cell>
          <cell r="AC1107" t="str">
            <v>SR</v>
          </cell>
        </row>
        <row r="1108">
          <cell r="Y1108" t="str">
            <v>SR</v>
          </cell>
          <cell r="Z1108">
            <v>0</v>
          </cell>
          <cell r="AA1108">
            <v>0</v>
          </cell>
          <cell r="AB1108">
            <v>0</v>
          </cell>
          <cell r="AC1108" t="str">
            <v>SR</v>
          </cell>
        </row>
        <row r="1109">
          <cell r="Y1109" t="str">
            <v>SR</v>
          </cell>
          <cell r="Z1109">
            <v>0</v>
          </cell>
          <cell r="AA1109">
            <v>0</v>
          </cell>
          <cell r="AB1109">
            <v>0</v>
          </cell>
          <cell r="AC1109" t="str">
            <v>SR</v>
          </cell>
        </row>
        <row r="1110">
          <cell r="Y1110" t="str">
            <v>SR</v>
          </cell>
          <cell r="Z1110">
            <v>0</v>
          </cell>
          <cell r="AA1110">
            <v>0</v>
          </cell>
          <cell r="AB1110">
            <v>0</v>
          </cell>
          <cell r="AC1110" t="str">
            <v>SR</v>
          </cell>
        </row>
        <row r="1111">
          <cell r="Y1111" t="str">
            <v>SR</v>
          </cell>
          <cell r="Z1111">
            <v>0</v>
          </cell>
          <cell r="AA1111">
            <v>0</v>
          </cell>
          <cell r="AB1111">
            <v>0</v>
          </cell>
          <cell r="AC1111" t="str">
            <v>SR</v>
          </cell>
        </row>
        <row r="1112">
          <cell r="Y1112" t="str">
            <v>SR</v>
          </cell>
          <cell r="Z1112">
            <v>0</v>
          </cell>
          <cell r="AA1112">
            <v>0</v>
          </cell>
          <cell r="AB1112">
            <v>0</v>
          </cell>
          <cell r="AC1112" t="str">
            <v>SR</v>
          </cell>
        </row>
        <row r="1113">
          <cell r="Y1113" t="str">
            <v>SR</v>
          </cell>
          <cell r="Z1113">
            <v>0</v>
          </cell>
          <cell r="AA1113">
            <v>0</v>
          </cell>
          <cell r="AB1113">
            <v>0</v>
          </cell>
          <cell r="AC1113" t="str">
            <v>SR</v>
          </cell>
        </row>
        <row r="1114">
          <cell r="Y1114" t="str">
            <v>SR</v>
          </cell>
          <cell r="Z1114">
            <v>0</v>
          </cell>
          <cell r="AA1114">
            <v>0</v>
          </cell>
          <cell r="AB1114">
            <v>0</v>
          </cell>
          <cell r="AC1114" t="str">
            <v>SR</v>
          </cell>
        </row>
        <row r="1115">
          <cell r="Y1115" t="str">
            <v>SR</v>
          </cell>
          <cell r="Z1115">
            <v>0</v>
          </cell>
          <cell r="AA1115">
            <v>0</v>
          </cell>
          <cell r="AB1115">
            <v>0</v>
          </cell>
          <cell r="AC1115" t="str">
            <v>SR</v>
          </cell>
        </row>
        <row r="1116">
          <cell r="Y1116" t="str">
            <v>SR</v>
          </cell>
          <cell r="Z1116">
            <v>0</v>
          </cell>
          <cell r="AA1116">
            <v>0</v>
          </cell>
          <cell r="AB1116">
            <v>0</v>
          </cell>
          <cell r="AC1116" t="str">
            <v>SR</v>
          </cell>
        </row>
        <row r="1117">
          <cell r="Y1117" t="str">
            <v>SR</v>
          </cell>
          <cell r="Z1117">
            <v>0</v>
          </cell>
          <cell r="AA1117">
            <v>0</v>
          </cell>
          <cell r="AB1117">
            <v>0</v>
          </cell>
          <cell r="AC1117" t="str">
            <v>SR</v>
          </cell>
        </row>
        <row r="1118">
          <cell r="Y1118" t="str">
            <v>SR</v>
          </cell>
          <cell r="Z1118">
            <v>0</v>
          </cell>
          <cell r="AA1118">
            <v>0</v>
          </cell>
          <cell r="AB1118">
            <v>0</v>
          </cell>
          <cell r="AC1118" t="str">
            <v>SR</v>
          </cell>
        </row>
        <row r="1119">
          <cell r="Y1119" t="str">
            <v>SR</v>
          </cell>
          <cell r="Z1119">
            <v>0</v>
          </cell>
          <cell r="AA1119">
            <v>0</v>
          </cell>
          <cell r="AB1119">
            <v>0</v>
          </cell>
          <cell r="AC1119" t="str">
            <v>SR</v>
          </cell>
        </row>
        <row r="1120">
          <cell r="Y1120" t="str">
            <v>SR</v>
          </cell>
          <cell r="Z1120">
            <v>0</v>
          </cell>
          <cell r="AA1120">
            <v>0</v>
          </cell>
          <cell r="AB1120">
            <v>0</v>
          </cell>
          <cell r="AC1120" t="str">
            <v>SR</v>
          </cell>
        </row>
        <row r="1121">
          <cell r="Y1121" t="str">
            <v>SR</v>
          </cell>
          <cell r="Z1121">
            <v>0</v>
          </cell>
          <cell r="AA1121">
            <v>0</v>
          </cell>
          <cell r="AB1121">
            <v>0</v>
          </cell>
          <cell r="AC1121" t="str">
            <v>SR</v>
          </cell>
        </row>
        <row r="1122">
          <cell r="Y1122" t="str">
            <v>SR</v>
          </cell>
          <cell r="Z1122">
            <v>0</v>
          </cell>
          <cell r="AA1122">
            <v>0</v>
          </cell>
          <cell r="AB1122">
            <v>0</v>
          </cell>
          <cell r="AC1122" t="str">
            <v>SR</v>
          </cell>
        </row>
        <row r="1123">
          <cell r="Y1123" t="str">
            <v>SR</v>
          </cell>
          <cell r="Z1123">
            <v>0</v>
          </cell>
          <cell r="AA1123">
            <v>0</v>
          </cell>
          <cell r="AB1123">
            <v>0</v>
          </cell>
          <cell r="AC1123" t="str">
            <v>SR</v>
          </cell>
        </row>
        <row r="1124">
          <cell r="Y1124" t="str">
            <v>SR</v>
          </cell>
          <cell r="Z1124">
            <v>0</v>
          </cell>
          <cell r="AA1124">
            <v>0</v>
          </cell>
          <cell r="AB1124">
            <v>0</v>
          </cell>
          <cell r="AC1124" t="str">
            <v>SR</v>
          </cell>
        </row>
        <row r="1125">
          <cell r="Y1125" t="str">
            <v>SR</v>
          </cell>
          <cell r="Z1125">
            <v>0</v>
          </cell>
          <cell r="AA1125">
            <v>0</v>
          </cell>
          <cell r="AB1125">
            <v>0</v>
          </cell>
          <cell r="AC1125" t="str">
            <v>SR</v>
          </cell>
        </row>
        <row r="1126">
          <cell r="Y1126" t="str">
            <v>SR</v>
          </cell>
          <cell r="Z1126">
            <v>0</v>
          </cell>
          <cell r="AA1126">
            <v>0</v>
          </cell>
          <cell r="AB1126">
            <v>0</v>
          </cell>
          <cell r="AC1126" t="str">
            <v>SR</v>
          </cell>
        </row>
        <row r="1127">
          <cell r="Y1127" t="str">
            <v>SR</v>
          </cell>
          <cell r="Z1127">
            <v>0</v>
          </cell>
          <cell r="AA1127">
            <v>0</v>
          </cell>
          <cell r="AB1127">
            <v>0</v>
          </cell>
          <cell r="AC1127" t="str">
            <v>SR</v>
          </cell>
        </row>
        <row r="1128">
          <cell r="Y1128" t="str">
            <v>SR</v>
          </cell>
          <cell r="Z1128">
            <v>0</v>
          </cell>
          <cell r="AA1128">
            <v>0</v>
          </cell>
          <cell r="AB1128">
            <v>0</v>
          </cell>
          <cell r="AC1128" t="str">
            <v>SR</v>
          </cell>
        </row>
        <row r="1129">
          <cell r="Y1129" t="str">
            <v>SR</v>
          </cell>
          <cell r="Z1129">
            <v>0</v>
          </cell>
          <cell r="AA1129">
            <v>0</v>
          </cell>
          <cell r="AB1129">
            <v>0</v>
          </cell>
          <cell r="AC1129" t="str">
            <v>SR</v>
          </cell>
        </row>
        <row r="1130">
          <cell r="Y1130" t="str">
            <v>SR</v>
          </cell>
          <cell r="Z1130">
            <v>0</v>
          </cell>
          <cell r="AA1130">
            <v>0</v>
          </cell>
          <cell r="AB1130">
            <v>0</v>
          </cell>
          <cell r="AC1130" t="str">
            <v>SR</v>
          </cell>
        </row>
        <row r="1131">
          <cell r="Y1131" t="str">
            <v>SR</v>
          </cell>
          <cell r="Z1131">
            <v>0</v>
          </cell>
          <cell r="AA1131">
            <v>0</v>
          </cell>
          <cell r="AB1131">
            <v>0</v>
          </cell>
          <cell r="AC1131" t="str">
            <v>SR</v>
          </cell>
        </row>
        <row r="1132">
          <cell r="Y1132" t="str">
            <v>SR</v>
          </cell>
          <cell r="Z1132">
            <v>0</v>
          </cell>
          <cell r="AA1132">
            <v>0</v>
          </cell>
          <cell r="AB1132">
            <v>0</v>
          </cell>
          <cell r="AC1132" t="str">
            <v>SR</v>
          </cell>
        </row>
        <row r="1133">
          <cell r="Y1133" t="str">
            <v>SR</v>
          </cell>
          <cell r="Z1133">
            <v>0</v>
          </cell>
          <cell r="AA1133">
            <v>0</v>
          </cell>
          <cell r="AB1133">
            <v>0</v>
          </cell>
          <cell r="AC1133" t="str">
            <v>SR</v>
          </cell>
        </row>
        <row r="1134">
          <cell r="Y1134" t="str">
            <v>SR</v>
          </cell>
          <cell r="Z1134">
            <v>0</v>
          </cell>
          <cell r="AA1134">
            <v>0</v>
          </cell>
          <cell r="AB1134">
            <v>0</v>
          </cell>
          <cell r="AC1134" t="str">
            <v>SR</v>
          </cell>
        </row>
        <row r="1135">
          <cell r="Y1135" t="str">
            <v>SR</v>
          </cell>
          <cell r="Z1135">
            <v>0</v>
          </cell>
          <cell r="AA1135">
            <v>0</v>
          </cell>
          <cell r="AB1135">
            <v>0</v>
          </cell>
          <cell r="AC1135" t="str">
            <v>SR</v>
          </cell>
        </row>
        <row r="1136">
          <cell r="Y1136" t="str">
            <v>SR</v>
          </cell>
          <cell r="Z1136">
            <v>0</v>
          </cell>
          <cell r="AA1136">
            <v>0</v>
          </cell>
          <cell r="AB1136">
            <v>0</v>
          </cell>
          <cell r="AC1136" t="str">
            <v>SR</v>
          </cell>
        </row>
        <row r="1137">
          <cell r="Y1137" t="str">
            <v>SR</v>
          </cell>
          <cell r="Z1137">
            <v>0</v>
          </cell>
          <cell r="AA1137">
            <v>0</v>
          </cell>
          <cell r="AB1137">
            <v>0</v>
          </cell>
          <cell r="AC1137" t="str">
            <v>SR</v>
          </cell>
        </row>
        <row r="1138">
          <cell r="Y1138" t="str">
            <v>SR</v>
          </cell>
          <cell r="Z1138">
            <v>0</v>
          </cell>
          <cell r="AA1138">
            <v>0</v>
          </cell>
          <cell r="AB1138">
            <v>0</v>
          </cell>
          <cell r="AC1138" t="str">
            <v>SR</v>
          </cell>
        </row>
        <row r="1139">
          <cell r="Y1139" t="str">
            <v>SR</v>
          </cell>
          <cell r="Z1139">
            <v>0</v>
          </cell>
          <cell r="AA1139">
            <v>0</v>
          </cell>
          <cell r="AB1139">
            <v>0</v>
          </cell>
          <cell r="AC1139" t="str">
            <v>SR</v>
          </cell>
        </row>
        <row r="1140">
          <cell r="Y1140" t="str">
            <v>SR</v>
          </cell>
          <cell r="Z1140">
            <v>0</v>
          </cell>
          <cell r="AA1140">
            <v>0</v>
          </cell>
          <cell r="AB1140">
            <v>0</v>
          </cell>
          <cell r="AC1140" t="str">
            <v>SR</v>
          </cell>
        </row>
        <row r="1141">
          <cell r="Y1141" t="str">
            <v>SR</v>
          </cell>
          <cell r="Z1141">
            <v>0</v>
          </cell>
          <cell r="AA1141">
            <v>0</v>
          </cell>
          <cell r="AB1141">
            <v>0</v>
          </cell>
          <cell r="AC1141" t="str">
            <v>SR</v>
          </cell>
        </row>
        <row r="1142">
          <cell r="Y1142" t="str">
            <v>SR</v>
          </cell>
          <cell r="Z1142">
            <v>0</v>
          </cell>
          <cell r="AA1142">
            <v>0</v>
          </cell>
          <cell r="AB1142">
            <v>0</v>
          </cell>
          <cell r="AC1142" t="str">
            <v>SR</v>
          </cell>
        </row>
        <row r="1143">
          <cell r="Y1143" t="str">
            <v>SR</v>
          </cell>
          <cell r="Z1143">
            <v>0</v>
          </cell>
          <cell r="AA1143">
            <v>0</v>
          </cell>
          <cell r="AB1143">
            <v>0</v>
          </cell>
          <cell r="AC1143" t="str">
            <v>SR</v>
          </cell>
        </row>
        <row r="1144">
          <cell r="Y1144" t="str">
            <v>SR</v>
          </cell>
          <cell r="Z1144">
            <v>0</v>
          </cell>
          <cell r="AA1144">
            <v>0</v>
          </cell>
          <cell r="AB1144">
            <v>0</v>
          </cell>
          <cell r="AC1144" t="str">
            <v>SR</v>
          </cell>
        </row>
        <row r="1145">
          <cell r="Y1145" t="str">
            <v>SR</v>
          </cell>
          <cell r="Z1145">
            <v>0</v>
          </cell>
          <cell r="AA1145">
            <v>0</v>
          </cell>
          <cell r="AB1145">
            <v>0</v>
          </cell>
          <cell r="AC1145" t="str">
            <v>SR</v>
          </cell>
        </row>
        <row r="1146">
          <cell r="Y1146" t="str">
            <v>SR</v>
          </cell>
          <cell r="Z1146">
            <v>0</v>
          </cell>
          <cell r="AA1146">
            <v>0</v>
          </cell>
          <cell r="AB1146">
            <v>0</v>
          </cell>
          <cell r="AC1146" t="str">
            <v>SR</v>
          </cell>
        </row>
        <row r="1147">
          <cell r="Y1147" t="str">
            <v>SR</v>
          </cell>
          <cell r="Z1147">
            <v>0</v>
          </cell>
          <cell r="AA1147">
            <v>0</v>
          </cell>
          <cell r="AB1147">
            <v>0</v>
          </cell>
          <cell r="AC1147" t="str">
            <v>SR</v>
          </cell>
        </row>
        <row r="1148">
          <cell r="Y1148" t="str">
            <v>SR</v>
          </cell>
          <cell r="Z1148">
            <v>0</v>
          </cell>
          <cell r="AA1148">
            <v>0</v>
          </cell>
          <cell r="AB1148">
            <v>0</v>
          </cell>
          <cell r="AC1148" t="str">
            <v>SR</v>
          </cell>
        </row>
        <row r="1149">
          <cell r="Y1149" t="str">
            <v>SR</v>
          </cell>
          <cell r="Z1149">
            <v>0</v>
          </cell>
          <cell r="AA1149">
            <v>0</v>
          </cell>
          <cell r="AB1149">
            <v>0</v>
          </cell>
          <cell r="AC1149" t="str">
            <v>SR</v>
          </cell>
        </row>
        <row r="1150">
          <cell r="Y1150" t="str">
            <v>SR</v>
          </cell>
          <cell r="Z1150">
            <v>0</v>
          </cell>
          <cell r="AA1150">
            <v>0</v>
          </cell>
          <cell r="AB1150">
            <v>0</v>
          </cell>
          <cell r="AC1150" t="str">
            <v>SR</v>
          </cell>
        </row>
        <row r="1151">
          <cell r="Y1151" t="str">
            <v>SR</v>
          </cell>
          <cell r="Z1151">
            <v>0</v>
          </cell>
          <cell r="AA1151">
            <v>0</v>
          </cell>
          <cell r="AB1151">
            <v>0</v>
          </cell>
          <cell r="AC1151" t="str">
            <v>SR</v>
          </cell>
        </row>
        <row r="1152">
          <cell r="Y1152" t="str">
            <v>SR</v>
          </cell>
          <cell r="Z1152">
            <v>0</v>
          </cell>
          <cell r="AA1152">
            <v>0</v>
          </cell>
          <cell r="AB1152">
            <v>0</v>
          </cell>
          <cell r="AC1152" t="str">
            <v>SR</v>
          </cell>
        </row>
        <row r="1153">
          <cell r="Y1153" t="str">
            <v>SR</v>
          </cell>
          <cell r="Z1153">
            <v>0</v>
          </cell>
          <cell r="AA1153">
            <v>0</v>
          </cell>
          <cell r="AB1153">
            <v>0</v>
          </cell>
          <cell r="AC1153" t="str">
            <v>SR</v>
          </cell>
        </row>
        <row r="1154">
          <cell r="Y1154" t="str">
            <v>SR</v>
          </cell>
          <cell r="Z1154">
            <v>0</v>
          </cell>
          <cell r="AA1154">
            <v>0</v>
          </cell>
          <cell r="AB1154">
            <v>0</v>
          </cell>
          <cell r="AC1154" t="str">
            <v>SR</v>
          </cell>
        </row>
        <row r="1155">
          <cell r="Y1155" t="str">
            <v>SR</v>
          </cell>
          <cell r="Z1155">
            <v>0</v>
          </cell>
          <cell r="AA1155">
            <v>0</v>
          </cell>
          <cell r="AB1155">
            <v>0</v>
          </cell>
          <cell r="AC1155" t="str">
            <v>SR</v>
          </cell>
        </row>
        <row r="1156">
          <cell r="Y1156" t="str">
            <v>SR</v>
          </cell>
          <cell r="Z1156">
            <v>0</v>
          </cell>
          <cell r="AA1156">
            <v>0</v>
          </cell>
          <cell r="AB1156">
            <v>0</v>
          </cell>
          <cell r="AC1156" t="str">
            <v>SR</v>
          </cell>
        </row>
        <row r="1157">
          <cell r="Y1157" t="str">
            <v>SR</v>
          </cell>
          <cell r="Z1157">
            <v>0</v>
          </cell>
          <cell r="AA1157">
            <v>0</v>
          </cell>
          <cell r="AB1157">
            <v>0</v>
          </cell>
          <cell r="AC1157" t="str">
            <v>SR</v>
          </cell>
        </row>
        <row r="1158">
          <cell r="Y1158" t="str">
            <v>SR</v>
          </cell>
          <cell r="Z1158">
            <v>0</v>
          </cell>
          <cell r="AA1158">
            <v>0</v>
          </cell>
          <cell r="AB1158">
            <v>0</v>
          </cell>
          <cell r="AC1158" t="str">
            <v>SR</v>
          </cell>
        </row>
        <row r="1159">
          <cell r="Y1159" t="str">
            <v>SR</v>
          </cell>
          <cell r="Z1159">
            <v>0</v>
          </cell>
          <cell r="AA1159">
            <v>0</v>
          </cell>
          <cell r="AB1159">
            <v>0</v>
          </cell>
          <cell r="AC1159" t="str">
            <v>SR</v>
          </cell>
        </row>
        <row r="1160">
          <cell r="Y1160" t="str">
            <v>SR</v>
          </cell>
          <cell r="Z1160">
            <v>0</v>
          </cell>
          <cell r="AA1160">
            <v>0</v>
          </cell>
          <cell r="AB1160">
            <v>0</v>
          </cell>
          <cell r="AC1160" t="str">
            <v>SR</v>
          </cell>
        </row>
        <row r="1161">
          <cell r="Y1161" t="str">
            <v>SR</v>
          </cell>
          <cell r="Z1161">
            <v>0</v>
          </cell>
          <cell r="AA1161">
            <v>0</v>
          </cell>
          <cell r="AB1161">
            <v>0</v>
          </cell>
          <cell r="AC1161" t="str">
            <v>SR</v>
          </cell>
        </row>
        <row r="1162">
          <cell r="Y1162" t="str">
            <v>SR</v>
          </cell>
          <cell r="Z1162">
            <v>0</v>
          </cell>
          <cell r="AA1162">
            <v>0</v>
          </cell>
          <cell r="AB1162">
            <v>0</v>
          </cell>
          <cell r="AC1162" t="str">
            <v>SR</v>
          </cell>
        </row>
        <row r="1163">
          <cell r="Y1163" t="str">
            <v>SR</v>
          </cell>
          <cell r="Z1163">
            <v>0</v>
          </cell>
          <cell r="AA1163">
            <v>0</v>
          </cell>
          <cell r="AB1163">
            <v>0</v>
          </cell>
          <cell r="AC1163" t="str">
            <v>SR</v>
          </cell>
        </row>
        <row r="1164">
          <cell r="Y1164" t="str">
            <v>SR</v>
          </cell>
          <cell r="Z1164">
            <v>0</v>
          </cell>
          <cell r="AA1164">
            <v>0</v>
          </cell>
          <cell r="AB1164">
            <v>0</v>
          </cell>
          <cell r="AC1164" t="str">
            <v>SR</v>
          </cell>
        </row>
        <row r="1165">
          <cell r="Y1165" t="str">
            <v>SR</v>
          </cell>
          <cell r="Z1165">
            <v>0</v>
          </cell>
          <cell r="AA1165">
            <v>0</v>
          </cell>
          <cell r="AB1165">
            <v>0</v>
          </cell>
          <cell r="AC1165" t="str">
            <v>SR</v>
          </cell>
        </row>
        <row r="1166">
          <cell r="Y1166" t="str">
            <v>SR</v>
          </cell>
          <cell r="Z1166">
            <v>0</v>
          </cell>
          <cell r="AA1166">
            <v>0</v>
          </cell>
          <cell r="AB1166">
            <v>0</v>
          </cell>
          <cell r="AC1166" t="str">
            <v>SR</v>
          </cell>
        </row>
        <row r="1167">
          <cell r="Y1167" t="str">
            <v>SR</v>
          </cell>
          <cell r="Z1167">
            <v>0</v>
          </cell>
          <cell r="AA1167">
            <v>0</v>
          </cell>
          <cell r="AB1167">
            <v>0</v>
          </cell>
          <cell r="AC1167" t="str">
            <v>SR</v>
          </cell>
        </row>
        <row r="1168">
          <cell r="Y1168" t="str">
            <v>SR</v>
          </cell>
          <cell r="Z1168">
            <v>0</v>
          </cell>
          <cell r="AA1168">
            <v>0</v>
          </cell>
          <cell r="AB1168">
            <v>0</v>
          </cell>
          <cell r="AC1168" t="str">
            <v>SR</v>
          </cell>
        </row>
        <row r="1169">
          <cell r="Y1169" t="str">
            <v>SR</v>
          </cell>
          <cell r="Z1169">
            <v>0</v>
          </cell>
          <cell r="AA1169">
            <v>0</v>
          </cell>
          <cell r="AB1169">
            <v>0</v>
          </cell>
          <cell r="AC1169" t="str">
            <v>SR</v>
          </cell>
        </row>
        <row r="1170">
          <cell r="Y1170" t="str">
            <v>SR</v>
          </cell>
          <cell r="Z1170">
            <v>0</v>
          </cell>
          <cell r="AA1170">
            <v>0</v>
          </cell>
          <cell r="AB1170">
            <v>0</v>
          </cell>
          <cell r="AC1170" t="str">
            <v>SR</v>
          </cell>
        </row>
        <row r="1171">
          <cell r="Y1171" t="str">
            <v>SR</v>
          </cell>
          <cell r="Z1171">
            <v>0</v>
          </cell>
          <cell r="AA1171">
            <v>0</v>
          </cell>
          <cell r="AB1171">
            <v>0</v>
          </cell>
          <cell r="AC1171" t="str">
            <v>SR</v>
          </cell>
        </row>
        <row r="1172">
          <cell r="Y1172" t="str">
            <v>SR</v>
          </cell>
          <cell r="Z1172">
            <v>0</v>
          </cell>
          <cell r="AA1172">
            <v>0</v>
          </cell>
          <cell r="AB1172">
            <v>0</v>
          </cell>
          <cell r="AC1172" t="str">
            <v>SR</v>
          </cell>
        </row>
        <row r="1173">
          <cell r="Y1173" t="str">
            <v>SR</v>
          </cell>
          <cell r="Z1173">
            <v>0</v>
          </cell>
          <cell r="AA1173">
            <v>0</v>
          </cell>
          <cell r="AB1173">
            <v>0</v>
          </cell>
          <cell r="AC1173" t="str">
            <v>SR</v>
          </cell>
        </row>
        <row r="1174">
          <cell r="Y1174" t="str">
            <v>SR</v>
          </cell>
          <cell r="Z1174">
            <v>0</v>
          </cell>
          <cell r="AA1174">
            <v>0</v>
          </cell>
          <cell r="AB1174">
            <v>0</v>
          </cell>
          <cell r="AC1174" t="str">
            <v>SR</v>
          </cell>
        </row>
        <row r="1175">
          <cell r="Y1175" t="str">
            <v>SR</v>
          </cell>
          <cell r="Z1175">
            <v>0</v>
          </cell>
          <cell r="AA1175">
            <v>0</v>
          </cell>
          <cell r="AB1175">
            <v>0</v>
          </cell>
          <cell r="AC1175" t="str">
            <v>SR</v>
          </cell>
        </row>
        <row r="1176">
          <cell r="Y1176" t="str">
            <v>SR</v>
          </cell>
          <cell r="Z1176">
            <v>0</v>
          </cell>
          <cell r="AA1176">
            <v>0</v>
          </cell>
          <cell r="AB1176">
            <v>0</v>
          </cell>
          <cell r="AC1176" t="str">
            <v>SR</v>
          </cell>
        </row>
        <row r="1177">
          <cell r="Y1177" t="str">
            <v>SR</v>
          </cell>
          <cell r="Z1177">
            <v>0</v>
          </cell>
          <cell r="AA1177">
            <v>0</v>
          </cell>
          <cell r="AB1177">
            <v>0</v>
          </cell>
          <cell r="AC1177" t="str">
            <v>SR</v>
          </cell>
        </row>
        <row r="1178">
          <cell r="Y1178" t="str">
            <v>SR</v>
          </cell>
          <cell r="Z1178">
            <v>0</v>
          </cell>
          <cell r="AA1178">
            <v>0</v>
          </cell>
          <cell r="AB1178">
            <v>0</v>
          </cell>
          <cell r="AC1178" t="str">
            <v>SR</v>
          </cell>
        </row>
        <row r="1179">
          <cell r="Y1179" t="str">
            <v>SR</v>
          </cell>
          <cell r="Z1179">
            <v>0</v>
          </cell>
          <cell r="AA1179">
            <v>0</v>
          </cell>
          <cell r="AB1179">
            <v>0</v>
          </cell>
          <cell r="AC1179" t="str">
            <v>SR</v>
          </cell>
        </row>
        <row r="1180">
          <cell r="Y1180" t="str">
            <v>SR</v>
          </cell>
          <cell r="Z1180">
            <v>0</v>
          </cell>
          <cell r="AA1180">
            <v>0</v>
          </cell>
          <cell r="AB1180">
            <v>0</v>
          </cell>
          <cell r="AC1180" t="str">
            <v>SR</v>
          </cell>
        </row>
        <row r="1181">
          <cell r="Y1181" t="str">
            <v>SR</v>
          </cell>
          <cell r="Z1181">
            <v>0</v>
          </cell>
          <cell r="AA1181">
            <v>0</v>
          </cell>
          <cell r="AB1181">
            <v>0</v>
          </cell>
          <cell r="AC1181" t="str">
            <v>SR</v>
          </cell>
        </row>
        <row r="1182">
          <cell r="Y1182" t="str">
            <v>SR</v>
          </cell>
          <cell r="Z1182">
            <v>0</v>
          </cell>
          <cell r="AA1182">
            <v>0</v>
          </cell>
          <cell r="AB1182">
            <v>0</v>
          </cell>
          <cell r="AC1182" t="str">
            <v>SR</v>
          </cell>
        </row>
        <row r="1183">
          <cell r="Y1183" t="str">
            <v>SR</v>
          </cell>
          <cell r="Z1183">
            <v>0</v>
          </cell>
          <cell r="AA1183">
            <v>0</v>
          </cell>
          <cell r="AB1183">
            <v>0</v>
          </cell>
          <cell r="AC1183" t="str">
            <v>SR</v>
          </cell>
        </row>
        <row r="1184">
          <cell r="Y1184" t="str">
            <v>SR</v>
          </cell>
          <cell r="Z1184">
            <v>0</v>
          </cell>
          <cell r="AA1184">
            <v>0</v>
          </cell>
          <cell r="AB1184">
            <v>0</v>
          </cell>
          <cell r="AC1184" t="str">
            <v>SR</v>
          </cell>
        </row>
        <row r="1185">
          <cell r="Y1185" t="str">
            <v>SR</v>
          </cell>
          <cell r="Z1185">
            <v>0</v>
          </cell>
          <cell r="AA1185">
            <v>0</v>
          </cell>
          <cell r="AB1185">
            <v>0</v>
          </cell>
          <cell r="AC1185" t="str">
            <v>SR</v>
          </cell>
        </row>
        <row r="1186">
          <cell r="Y1186" t="str">
            <v>SR</v>
          </cell>
          <cell r="Z1186">
            <v>0</v>
          </cell>
          <cell r="AA1186">
            <v>0</v>
          </cell>
          <cell r="AB1186">
            <v>0</v>
          </cell>
          <cell r="AC1186" t="str">
            <v>SR</v>
          </cell>
        </row>
        <row r="1187">
          <cell r="Y1187" t="str">
            <v>SR</v>
          </cell>
          <cell r="Z1187">
            <v>0</v>
          </cell>
          <cell r="AA1187">
            <v>0</v>
          </cell>
          <cell r="AB1187">
            <v>0</v>
          </cell>
          <cell r="AC1187" t="str">
            <v>SR</v>
          </cell>
        </row>
        <row r="1188">
          <cell r="Y1188" t="str">
            <v>SR</v>
          </cell>
          <cell r="Z1188">
            <v>0</v>
          </cell>
          <cell r="AA1188">
            <v>0</v>
          </cell>
          <cell r="AB1188">
            <v>0</v>
          </cell>
          <cell r="AC1188" t="str">
            <v>SR</v>
          </cell>
        </row>
        <row r="1189">
          <cell r="Y1189" t="str">
            <v>SR</v>
          </cell>
          <cell r="Z1189">
            <v>0</v>
          </cell>
          <cell r="AA1189">
            <v>0</v>
          </cell>
          <cell r="AB1189">
            <v>0</v>
          </cell>
          <cell r="AC1189" t="str">
            <v>SR</v>
          </cell>
        </row>
        <row r="1190">
          <cell r="Y1190" t="str">
            <v>SR</v>
          </cell>
          <cell r="Z1190">
            <v>0</v>
          </cell>
          <cell r="AA1190">
            <v>0</v>
          </cell>
          <cell r="AB1190">
            <v>0</v>
          </cell>
          <cell r="AC1190" t="str">
            <v>SR</v>
          </cell>
        </row>
        <row r="1191">
          <cell r="Y1191" t="str">
            <v>SR</v>
          </cell>
          <cell r="Z1191">
            <v>0</v>
          </cell>
          <cell r="AA1191">
            <v>0</v>
          </cell>
          <cell r="AB1191">
            <v>0</v>
          </cell>
          <cell r="AC1191" t="str">
            <v>SR</v>
          </cell>
        </row>
        <row r="1192">
          <cell r="Y1192" t="str">
            <v>SR</v>
          </cell>
          <cell r="Z1192">
            <v>0</v>
          </cell>
          <cell r="AA1192">
            <v>0</v>
          </cell>
          <cell r="AB1192">
            <v>0</v>
          </cell>
          <cell r="AC1192" t="str">
            <v>SR</v>
          </cell>
        </row>
        <row r="1193">
          <cell r="Y1193" t="str">
            <v>SR</v>
          </cell>
          <cell r="Z1193">
            <v>0</v>
          </cell>
          <cell r="AA1193">
            <v>0</v>
          </cell>
          <cell r="AB1193">
            <v>0</v>
          </cell>
          <cell r="AC1193" t="str">
            <v>SR</v>
          </cell>
        </row>
        <row r="1194">
          <cell r="Y1194" t="str">
            <v>SR</v>
          </cell>
          <cell r="Z1194">
            <v>0</v>
          </cell>
          <cell r="AA1194">
            <v>0</v>
          </cell>
          <cell r="AB1194">
            <v>0</v>
          </cell>
          <cell r="AC1194" t="str">
            <v>SR</v>
          </cell>
        </row>
        <row r="1195">
          <cell r="Y1195" t="str">
            <v>SR</v>
          </cell>
          <cell r="Z1195">
            <v>0</v>
          </cell>
          <cell r="AA1195">
            <v>0</v>
          </cell>
          <cell r="AB1195">
            <v>0</v>
          </cell>
          <cell r="AC1195" t="str">
            <v>SR</v>
          </cell>
        </row>
        <row r="1196">
          <cell r="Y1196" t="str">
            <v>SR</v>
          </cell>
          <cell r="Z1196">
            <v>0</v>
          </cell>
          <cell r="AA1196">
            <v>0</v>
          </cell>
          <cell r="AB1196">
            <v>0</v>
          </cell>
          <cell r="AC1196" t="str">
            <v>SR</v>
          </cell>
        </row>
        <row r="1197">
          <cell r="Y1197" t="str">
            <v>SR</v>
          </cell>
          <cell r="Z1197">
            <v>0</v>
          </cell>
          <cell r="AA1197">
            <v>0</v>
          </cell>
          <cell r="AB1197">
            <v>0</v>
          </cell>
          <cell r="AC1197" t="str">
            <v>SR</v>
          </cell>
        </row>
        <row r="1198">
          <cell r="Y1198" t="str">
            <v>SR</v>
          </cell>
          <cell r="Z1198">
            <v>0</v>
          </cell>
          <cell r="AA1198">
            <v>0</v>
          </cell>
          <cell r="AB1198">
            <v>0</v>
          </cell>
          <cell r="AC1198" t="str">
            <v>SR</v>
          </cell>
        </row>
        <row r="1199">
          <cell r="Y1199" t="str">
            <v>SR</v>
          </cell>
          <cell r="Z1199">
            <v>0</v>
          </cell>
          <cell r="AA1199">
            <v>0</v>
          </cell>
          <cell r="AB1199">
            <v>0</v>
          </cell>
          <cell r="AC1199" t="str">
            <v>SR</v>
          </cell>
        </row>
        <row r="1200">
          <cell r="Y1200" t="str">
            <v>SR</v>
          </cell>
          <cell r="Z1200">
            <v>0</v>
          </cell>
          <cell r="AA1200">
            <v>0</v>
          </cell>
          <cell r="AB1200">
            <v>0</v>
          </cell>
          <cell r="AC1200" t="str">
            <v>SR</v>
          </cell>
        </row>
        <row r="1201">
          <cell r="Y1201" t="str">
            <v>SR</v>
          </cell>
          <cell r="Z1201">
            <v>0</v>
          </cell>
          <cell r="AA1201">
            <v>0</v>
          </cell>
          <cell r="AB1201">
            <v>0</v>
          </cell>
          <cell r="AC1201" t="str">
            <v>SR</v>
          </cell>
        </row>
        <row r="1202">
          <cell r="Y1202" t="str">
            <v>SR</v>
          </cell>
          <cell r="Z1202">
            <v>0</v>
          </cell>
          <cell r="AA1202">
            <v>0</v>
          </cell>
          <cell r="AB1202">
            <v>0</v>
          </cell>
          <cell r="AC1202" t="str">
            <v>SR</v>
          </cell>
        </row>
        <row r="1203">
          <cell r="Y1203" t="str">
            <v>SR</v>
          </cell>
          <cell r="Z1203">
            <v>0</v>
          </cell>
          <cell r="AA1203">
            <v>0</v>
          </cell>
          <cell r="AB1203">
            <v>0</v>
          </cell>
          <cell r="AC1203" t="str">
            <v>SR</v>
          </cell>
        </row>
        <row r="1204">
          <cell r="Y1204" t="str">
            <v>SR</v>
          </cell>
          <cell r="Z1204">
            <v>0</v>
          </cell>
          <cell r="AA1204">
            <v>0</v>
          </cell>
          <cell r="AB1204">
            <v>0</v>
          </cell>
          <cell r="AC1204" t="str">
            <v>SR</v>
          </cell>
        </row>
        <row r="1205">
          <cell r="Y1205" t="str">
            <v>SR</v>
          </cell>
          <cell r="Z1205">
            <v>0</v>
          </cell>
          <cell r="AA1205">
            <v>0</v>
          </cell>
          <cell r="AB1205">
            <v>0</v>
          </cell>
          <cell r="AC1205" t="str">
            <v>SR</v>
          </cell>
        </row>
        <row r="1206">
          <cell r="Y1206" t="str">
            <v>SR</v>
          </cell>
          <cell r="Z1206">
            <v>0</v>
          </cell>
          <cell r="AA1206">
            <v>0</v>
          </cell>
          <cell r="AB1206">
            <v>0</v>
          </cell>
          <cell r="AC1206" t="str">
            <v>SR</v>
          </cell>
        </row>
        <row r="1207">
          <cell r="Y1207" t="str">
            <v>SR</v>
          </cell>
          <cell r="Z1207">
            <v>0</v>
          </cell>
          <cell r="AA1207">
            <v>0</v>
          </cell>
          <cell r="AB1207">
            <v>0</v>
          </cell>
          <cell r="AC1207" t="str">
            <v>SR</v>
          </cell>
        </row>
        <row r="1208">
          <cell r="Y1208" t="str">
            <v>SR</v>
          </cell>
          <cell r="Z1208">
            <v>0</v>
          </cell>
          <cell r="AA1208">
            <v>0</v>
          </cell>
          <cell r="AB1208">
            <v>0</v>
          </cell>
          <cell r="AC1208" t="str">
            <v>SR</v>
          </cell>
        </row>
        <row r="1209">
          <cell r="Y1209" t="str">
            <v>SR</v>
          </cell>
          <cell r="Z1209">
            <v>0</v>
          </cell>
          <cell r="AA1209">
            <v>0</v>
          </cell>
          <cell r="AB1209">
            <v>0</v>
          </cell>
          <cell r="AC1209" t="str">
            <v>SR</v>
          </cell>
        </row>
        <row r="1210">
          <cell r="Y1210" t="str">
            <v>SR</v>
          </cell>
          <cell r="Z1210">
            <v>0</v>
          </cell>
          <cell r="AA1210">
            <v>0</v>
          </cell>
          <cell r="AB1210">
            <v>0</v>
          </cell>
          <cell r="AC1210" t="str">
            <v>SR</v>
          </cell>
        </row>
        <row r="1211">
          <cell r="Y1211" t="str">
            <v>SR</v>
          </cell>
          <cell r="Z1211">
            <v>0</v>
          </cell>
          <cell r="AA1211">
            <v>0</v>
          </cell>
          <cell r="AB1211">
            <v>0</v>
          </cell>
          <cell r="AC1211" t="str">
            <v>SR</v>
          </cell>
        </row>
        <row r="1212">
          <cell r="Y1212" t="str">
            <v>SR</v>
          </cell>
          <cell r="Z1212">
            <v>0</v>
          </cell>
          <cell r="AA1212">
            <v>0</v>
          </cell>
          <cell r="AB1212">
            <v>0</v>
          </cell>
          <cell r="AC1212" t="str">
            <v>SR</v>
          </cell>
        </row>
        <row r="1213">
          <cell r="Y1213" t="str">
            <v>SR</v>
          </cell>
          <cell r="Z1213">
            <v>0</v>
          </cell>
          <cell r="AA1213">
            <v>0</v>
          </cell>
          <cell r="AB1213">
            <v>0</v>
          </cell>
          <cell r="AC1213" t="str">
            <v>SR</v>
          </cell>
        </row>
        <row r="1214">
          <cell r="Y1214" t="str">
            <v>SR</v>
          </cell>
          <cell r="Z1214">
            <v>0</v>
          </cell>
          <cell r="AA1214">
            <v>0</v>
          </cell>
          <cell r="AB1214">
            <v>0</v>
          </cell>
          <cell r="AC1214" t="str">
            <v>SR</v>
          </cell>
        </row>
        <row r="1215">
          <cell r="Y1215" t="str">
            <v>SR</v>
          </cell>
          <cell r="Z1215">
            <v>0</v>
          </cell>
          <cell r="AA1215">
            <v>0</v>
          </cell>
          <cell r="AB1215">
            <v>0</v>
          </cell>
          <cell r="AC1215" t="str">
            <v>SR</v>
          </cell>
        </row>
        <row r="1216">
          <cell r="Y1216" t="str">
            <v>SR</v>
          </cell>
          <cell r="Z1216">
            <v>0</v>
          </cell>
          <cell r="AA1216">
            <v>0</v>
          </cell>
          <cell r="AB1216">
            <v>0</v>
          </cell>
          <cell r="AC1216" t="str">
            <v>SR</v>
          </cell>
        </row>
        <row r="1217">
          <cell r="Y1217" t="str">
            <v>SR</v>
          </cell>
          <cell r="Z1217">
            <v>0</v>
          </cell>
          <cell r="AA1217">
            <v>0</v>
          </cell>
          <cell r="AB1217">
            <v>0</v>
          </cell>
          <cell r="AC1217" t="str">
            <v>SR</v>
          </cell>
        </row>
        <row r="1218">
          <cell r="Y1218" t="str">
            <v>SR</v>
          </cell>
          <cell r="Z1218">
            <v>0</v>
          </cell>
          <cell r="AA1218">
            <v>0</v>
          </cell>
          <cell r="AB1218">
            <v>0</v>
          </cell>
          <cell r="AC1218" t="str">
            <v>SR</v>
          </cell>
        </row>
        <row r="1219">
          <cell r="Y1219" t="str">
            <v>SR</v>
          </cell>
          <cell r="Z1219">
            <v>0</v>
          </cell>
          <cell r="AA1219">
            <v>0</v>
          </cell>
          <cell r="AB1219">
            <v>0</v>
          </cell>
          <cell r="AC1219" t="str">
            <v>SR</v>
          </cell>
        </row>
        <row r="1220">
          <cell r="Y1220" t="str">
            <v>SR</v>
          </cell>
          <cell r="Z1220">
            <v>0</v>
          </cell>
          <cell r="AA1220">
            <v>0</v>
          </cell>
          <cell r="AB1220">
            <v>0</v>
          </cell>
          <cell r="AC1220" t="str">
            <v>SR</v>
          </cell>
        </row>
        <row r="1221">
          <cell r="Y1221" t="str">
            <v>SR</v>
          </cell>
          <cell r="Z1221">
            <v>0</v>
          </cell>
          <cell r="AA1221">
            <v>0</v>
          </cell>
          <cell r="AB1221">
            <v>0</v>
          </cell>
          <cell r="AC1221" t="str">
            <v>SR</v>
          </cell>
        </row>
        <row r="1222">
          <cell r="Y1222" t="str">
            <v>SR</v>
          </cell>
          <cell r="Z1222">
            <v>0</v>
          </cell>
          <cell r="AA1222">
            <v>0</v>
          </cell>
          <cell r="AB1222">
            <v>0</v>
          </cell>
          <cell r="AC1222" t="str">
            <v>SR</v>
          </cell>
        </row>
        <row r="1223">
          <cell r="Y1223" t="str">
            <v>SR</v>
          </cell>
          <cell r="Z1223">
            <v>0</v>
          </cell>
          <cell r="AA1223">
            <v>0</v>
          </cell>
          <cell r="AB1223">
            <v>0</v>
          </cell>
          <cell r="AC1223" t="str">
            <v>SR</v>
          </cell>
        </row>
        <row r="1224">
          <cell r="Y1224" t="str">
            <v>SR</v>
          </cell>
          <cell r="Z1224">
            <v>0</v>
          </cell>
          <cell r="AA1224">
            <v>0</v>
          </cell>
          <cell r="AB1224">
            <v>0</v>
          </cell>
          <cell r="AC1224" t="str">
            <v>SR</v>
          </cell>
        </row>
        <row r="1225">
          <cell r="Y1225" t="str">
            <v>SR</v>
          </cell>
          <cell r="Z1225">
            <v>0</v>
          </cell>
          <cell r="AA1225">
            <v>0</v>
          </cell>
          <cell r="AB1225">
            <v>0</v>
          </cell>
          <cell r="AC1225" t="str">
            <v>SR</v>
          </cell>
        </row>
        <row r="1226">
          <cell r="Y1226" t="str">
            <v>SR</v>
          </cell>
          <cell r="Z1226">
            <v>0</v>
          </cell>
          <cell r="AA1226">
            <v>0</v>
          </cell>
          <cell r="AB1226">
            <v>0</v>
          </cell>
          <cell r="AC1226" t="str">
            <v>SR</v>
          </cell>
        </row>
        <row r="1227">
          <cell r="Y1227" t="str">
            <v>SR</v>
          </cell>
          <cell r="Z1227">
            <v>0</v>
          </cell>
          <cell r="AA1227">
            <v>0</v>
          </cell>
          <cell r="AB1227">
            <v>0</v>
          </cell>
          <cell r="AC1227" t="str">
            <v>SR</v>
          </cell>
        </row>
        <row r="1228">
          <cell r="Y1228" t="str">
            <v>SR</v>
          </cell>
          <cell r="Z1228">
            <v>0</v>
          </cell>
          <cell r="AA1228">
            <v>0</v>
          </cell>
          <cell r="AB1228">
            <v>0</v>
          </cell>
          <cell r="AC1228" t="str">
            <v>SR</v>
          </cell>
        </row>
        <row r="1229">
          <cell r="Y1229" t="str">
            <v>SR</v>
          </cell>
          <cell r="Z1229">
            <v>0</v>
          </cell>
          <cell r="AA1229">
            <v>0</v>
          </cell>
          <cell r="AB1229">
            <v>0</v>
          </cell>
          <cell r="AC1229" t="str">
            <v>SR</v>
          </cell>
        </row>
        <row r="1230">
          <cell r="Y1230" t="str">
            <v>SR</v>
          </cell>
          <cell r="Z1230">
            <v>0</v>
          </cell>
          <cell r="AA1230">
            <v>0</v>
          </cell>
          <cell r="AB1230">
            <v>0</v>
          </cell>
          <cell r="AC1230" t="str">
            <v>SR</v>
          </cell>
        </row>
        <row r="1231">
          <cell r="Y1231" t="str">
            <v>SR</v>
          </cell>
          <cell r="Z1231">
            <v>0</v>
          </cell>
          <cell r="AA1231">
            <v>0</v>
          </cell>
          <cell r="AB1231">
            <v>0</v>
          </cell>
          <cell r="AC1231" t="str">
            <v>SR</v>
          </cell>
        </row>
        <row r="1232">
          <cell r="Y1232" t="str">
            <v>SR</v>
          </cell>
          <cell r="Z1232">
            <v>0</v>
          </cell>
          <cell r="AA1232">
            <v>0</v>
          </cell>
          <cell r="AB1232">
            <v>0</v>
          </cell>
          <cell r="AC1232" t="str">
            <v>SR</v>
          </cell>
        </row>
        <row r="1233">
          <cell r="Y1233" t="str">
            <v>SR</v>
          </cell>
          <cell r="Z1233">
            <v>0</v>
          </cell>
          <cell r="AA1233">
            <v>0</v>
          </cell>
          <cell r="AB1233">
            <v>0</v>
          </cell>
          <cell r="AC1233" t="str">
            <v>SR</v>
          </cell>
        </row>
        <row r="1234">
          <cell r="Y1234" t="str">
            <v>SR</v>
          </cell>
          <cell r="Z1234">
            <v>0</v>
          </cell>
          <cell r="AA1234">
            <v>0</v>
          </cell>
          <cell r="AB1234">
            <v>0</v>
          </cell>
          <cell r="AC1234" t="str">
            <v>SR</v>
          </cell>
        </row>
        <row r="1235">
          <cell r="Y1235" t="str">
            <v>SR</v>
          </cell>
          <cell r="Z1235">
            <v>0</v>
          </cell>
          <cell r="AA1235">
            <v>0</v>
          </cell>
          <cell r="AB1235">
            <v>0</v>
          </cell>
          <cell r="AC1235" t="str">
            <v>SR</v>
          </cell>
        </row>
        <row r="1236">
          <cell r="Y1236" t="str">
            <v>SR</v>
          </cell>
          <cell r="Z1236">
            <v>0</v>
          </cell>
          <cell r="AA1236">
            <v>0</v>
          </cell>
          <cell r="AB1236">
            <v>0</v>
          </cell>
          <cell r="AC1236" t="str">
            <v>SR</v>
          </cell>
        </row>
        <row r="1237">
          <cell r="Y1237" t="str">
            <v>SR</v>
          </cell>
          <cell r="Z1237">
            <v>0</v>
          </cell>
          <cell r="AA1237">
            <v>0</v>
          </cell>
          <cell r="AB1237">
            <v>0</v>
          </cell>
          <cell r="AC1237" t="str">
            <v>SR</v>
          </cell>
        </row>
        <row r="1238">
          <cell r="Y1238" t="str">
            <v>SR</v>
          </cell>
          <cell r="Z1238">
            <v>0</v>
          </cell>
          <cell r="AA1238">
            <v>0</v>
          </cell>
          <cell r="AB1238">
            <v>0</v>
          </cell>
          <cell r="AC1238" t="str">
            <v>SR</v>
          </cell>
        </row>
        <row r="1239">
          <cell r="Y1239" t="str">
            <v>SR</v>
          </cell>
          <cell r="Z1239">
            <v>0</v>
          </cell>
          <cell r="AA1239">
            <v>0</v>
          </cell>
          <cell r="AB1239">
            <v>0</v>
          </cell>
          <cell r="AC1239" t="str">
            <v>SR</v>
          </cell>
        </row>
        <row r="1240">
          <cell r="Y1240" t="str">
            <v>SR</v>
          </cell>
          <cell r="Z1240">
            <v>0</v>
          </cell>
          <cell r="AA1240">
            <v>0</v>
          </cell>
          <cell r="AB1240">
            <v>0</v>
          </cell>
          <cell r="AC1240" t="str">
            <v>SR</v>
          </cell>
        </row>
        <row r="1241">
          <cell r="Y1241" t="str">
            <v>SR</v>
          </cell>
          <cell r="Z1241">
            <v>0</v>
          </cell>
          <cell r="AA1241">
            <v>0</v>
          </cell>
          <cell r="AB1241">
            <v>0</v>
          </cell>
          <cell r="AC1241" t="str">
            <v>SR</v>
          </cell>
        </row>
        <row r="1242">
          <cell r="Y1242" t="str">
            <v>SR</v>
          </cell>
          <cell r="Z1242">
            <v>0</v>
          </cell>
          <cell r="AA1242">
            <v>0</v>
          </cell>
          <cell r="AB1242">
            <v>0</v>
          </cell>
          <cell r="AC1242" t="str">
            <v>SR</v>
          </cell>
        </row>
        <row r="1243">
          <cell r="Y1243" t="str">
            <v>SR</v>
          </cell>
          <cell r="Z1243">
            <v>0</v>
          </cell>
          <cell r="AA1243">
            <v>0</v>
          </cell>
          <cell r="AB1243">
            <v>0</v>
          </cell>
          <cell r="AC1243" t="str">
            <v>SR</v>
          </cell>
        </row>
        <row r="1244">
          <cell r="Y1244" t="str">
            <v>SR</v>
          </cell>
          <cell r="Z1244">
            <v>0</v>
          </cell>
          <cell r="AA1244">
            <v>0</v>
          </cell>
          <cell r="AB1244">
            <v>0</v>
          </cell>
          <cell r="AC1244" t="str">
            <v>SR</v>
          </cell>
        </row>
        <row r="1245">
          <cell r="Y1245" t="str">
            <v>SR</v>
          </cell>
          <cell r="Z1245">
            <v>0</v>
          </cell>
          <cell r="AA1245">
            <v>0</v>
          </cell>
          <cell r="AB1245">
            <v>0</v>
          </cell>
          <cell r="AC1245" t="str">
            <v>SR</v>
          </cell>
        </row>
        <row r="1246">
          <cell r="Y1246" t="str">
            <v>SR</v>
          </cell>
          <cell r="Z1246">
            <v>0</v>
          </cell>
          <cell r="AA1246">
            <v>0</v>
          </cell>
          <cell r="AB1246">
            <v>0</v>
          </cell>
          <cell r="AC1246" t="str">
            <v>SR</v>
          </cell>
        </row>
        <row r="1247">
          <cell r="Y1247" t="str">
            <v>SR</v>
          </cell>
          <cell r="Z1247">
            <v>0</v>
          </cell>
          <cell r="AA1247">
            <v>0</v>
          </cell>
          <cell r="AB1247">
            <v>0</v>
          </cell>
          <cell r="AC1247" t="str">
            <v>SR</v>
          </cell>
        </row>
        <row r="1248">
          <cell r="Y1248" t="str">
            <v>SR</v>
          </cell>
          <cell r="Z1248">
            <v>0</v>
          </cell>
          <cell r="AA1248">
            <v>0</v>
          </cell>
          <cell r="AB1248">
            <v>0</v>
          </cell>
          <cell r="AC1248" t="str">
            <v>SR</v>
          </cell>
        </row>
        <row r="1249">
          <cell r="Y1249" t="str">
            <v>SR</v>
          </cell>
          <cell r="Z1249">
            <v>0</v>
          </cell>
          <cell r="AA1249">
            <v>0</v>
          </cell>
          <cell r="AB1249">
            <v>0</v>
          </cell>
          <cell r="AC1249" t="str">
            <v>SR</v>
          </cell>
        </row>
        <row r="1250">
          <cell r="Y1250" t="str">
            <v>SR</v>
          </cell>
          <cell r="Z1250">
            <v>0</v>
          </cell>
          <cell r="AA1250">
            <v>0</v>
          </cell>
          <cell r="AB1250">
            <v>0</v>
          </cell>
          <cell r="AC1250" t="str">
            <v>SR</v>
          </cell>
        </row>
        <row r="1251">
          <cell r="Y1251" t="str">
            <v>SR</v>
          </cell>
          <cell r="Z1251">
            <v>0</v>
          </cell>
          <cell r="AA1251">
            <v>0</v>
          </cell>
          <cell r="AB1251">
            <v>0</v>
          </cell>
          <cell r="AC1251" t="str">
            <v>SR</v>
          </cell>
        </row>
        <row r="1252">
          <cell r="Y1252" t="str">
            <v>SR</v>
          </cell>
          <cell r="Z1252">
            <v>0</v>
          </cell>
          <cell r="AA1252">
            <v>0</v>
          </cell>
          <cell r="AB1252">
            <v>0</v>
          </cell>
          <cell r="AC1252" t="str">
            <v>SR</v>
          </cell>
        </row>
        <row r="1253">
          <cell r="Y1253" t="str">
            <v>SR</v>
          </cell>
          <cell r="Z1253">
            <v>0</v>
          </cell>
          <cell r="AA1253">
            <v>0</v>
          </cell>
          <cell r="AB1253">
            <v>0</v>
          </cell>
          <cell r="AC1253" t="str">
            <v>SR</v>
          </cell>
        </row>
        <row r="1254">
          <cell r="Y1254" t="str">
            <v>SR</v>
          </cell>
          <cell r="Z1254">
            <v>0</v>
          </cell>
          <cell r="AA1254">
            <v>0</v>
          </cell>
          <cell r="AB1254">
            <v>0</v>
          </cell>
          <cell r="AC1254" t="str">
            <v>SR</v>
          </cell>
        </row>
        <row r="1255">
          <cell r="Y1255" t="str">
            <v>SR</v>
          </cell>
          <cell r="Z1255">
            <v>0</v>
          </cell>
          <cell r="AA1255">
            <v>0</v>
          </cell>
          <cell r="AB1255">
            <v>0</v>
          </cell>
          <cell r="AC1255" t="str">
            <v>SR</v>
          </cell>
        </row>
        <row r="1256">
          <cell r="Y1256" t="str">
            <v>SR</v>
          </cell>
          <cell r="Z1256">
            <v>0</v>
          </cell>
          <cell r="AA1256">
            <v>0</v>
          </cell>
          <cell r="AB1256">
            <v>0</v>
          </cell>
          <cell r="AC1256" t="str">
            <v>SR</v>
          </cell>
        </row>
        <row r="1257">
          <cell r="Y1257" t="str">
            <v>SR</v>
          </cell>
          <cell r="Z1257">
            <v>0</v>
          </cell>
          <cell r="AA1257">
            <v>0</v>
          </cell>
          <cell r="AB1257">
            <v>0</v>
          </cell>
          <cell r="AC1257" t="str">
            <v>SR</v>
          </cell>
        </row>
        <row r="1258">
          <cell r="Y1258" t="str">
            <v>SR</v>
          </cell>
          <cell r="Z1258">
            <v>0</v>
          </cell>
          <cell r="AA1258">
            <v>0</v>
          </cell>
          <cell r="AB1258">
            <v>0</v>
          </cell>
          <cell r="AC1258" t="str">
            <v>SR</v>
          </cell>
        </row>
        <row r="1259">
          <cell r="Y1259" t="str">
            <v>SR</v>
          </cell>
          <cell r="Z1259">
            <v>0</v>
          </cell>
          <cell r="AA1259">
            <v>0</v>
          </cell>
          <cell r="AB1259">
            <v>0</v>
          </cell>
          <cell r="AC1259" t="str">
            <v>SR</v>
          </cell>
        </row>
        <row r="1260">
          <cell r="Y1260" t="str">
            <v>SR</v>
          </cell>
          <cell r="Z1260">
            <v>0</v>
          </cell>
          <cell r="AA1260">
            <v>0</v>
          </cell>
          <cell r="AB1260">
            <v>0</v>
          </cell>
          <cell r="AC1260" t="str">
            <v>SR</v>
          </cell>
        </row>
        <row r="1261">
          <cell r="Y1261" t="str">
            <v>SR</v>
          </cell>
          <cell r="Z1261">
            <v>0</v>
          </cell>
          <cell r="AA1261">
            <v>0</v>
          </cell>
          <cell r="AB1261">
            <v>0</v>
          </cell>
          <cell r="AC1261" t="str">
            <v>SR</v>
          </cell>
        </row>
        <row r="1262">
          <cell r="Y1262" t="str">
            <v>SR</v>
          </cell>
          <cell r="Z1262">
            <v>0</v>
          </cell>
          <cell r="AA1262">
            <v>0</v>
          </cell>
          <cell r="AB1262">
            <v>0</v>
          </cell>
          <cell r="AC1262" t="str">
            <v>SR</v>
          </cell>
        </row>
        <row r="1263">
          <cell r="Y1263" t="str">
            <v>SR</v>
          </cell>
          <cell r="Z1263">
            <v>0</v>
          </cell>
          <cell r="AA1263">
            <v>0</v>
          </cell>
          <cell r="AB1263">
            <v>0</v>
          </cell>
          <cell r="AC1263" t="str">
            <v>SR</v>
          </cell>
        </row>
        <row r="1264">
          <cell r="Y1264" t="str">
            <v>SR</v>
          </cell>
          <cell r="Z1264">
            <v>0</v>
          </cell>
          <cell r="AA1264">
            <v>0</v>
          </cell>
          <cell r="AB1264">
            <v>0</v>
          </cell>
          <cell r="AC1264" t="str">
            <v>SR</v>
          </cell>
        </row>
        <row r="1265">
          <cell r="Y1265" t="str">
            <v>SR</v>
          </cell>
          <cell r="Z1265">
            <v>0</v>
          </cell>
          <cell r="AA1265">
            <v>0</v>
          </cell>
          <cell r="AB1265">
            <v>0</v>
          </cell>
          <cell r="AC1265" t="str">
            <v>SR</v>
          </cell>
        </row>
        <row r="1266">
          <cell r="Y1266" t="str">
            <v>SR</v>
          </cell>
          <cell r="Z1266">
            <v>0</v>
          </cell>
          <cell r="AA1266">
            <v>0</v>
          </cell>
          <cell r="AB1266">
            <v>0</v>
          </cell>
          <cell r="AC1266" t="str">
            <v>SR</v>
          </cell>
        </row>
        <row r="1267">
          <cell r="Y1267" t="str">
            <v>SR</v>
          </cell>
          <cell r="Z1267">
            <v>0</v>
          </cell>
          <cell r="AA1267">
            <v>0</v>
          </cell>
          <cell r="AB1267">
            <v>0</v>
          </cell>
          <cell r="AC1267" t="str">
            <v>SR</v>
          </cell>
        </row>
        <row r="1268">
          <cell r="Y1268" t="str">
            <v>SR</v>
          </cell>
          <cell r="Z1268">
            <v>0</v>
          </cell>
          <cell r="AA1268">
            <v>0</v>
          </cell>
          <cell r="AB1268">
            <v>0</v>
          </cell>
          <cell r="AC1268" t="str">
            <v>SR</v>
          </cell>
        </row>
        <row r="1269">
          <cell r="Y1269" t="str">
            <v>SR</v>
          </cell>
          <cell r="Z1269">
            <v>0</v>
          </cell>
          <cell r="AA1269">
            <v>0</v>
          </cell>
          <cell r="AB1269">
            <v>0</v>
          </cell>
          <cell r="AC1269" t="str">
            <v>SR</v>
          </cell>
        </row>
        <row r="1270">
          <cell r="Y1270" t="str">
            <v>SR</v>
          </cell>
          <cell r="Z1270">
            <v>0</v>
          </cell>
          <cell r="AA1270">
            <v>0</v>
          </cell>
          <cell r="AB1270">
            <v>0</v>
          </cell>
          <cell r="AC1270" t="str">
            <v>SR</v>
          </cell>
        </row>
        <row r="1271">
          <cell r="Y1271" t="str">
            <v>SR</v>
          </cell>
          <cell r="Z1271">
            <v>0</v>
          </cell>
          <cell r="AA1271">
            <v>0</v>
          </cell>
          <cell r="AB1271">
            <v>0</v>
          </cell>
          <cell r="AC1271" t="str">
            <v>SR</v>
          </cell>
        </row>
        <row r="1272">
          <cell r="Y1272" t="str">
            <v>SR</v>
          </cell>
          <cell r="Z1272">
            <v>0</v>
          </cell>
          <cell r="AA1272">
            <v>0</v>
          </cell>
          <cell r="AB1272">
            <v>0</v>
          </cell>
          <cell r="AC1272" t="str">
            <v>SR</v>
          </cell>
        </row>
        <row r="1273">
          <cell r="Y1273" t="str">
            <v>SR</v>
          </cell>
          <cell r="Z1273">
            <v>0</v>
          </cell>
          <cell r="AA1273">
            <v>0</v>
          </cell>
          <cell r="AB1273">
            <v>0</v>
          </cell>
          <cell r="AC1273" t="str">
            <v>SR</v>
          </cell>
        </row>
        <row r="1274">
          <cell r="Y1274" t="str">
            <v>SR</v>
          </cell>
          <cell r="Z1274">
            <v>0</v>
          </cell>
          <cell r="AA1274">
            <v>0</v>
          </cell>
          <cell r="AB1274">
            <v>0</v>
          </cell>
          <cell r="AC1274" t="str">
            <v>SR</v>
          </cell>
        </row>
        <row r="1275">
          <cell r="Y1275" t="str">
            <v>SR</v>
          </cell>
          <cell r="Z1275">
            <v>0</v>
          </cell>
          <cell r="AA1275">
            <v>0</v>
          </cell>
          <cell r="AB1275">
            <v>0</v>
          </cell>
          <cell r="AC1275" t="str">
            <v>SR</v>
          </cell>
        </row>
        <row r="1276">
          <cell r="Y1276" t="str">
            <v>SR</v>
          </cell>
          <cell r="Z1276">
            <v>0</v>
          </cell>
          <cell r="AA1276">
            <v>0</v>
          </cell>
          <cell r="AB1276">
            <v>0</v>
          </cell>
          <cell r="AC1276" t="str">
            <v>SR</v>
          </cell>
        </row>
        <row r="1277">
          <cell r="Y1277" t="str">
            <v>SR</v>
          </cell>
          <cell r="Z1277">
            <v>0</v>
          </cell>
          <cell r="AA1277">
            <v>0</v>
          </cell>
          <cell r="AB1277">
            <v>0</v>
          </cell>
          <cell r="AC1277" t="str">
            <v>SR</v>
          </cell>
        </row>
        <row r="1278">
          <cell r="Y1278" t="str">
            <v>SR</v>
          </cell>
          <cell r="Z1278">
            <v>0</v>
          </cell>
          <cell r="AA1278">
            <v>0</v>
          </cell>
          <cell r="AB1278">
            <v>0</v>
          </cell>
          <cell r="AC1278" t="str">
            <v>SR</v>
          </cell>
        </row>
        <row r="1279">
          <cell r="Y1279" t="str">
            <v>SR</v>
          </cell>
          <cell r="Z1279">
            <v>0</v>
          </cell>
          <cell r="AA1279">
            <v>0</v>
          </cell>
          <cell r="AB1279">
            <v>0</v>
          </cell>
          <cell r="AC1279" t="str">
            <v>SR</v>
          </cell>
        </row>
        <row r="1280">
          <cell r="Y1280" t="str">
            <v>SR</v>
          </cell>
          <cell r="Z1280">
            <v>0</v>
          </cell>
          <cell r="AA1280">
            <v>0</v>
          </cell>
          <cell r="AB1280">
            <v>0</v>
          </cell>
          <cell r="AC1280" t="str">
            <v>SR</v>
          </cell>
        </row>
        <row r="1281">
          <cell r="Y1281" t="str">
            <v>SR</v>
          </cell>
          <cell r="Z1281">
            <v>0</v>
          </cell>
          <cell r="AA1281">
            <v>0</v>
          </cell>
          <cell r="AB1281">
            <v>0</v>
          </cell>
          <cell r="AC1281" t="str">
            <v>SR</v>
          </cell>
        </row>
        <row r="1282">
          <cell r="Y1282" t="str">
            <v>SR</v>
          </cell>
          <cell r="Z1282">
            <v>0</v>
          </cell>
          <cell r="AA1282">
            <v>0</v>
          </cell>
          <cell r="AB1282">
            <v>0</v>
          </cell>
          <cell r="AC1282" t="str">
            <v>SR</v>
          </cell>
        </row>
        <row r="1283">
          <cell r="Y1283" t="str">
            <v>SR</v>
          </cell>
          <cell r="Z1283">
            <v>0</v>
          </cell>
          <cell r="AA1283">
            <v>0</v>
          </cell>
          <cell r="AB1283">
            <v>0</v>
          </cell>
          <cell r="AC1283" t="str">
            <v>SR</v>
          </cell>
        </row>
        <row r="1284">
          <cell r="Y1284" t="str">
            <v>SR</v>
          </cell>
          <cell r="Z1284">
            <v>0</v>
          </cell>
          <cell r="AA1284">
            <v>0</v>
          </cell>
          <cell r="AB1284">
            <v>0</v>
          </cell>
          <cell r="AC1284" t="str">
            <v>SR</v>
          </cell>
        </row>
        <row r="1285">
          <cell r="Y1285" t="str">
            <v>SR</v>
          </cell>
          <cell r="Z1285">
            <v>0</v>
          </cell>
          <cell r="AA1285">
            <v>0</v>
          </cell>
          <cell r="AB1285">
            <v>0</v>
          </cell>
          <cell r="AC1285" t="str">
            <v>SR</v>
          </cell>
        </row>
        <row r="1286">
          <cell r="Y1286" t="str">
            <v>SR</v>
          </cell>
          <cell r="Z1286">
            <v>0</v>
          </cell>
          <cell r="AA1286">
            <v>0</v>
          </cell>
          <cell r="AB1286">
            <v>0</v>
          </cell>
          <cell r="AC1286" t="str">
            <v>SR</v>
          </cell>
        </row>
        <row r="1287">
          <cell r="Y1287" t="str">
            <v>SR</v>
          </cell>
          <cell r="Z1287">
            <v>0</v>
          </cell>
          <cell r="AA1287">
            <v>0</v>
          </cell>
          <cell r="AB1287">
            <v>0</v>
          </cell>
          <cell r="AC1287" t="str">
            <v>SR</v>
          </cell>
        </row>
        <row r="1288">
          <cell r="Y1288" t="str">
            <v>SR</v>
          </cell>
          <cell r="Z1288">
            <v>0</v>
          </cell>
          <cell r="AA1288">
            <v>0</v>
          </cell>
          <cell r="AB1288">
            <v>0</v>
          </cell>
          <cell r="AC1288" t="str">
            <v>SR</v>
          </cell>
        </row>
        <row r="1289">
          <cell r="Y1289" t="str">
            <v>SR</v>
          </cell>
          <cell r="Z1289">
            <v>0</v>
          </cell>
          <cell r="AA1289">
            <v>0</v>
          </cell>
          <cell r="AB1289">
            <v>0</v>
          </cell>
          <cell r="AC1289" t="str">
            <v>SR</v>
          </cell>
        </row>
        <row r="1290">
          <cell r="Y1290" t="str">
            <v>SR</v>
          </cell>
          <cell r="Z1290">
            <v>0</v>
          </cell>
          <cell r="AA1290">
            <v>0</v>
          </cell>
          <cell r="AB1290">
            <v>0</v>
          </cell>
          <cell r="AC1290" t="str">
            <v>SR</v>
          </cell>
        </row>
        <row r="1291">
          <cell r="Y1291" t="str">
            <v>SR</v>
          </cell>
          <cell r="Z1291">
            <v>0</v>
          </cell>
          <cell r="AA1291">
            <v>0</v>
          </cell>
          <cell r="AB1291">
            <v>0</v>
          </cell>
          <cell r="AC1291" t="str">
            <v>SR</v>
          </cell>
        </row>
        <row r="1292">
          <cell r="Y1292" t="str">
            <v>SR</v>
          </cell>
          <cell r="Z1292">
            <v>0</v>
          </cell>
          <cell r="AA1292">
            <v>0</v>
          </cell>
          <cell r="AB1292">
            <v>0</v>
          </cell>
          <cell r="AC1292" t="str">
            <v>SR</v>
          </cell>
        </row>
        <row r="1293">
          <cell r="Y1293" t="str">
            <v>SR</v>
          </cell>
          <cell r="Z1293">
            <v>0</v>
          </cell>
          <cell r="AA1293">
            <v>0</v>
          </cell>
          <cell r="AB1293">
            <v>0</v>
          </cell>
          <cell r="AC1293" t="str">
            <v>SR</v>
          </cell>
        </row>
        <row r="1294">
          <cell r="Y1294" t="str">
            <v>SR</v>
          </cell>
          <cell r="Z1294">
            <v>0</v>
          </cell>
          <cell r="AA1294">
            <v>0</v>
          </cell>
          <cell r="AB1294">
            <v>0</v>
          </cell>
          <cell r="AC1294" t="str">
            <v>SR</v>
          </cell>
        </row>
        <row r="1295">
          <cell r="Y1295" t="str">
            <v>SR</v>
          </cell>
          <cell r="Z1295">
            <v>0</v>
          </cell>
          <cell r="AA1295">
            <v>0</v>
          </cell>
          <cell r="AB1295">
            <v>0</v>
          </cell>
          <cell r="AC1295" t="str">
            <v>SR</v>
          </cell>
        </row>
        <row r="1296">
          <cell r="Y1296" t="str">
            <v>SR</v>
          </cell>
          <cell r="Z1296">
            <v>0</v>
          </cell>
          <cell r="AA1296">
            <v>0</v>
          </cell>
          <cell r="AB1296">
            <v>0</v>
          </cell>
          <cell r="AC1296" t="str">
            <v>SR</v>
          </cell>
        </row>
        <row r="1297">
          <cell r="Y1297" t="str">
            <v>SR</v>
          </cell>
          <cell r="Z1297">
            <v>0</v>
          </cell>
          <cell r="AA1297">
            <v>0</v>
          </cell>
          <cell r="AB1297">
            <v>0</v>
          </cell>
          <cell r="AC1297" t="str">
            <v>SR</v>
          </cell>
        </row>
        <row r="1298">
          <cell r="Y1298" t="str">
            <v>SR</v>
          </cell>
          <cell r="Z1298">
            <v>0</v>
          </cell>
          <cell r="AA1298">
            <v>0</v>
          </cell>
          <cell r="AB1298">
            <v>0</v>
          </cell>
          <cell r="AC1298" t="str">
            <v>SR</v>
          </cell>
        </row>
        <row r="1299">
          <cell r="Y1299" t="str">
            <v>SR</v>
          </cell>
          <cell r="Z1299">
            <v>0</v>
          </cell>
          <cell r="AA1299">
            <v>0</v>
          </cell>
          <cell r="AB1299">
            <v>0</v>
          </cell>
          <cell r="AC1299" t="str">
            <v>SR</v>
          </cell>
        </row>
        <row r="1300">
          <cell r="Y1300" t="str">
            <v>SR</v>
          </cell>
          <cell r="Z1300">
            <v>0</v>
          </cell>
          <cell r="AA1300">
            <v>0</v>
          </cell>
          <cell r="AB1300">
            <v>0</v>
          </cell>
          <cell r="AC1300" t="str">
            <v>SR</v>
          </cell>
        </row>
        <row r="1301">
          <cell r="Y1301" t="str">
            <v>SR</v>
          </cell>
          <cell r="Z1301">
            <v>0</v>
          </cell>
          <cell r="AA1301">
            <v>0</v>
          </cell>
          <cell r="AB1301">
            <v>0</v>
          </cell>
          <cell r="AC1301" t="str">
            <v>SR</v>
          </cell>
        </row>
        <row r="1302">
          <cell r="Y1302" t="str">
            <v>SR</v>
          </cell>
          <cell r="Z1302">
            <v>0</v>
          </cell>
          <cell r="AA1302">
            <v>0</v>
          </cell>
          <cell r="AB1302">
            <v>0</v>
          </cell>
          <cell r="AC1302" t="str">
            <v>SR</v>
          </cell>
        </row>
        <row r="1303">
          <cell r="Y1303" t="str">
            <v>SR</v>
          </cell>
          <cell r="Z1303">
            <v>0</v>
          </cell>
          <cell r="AA1303">
            <v>0</v>
          </cell>
          <cell r="AB1303">
            <v>0</v>
          </cell>
          <cell r="AC1303" t="str">
            <v>SR</v>
          </cell>
        </row>
        <row r="1304">
          <cell r="Y1304" t="str">
            <v>SR</v>
          </cell>
          <cell r="Z1304">
            <v>0</v>
          </cell>
          <cell r="AA1304">
            <v>0</v>
          </cell>
          <cell r="AB1304">
            <v>0</v>
          </cell>
          <cell r="AC1304" t="str">
            <v>SR</v>
          </cell>
        </row>
        <row r="1305">
          <cell r="Y1305" t="str">
            <v>SR</v>
          </cell>
          <cell r="Z1305">
            <v>0</v>
          </cell>
          <cell r="AA1305">
            <v>0</v>
          </cell>
          <cell r="AB1305">
            <v>0</v>
          </cell>
          <cell r="AC1305" t="str">
            <v>SR</v>
          </cell>
        </row>
        <row r="1306">
          <cell r="Y1306" t="str">
            <v>SR</v>
          </cell>
          <cell r="Z1306">
            <v>0</v>
          </cell>
          <cell r="AA1306">
            <v>0</v>
          </cell>
          <cell r="AB1306">
            <v>0</v>
          </cell>
          <cell r="AC1306" t="str">
            <v>SR</v>
          </cell>
        </row>
        <row r="1307">
          <cell r="Y1307" t="str">
            <v>SR</v>
          </cell>
          <cell r="Z1307">
            <v>0</v>
          </cell>
          <cell r="AA1307">
            <v>0</v>
          </cell>
          <cell r="AB1307">
            <v>0</v>
          </cell>
          <cell r="AC1307" t="str">
            <v>SR</v>
          </cell>
        </row>
        <row r="1308">
          <cell r="Y1308" t="str">
            <v>SR</v>
          </cell>
          <cell r="Z1308">
            <v>0</v>
          </cell>
          <cell r="AA1308">
            <v>0</v>
          </cell>
          <cell r="AB1308">
            <v>0</v>
          </cell>
          <cell r="AC1308" t="str">
            <v>SR</v>
          </cell>
        </row>
        <row r="1309">
          <cell r="Y1309" t="str">
            <v>SR</v>
          </cell>
          <cell r="Z1309">
            <v>0</v>
          </cell>
          <cell r="AA1309">
            <v>0</v>
          </cell>
          <cell r="AB1309">
            <v>0</v>
          </cell>
          <cell r="AC1309" t="str">
            <v>SR</v>
          </cell>
        </row>
        <row r="1310">
          <cell r="Y1310" t="str">
            <v>SR</v>
          </cell>
          <cell r="Z1310">
            <v>0</v>
          </cell>
          <cell r="AA1310">
            <v>0</v>
          </cell>
          <cell r="AB1310">
            <v>0</v>
          </cell>
          <cell r="AC1310" t="str">
            <v>SR</v>
          </cell>
        </row>
        <row r="1311">
          <cell r="Y1311" t="str">
            <v>SR</v>
          </cell>
          <cell r="Z1311">
            <v>0</v>
          </cell>
          <cell r="AA1311">
            <v>0</v>
          </cell>
          <cell r="AB1311">
            <v>0</v>
          </cell>
          <cell r="AC1311" t="str">
            <v>SR</v>
          </cell>
        </row>
        <row r="1312">
          <cell r="Y1312" t="str">
            <v>SR</v>
          </cell>
          <cell r="Z1312">
            <v>0</v>
          </cell>
          <cell r="AA1312">
            <v>0</v>
          </cell>
          <cell r="AB1312">
            <v>0</v>
          </cell>
          <cell r="AC1312" t="str">
            <v>SR</v>
          </cell>
        </row>
        <row r="1313">
          <cell r="Y1313" t="str">
            <v>SR</v>
          </cell>
          <cell r="Z1313">
            <v>0</v>
          </cell>
          <cell r="AA1313">
            <v>0</v>
          </cell>
          <cell r="AB1313">
            <v>0</v>
          </cell>
          <cell r="AC1313" t="str">
            <v>SR</v>
          </cell>
        </row>
        <row r="1314">
          <cell r="Y1314" t="str">
            <v>SR</v>
          </cell>
          <cell r="Z1314">
            <v>0</v>
          </cell>
          <cell r="AA1314">
            <v>0</v>
          </cell>
          <cell r="AB1314">
            <v>0</v>
          </cell>
          <cell r="AC1314" t="str">
            <v>SR</v>
          </cell>
        </row>
        <row r="1315">
          <cell r="Y1315" t="str">
            <v>SR</v>
          </cell>
          <cell r="Z1315">
            <v>0</v>
          </cell>
          <cell r="AA1315">
            <v>0</v>
          </cell>
          <cell r="AB1315">
            <v>0</v>
          </cell>
          <cell r="AC1315" t="str">
            <v>SR</v>
          </cell>
        </row>
        <row r="1316">
          <cell r="Y1316" t="str">
            <v>SR</v>
          </cell>
          <cell r="Z1316">
            <v>0</v>
          </cell>
          <cell r="AA1316">
            <v>0</v>
          </cell>
          <cell r="AB1316">
            <v>0</v>
          </cell>
          <cell r="AC1316" t="str">
            <v>SR</v>
          </cell>
        </row>
        <row r="1317">
          <cell r="Y1317" t="str">
            <v>SR</v>
          </cell>
          <cell r="Z1317">
            <v>0</v>
          </cell>
          <cell r="AA1317">
            <v>0</v>
          </cell>
          <cell r="AB1317">
            <v>0</v>
          </cell>
          <cell r="AC1317" t="str">
            <v>SR</v>
          </cell>
        </row>
        <row r="1318">
          <cell r="Y1318" t="str">
            <v>SR</v>
          </cell>
          <cell r="Z1318">
            <v>0</v>
          </cell>
          <cell r="AA1318">
            <v>0</v>
          </cell>
          <cell r="AB1318">
            <v>0</v>
          </cell>
          <cell r="AC1318" t="str">
            <v>SR</v>
          </cell>
        </row>
        <row r="1319">
          <cell r="Y1319" t="str">
            <v>SR</v>
          </cell>
          <cell r="Z1319">
            <v>0</v>
          </cell>
          <cell r="AA1319">
            <v>0</v>
          </cell>
          <cell r="AB1319">
            <v>0</v>
          </cell>
          <cell r="AC1319" t="str">
            <v>SR</v>
          </cell>
        </row>
        <row r="1320">
          <cell r="Y1320" t="str">
            <v>SR</v>
          </cell>
          <cell r="Z1320">
            <v>0</v>
          </cell>
          <cell r="AA1320">
            <v>0</v>
          </cell>
          <cell r="AB1320">
            <v>0</v>
          </cell>
          <cell r="AC1320" t="str">
            <v>SR</v>
          </cell>
        </row>
        <row r="1321">
          <cell r="Y1321" t="str">
            <v>SR</v>
          </cell>
          <cell r="Z1321">
            <v>0</v>
          </cell>
          <cell r="AA1321">
            <v>0</v>
          </cell>
          <cell r="AB1321">
            <v>0</v>
          </cell>
          <cell r="AC1321" t="str">
            <v>SR</v>
          </cell>
        </row>
        <row r="1322">
          <cell r="Y1322" t="str">
            <v>SR</v>
          </cell>
          <cell r="Z1322">
            <v>0</v>
          </cell>
          <cell r="AA1322">
            <v>0</v>
          </cell>
          <cell r="AB1322">
            <v>0</v>
          </cell>
          <cell r="AC1322" t="str">
            <v>SR</v>
          </cell>
        </row>
        <row r="1323">
          <cell r="Y1323" t="str">
            <v>SR</v>
          </cell>
          <cell r="Z1323">
            <v>0</v>
          </cell>
          <cell r="AA1323">
            <v>0</v>
          </cell>
          <cell r="AB1323">
            <v>0</v>
          </cell>
          <cell r="AC1323" t="str">
            <v>SR</v>
          </cell>
        </row>
        <row r="1324">
          <cell r="Y1324" t="str">
            <v>SR</v>
          </cell>
          <cell r="Z1324">
            <v>0</v>
          </cell>
          <cell r="AA1324">
            <v>0</v>
          </cell>
          <cell r="AB1324">
            <v>0</v>
          </cell>
          <cell r="AC1324" t="str">
            <v>SR</v>
          </cell>
        </row>
        <row r="1325">
          <cell r="Y1325" t="str">
            <v>SR</v>
          </cell>
          <cell r="Z1325">
            <v>0</v>
          </cell>
          <cell r="AA1325">
            <v>0</v>
          </cell>
          <cell r="AB1325">
            <v>0</v>
          </cell>
          <cell r="AC1325" t="str">
            <v>SR</v>
          </cell>
        </row>
        <row r="1326">
          <cell r="Y1326" t="str">
            <v>SR</v>
          </cell>
          <cell r="Z1326">
            <v>0</v>
          </cell>
          <cell r="AA1326">
            <v>0</v>
          </cell>
          <cell r="AB1326">
            <v>0</v>
          </cell>
          <cell r="AC1326" t="str">
            <v>SR</v>
          </cell>
        </row>
        <row r="1327">
          <cell r="Y1327" t="str">
            <v>SR</v>
          </cell>
          <cell r="Z1327">
            <v>0</v>
          </cell>
          <cell r="AA1327">
            <v>0</v>
          </cell>
          <cell r="AB1327">
            <v>0</v>
          </cell>
          <cell r="AC1327" t="str">
            <v>SR</v>
          </cell>
        </row>
        <row r="1328">
          <cell r="Y1328" t="str">
            <v>SR</v>
          </cell>
          <cell r="Z1328">
            <v>0</v>
          </cell>
          <cell r="AA1328">
            <v>0</v>
          </cell>
          <cell r="AB1328">
            <v>0</v>
          </cell>
          <cell r="AC1328" t="str">
            <v>SR</v>
          </cell>
        </row>
        <row r="1329">
          <cell r="Y1329" t="str">
            <v>SR</v>
          </cell>
          <cell r="Z1329">
            <v>0</v>
          </cell>
          <cell r="AA1329">
            <v>0</v>
          </cell>
          <cell r="AB1329">
            <v>0</v>
          </cell>
          <cell r="AC1329" t="str">
            <v>SR</v>
          </cell>
        </row>
        <row r="1330">
          <cell r="Y1330" t="str">
            <v>SR</v>
          </cell>
          <cell r="Z1330">
            <v>0</v>
          </cell>
          <cell r="AA1330">
            <v>0</v>
          </cell>
          <cell r="AB1330">
            <v>0</v>
          </cell>
          <cell r="AC1330" t="str">
            <v>SR</v>
          </cell>
        </row>
        <row r="1331">
          <cell r="Y1331" t="str">
            <v>SR</v>
          </cell>
          <cell r="Z1331">
            <v>0</v>
          </cell>
          <cell r="AA1331">
            <v>0</v>
          </cell>
          <cell r="AB1331">
            <v>0</v>
          </cell>
          <cell r="AC1331" t="str">
            <v>SR</v>
          </cell>
        </row>
        <row r="1332">
          <cell r="Y1332" t="str">
            <v>SR</v>
          </cell>
          <cell r="Z1332">
            <v>0</v>
          </cell>
          <cell r="AA1332">
            <v>0</v>
          </cell>
          <cell r="AB1332">
            <v>0</v>
          </cell>
          <cell r="AC1332" t="str">
            <v>SR</v>
          </cell>
        </row>
        <row r="1333">
          <cell r="Y1333" t="str">
            <v>SR</v>
          </cell>
          <cell r="Z1333">
            <v>0</v>
          </cell>
          <cell r="AA1333">
            <v>0</v>
          </cell>
          <cell r="AB1333">
            <v>0</v>
          </cell>
          <cell r="AC1333" t="str">
            <v>SR</v>
          </cell>
        </row>
        <row r="1334">
          <cell r="Y1334" t="str">
            <v>SR</v>
          </cell>
          <cell r="Z1334">
            <v>0</v>
          </cell>
          <cell r="AA1334">
            <v>0</v>
          </cell>
          <cell r="AB1334">
            <v>0</v>
          </cell>
          <cell r="AC1334" t="str">
            <v>SR</v>
          </cell>
        </row>
        <row r="1335">
          <cell r="Y1335" t="str">
            <v>SR</v>
          </cell>
          <cell r="Z1335">
            <v>0</v>
          </cell>
          <cell r="AA1335">
            <v>0</v>
          </cell>
          <cell r="AB1335">
            <v>0</v>
          </cell>
          <cell r="AC1335" t="str">
            <v>SR</v>
          </cell>
        </row>
        <row r="1336">
          <cell r="Y1336" t="str">
            <v>SR</v>
          </cell>
          <cell r="Z1336">
            <v>0</v>
          </cell>
          <cell r="AA1336">
            <v>0</v>
          </cell>
          <cell r="AB1336">
            <v>0</v>
          </cell>
          <cell r="AC1336" t="str">
            <v>SR</v>
          </cell>
        </row>
        <row r="1337">
          <cell r="Y1337" t="str">
            <v>SR</v>
          </cell>
          <cell r="Z1337">
            <v>0</v>
          </cell>
          <cell r="AA1337">
            <v>0</v>
          </cell>
          <cell r="AB1337">
            <v>0</v>
          </cell>
          <cell r="AC1337" t="str">
            <v>SR</v>
          </cell>
        </row>
        <row r="1338">
          <cell r="Y1338" t="str">
            <v>SR</v>
          </cell>
          <cell r="Z1338">
            <v>0</v>
          </cell>
          <cell r="AA1338">
            <v>0</v>
          </cell>
          <cell r="AB1338">
            <v>0</v>
          </cell>
          <cell r="AC1338" t="str">
            <v>SR</v>
          </cell>
        </row>
        <row r="1339">
          <cell r="Y1339" t="str">
            <v>SR</v>
          </cell>
          <cell r="Z1339">
            <v>0</v>
          </cell>
          <cell r="AA1339">
            <v>0</v>
          </cell>
          <cell r="AB1339">
            <v>0</v>
          </cell>
          <cell r="AC1339" t="str">
            <v>SR</v>
          </cell>
        </row>
        <row r="1340">
          <cell r="Y1340" t="str">
            <v>SR</v>
          </cell>
          <cell r="Z1340">
            <v>0</v>
          </cell>
          <cell r="AA1340">
            <v>0</v>
          </cell>
          <cell r="AB1340">
            <v>0</v>
          </cell>
          <cell r="AC1340" t="str">
            <v>SR</v>
          </cell>
        </row>
        <row r="1341">
          <cell r="Y1341" t="str">
            <v>SR</v>
          </cell>
          <cell r="Z1341">
            <v>0</v>
          </cell>
          <cell r="AA1341">
            <v>0</v>
          </cell>
          <cell r="AB1341">
            <v>0</v>
          </cell>
          <cell r="AC1341" t="str">
            <v>SR</v>
          </cell>
        </row>
        <row r="1342">
          <cell r="Y1342" t="str">
            <v>SR</v>
          </cell>
          <cell r="Z1342">
            <v>0</v>
          </cell>
          <cell r="AA1342">
            <v>0</v>
          </cell>
          <cell r="AB1342">
            <v>0</v>
          </cell>
          <cell r="AC1342" t="str">
            <v>SR</v>
          </cell>
        </row>
        <row r="1343">
          <cell r="Y1343" t="str">
            <v>SR</v>
          </cell>
          <cell r="Z1343">
            <v>0</v>
          </cell>
          <cell r="AA1343">
            <v>0</v>
          </cell>
          <cell r="AB1343">
            <v>0</v>
          </cell>
          <cell r="AC1343" t="str">
            <v>SR</v>
          </cell>
        </row>
        <row r="1344">
          <cell r="Y1344" t="str">
            <v>SR</v>
          </cell>
          <cell r="Z1344">
            <v>0</v>
          </cell>
          <cell r="AA1344">
            <v>0</v>
          </cell>
          <cell r="AB1344">
            <v>0</v>
          </cell>
          <cell r="AC1344" t="str">
            <v>SR</v>
          </cell>
        </row>
        <row r="1345">
          <cell r="Y1345" t="str">
            <v>SR</v>
          </cell>
          <cell r="Z1345">
            <v>0</v>
          </cell>
          <cell r="AA1345">
            <v>0</v>
          </cell>
          <cell r="AB1345">
            <v>0</v>
          </cell>
          <cell r="AC1345" t="str">
            <v>SR</v>
          </cell>
        </row>
        <row r="1346">
          <cell r="Y1346" t="str">
            <v>SR</v>
          </cell>
          <cell r="Z1346">
            <v>0</v>
          </cell>
          <cell r="AA1346">
            <v>0</v>
          </cell>
          <cell r="AB1346">
            <v>0</v>
          </cell>
          <cell r="AC1346" t="str">
            <v>SR</v>
          </cell>
        </row>
        <row r="1347">
          <cell r="Y1347" t="str">
            <v>SR</v>
          </cell>
          <cell r="Z1347">
            <v>0</v>
          </cell>
          <cell r="AA1347">
            <v>0</v>
          </cell>
          <cell r="AB1347">
            <v>0</v>
          </cell>
          <cell r="AC1347" t="str">
            <v>SR</v>
          </cell>
        </row>
        <row r="1348">
          <cell r="Y1348" t="str">
            <v>SR</v>
          </cell>
          <cell r="Z1348">
            <v>0</v>
          </cell>
          <cell r="AA1348">
            <v>0</v>
          </cell>
          <cell r="AB1348">
            <v>0</v>
          </cell>
          <cell r="AC1348" t="str">
            <v>SR</v>
          </cell>
        </row>
        <row r="1349">
          <cell r="Y1349" t="str">
            <v>SR</v>
          </cell>
          <cell r="Z1349">
            <v>0</v>
          </cell>
          <cell r="AA1349">
            <v>0</v>
          </cell>
          <cell r="AB1349">
            <v>0</v>
          </cell>
          <cell r="AC1349" t="str">
            <v>SR</v>
          </cell>
        </row>
        <row r="1350">
          <cell r="Y1350" t="str">
            <v>SR</v>
          </cell>
          <cell r="Z1350">
            <v>0</v>
          </cell>
          <cell r="AA1350">
            <v>0</v>
          </cell>
          <cell r="AB1350">
            <v>0</v>
          </cell>
          <cell r="AC1350" t="str">
            <v>SR</v>
          </cell>
        </row>
        <row r="1351">
          <cell r="Y1351" t="str">
            <v>SR</v>
          </cell>
          <cell r="Z1351">
            <v>0</v>
          </cell>
          <cell r="AA1351">
            <v>0</v>
          </cell>
          <cell r="AB1351">
            <v>0</v>
          </cell>
          <cell r="AC1351" t="str">
            <v>SR</v>
          </cell>
        </row>
        <row r="1352">
          <cell r="Y1352" t="str">
            <v>SR</v>
          </cell>
          <cell r="Z1352">
            <v>0</v>
          </cell>
          <cell r="AA1352">
            <v>0</v>
          </cell>
          <cell r="AB1352">
            <v>0</v>
          </cell>
          <cell r="AC1352" t="str">
            <v>SR</v>
          </cell>
        </row>
        <row r="1353">
          <cell r="Y1353" t="str">
            <v>SR</v>
          </cell>
          <cell r="Z1353">
            <v>0</v>
          </cell>
          <cell r="AA1353">
            <v>0</v>
          </cell>
          <cell r="AB1353">
            <v>0</v>
          </cell>
          <cell r="AC1353" t="str">
            <v>SR</v>
          </cell>
        </row>
        <row r="1354">
          <cell r="Y1354" t="str">
            <v>SR</v>
          </cell>
          <cell r="Z1354">
            <v>0</v>
          </cell>
          <cell r="AA1354">
            <v>0</v>
          </cell>
          <cell r="AB1354">
            <v>0</v>
          </cell>
          <cell r="AC1354" t="str">
            <v>SR</v>
          </cell>
        </row>
        <row r="1355">
          <cell r="Y1355" t="str">
            <v>SR</v>
          </cell>
          <cell r="Z1355">
            <v>0</v>
          </cell>
          <cell r="AA1355">
            <v>0</v>
          </cell>
          <cell r="AB1355">
            <v>0</v>
          </cell>
          <cell r="AC1355" t="str">
            <v>SR</v>
          </cell>
        </row>
        <row r="1356">
          <cell r="Y1356" t="str">
            <v>SR</v>
          </cell>
          <cell r="Z1356">
            <v>0</v>
          </cell>
          <cell r="AA1356">
            <v>0</v>
          </cell>
          <cell r="AB1356">
            <v>0</v>
          </cell>
          <cell r="AC1356" t="str">
            <v>SR</v>
          </cell>
        </row>
        <row r="1357">
          <cell r="Y1357" t="str">
            <v>SR</v>
          </cell>
          <cell r="Z1357">
            <v>0</v>
          </cell>
          <cell r="AA1357">
            <v>0</v>
          </cell>
          <cell r="AB1357">
            <v>0</v>
          </cell>
          <cell r="AC1357" t="str">
            <v>SR</v>
          </cell>
        </row>
        <row r="1358">
          <cell r="Y1358" t="str">
            <v>SR</v>
          </cell>
          <cell r="Z1358">
            <v>0</v>
          </cell>
          <cell r="AA1358">
            <v>0</v>
          </cell>
          <cell r="AB1358">
            <v>0</v>
          </cell>
          <cell r="AC1358" t="str">
            <v>SR</v>
          </cell>
        </row>
        <row r="1359">
          <cell r="Y1359" t="str">
            <v>SR</v>
          </cell>
          <cell r="Z1359">
            <v>0</v>
          </cell>
          <cell r="AA1359">
            <v>0</v>
          </cell>
          <cell r="AB1359">
            <v>0</v>
          </cell>
          <cell r="AC1359" t="str">
            <v>SR</v>
          </cell>
        </row>
        <row r="1360">
          <cell r="Y1360" t="str">
            <v>SR</v>
          </cell>
          <cell r="Z1360">
            <v>0</v>
          </cell>
          <cell r="AA1360">
            <v>0</v>
          </cell>
          <cell r="AB1360">
            <v>0</v>
          </cell>
          <cell r="AC1360" t="str">
            <v>SR</v>
          </cell>
        </row>
        <row r="1361">
          <cell r="Y1361" t="str">
            <v>SR</v>
          </cell>
          <cell r="Z1361">
            <v>0</v>
          </cell>
          <cell r="AA1361">
            <v>0</v>
          </cell>
          <cell r="AB1361">
            <v>0</v>
          </cell>
          <cell r="AC1361" t="str">
            <v>SR</v>
          </cell>
        </row>
        <row r="1362">
          <cell r="Y1362" t="str">
            <v>SR</v>
          </cell>
          <cell r="Z1362">
            <v>0</v>
          </cell>
          <cell r="AA1362">
            <v>0</v>
          </cell>
          <cell r="AB1362">
            <v>0</v>
          </cell>
          <cell r="AC1362" t="str">
            <v>SR</v>
          </cell>
        </row>
        <row r="1363">
          <cell r="Y1363" t="str">
            <v>SR</v>
          </cell>
          <cell r="Z1363">
            <v>0</v>
          </cell>
          <cell r="AA1363">
            <v>0</v>
          </cell>
          <cell r="AB1363">
            <v>0</v>
          </cell>
          <cell r="AC1363" t="str">
            <v>SR</v>
          </cell>
        </row>
        <row r="1364">
          <cell r="Y1364" t="str">
            <v>SR</v>
          </cell>
          <cell r="Z1364">
            <v>0</v>
          </cell>
          <cell r="AA1364">
            <v>0</v>
          </cell>
          <cell r="AB1364">
            <v>0</v>
          </cell>
          <cell r="AC1364" t="str">
            <v>SR</v>
          </cell>
        </row>
        <row r="1365">
          <cell r="Y1365" t="str">
            <v>SR</v>
          </cell>
          <cell r="Z1365">
            <v>0</v>
          </cell>
          <cell r="AA1365">
            <v>0</v>
          </cell>
          <cell r="AB1365">
            <v>0</v>
          </cell>
          <cell r="AC1365" t="str">
            <v>SR</v>
          </cell>
        </row>
        <row r="1366">
          <cell r="Y1366" t="str">
            <v>SR</v>
          </cell>
          <cell r="Z1366">
            <v>0</v>
          </cell>
          <cell r="AA1366">
            <v>0</v>
          </cell>
          <cell r="AB1366">
            <v>0</v>
          </cell>
          <cell r="AC1366" t="str">
            <v>SR</v>
          </cell>
        </row>
        <row r="1367">
          <cell r="Y1367" t="str">
            <v>SR</v>
          </cell>
          <cell r="Z1367">
            <v>0</v>
          </cell>
          <cell r="AA1367">
            <v>0</v>
          </cell>
          <cell r="AB1367">
            <v>0</v>
          </cell>
          <cell r="AC1367" t="str">
            <v>SR</v>
          </cell>
        </row>
        <row r="1368">
          <cell r="Y1368" t="str">
            <v>SR</v>
          </cell>
          <cell r="Z1368">
            <v>0</v>
          </cell>
          <cell r="AA1368">
            <v>0</v>
          </cell>
          <cell r="AB1368">
            <v>0</v>
          </cell>
          <cell r="AC1368" t="str">
            <v>SR</v>
          </cell>
        </row>
        <row r="1369">
          <cell r="Y1369" t="str">
            <v>SR</v>
          </cell>
          <cell r="Z1369">
            <v>0</v>
          </cell>
          <cell r="AA1369">
            <v>0</v>
          </cell>
          <cell r="AB1369">
            <v>0</v>
          </cell>
          <cell r="AC1369" t="str">
            <v>SR</v>
          </cell>
        </row>
        <row r="1370">
          <cell r="Y1370" t="str">
            <v>SR</v>
          </cell>
          <cell r="Z1370">
            <v>0</v>
          </cell>
          <cell r="AA1370">
            <v>0</v>
          </cell>
          <cell r="AB1370">
            <v>0</v>
          </cell>
          <cell r="AC1370" t="str">
            <v>SR</v>
          </cell>
        </row>
        <row r="1371">
          <cell r="Y1371" t="str">
            <v>SR</v>
          </cell>
          <cell r="Z1371">
            <v>0</v>
          </cell>
          <cell r="AA1371">
            <v>0</v>
          </cell>
          <cell r="AB1371">
            <v>0</v>
          </cell>
          <cell r="AC1371" t="str">
            <v>SR</v>
          </cell>
        </row>
        <row r="1372">
          <cell r="Y1372" t="str">
            <v>SR</v>
          </cell>
          <cell r="Z1372">
            <v>0</v>
          </cell>
          <cell r="AA1372">
            <v>0</v>
          </cell>
          <cell r="AB1372">
            <v>0</v>
          </cell>
          <cell r="AC1372" t="str">
            <v>SR</v>
          </cell>
        </row>
        <row r="1373">
          <cell r="Y1373" t="str">
            <v>SR</v>
          </cell>
          <cell r="Z1373">
            <v>0</v>
          </cell>
          <cell r="AA1373">
            <v>0</v>
          </cell>
          <cell r="AB1373">
            <v>0</v>
          </cell>
          <cell r="AC1373" t="str">
            <v>SR</v>
          </cell>
        </row>
        <row r="1374">
          <cell r="Y1374" t="str">
            <v>SR</v>
          </cell>
          <cell r="Z1374">
            <v>0</v>
          </cell>
          <cell r="AA1374">
            <v>0</v>
          </cell>
          <cell r="AB1374">
            <v>0</v>
          </cell>
          <cell r="AC1374" t="str">
            <v>SR</v>
          </cell>
        </row>
        <row r="1375">
          <cell r="Y1375" t="str">
            <v>SR</v>
          </cell>
          <cell r="Z1375">
            <v>0</v>
          </cell>
          <cell r="AA1375">
            <v>0</v>
          </cell>
          <cell r="AB1375">
            <v>0</v>
          </cell>
          <cell r="AC1375" t="str">
            <v>SR</v>
          </cell>
        </row>
        <row r="1376">
          <cell r="Y1376" t="str">
            <v>SR</v>
          </cell>
          <cell r="Z1376">
            <v>0</v>
          </cell>
          <cell r="AA1376">
            <v>0</v>
          </cell>
          <cell r="AB1376">
            <v>0</v>
          </cell>
          <cell r="AC1376" t="str">
            <v>SR</v>
          </cell>
        </row>
        <row r="1377">
          <cell r="Y1377" t="str">
            <v>SR</v>
          </cell>
          <cell r="Z1377">
            <v>0</v>
          </cell>
          <cell r="AA1377">
            <v>0</v>
          </cell>
          <cell r="AB1377">
            <v>0</v>
          </cell>
          <cell r="AC1377" t="str">
            <v>SR</v>
          </cell>
        </row>
        <row r="1378">
          <cell r="Y1378" t="str">
            <v>SR</v>
          </cell>
          <cell r="Z1378">
            <v>0</v>
          </cell>
          <cell r="AA1378">
            <v>0</v>
          </cell>
          <cell r="AB1378">
            <v>0</v>
          </cell>
          <cell r="AC1378" t="str">
            <v>SR</v>
          </cell>
        </row>
        <row r="1379">
          <cell r="Y1379" t="str">
            <v>SR</v>
          </cell>
          <cell r="Z1379">
            <v>0</v>
          </cell>
          <cell r="AA1379">
            <v>0</v>
          </cell>
          <cell r="AB1379">
            <v>0</v>
          </cell>
          <cell r="AC1379" t="str">
            <v>SR</v>
          </cell>
        </row>
        <row r="1380">
          <cell r="Y1380" t="str">
            <v>SR</v>
          </cell>
          <cell r="Z1380">
            <v>0</v>
          </cell>
          <cell r="AA1380">
            <v>0</v>
          </cell>
          <cell r="AB1380">
            <v>0</v>
          </cell>
          <cell r="AC1380" t="str">
            <v>SR</v>
          </cell>
        </row>
        <row r="1381">
          <cell r="Y1381" t="str">
            <v>SR</v>
          </cell>
          <cell r="Z1381">
            <v>0</v>
          </cell>
          <cell r="AA1381">
            <v>0</v>
          </cell>
          <cell r="AB1381">
            <v>0</v>
          </cell>
          <cell r="AC1381" t="str">
            <v>SR</v>
          </cell>
        </row>
        <row r="1382">
          <cell r="Y1382" t="str">
            <v>SR</v>
          </cell>
          <cell r="Z1382">
            <v>0</v>
          </cell>
          <cell r="AA1382">
            <v>0</v>
          </cell>
          <cell r="AB1382">
            <v>0</v>
          </cell>
          <cell r="AC1382" t="str">
            <v>SR</v>
          </cell>
        </row>
        <row r="1383">
          <cell r="Y1383" t="str">
            <v>SR</v>
          </cell>
          <cell r="Z1383">
            <v>0</v>
          </cell>
          <cell r="AA1383">
            <v>0</v>
          </cell>
          <cell r="AB1383">
            <v>0</v>
          </cell>
          <cell r="AC1383" t="str">
            <v>SR</v>
          </cell>
        </row>
        <row r="1384">
          <cell r="Y1384" t="str">
            <v>SR</v>
          </cell>
          <cell r="Z1384">
            <v>0</v>
          </cell>
          <cell r="AA1384">
            <v>0</v>
          </cell>
          <cell r="AB1384">
            <v>0</v>
          </cell>
          <cell r="AC1384" t="str">
            <v>SR</v>
          </cell>
        </row>
        <row r="1385">
          <cell r="Y1385" t="str">
            <v>SR</v>
          </cell>
          <cell r="Z1385">
            <v>0</v>
          </cell>
          <cell r="AA1385">
            <v>0</v>
          </cell>
          <cell r="AB1385">
            <v>0</v>
          </cell>
          <cell r="AC1385" t="str">
            <v>SR</v>
          </cell>
        </row>
        <row r="1386">
          <cell r="Y1386" t="str">
            <v>SR</v>
          </cell>
          <cell r="Z1386">
            <v>0</v>
          </cell>
          <cell r="AA1386">
            <v>0</v>
          </cell>
          <cell r="AB1386">
            <v>0</v>
          </cell>
          <cell r="AC1386" t="str">
            <v>SR</v>
          </cell>
        </row>
        <row r="1387">
          <cell r="Y1387" t="str">
            <v>SR</v>
          </cell>
          <cell r="Z1387">
            <v>0</v>
          </cell>
          <cell r="AA1387">
            <v>0</v>
          </cell>
          <cell r="AB1387">
            <v>0</v>
          </cell>
          <cell r="AC1387" t="str">
            <v>SR</v>
          </cell>
        </row>
        <row r="1388">
          <cell r="Y1388" t="str">
            <v>SR</v>
          </cell>
          <cell r="Z1388">
            <v>0</v>
          </cell>
          <cell r="AA1388">
            <v>0</v>
          </cell>
          <cell r="AB1388">
            <v>0</v>
          </cell>
          <cell r="AC1388" t="str">
            <v>SR</v>
          </cell>
        </row>
        <row r="1389">
          <cell r="Y1389" t="str">
            <v>SR</v>
          </cell>
          <cell r="Z1389">
            <v>0</v>
          </cell>
          <cell r="AA1389">
            <v>0</v>
          </cell>
          <cell r="AB1389">
            <v>0</v>
          </cell>
          <cell r="AC1389" t="str">
            <v>SR</v>
          </cell>
        </row>
        <row r="1390">
          <cell r="Y1390" t="str">
            <v>SR</v>
          </cell>
          <cell r="Z1390">
            <v>0</v>
          </cell>
          <cell r="AA1390">
            <v>0</v>
          </cell>
          <cell r="AB1390">
            <v>0</v>
          </cell>
          <cell r="AC1390" t="str">
            <v>SR</v>
          </cell>
        </row>
        <row r="1391">
          <cell r="Y1391" t="str">
            <v>SR</v>
          </cell>
          <cell r="Z1391">
            <v>0</v>
          </cell>
          <cell r="AA1391">
            <v>0</v>
          </cell>
          <cell r="AB1391">
            <v>0</v>
          </cell>
          <cell r="AC1391" t="str">
            <v>SR</v>
          </cell>
        </row>
        <row r="1392">
          <cell r="Y1392" t="str">
            <v>SR</v>
          </cell>
          <cell r="Z1392">
            <v>0</v>
          </cell>
          <cell r="AA1392">
            <v>0</v>
          </cell>
          <cell r="AB1392">
            <v>0</v>
          </cell>
          <cell r="AC1392" t="str">
            <v>SR</v>
          </cell>
        </row>
        <row r="1393">
          <cell r="Y1393" t="str">
            <v>SR</v>
          </cell>
          <cell r="Z1393">
            <v>0</v>
          </cell>
          <cell r="AA1393">
            <v>0</v>
          </cell>
          <cell r="AB1393">
            <v>0</v>
          </cell>
          <cell r="AC1393" t="str">
            <v>SR</v>
          </cell>
        </row>
        <row r="1394">
          <cell r="Y1394" t="str">
            <v>SR</v>
          </cell>
          <cell r="Z1394">
            <v>0</v>
          </cell>
          <cell r="AA1394">
            <v>0</v>
          </cell>
          <cell r="AB1394">
            <v>0</v>
          </cell>
          <cell r="AC1394" t="str">
            <v>SR</v>
          </cell>
        </row>
        <row r="1395">
          <cell r="Y1395" t="str">
            <v>SR</v>
          </cell>
          <cell r="Z1395">
            <v>0</v>
          </cell>
          <cell r="AA1395">
            <v>0</v>
          </cell>
          <cell r="AB1395">
            <v>0</v>
          </cell>
          <cell r="AC1395" t="str">
            <v>SR</v>
          </cell>
        </row>
        <row r="1396">
          <cell r="Y1396" t="str">
            <v>SR</v>
          </cell>
          <cell r="Z1396">
            <v>0</v>
          </cell>
          <cell r="AA1396">
            <v>0</v>
          </cell>
          <cell r="AB1396">
            <v>0</v>
          </cell>
          <cell r="AC1396" t="str">
            <v>SR</v>
          </cell>
        </row>
        <row r="1397">
          <cell r="Y1397" t="str">
            <v>SR</v>
          </cell>
          <cell r="Z1397">
            <v>0</v>
          </cell>
          <cell r="AA1397">
            <v>0</v>
          </cell>
          <cell r="AB1397">
            <v>0</v>
          </cell>
          <cell r="AC1397" t="str">
            <v>SR</v>
          </cell>
        </row>
        <row r="1398">
          <cell r="Y1398" t="str">
            <v>SR</v>
          </cell>
          <cell r="Z1398">
            <v>0</v>
          </cell>
          <cell r="AA1398">
            <v>0</v>
          </cell>
          <cell r="AB1398">
            <v>0</v>
          </cell>
          <cell r="AC1398" t="str">
            <v>SR</v>
          </cell>
        </row>
        <row r="1399">
          <cell r="Y1399" t="str">
            <v>SR</v>
          </cell>
          <cell r="Z1399">
            <v>0</v>
          </cell>
          <cell r="AA1399">
            <v>0</v>
          </cell>
          <cell r="AB1399">
            <v>0</v>
          </cell>
          <cell r="AC1399" t="str">
            <v>SR</v>
          </cell>
        </row>
        <row r="1400">
          <cell r="Y1400" t="str">
            <v>SR</v>
          </cell>
          <cell r="Z1400">
            <v>0</v>
          </cell>
          <cell r="AA1400">
            <v>0</v>
          </cell>
          <cell r="AB1400">
            <v>0</v>
          </cell>
          <cell r="AC1400" t="str">
            <v>SR</v>
          </cell>
        </row>
        <row r="1401">
          <cell r="Y1401" t="str">
            <v>SR</v>
          </cell>
          <cell r="Z1401">
            <v>0</v>
          </cell>
          <cell r="AA1401">
            <v>0</v>
          </cell>
          <cell r="AB1401">
            <v>0</v>
          </cell>
          <cell r="AC1401" t="str">
            <v>SR</v>
          </cell>
        </row>
        <row r="1402">
          <cell r="Y1402" t="str">
            <v>SR</v>
          </cell>
          <cell r="Z1402">
            <v>0</v>
          </cell>
          <cell r="AA1402">
            <v>0</v>
          </cell>
          <cell r="AB1402">
            <v>0</v>
          </cell>
          <cell r="AC1402" t="str">
            <v>SR</v>
          </cell>
        </row>
        <row r="1403">
          <cell r="Y1403" t="str">
            <v>SR</v>
          </cell>
          <cell r="Z1403">
            <v>0</v>
          </cell>
          <cell r="AA1403">
            <v>0</v>
          </cell>
          <cell r="AB1403">
            <v>0</v>
          </cell>
          <cell r="AC1403" t="str">
            <v>SR</v>
          </cell>
        </row>
        <row r="1404">
          <cell r="Y1404" t="str">
            <v>SR</v>
          </cell>
          <cell r="Z1404">
            <v>0</v>
          </cell>
          <cell r="AA1404">
            <v>0</v>
          </cell>
          <cell r="AB1404">
            <v>0</v>
          </cell>
          <cell r="AC1404" t="str">
            <v>SR</v>
          </cell>
        </row>
        <row r="1405">
          <cell r="Y1405" t="str">
            <v>SR</v>
          </cell>
          <cell r="Z1405">
            <v>0</v>
          </cell>
          <cell r="AA1405">
            <v>0</v>
          </cell>
          <cell r="AB1405">
            <v>0</v>
          </cell>
          <cell r="AC1405" t="str">
            <v>SR</v>
          </cell>
        </row>
        <row r="1406">
          <cell r="Y1406" t="str">
            <v>SR</v>
          </cell>
          <cell r="Z1406">
            <v>0</v>
          </cell>
          <cell r="AA1406">
            <v>0</v>
          </cell>
          <cell r="AB1406">
            <v>0</v>
          </cell>
          <cell r="AC1406" t="str">
            <v>SR</v>
          </cell>
        </row>
        <row r="1407">
          <cell r="Y1407" t="str">
            <v>SR</v>
          </cell>
          <cell r="Z1407">
            <v>0</v>
          </cell>
          <cell r="AA1407">
            <v>0</v>
          </cell>
          <cell r="AB1407">
            <v>0</v>
          </cell>
          <cell r="AC1407" t="str">
            <v>SR</v>
          </cell>
        </row>
        <row r="1408">
          <cell r="Y1408" t="str">
            <v>SR</v>
          </cell>
          <cell r="Z1408">
            <v>0</v>
          </cell>
          <cell r="AA1408">
            <v>0</v>
          </cell>
          <cell r="AB1408">
            <v>0</v>
          </cell>
          <cell r="AC1408" t="str">
            <v>SR</v>
          </cell>
        </row>
        <row r="1409">
          <cell r="Y1409" t="str">
            <v>SR</v>
          </cell>
          <cell r="Z1409">
            <v>0</v>
          </cell>
          <cell r="AA1409">
            <v>0</v>
          </cell>
          <cell r="AB1409">
            <v>0</v>
          </cell>
          <cell r="AC1409" t="str">
            <v>SR</v>
          </cell>
        </row>
        <row r="1410">
          <cell r="Y1410" t="str">
            <v>SR</v>
          </cell>
          <cell r="Z1410">
            <v>0</v>
          </cell>
          <cell r="AA1410">
            <v>0</v>
          </cell>
          <cell r="AB1410">
            <v>0</v>
          </cell>
          <cell r="AC1410" t="str">
            <v>SR</v>
          </cell>
        </row>
        <row r="1411">
          <cell r="Y1411" t="str">
            <v>SR</v>
          </cell>
          <cell r="Z1411">
            <v>0</v>
          </cell>
          <cell r="AA1411">
            <v>0</v>
          </cell>
          <cell r="AB1411">
            <v>0</v>
          </cell>
          <cell r="AC1411" t="str">
            <v>SR</v>
          </cell>
        </row>
        <row r="1412">
          <cell r="Y1412" t="str">
            <v>SR</v>
          </cell>
          <cell r="Z1412">
            <v>0</v>
          </cell>
          <cell r="AA1412">
            <v>0</v>
          </cell>
          <cell r="AB1412">
            <v>0</v>
          </cell>
          <cell r="AC1412" t="str">
            <v>SR</v>
          </cell>
        </row>
        <row r="1413">
          <cell r="Y1413" t="str">
            <v>SR</v>
          </cell>
          <cell r="Z1413">
            <v>0</v>
          </cell>
          <cell r="AA1413">
            <v>0</v>
          </cell>
          <cell r="AB1413">
            <v>0</v>
          </cell>
          <cell r="AC1413" t="str">
            <v>SR</v>
          </cell>
        </row>
        <row r="1414">
          <cell r="Y1414" t="str">
            <v>SR</v>
          </cell>
          <cell r="Z1414">
            <v>0</v>
          </cell>
          <cell r="AA1414">
            <v>0</v>
          </cell>
          <cell r="AB1414">
            <v>0</v>
          </cell>
          <cell r="AC1414" t="str">
            <v>SR</v>
          </cell>
        </row>
        <row r="1415">
          <cell r="Y1415" t="str">
            <v>SR</v>
          </cell>
          <cell r="Z1415">
            <v>0</v>
          </cell>
          <cell r="AA1415">
            <v>0</v>
          </cell>
          <cell r="AB1415">
            <v>0</v>
          </cell>
          <cell r="AC1415" t="str">
            <v>SR</v>
          </cell>
        </row>
        <row r="1416">
          <cell r="Y1416" t="str">
            <v>SR</v>
          </cell>
          <cell r="Z1416">
            <v>0</v>
          </cell>
          <cell r="AA1416">
            <v>0</v>
          </cell>
          <cell r="AB1416">
            <v>0</v>
          </cell>
          <cell r="AC1416" t="str">
            <v>SR</v>
          </cell>
        </row>
        <row r="1417">
          <cell r="Y1417" t="str">
            <v>SR</v>
          </cell>
          <cell r="Z1417">
            <v>0</v>
          </cell>
          <cell r="AA1417">
            <v>0</v>
          </cell>
          <cell r="AB1417">
            <v>0</v>
          </cell>
          <cell r="AC1417" t="str">
            <v>SR</v>
          </cell>
        </row>
        <row r="1418">
          <cell r="Y1418" t="str">
            <v>SR</v>
          </cell>
          <cell r="Z1418">
            <v>0</v>
          </cell>
          <cell r="AA1418">
            <v>0</v>
          </cell>
          <cell r="AB1418">
            <v>0</v>
          </cell>
          <cell r="AC1418" t="str">
            <v>SR</v>
          </cell>
        </row>
        <row r="1419">
          <cell r="Y1419" t="str">
            <v>SR</v>
          </cell>
          <cell r="Z1419">
            <v>0</v>
          </cell>
          <cell r="AA1419">
            <v>0</v>
          </cell>
          <cell r="AB1419">
            <v>0</v>
          </cell>
          <cell r="AC1419" t="str">
            <v>SR</v>
          </cell>
        </row>
        <row r="1420">
          <cell r="Y1420" t="str">
            <v>SR</v>
          </cell>
          <cell r="Z1420">
            <v>0</v>
          </cell>
          <cell r="AA1420">
            <v>0</v>
          </cell>
          <cell r="AB1420">
            <v>0</v>
          </cell>
          <cell r="AC1420" t="str">
            <v>SR</v>
          </cell>
        </row>
        <row r="1421">
          <cell r="Y1421" t="str">
            <v>SR</v>
          </cell>
          <cell r="Z1421">
            <v>0</v>
          </cell>
          <cell r="AA1421">
            <v>0</v>
          </cell>
          <cell r="AB1421">
            <v>0</v>
          </cell>
          <cell r="AC1421" t="str">
            <v>SR</v>
          </cell>
        </row>
        <row r="1422">
          <cell r="Y1422" t="str">
            <v>SR</v>
          </cell>
          <cell r="Z1422">
            <v>0</v>
          </cell>
          <cell r="AA1422">
            <v>0</v>
          </cell>
          <cell r="AB1422">
            <v>0</v>
          </cell>
          <cell r="AC1422" t="str">
            <v>SR</v>
          </cell>
        </row>
        <row r="1423">
          <cell r="Y1423" t="str">
            <v>SR</v>
          </cell>
          <cell r="Z1423">
            <v>0</v>
          </cell>
          <cell r="AA1423">
            <v>0</v>
          </cell>
          <cell r="AB1423">
            <v>0</v>
          </cell>
          <cell r="AC1423" t="str">
            <v>SR</v>
          </cell>
        </row>
        <row r="1424">
          <cell r="Y1424" t="str">
            <v>SR</v>
          </cell>
          <cell r="Z1424">
            <v>0</v>
          </cell>
          <cell r="AA1424">
            <v>0</v>
          </cell>
          <cell r="AB1424">
            <v>0</v>
          </cell>
          <cell r="AC1424" t="str">
            <v>SR</v>
          </cell>
        </row>
        <row r="1425">
          <cell r="Y1425" t="str">
            <v>SR</v>
          </cell>
          <cell r="Z1425">
            <v>0</v>
          </cell>
          <cell r="AA1425">
            <v>0</v>
          </cell>
          <cell r="AB1425">
            <v>0</v>
          </cell>
          <cell r="AC1425" t="str">
            <v>SR</v>
          </cell>
        </row>
        <row r="1426">
          <cell r="Y1426" t="str">
            <v>SR</v>
          </cell>
          <cell r="Z1426">
            <v>0</v>
          </cell>
          <cell r="AA1426">
            <v>0</v>
          </cell>
          <cell r="AB1426">
            <v>0</v>
          </cell>
          <cell r="AC1426" t="str">
            <v>SR</v>
          </cell>
        </row>
        <row r="1427">
          <cell r="Y1427" t="str">
            <v>SR</v>
          </cell>
          <cell r="Z1427">
            <v>0</v>
          </cell>
          <cell r="AA1427">
            <v>0</v>
          </cell>
          <cell r="AB1427">
            <v>0</v>
          </cell>
          <cell r="AC1427" t="str">
            <v>SR</v>
          </cell>
        </row>
        <row r="1428">
          <cell r="Y1428" t="str">
            <v>SR</v>
          </cell>
          <cell r="Z1428">
            <v>0</v>
          </cell>
          <cell r="AA1428">
            <v>0</v>
          </cell>
          <cell r="AB1428">
            <v>0</v>
          </cell>
          <cell r="AC1428" t="str">
            <v>SR</v>
          </cell>
        </row>
        <row r="1429">
          <cell r="Y1429" t="str">
            <v>SR</v>
          </cell>
          <cell r="Z1429">
            <v>0</v>
          </cell>
          <cell r="AA1429">
            <v>0</v>
          </cell>
          <cell r="AB1429">
            <v>0</v>
          </cell>
          <cell r="AC1429" t="str">
            <v>SR</v>
          </cell>
        </row>
        <row r="1430">
          <cell r="Y1430" t="str">
            <v>SR</v>
          </cell>
          <cell r="Z1430">
            <v>0</v>
          </cell>
          <cell r="AA1430">
            <v>0</v>
          </cell>
          <cell r="AB1430">
            <v>0</v>
          </cell>
          <cell r="AC1430" t="str">
            <v>SR</v>
          </cell>
        </row>
        <row r="1431">
          <cell r="Y1431" t="str">
            <v>SR</v>
          </cell>
          <cell r="Z1431">
            <v>0</v>
          </cell>
          <cell r="AA1431">
            <v>0</v>
          </cell>
          <cell r="AB1431">
            <v>0</v>
          </cell>
          <cell r="AC1431" t="str">
            <v>SR</v>
          </cell>
        </row>
        <row r="1432">
          <cell r="Y1432" t="str">
            <v>SR</v>
          </cell>
          <cell r="Z1432">
            <v>0</v>
          </cell>
          <cell r="AA1432">
            <v>0</v>
          </cell>
          <cell r="AB1432">
            <v>0</v>
          </cell>
          <cell r="AC1432" t="str">
            <v>SR</v>
          </cell>
        </row>
        <row r="1433">
          <cell r="Y1433" t="str">
            <v>SR</v>
          </cell>
          <cell r="Z1433">
            <v>0</v>
          </cell>
          <cell r="AA1433">
            <v>0</v>
          </cell>
          <cell r="AB1433">
            <v>0</v>
          </cell>
          <cell r="AC1433" t="str">
            <v>SR</v>
          </cell>
        </row>
        <row r="1434">
          <cell r="Y1434" t="str">
            <v>SR</v>
          </cell>
          <cell r="Z1434">
            <v>0</v>
          </cell>
          <cell r="AA1434">
            <v>0</v>
          </cell>
          <cell r="AB1434">
            <v>0</v>
          </cell>
          <cell r="AC1434" t="str">
            <v>SR</v>
          </cell>
        </row>
        <row r="1435">
          <cell r="Y1435" t="str">
            <v>SR</v>
          </cell>
          <cell r="Z1435">
            <v>0</v>
          </cell>
          <cell r="AA1435">
            <v>0</v>
          </cell>
          <cell r="AB1435">
            <v>0</v>
          </cell>
          <cell r="AC1435" t="str">
            <v>SR</v>
          </cell>
        </row>
        <row r="1436">
          <cell r="Y1436" t="str">
            <v>SR</v>
          </cell>
          <cell r="Z1436">
            <v>0</v>
          </cell>
          <cell r="AA1436">
            <v>0</v>
          </cell>
          <cell r="AB1436">
            <v>0</v>
          </cell>
          <cell r="AC1436" t="str">
            <v>SR</v>
          </cell>
        </row>
        <row r="1437">
          <cell r="Y1437" t="str">
            <v>SR</v>
          </cell>
          <cell r="Z1437">
            <v>0</v>
          </cell>
          <cell r="AA1437">
            <v>0</v>
          </cell>
          <cell r="AB1437">
            <v>0</v>
          </cell>
          <cell r="AC1437" t="str">
            <v>SR</v>
          </cell>
        </row>
        <row r="1438">
          <cell r="Y1438" t="str">
            <v>SR</v>
          </cell>
          <cell r="Z1438">
            <v>0</v>
          </cell>
          <cell r="AA1438">
            <v>0</v>
          </cell>
          <cell r="AB1438">
            <v>0</v>
          </cell>
          <cell r="AC1438" t="str">
            <v>SR</v>
          </cell>
        </row>
        <row r="1439">
          <cell r="Y1439" t="str">
            <v>SR</v>
          </cell>
          <cell r="Z1439">
            <v>0</v>
          </cell>
          <cell r="AA1439">
            <v>0</v>
          </cell>
          <cell r="AB1439">
            <v>0</v>
          </cell>
          <cell r="AC1439" t="str">
            <v>SR</v>
          </cell>
        </row>
        <row r="1440">
          <cell r="Y1440" t="str">
            <v>SR</v>
          </cell>
          <cell r="Z1440">
            <v>0</v>
          </cell>
          <cell r="AA1440">
            <v>0</v>
          </cell>
          <cell r="AB1440">
            <v>0</v>
          </cell>
          <cell r="AC1440" t="str">
            <v>SR</v>
          </cell>
        </row>
        <row r="1441">
          <cell r="Y1441" t="str">
            <v>SR</v>
          </cell>
          <cell r="Z1441">
            <v>0</v>
          </cell>
          <cell r="AA1441">
            <v>0</v>
          </cell>
          <cell r="AB1441">
            <v>0</v>
          </cell>
          <cell r="AC1441" t="str">
            <v>SR</v>
          </cell>
        </row>
        <row r="1442">
          <cell r="Y1442" t="str">
            <v>SR</v>
          </cell>
          <cell r="Z1442">
            <v>0</v>
          </cell>
          <cell r="AA1442">
            <v>0</v>
          </cell>
          <cell r="AB1442">
            <v>0</v>
          </cell>
          <cell r="AC1442" t="str">
            <v>SR</v>
          </cell>
        </row>
        <row r="1443">
          <cell r="Y1443" t="str">
            <v>SR</v>
          </cell>
          <cell r="Z1443">
            <v>0</v>
          </cell>
          <cell r="AA1443">
            <v>0</v>
          </cell>
          <cell r="AB1443">
            <v>0</v>
          </cell>
          <cell r="AC1443" t="str">
            <v>SR</v>
          </cell>
        </row>
        <row r="1444">
          <cell r="Y1444" t="str">
            <v>SR</v>
          </cell>
          <cell r="Z1444">
            <v>0</v>
          </cell>
          <cell r="AA1444">
            <v>0</v>
          </cell>
          <cell r="AB1444">
            <v>0</v>
          </cell>
          <cell r="AC1444" t="str">
            <v>SR</v>
          </cell>
        </row>
        <row r="1445">
          <cell r="Y1445" t="str">
            <v>SR</v>
          </cell>
          <cell r="Z1445">
            <v>0</v>
          </cell>
          <cell r="AA1445">
            <v>0</v>
          </cell>
          <cell r="AB1445">
            <v>0</v>
          </cell>
          <cell r="AC1445" t="str">
            <v>SR</v>
          </cell>
        </row>
        <row r="1446">
          <cell r="Y1446" t="str">
            <v>SR</v>
          </cell>
          <cell r="Z1446">
            <v>0</v>
          </cell>
          <cell r="AA1446">
            <v>0</v>
          </cell>
          <cell r="AB1446">
            <v>0</v>
          </cell>
          <cell r="AC1446" t="str">
            <v>SR</v>
          </cell>
        </row>
        <row r="1447">
          <cell r="Y1447" t="str">
            <v>SR</v>
          </cell>
          <cell r="Z1447">
            <v>0</v>
          </cell>
          <cell r="AA1447">
            <v>0</v>
          </cell>
          <cell r="AB1447">
            <v>0</v>
          </cell>
          <cell r="AC1447" t="str">
            <v>SR</v>
          </cell>
        </row>
        <row r="1448">
          <cell r="Y1448" t="str">
            <v>SR</v>
          </cell>
          <cell r="Z1448">
            <v>0</v>
          </cell>
          <cell r="AA1448">
            <v>0</v>
          </cell>
          <cell r="AB1448">
            <v>0</v>
          </cell>
          <cell r="AC1448" t="str">
            <v>SR</v>
          </cell>
        </row>
        <row r="1449">
          <cell r="Y1449" t="str">
            <v>SR</v>
          </cell>
          <cell r="Z1449">
            <v>0</v>
          </cell>
          <cell r="AA1449">
            <v>0</v>
          </cell>
          <cell r="AB1449">
            <v>0</v>
          </cell>
          <cell r="AC1449" t="str">
            <v>SR</v>
          </cell>
        </row>
        <row r="1450">
          <cell r="Y1450" t="str">
            <v>SR</v>
          </cell>
          <cell r="Z1450">
            <v>0</v>
          </cell>
          <cell r="AA1450">
            <v>0</v>
          </cell>
          <cell r="AB1450">
            <v>0</v>
          </cell>
          <cell r="AC1450" t="str">
            <v>SR</v>
          </cell>
        </row>
        <row r="1451">
          <cell r="Y1451" t="str">
            <v>SR</v>
          </cell>
          <cell r="Z1451">
            <v>0</v>
          </cell>
          <cell r="AA1451">
            <v>0</v>
          </cell>
          <cell r="AB1451">
            <v>0</v>
          </cell>
          <cell r="AC1451" t="str">
            <v>SR</v>
          </cell>
        </row>
        <row r="1452">
          <cell r="Y1452" t="str">
            <v>SR</v>
          </cell>
          <cell r="Z1452">
            <v>0</v>
          </cell>
          <cell r="AA1452">
            <v>0</v>
          </cell>
          <cell r="AB1452">
            <v>0</v>
          </cell>
          <cell r="AC1452" t="str">
            <v>SR</v>
          </cell>
        </row>
        <row r="1453">
          <cell r="Y1453" t="str">
            <v>SR</v>
          </cell>
          <cell r="Z1453">
            <v>0</v>
          </cell>
          <cell r="AA1453">
            <v>0</v>
          </cell>
          <cell r="AB1453">
            <v>0</v>
          </cell>
          <cell r="AC1453" t="str">
            <v>SR</v>
          </cell>
        </row>
        <row r="1454">
          <cell r="Y1454" t="str">
            <v>SR</v>
          </cell>
          <cell r="Z1454">
            <v>0</v>
          </cell>
          <cell r="AA1454">
            <v>0</v>
          </cell>
          <cell r="AB1454">
            <v>0</v>
          </cell>
          <cell r="AC1454" t="str">
            <v>SR</v>
          </cell>
        </row>
        <row r="1455">
          <cell r="Y1455" t="str">
            <v>SR</v>
          </cell>
          <cell r="Z1455">
            <v>0</v>
          </cell>
          <cell r="AA1455">
            <v>0</v>
          </cell>
          <cell r="AB1455">
            <v>0</v>
          </cell>
          <cell r="AC1455" t="str">
            <v>SR</v>
          </cell>
        </row>
        <row r="1456">
          <cell r="Y1456" t="str">
            <v>SR</v>
          </cell>
          <cell r="Z1456">
            <v>0</v>
          </cell>
          <cell r="AA1456">
            <v>0</v>
          </cell>
          <cell r="AB1456">
            <v>0</v>
          </cell>
          <cell r="AC1456" t="str">
            <v>SR</v>
          </cell>
        </row>
        <row r="1457">
          <cell r="Y1457" t="str">
            <v>SR</v>
          </cell>
          <cell r="Z1457">
            <v>0</v>
          </cell>
          <cell r="AA1457">
            <v>0</v>
          </cell>
          <cell r="AB1457">
            <v>0</v>
          </cell>
          <cell r="AC1457" t="str">
            <v>SR</v>
          </cell>
        </row>
        <row r="1458">
          <cell r="Y1458" t="str">
            <v>SR</v>
          </cell>
          <cell r="Z1458">
            <v>0</v>
          </cell>
          <cell r="AA1458">
            <v>0</v>
          </cell>
          <cell r="AB1458">
            <v>0</v>
          </cell>
          <cell r="AC1458" t="str">
            <v>SR</v>
          </cell>
        </row>
        <row r="1459">
          <cell r="Y1459" t="str">
            <v>SR</v>
          </cell>
          <cell r="Z1459">
            <v>0</v>
          </cell>
          <cell r="AA1459">
            <v>0</v>
          </cell>
          <cell r="AB1459">
            <v>0</v>
          </cell>
          <cell r="AC1459" t="str">
            <v>SR</v>
          </cell>
        </row>
        <row r="1460">
          <cell r="Y1460" t="str">
            <v>SR</v>
          </cell>
          <cell r="Z1460">
            <v>0</v>
          </cell>
          <cell r="AA1460">
            <v>0</v>
          </cell>
          <cell r="AB1460">
            <v>0</v>
          </cell>
          <cell r="AC1460" t="str">
            <v>SR</v>
          </cell>
        </row>
        <row r="1461">
          <cell r="Y1461" t="str">
            <v>SR</v>
          </cell>
          <cell r="Z1461">
            <v>0</v>
          </cell>
          <cell r="AA1461">
            <v>0</v>
          </cell>
          <cell r="AB1461">
            <v>0</v>
          </cell>
          <cell r="AC1461" t="str">
            <v>SR</v>
          </cell>
        </row>
        <row r="1462">
          <cell r="Y1462" t="str">
            <v>SR</v>
          </cell>
          <cell r="Z1462">
            <v>0</v>
          </cell>
          <cell r="AA1462">
            <v>0</v>
          </cell>
          <cell r="AB1462">
            <v>0</v>
          </cell>
          <cell r="AC1462" t="str">
            <v>SR</v>
          </cell>
        </row>
        <row r="1463">
          <cell r="Y1463" t="str">
            <v>SR</v>
          </cell>
          <cell r="Z1463">
            <v>0</v>
          </cell>
          <cell r="AA1463">
            <v>0</v>
          </cell>
          <cell r="AB1463">
            <v>0</v>
          </cell>
          <cell r="AC1463" t="str">
            <v>SR</v>
          </cell>
        </row>
        <row r="1464">
          <cell r="Y1464" t="str">
            <v>SR</v>
          </cell>
          <cell r="Z1464">
            <v>0</v>
          </cell>
          <cell r="AA1464">
            <v>0</v>
          </cell>
          <cell r="AB1464">
            <v>0</v>
          </cell>
          <cell r="AC1464" t="str">
            <v>SR</v>
          </cell>
        </row>
        <row r="1465">
          <cell r="Y1465" t="str">
            <v>SR</v>
          </cell>
          <cell r="Z1465">
            <v>0</v>
          </cell>
          <cell r="AA1465">
            <v>0</v>
          </cell>
          <cell r="AB1465">
            <v>0</v>
          </cell>
          <cell r="AC1465" t="str">
            <v>SR</v>
          </cell>
        </row>
        <row r="1466">
          <cell r="Y1466" t="str">
            <v>SR</v>
          </cell>
          <cell r="Z1466">
            <v>0</v>
          </cell>
          <cell r="AA1466">
            <v>0</v>
          </cell>
          <cell r="AB1466">
            <v>0</v>
          </cell>
          <cell r="AC1466" t="str">
            <v>SR</v>
          </cell>
        </row>
        <row r="1467">
          <cell r="Y1467" t="str">
            <v>SR</v>
          </cell>
          <cell r="Z1467">
            <v>0</v>
          </cell>
          <cell r="AA1467">
            <v>0</v>
          </cell>
          <cell r="AB1467">
            <v>0</v>
          </cell>
          <cell r="AC1467" t="str">
            <v>SR</v>
          </cell>
        </row>
        <row r="1468">
          <cell r="Y1468" t="str">
            <v>SR</v>
          </cell>
          <cell r="Z1468">
            <v>0</v>
          </cell>
          <cell r="AA1468">
            <v>0</v>
          </cell>
          <cell r="AB1468">
            <v>0</v>
          </cell>
          <cell r="AC1468" t="str">
            <v>SR</v>
          </cell>
        </row>
        <row r="1469">
          <cell r="Y1469" t="str">
            <v>SR</v>
          </cell>
          <cell r="Z1469">
            <v>0</v>
          </cell>
          <cell r="AA1469">
            <v>0</v>
          </cell>
          <cell r="AB1469">
            <v>0</v>
          </cell>
          <cell r="AC1469" t="str">
            <v>SR</v>
          </cell>
        </row>
        <row r="1470">
          <cell r="Y1470" t="str">
            <v>SR</v>
          </cell>
          <cell r="Z1470">
            <v>0</v>
          </cell>
          <cell r="AA1470">
            <v>0</v>
          </cell>
          <cell r="AB1470">
            <v>0</v>
          </cell>
          <cell r="AC1470" t="str">
            <v>SR</v>
          </cell>
        </row>
        <row r="1471">
          <cell r="Y1471" t="str">
            <v>SR</v>
          </cell>
          <cell r="Z1471">
            <v>0</v>
          </cell>
          <cell r="AA1471">
            <v>0</v>
          </cell>
          <cell r="AB1471">
            <v>0</v>
          </cell>
          <cell r="AC1471" t="str">
            <v>SR</v>
          </cell>
        </row>
        <row r="1472">
          <cell r="Y1472" t="str">
            <v>SR</v>
          </cell>
          <cell r="Z1472">
            <v>0</v>
          </cell>
          <cell r="AA1472">
            <v>0</v>
          </cell>
          <cell r="AB1472">
            <v>0</v>
          </cell>
          <cell r="AC1472" t="str">
            <v>SR</v>
          </cell>
        </row>
        <row r="1473">
          <cell r="Y1473" t="str">
            <v>SR</v>
          </cell>
          <cell r="Z1473">
            <v>0</v>
          </cell>
          <cell r="AA1473">
            <v>0</v>
          </cell>
          <cell r="AB1473">
            <v>0</v>
          </cell>
          <cell r="AC1473" t="str">
            <v>SR</v>
          </cell>
        </row>
        <row r="1474">
          <cell r="Y1474" t="str">
            <v>SR</v>
          </cell>
          <cell r="Z1474">
            <v>0</v>
          </cell>
          <cell r="AA1474">
            <v>0</v>
          </cell>
          <cell r="AB1474">
            <v>0</v>
          </cell>
          <cell r="AC1474" t="str">
            <v>SR</v>
          </cell>
        </row>
        <row r="1475">
          <cell r="Y1475" t="str">
            <v>SR</v>
          </cell>
          <cell r="Z1475">
            <v>0</v>
          </cell>
          <cell r="AA1475">
            <v>0</v>
          </cell>
          <cell r="AB1475">
            <v>0</v>
          </cell>
          <cell r="AC1475" t="str">
            <v>SR</v>
          </cell>
        </row>
        <row r="1476">
          <cell r="Y1476" t="str">
            <v>SR</v>
          </cell>
          <cell r="Z1476">
            <v>0</v>
          </cell>
          <cell r="AA1476">
            <v>0</v>
          </cell>
          <cell r="AB1476">
            <v>0</v>
          </cell>
          <cell r="AC1476" t="str">
            <v>SR</v>
          </cell>
        </row>
        <row r="1477">
          <cell r="Y1477" t="str">
            <v>SR</v>
          </cell>
          <cell r="Z1477">
            <v>0</v>
          </cell>
          <cell r="AA1477">
            <v>0</v>
          </cell>
          <cell r="AB1477">
            <v>0</v>
          </cell>
          <cell r="AC1477" t="str">
            <v>SR</v>
          </cell>
        </row>
        <row r="1478">
          <cell r="Y1478" t="str">
            <v>SR</v>
          </cell>
          <cell r="Z1478">
            <v>0</v>
          </cell>
          <cell r="AA1478">
            <v>0</v>
          </cell>
          <cell r="AB1478">
            <v>0</v>
          </cell>
          <cell r="AC1478" t="str">
            <v>SR</v>
          </cell>
        </row>
        <row r="1479">
          <cell r="Y1479" t="str">
            <v>SR</v>
          </cell>
          <cell r="Z1479">
            <v>0</v>
          </cell>
          <cell r="AA1479">
            <v>0</v>
          </cell>
          <cell r="AB1479">
            <v>0</v>
          </cell>
          <cell r="AC1479" t="str">
            <v>SR</v>
          </cell>
        </row>
        <row r="1480">
          <cell r="Y1480" t="str">
            <v>SR</v>
          </cell>
          <cell r="Z1480">
            <v>0</v>
          </cell>
          <cell r="AA1480">
            <v>0</v>
          </cell>
          <cell r="AB1480">
            <v>0</v>
          </cell>
          <cell r="AC1480" t="str">
            <v>SR</v>
          </cell>
        </row>
        <row r="1481">
          <cell r="Y1481" t="str">
            <v>SR</v>
          </cell>
          <cell r="Z1481">
            <v>0</v>
          </cell>
          <cell r="AA1481">
            <v>0</v>
          </cell>
          <cell r="AB1481">
            <v>0</v>
          </cell>
          <cell r="AC1481" t="str">
            <v>SR</v>
          </cell>
        </row>
        <row r="1482">
          <cell r="Y1482" t="str">
            <v>SR</v>
          </cell>
          <cell r="Z1482">
            <v>0</v>
          </cell>
          <cell r="AA1482">
            <v>0</v>
          </cell>
          <cell r="AB1482">
            <v>0</v>
          </cell>
          <cell r="AC1482" t="str">
            <v>SR</v>
          </cell>
        </row>
        <row r="1483">
          <cell r="Y1483" t="str">
            <v>SR</v>
          </cell>
          <cell r="Z1483">
            <v>0</v>
          </cell>
          <cell r="AA1483">
            <v>0</v>
          </cell>
          <cell r="AB1483">
            <v>0</v>
          </cell>
          <cell r="AC1483" t="str">
            <v>SR</v>
          </cell>
        </row>
        <row r="1484">
          <cell r="Y1484" t="str">
            <v>SR</v>
          </cell>
          <cell r="Z1484">
            <v>0</v>
          </cell>
          <cell r="AA1484">
            <v>0</v>
          </cell>
          <cell r="AB1484">
            <v>0</v>
          </cell>
          <cell r="AC1484" t="str">
            <v>SR</v>
          </cell>
        </row>
        <row r="1485">
          <cell r="Y1485" t="str">
            <v>SR</v>
          </cell>
          <cell r="Z1485">
            <v>0</v>
          </cell>
          <cell r="AA1485">
            <v>0</v>
          </cell>
          <cell r="AB1485">
            <v>0</v>
          </cell>
          <cell r="AC1485" t="str">
            <v>SR</v>
          </cell>
        </row>
        <row r="1486">
          <cell r="Y1486" t="str">
            <v>SR</v>
          </cell>
          <cell r="Z1486">
            <v>0</v>
          </cell>
          <cell r="AA1486">
            <v>0</v>
          </cell>
          <cell r="AB1486">
            <v>0</v>
          </cell>
          <cell r="AC1486" t="str">
            <v>SR</v>
          </cell>
        </row>
        <row r="1487">
          <cell r="Y1487" t="str">
            <v>SR</v>
          </cell>
          <cell r="Z1487">
            <v>0</v>
          </cell>
          <cell r="AA1487">
            <v>0</v>
          </cell>
          <cell r="AB1487">
            <v>0</v>
          </cell>
          <cell r="AC1487" t="str">
            <v>SR</v>
          </cell>
        </row>
        <row r="1488">
          <cell r="Y1488" t="str">
            <v>SR</v>
          </cell>
          <cell r="Z1488">
            <v>0</v>
          </cell>
          <cell r="AA1488">
            <v>0</v>
          </cell>
          <cell r="AB1488">
            <v>0</v>
          </cell>
          <cell r="AC1488" t="str">
            <v>SR</v>
          </cell>
        </row>
        <row r="1489">
          <cell r="Y1489" t="str">
            <v>SR</v>
          </cell>
          <cell r="Z1489">
            <v>0</v>
          </cell>
          <cell r="AA1489">
            <v>0</v>
          </cell>
          <cell r="AB1489">
            <v>0</v>
          </cell>
          <cell r="AC1489" t="str">
            <v>SR</v>
          </cell>
        </row>
        <row r="1490">
          <cell r="Y1490" t="str">
            <v>SR</v>
          </cell>
          <cell r="Z1490">
            <v>0</v>
          </cell>
          <cell r="AA1490">
            <v>0</v>
          </cell>
          <cell r="AB1490">
            <v>0</v>
          </cell>
          <cell r="AC1490" t="str">
            <v>SR</v>
          </cell>
        </row>
        <row r="1491">
          <cell r="Y1491" t="str">
            <v>SR</v>
          </cell>
          <cell r="Z1491">
            <v>0</v>
          </cell>
          <cell r="AA1491">
            <v>0</v>
          </cell>
          <cell r="AB1491">
            <v>0</v>
          </cell>
          <cell r="AC1491" t="str">
            <v>SR</v>
          </cell>
        </row>
        <row r="1492">
          <cell r="Y1492" t="str">
            <v>SR</v>
          </cell>
          <cell r="Z1492">
            <v>0</v>
          </cell>
          <cell r="AA1492">
            <v>0</v>
          </cell>
          <cell r="AB1492">
            <v>0</v>
          </cell>
          <cell r="AC1492" t="str">
            <v>SR</v>
          </cell>
        </row>
        <row r="1493">
          <cell r="Y1493" t="str">
            <v>SR</v>
          </cell>
          <cell r="Z1493">
            <v>0</v>
          </cell>
          <cell r="AA1493">
            <v>0</v>
          </cell>
          <cell r="AB1493">
            <v>0</v>
          </cell>
          <cell r="AC1493" t="str">
            <v>SR</v>
          </cell>
        </row>
        <row r="1494">
          <cell r="Y1494" t="str">
            <v>SR</v>
          </cell>
          <cell r="Z1494">
            <v>0</v>
          </cell>
          <cell r="AA1494">
            <v>0</v>
          </cell>
          <cell r="AB1494">
            <v>0</v>
          </cell>
          <cell r="AC1494" t="str">
            <v>SR</v>
          </cell>
        </row>
        <row r="1495">
          <cell r="Y1495" t="str">
            <v>SR</v>
          </cell>
          <cell r="Z1495">
            <v>0</v>
          </cell>
          <cell r="AA1495">
            <v>0</v>
          </cell>
          <cell r="AB1495">
            <v>0</v>
          </cell>
          <cell r="AC1495" t="str">
            <v>SR</v>
          </cell>
        </row>
        <row r="1496">
          <cell r="Y1496" t="str">
            <v>SR</v>
          </cell>
          <cell r="Z1496">
            <v>0</v>
          </cell>
          <cell r="AA1496">
            <v>0</v>
          </cell>
          <cell r="AB1496">
            <v>0</v>
          </cell>
          <cell r="AC1496" t="str">
            <v>SR</v>
          </cell>
        </row>
        <row r="1497">
          <cell r="Y1497" t="str">
            <v>SR</v>
          </cell>
          <cell r="Z1497">
            <v>0</v>
          </cell>
          <cell r="AA1497">
            <v>0</v>
          </cell>
          <cell r="AB1497">
            <v>0</v>
          </cell>
          <cell r="AC1497" t="str">
            <v>SR</v>
          </cell>
        </row>
        <row r="1498">
          <cell r="Y1498" t="str">
            <v>SR</v>
          </cell>
          <cell r="Z1498">
            <v>0</v>
          </cell>
          <cell r="AA1498">
            <v>0</v>
          </cell>
          <cell r="AB1498">
            <v>0</v>
          </cell>
          <cell r="AC1498" t="str">
            <v>SR</v>
          </cell>
        </row>
        <row r="1499">
          <cell r="Y1499" t="str">
            <v>SR</v>
          </cell>
          <cell r="Z1499">
            <v>0</v>
          </cell>
          <cell r="AA1499">
            <v>0</v>
          </cell>
          <cell r="AB1499">
            <v>0</v>
          </cell>
          <cell r="AC1499" t="str">
            <v>SR</v>
          </cell>
        </row>
        <row r="1500">
          <cell r="Y1500" t="str">
            <v>SR</v>
          </cell>
          <cell r="Z1500">
            <v>0</v>
          </cell>
          <cell r="AA1500">
            <v>0</v>
          </cell>
          <cell r="AB1500">
            <v>0</v>
          </cell>
          <cell r="AC1500" t="str">
            <v>SR</v>
          </cell>
        </row>
        <row r="1501">
          <cell r="Y1501" t="str">
            <v>SR</v>
          </cell>
          <cell r="Z1501">
            <v>0</v>
          </cell>
          <cell r="AA1501">
            <v>0</v>
          </cell>
          <cell r="AB1501">
            <v>0</v>
          </cell>
          <cell r="AC1501" t="str">
            <v>SR</v>
          </cell>
        </row>
        <row r="1502">
          <cell r="Y1502" t="str">
            <v>SR</v>
          </cell>
          <cell r="Z1502">
            <v>0</v>
          </cell>
          <cell r="AA1502">
            <v>0</v>
          </cell>
          <cell r="AB1502">
            <v>0</v>
          </cell>
          <cell r="AC1502" t="str">
            <v>SR</v>
          </cell>
        </row>
        <row r="1503">
          <cell r="Y1503" t="str">
            <v>SR</v>
          </cell>
          <cell r="Z1503">
            <v>0</v>
          </cell>
          <cell r="AA1503">
            <v>0</v>
          </cell>
          <cell r="AB1503">
            <v>0</v>
          </cell>
          <cell r="AC1503" t="str">
            <v>SR</v>
          </cell>
        </row>
        <row r="1504">
          <cell r="Y1504" t="str">
            <v>SR</v>
          </cell>
          <cell r="Z1504">
            <v>0</v>
          </cell>
          <cell r="AA1504">
            <v>0</v>
          </cell>
          <cell r="AB1504">
            <v>0</v>
          </cell>
          <cell r="AC1504" t="str">
            <v>SR</v>
          </cell>
        </row>
        <row r="1505">
          <cell r="Y1505" t="str">
            <v>SR</v>
          </cell>
          <cell r="Z1505">
            <v>0</v>
          </cell>
          <cell r="AA1505">
            <v>0</v>
          </cell>
          <cell r="AB1505">
            <v>0</v>
          </cell>
          <cell r="AC1505" t="str">
            <v>SR</v>
          </cell>
        </row>
        <row r="1506">
          <cell r="Y1506" t="str">
            <v>SR</v>
          </cell>
          <cell r="Z1506">
            <v>0</v>
          </cell>
          <cell r="AA1506">
            <v>0</v>
          </cell>
          <cell r="AB1506">
            <v>0</v>
          </cell>
          <cell r="AC1506" t="str">
            <v>SR</v>
          </cell>
        </row>
        <row r="1507">
          <cell r="Y1507" t="str">
            <v>SR</v>
          </cell>
          <cell r="Z1507">
            <v>0</v>
          </cell>
          <cell r="AA1507">
            <v>0</v>
          </cell>
          <cell r="AB1507">
            <v>0</v>
          </cell>
          <cell r="AC1507" t="str">
            <v>SR</v>
          </cell>
        </row>
        <row r="1508">
          <cell r="Y1508" t="str">
            <v>SR</v>
          </cell>
          <cell r="Z1508">
            <v>0</v>
          </cell>
          <cell r="AA1508">
            <v>0</v>
          </cell>
          <cell r="AB1508">
            <v>0</v>
          </cell>
          <cell r="AC1508" t="str">
            <v>SR</v>
          </cell>
        </row>
        <row r="1509">
          <cell r="Y1509" t="str">
            <v>SR</v>
          </cell>
          <cell r="Z1509">
            <v>0</v>
          </cell>
          <cell r="AA1509">
            <v>0</v>
          </cell>
          <cell r="AB1509">
            <v>0</v>
          </cell>
          <cell r="AC1509" t="str">
            <v>SR</v>
          </cell>
        </row>
        <row r="1510">
          <cell r="Y1510" t="str">
            <v>SR</v>
          </cell>
          <cell r="Z1510">
            <v>0</v>
          </cell>
          <cell r="AA1510">
            <v>0</v>
          </cell>
          <cell r="AB1510">
            <v>0</v>
          </cell>
          <cell r="AC1510" t="str">
            <v>SR</v>
          </cell>
        </row>
        <row r="1511">
          <cell r="Y1511" t="str">
            <v>SR</v>
          </cell>
          <cell r="Z1511">
            <v>0</v>
          </cell>
          <cell r="AA1511">
            <v>0</v>
          </cell>
          <cell r="AB1511">
            <v>0</v>
          </cell>
          <cell r="AC1511" t="str">
            <v>SR</v>
          </cell>
        </row>
        <row r="1512">
          <cell r="Y1512" t="str">
            <v>SR</v>
          </cell>
          <cell r="Z1512">
            <v>0</v>
          </cell>
          <cell r="AA1512">
            <v>0</v>
          </cell>
          <cell r="AB1512">
            <v>0</v>
          </cell>
          <cell r="AC1512" t="str">
            <v>SR</v>
          </cell>
        </row>
        <row r="1513">
          <cell r="Y1513" t="str">
            <v>SR</v>
          </cell>
          <cell r="Z1513">
            <v>0</v>
          </cell>
          <cell r="AA1513">
            <v>0</v>
          </cell>
          <cell r="AB1513">
            <v>0</v>
          </cell>
          <cell r="AC1513" t="str">
            <v>SR</v>
          </cell>
        </row>
        <row r="1514">
          <cell r="Y1514" t="str">
            <v>SR</v>
          </cell>
          <cell r="Z1514">
            <v>0</v>
          </cell>
          <cell r="AA1514">
            <v>0</v>
          </cell>
          <cell r="AB1514">
            <v>0</v>
          </cell>
          <cell r="AC1514" t="str">
            <v>SR</v>
          </cell>
        </row>
        <row r="1515">
          <cell r="Y1515" t="str">
            <v>SR</v>
          </cell>
          <cell r="Z1515">
            <v>0</v>
          </cell>
          <cell r="AA1515">
            <v>0</v>
          </cell>
          <cell r="AB1515">
            <v>0</v>
          </cell>
          <cell r="AC1515" t="str">
            <v>SR</v>
          </cell>
        </row>
        <row r="1516">
          <cell r="Y1516" t="str">
            <v>SR</v>
          </cell>
          <cell r="Z1516">
            <v>0</v>
          </cell>
          <cell r="AA1516">
            <v>0</v>
          </cell>
          <cell r="AB1516">
            <v>0</v>
          </cell>
          <cell r="AC1516" t="str">
            <v>SR</v>
          </cell>
        </row>
        <row r="1517">
          <cell r="Y1517" t="str">
            <v>SR</v>
          </cell>
          <cell r="Z1517">
            <v>0</v>
          </cell>
          <cell r="AA1517">
            <v>0</v>
          </cell>
          <cell r="AB1517">
            <v>0</v>
          </cell>
          <cell r="AC1517" t="str">
            <v>SR</v>
          </cell>
        </row>
        <row r="1518">
          <cell r="Y1518" t="str">
            <v>SR</v>
          </cell>
          <cell r="Z1518">
            <v>0</v>
          </cell>
          <cell r="AA1518">
            <v>0</v>
          </cell>
          <cell r="AB1518">
            <v>0</v>
          </cell>
          <cell r="AC1518" t="str">
            <v>SR</v>
          </cell>
        </row>
        <row r="1519">
          <cell r="Y1519" t="str">
            <v>SR</v>
          </cell>
          <cell r="Z1519">
            <v>0</v>
          </cell>
          <cell r="AA1519">
            <v>0</v>
          </cell>
          <cell r="AB1519">
            <v>0</v>
          </cell>
          <cell r="AC1519" t="str">
            <v>SR</v>
          </cell>
        </row>
        <row r="1520">
          <cell r="Y1520" t="str">
            <v>SR</v>
          </cell>
          <cell r="Z1520">
            <v>0</v>
          </cell>
          <cell r="AA1520">
            <v>0</v>
          </cell>
          <cell r="AB1520">
            <v>0</v>
          </cell>
          <cell r="AC1520" t="str">
            <v>SR</v>
          </cell>
        </row>
        <row r="1521">
          <cell r="Y1521" t="str">
            <v>SR</v>
          </cell>
          <cell r="Z1521">
            <v>0</v>
          </cell>
          <cell r="AA1521">
            <v>0</v>
          </cell>
          <cell r="AB1521">
            <v>0</v>
          </cell>
          <cell r="AC1521" t="str">
            <v>SR</v>
          </cell>
        </row>
        <row r="1522">
          <cell r="Y1522" t="str">
            <v>SR</v>
          </cell>
          <cell r="Z1522">
            <v>0</v>
          </cell>
          <cell r="AA1522">
            <v>0</v>
          </cell>
          <cell r="AB1522">
            <v>0</v>
          </cell>
          <cell r="AC1522" t="str">
            <v>SR</v>
          </cell>
        </row>
        <row r="1523">
          <cell r="Y1523" t="str">
            <v>SR</v>
          </cell>
          <cell r="Z1523">
            <v>0</v>
          </cell>
          <cell r="AA1523">
            <v>0</v>
          </cell>
          <cell r="AB1523">
            <v>0</v>
          </cell>
          <cell r="AC1523" t="str">
            <v>SR</v>
          </cell>
        </row>
        <row r="1524">
          <cell r="Y1524" t="str">
            <v>SR</v>
          </cell>
          <cell r="Z1524">
            <v>0</v>
          </cell>
          <cell r="AA1524">
            <v>0</v>
          </cell>
          <cell r="AB1524">
            <v>0</v>
          </cell>
          <cell r="AC1524" t="str">
            <v>SR</v>
          </cell>
        </row>
        <row r="1525">
          <cell r="Y1525" t="str">
            <v>SR</v>
          </cell>
          <cell r="Z1525">
            <v>0</v>
          </cell>
          <cell r="AA1525">
            <v>0</v>
          </cell>
          <cell r="AB1525">
            <v>0</v>
          </cell>
          <cell r="AC1525" t="str">
            <v>SR</v>
          </cell>
        </row>
        <row r="1526">
          <cell r="Y1526" t="str">
            <v>SR</v>
          </cell>
          <cell r="Z1526">
            <v>0</v>
          </cell>
          <cell r="AA1526">
            <v>0</v>
          </cell>
          <cell r="AB1526">
            <v>0</v>
          </cell>
          <cell r="AC1526" t="str">
            <v>SR</v>
          </cell>
        </row>
        <row r="1527">
          <cell r="Y1527" t="str">
            <v>SR</v>
          </cell>
          <cell r="Z1527">
            <v>0</v>
          </cell>
          <cell r="AA1527">
            <v>0</v>
          </cell>
          <cell r="AB1527">
            <v>0</v>
          </cell>
          <cell r="AC1527" t="str">
            <v>SR</v>
          </cell>
        </row>
        <row r="1528">
          <cell r="Y1528" t="str">
            <v>SR</v>
          </cell>
          <cell r="Z1528">
            <v>0</v>
          </cell>
          <cell r="AA1528">
            <v>0</v>
          </cell>
          <cell r="AB1528">
            <v>0</v>
          </cell>
          <cell r="AC1528" t="str">
            <v>SR</v>
          </cell>
        </row>
        <row r="1529">
          <cell r="Y1529" t="str">
            <v>SR</v>
          </cell>
          <cell r="Z1529">
            <v>0</v>
          </cell>
          <cell r="AA1529">
            <v>0</v>
          </cell>
          <cell r="AB1529">
            <v>0</v>
          </cell>
          <cell r="AC1529" t="str">
            <v>SR</v>
          </cell>
        </row>
        <row r="1530">
          <cell r="Y1530" t="str">
            <v>SR</v>
          </cell>
          <cell r="Z1530">
            <v>0</v>
          </cell>
          <cell r="AA1530">
            <v>0</v>
          </cell>
          <cell r="AB1530">
            <v>0</v>
          </cell>
          <cell r="AC1530" t="str">
            <v>SR</v>
          </cell>
        </row>
        <row r="1531">
          <cell r="Y1531" t="str">
            <v>SR</v>
          </cell>
          <cell r="Z1531">
            <v>0</v>
          </cell>
          <cell r="AA1531">
            <v>0</v>
          </cell>
          <cell r="AB1531">
            <v>0</v>
          </cell>
          <cell r="AC1531" t="str">
            <v>SR</v>
          </cell>
        </row>
        <row r="1532">
          <cell r="Y1532" t="str">
            <v>SR</v>
          </cell>
          <cell r="Z1532">
            <v>0</v>
          </cell>
          <cell r="AA1532">
            <v>0</v>
          </cell>
          <cell r="AB1532">
            <v>0</v>
          </cell>
          <cell r="AC1532" t="str">
            <v>SR</v>
          </cell>
        </row>
        <row r="1533">
          <cell r="Y1533" t="str">
            <v>SR</v>
          </cell>
          <cell r="Z1533">
            <v>0</v>
          </cell>
          <cell r="AA1533">
            <v>0</v>
          </cell>
          <cell r="AB1533">
            <v>0</v>
          </cell>
          <cell r="AC1533" t="str">
            <v>SR</v>
          </cell>
        </row>
        <row r="1534">
          <cell r="Y1534" t="str">
            <v>SR</v>
          </cell>
          <cell r="Z1534">
            <v>0</v>
          </cell>
          <cell r="AA1534">
            <v>0</v>
          </cell>
          <cell r="AB1534">
            <v>0</v>
          </cell>
          <cell r="AC1534" t="str">
            <v>SR</v>
          </cell>
        </row>
        <row r="1535">
          <cell r="Y1535" t="str">
            <v>SR</v>
          </cell>
          <cell r="Z1535">
            <v>0</v>
          </cell>
          <cell r="AA1535">
            <v>0</v>
          </cell>
          <cell r="AB1535">
            <v>0</v>
          </cell>
          <cell r="AC1535" t="str">
            <v>SR</v>
          </cell>
        </row>
        <row r="1536">
          <cell r="Y1536" t="str">
            <v>SR</v>
          </cell>
          <cell r="Z1536">
            <v>0</v>
          </cell>
          <cell r="AA1536">
            <v>0</v>
          </cell>
          <cell r="AB1536">
            <v>0</v>
          </cell>
          <cell r="AC1536" t="str">
            <v>SR</v>
          </cell>
        </row>
        <row r="1537">
          <cell r="Y1537" t="str">
            <v>SR</v>
          </cell>
          <cell r="Z1537">
            <v>0</v>
          </cell>
          <cell r="AA1537">
            <v>0</v>
          </cell>
          <cell r="AB1537">
            <v>0</v>
          </cell>
          <cell r="AC1537" t="str">
            <v>SR</v>
          </cell>
        </row>
        <row r="1538">
          <cell r="Y1538" t="str">
            <v>SR</v>
          </cell>
          <cell r="Z1538">
            <v>0</v>
          </cell>
          <cell r="AA1538">
            <v>0</v>
          </cell>
          <cell r="AB1538">
            <v>0</v>
          </cell>
          <cell r="AC1538" t="str">
            <v>SR</v>
          </cell>
        </row>
        <row r="1539">
          <cell r="Y1539" t="str">
            <v>SR</v>
          </cell>
          <cell r="Z1539">
            <v>0</v>
          </cell>
          <cell r="AA1539">
            <v>0</v>
          </cell>
          <cell r="AB1539">
            <v>0</v>
          </cell>
          <cell r="AC1539" t="str">
            <v>SR</v>
          </cell>
        </row>
        <row r="1540">
          <cell r="Y1540" t="str">
            <v>SR</v>
          </cell>
          <cell r="Z1540">
            <v>0</v>
          </cell>
          <cell r="AA1540">
            <v>0</v>
          </cell>
          <cell r="AB1540">
            <v>0</v>
          </cell>
          <cell r="AC1540" t="str">
            <v>SR</v>
          </cell>
        </row>
        <row r="1541">
          <cell r="Y1541" t="str">
            <v>SR</v>
          </cell>
          <cell r="Z1541">
            <v>0</v>
          </cell>
          <cell r="AA1541">
            <v>0</v>
          </cell>
          <cell r="AB1541">
            <v>0</v>
          </cell>
          <cell r="AC1541" t="str">
            <v>SR</v>
          </cell>
        </row>
        <row r="1542">
          <cell r="Y1542" t="str">
            <v>SR</v>
          </cell>
          <cell r="Z1542">
            <v>0</v>
          </cell>
          <cell r="AA1542">
            <v>0</v>
          </cell>
          <cell r="AB1542">
            <v>0</v>
          </cell>
          <cell r="AC1542" t="str">
            <v>SR</v>
          </cell>
        </row>
        <row r="1543">
          <cell r="Y1543" t="str">
            <v>SR</v>
          </cell>
          <cell r="Z1543">
            <v>0</v>
          </cell>
          <cell r="AA1543">
            <v>0</v>
          </cell>
          <cell r="AB1543">
            <v>0</v>
          </cell>
          <cell r="AC1543" t="str">
            <v>SR</v>
          </cell>
        </row>
        <row r="1544">
          <cell r="Y1544" t="str">
            <v>SR</v>
          </cell>
          <cell r="Z1544">
            <v>0</v>
          </cell>
          <cell r="AA1544">
            <v>0</v>
          </cell>
          <cell r="AB1544">
            <v>0</v>
          </cell>
          <cell r="AC1544" t="str">
            <v>SR</v>
          </cell>
        </row>
        <row r="1545">
          <cell r="Y1545" t="str">
            <v>SR</v>
          </cell>
          <cell r="Z1545">
            <v>0</v>
          </cell>
          <cell r="AA1545">
            <v>0</v>
          </cell>
          <cell r="AB1545">
            <v>0</v>
          </cell>
          <cell r="AC1545" t="str">
            <v>SR</v>
          </cell>
        </row>
        <row r="1546">
          <cell r="Y1546" t="str">
            <v>SR</v>
          </cell>
          <cell r="Z1546">
            <v>0</v>
          </cell>
          <cell r="AA1546">
            <v>0</v>
          </cell>
          <cell r="AB1546">
            <v>0</v>
          </cell>
          <cell r="AC1546" t="str">
            <v>SR</v>
          </cell>
        </row>
        <row r="1547">
          <cell r="Y1547" t="str">
            <v>SR</v>
          </cell>
          <cell r="Z1547">
            <v>0</v>
          </cell>
          <cell r="AA1547">
            <v>0</v>
          </cell>
          <cell r="AB1547">
            <v>0</v>
          </cell>
          <cell r="AC1547" t="str">
            <v>SR</v>
          </cell>
        </row>
        <row r="1548">
          <cell r="Y1548" t="str">
            <v>SR</v>
          </cell>
          <cell r="Z1548">
            <v>0</v>
          </cell>
          <cell r="AA1548">
            <v>0</v>
          </cell>
          <cell r="AB1548">
            <v>0</v>
          </cell>
          <cell r="AC1548" t="str">
            <v>SR</v>
          </cell>
        </row>
        <row r="1549">
          <cell r="Y1549" t="str">
            <v>SR</v>
          </cell>
          <cell r="Z1549">
            <v>0</v>
          </cell>
          <cell r="AA1549">
            <v>0</v>
          </cell>
          <cell r="AB1549">
            <v>0</v>
          </cell>
          <cell r="AC1549" t="str">
            <v>SR</v>
          </cell>
        </row>
        <row r="1550">
          <cell r="Y1550" t="str">
            <v>SR</v>
          </cell>
          <cell r="Z1550">
            <v>0</v>
          </cell>
          <cell r="AA1550">
            <v>0</v>
          </cell>
          <cell r="AB1550">
            <v>0</v>
          </cell>
          <cell r="AC1550" t="str">
            <v>SR</v>
          </cell>
        </row>
        <row r="1551">
          <cell r="Y1551" t="str">
            <v>SR</v>
          </cell>
          <cell r="Z1551">
            <v>0</v>
          </cell>
          <cell r="AA1551">
            <v>0</v>
          </cell>
          <cell r="AB1551">
            <v>0</v>
          </cell>
          <cell r="AC1551" t="str">
            <v>SR</v>
          </cell>
        </row>
        <row r="1552">
          <cell r="Y1552" t="str">
            <v>SR</v>
          </cell>
          <cell r="Z1552">
            <v>0</v>
          </cell>
          <cell r="AA1552">
            <v>0</v>
          </cell>
          <cell r="AB1552">
            <v>0</v>
          </cell>
          <cell r="AC1552" t="str">
            <v>SR</v>
          </cell>
        </row>
        <row r="1553">
          <cell r="Y1553" t="str">
            <v>SR</v>
          </cell>
          <cell r="Z1553">
            <v>0</v>
          </cell>
          <cell r="AA1553">
            <v>0</v>
          </cell>
          <cell r="AB1553">
            <v>0</v>
          </cell>
          <cell r="AC1553" t="str">
            <v>SR</v>
          </cell>
        </row>
        <row r="1554">
          <cell r="Y1554" t="str">
            <v>SR</v>
          </cell>
          <cell r="Z1554">
            <v>0</v>
          </cell>
          <cell r="AA1554">
            <v>0</v>
          </cell>
          <cell r="AB1554">
            <v>0</v>
          </cell>
          <cell r="AC1554" t="str">
            <v>SR</v>
          </cell>
        </row>
        <row r="1555">
          <cell r="Y1555" t="str">
            <v>SR</v>
          </cell>
          <cell r="Z1555">
            <v>0</v>
          </cell>
          <cell r="AA1555">
            <v>0</v>
          </cell>
          <cell r="AB1555">
            <v>0</v>
          </cell>
          <cell r="AC1555" t="str">
            <v>SR</v>
          </cell>
        </row>
        <row r="1556">
          <cell r="Y1556" t="str">
            <v>SR</v>
          </cell>
          <cell r="Z1556">
            <v>0</v>
          </cell>
          <cell r="AA1556">
            <v>0</v>
          </cell>
          <cell r="AB1556">
            <v>0</v>
          </cell>
          <cell r="AC1556" t="str">
            <v>SR</v>
          </cell>
        </row>
        <row r="1557">
          <cell r="Y1557" t="str">
            <v>SR</v>
          </cell>
          <cell r="Z1557">
            <v>0</v>
          </cell>
          <cell r="AA1557">
            <v>0</v>
          </cell>
          <cell r="AB1557">
            <v>0</v>
          </cell>
          <cell r="AC1557" t="str">
            <v>SR</v>
          </cell>
        </row>
        <row r="1558">
          <cell r="Y1558" t="str">
            <v>SR</v>
          </cell>
          <cell r="Z1558">
            <v>0</v>
          </cell>
          <cell r="AA1558">
            <v>0</v>
          </cell>
          <cell r="AB1558">
            <v>0</v>
          </cell>
          <cell r="AC1558" t="str">
            <v>SR</v>
          </cell>
        </row>
        <row r="1559">
          <cell r="Y1559" t="str">
            <v>SR</v>
          </cell>
          <cell r="Z1559">
            <v>0</v>
          </cell>
          <cell r="AA1559">
            <v>0</v>
          </cell>
          <cell r="AB1559">
            <v>0</v>
          </cell>
          <cell r="AC1559" t="str">
            <v>SR</v>
          </cell>
        </row>
        <row r="1560">
          <cell r="Y1560" t="str">
            <v>SR</v>
          </cell>
          <cell r="Z1560">
            <v>0</v>
          </cell>
          <cell r="AA1560">
            <v>0</v>
          </cell>
          <cell r="AB1560">
            <v>0</v>
          </cell>
          <cell r="AC1560" t="str">
            <v>SR</v>
          </cell>
        </row>
        <row r="1561">
          <cell r="Y1561" t="str">
            <v>SR</v>
          </cell>
          <cell r="Z1561">
            <v>0</v>
          </cell>
          <cell r="AA1561">
            <v>0</v>
          </cell>
          <cell r="AB1561">
            <v>0</v>
          </cell>
          <cell r="AC1561" t="str">
            <v>SR</v>
          </cell>
        </row>
        <row r="1562">
          <cell r="Y1562" t="str">
            <v>SR</v>
          </cell>
          <cell r="Z1562">
            <v>0</v>
          </cell>
          <cell r="AA1562">
            <v>0</v>
          </cell>
          <cell r="AB1562">
            <v>0</v>
          </cell>
          <cell r="AC1562" t="str">
            <v>SR</v>
          </cell>
        </row>
        <row r="1563">
          <cell r="Y1563" t="str">
            <v>SR</v>
          </cell>
          <cell r="Z1563">
            <v>0</v>
          </cell>
          <cell r="AA1563">
            <v>0</v>
          </cell>
          <cell r="AB1563">
            <v>0</v>
          </cell>
          <cell r="AC1563" t="str">
            <v>SR</v>
          </cell>
        </row>
        <row r="1564">
          <cell r="Y1564" t="str">
            <v>SR</v>
          </cell>
          <cell r="Z1564">
            <v>0</v>
          </cell>
          <cell r="AA1564">
            <v>0</v>
          </cell>
          <cell r="AB1564">
            <v>0</v>
          </cell>
          <cell r="AC1564" t="str">
            <v>SR</v>
          </cell>
        </row>
        <row r="1565">
          <cell r="Y1565" t="str">
            <v>SR</v>
          </cell>
          <cell r="Z1565">
            <v>0</v>
          </cell>
          <cell r="AA1565">
            <v>0</v>
          </cell>
          <cell r="AB1565">
            <v>0</v>
          </cell>
          <cell r="AC1565" t="str">
            <v>SR</v>
          </cell>
        </row>
        <row r="1566">
          <cell r="Y1566" t="str">
            <v>SR</v>
          </cell>
          <cell r="Z1566">
            <v>0</v>
          </cell>
          <cell r="AA1566">
            <v>0</v>
          </cell>
          <cell r="AB1566">
            <v>0</v>
          </cell>
          <cell r="AC1566" t="str">
            <v>SR</v>
          </cell>
        </row>
        <row r="1567">
          <cell r="Y1567" t="str">
            <v>SR</v>
          </cell>
          <cell r="Z1567">
            <v>0</v>
          </cell>
          <cell r="AA1567">
            <v>0</v>
          </cell>
          <cell r="AB1567">
            <v>0</v>
          </cell>
          <cell r="AC1567" t="str">
            <v>SR</v>
          </cell>
        </row>
        <row r="1568">
          <cell r="Y1568" t="str">
            <v>SR</v>
          </cell>
          <cell r="Z1568">
            <v>0</v>
          </cell>
          <cell r="AA1568">
            <v>0</v>
          </cell>
          <cell r="AB1568">
            <v>0</v>
          </cell>
          <cell r="AC1568" t="str">
            <v>SR</v>
          </cell>
        </row>
        <row r="1569">
          <cell r="Y1569" t="str">
            <v>SR</v>
          </cell>
          <cell r="Z1569">
            <v>0</v>
          </cell>
          <cell r="AA1569">
            <v>0</v>
          </cell>
          <cell r="AB1569">
            <v>0</v>
          </cell>
          <cell r="AC1569" t="str">
            <v>SR</v>
          </cell>
        </row>
        <row r="1570">
          <cell r="Y1570" t="str">
            <v>SR</v>
          </cell>
          <cell r="Z1570">
            <v>0</v>
          </cell>
          <cell r="AA1570">
            <v>0</v>
          </cell>
          <cell r="AB1570">
            <v>0</v>
          </cell>
          <cell r="AC1570" t="str">
            <v>SR</v>
          </cell>
        </row>
        <row r="1571">
          <cell r="Y1571" t="str">
            <v>SR</v>
          </cell>
          <cell r="Z1571">
            <v>0</v>
          </cell>
          <cell r="AA1571">
            <v>0</v>
          </cell>
          <cell r="AB1571">
            <v>0</v>
          </cell>
          <cell r="AC1571" t="str">
            <v>SR</v>
          </cell>
        </row>
        <row r="1572">
          <cell r="Y1572" t="str">
            <v>SR</v>
          </cell>
          <cell r="Z1572">
            <v>0</v>
          </cell>
          <cell r="AA1572">
            <v>0</v>
          </cell>
          <cell r="AB1572">
            <v>0</v>
          </cell>
          <cell r="AC1572" t="str">
            <v>SR</v>
          </cell>
        </row>
        <row r="1573">
          <cell r="Y1573" t="str">
            <v>SR</v>
          </cell>
          <cell r="Z1573">
            <v>0</v>
          </cell>
          <cell r="AA1573">
            <v>0</v>
          </cell>
          <cell r="AB1573">
            <v>0</v>
          </cell>
          <cell r="AC1573" t="str">
            <v>SR</v>
          </cell>
        </row>
        <row r="1574">
          <cell r="Y1574" t="str">
            <v>SR</v>
          </cell>
          <cell r="Z1574">
            <v>0</v>
          </cell>
          <cell r="AA1574">
            <v>0</v>
          </cell>
          <cell r="AB1574">
            <v>0</v>
          </cell>
          <cell r="AC1574" t="str">
            <v>SR</v>
          </cell>
        </row>
        <row r="1575">
          <cell r="Y1575" t="str">
            <v>SR</v>
          </cell>
          <cell r="Z1575">
            <v>0</v>
          </cell>
          <cell r="AA1575">
            <v>0</v>
          </cell>
          <cell r="AB1575">
            <v>0</v>
          </cell>
          <cell r="AC1575" t="str">
            <v>SR</v>
          </cell>
        </row>
        <row r="1576">
          <cell r="Y1576" t="str">
            <v>SR</v>
          </cell>
          <cell r="Z1576">
            <v>0</v>
          </cell>
          <cell r="AA1576">
            <v>0</v>
          </cell>
          <cell r="AB1576">
            <v>0</v>
          </cell>
          <cell r="AC1576" t="str">
            <v>SR</v>
          </cell>
        </row>
        <row r="1577">
          <cell r="Y1577" t="str">
            <v>SR</v>
          </cell>
          <cell r="Z1577">
            <v>0</v>
          </cell>
          <cell r="AA1577">
            <v>0</v>
          </cell>
          <cell r="AB1577">
            <v>0</v>
          </cell>
          <cell r="AC1577" t="str">
            <v>SR</v>
          </cell>
        </row>
        <row r="1578">
          <cell r="Y1578" t="str">
            <v>SR</v>
          </cell>
          <cell r="Z1578">
            <v>0</v>
          </cell>
          <cell r="AA1578">
            <v>0</v>
          </cell>
          <cell r="AB1578">
            <v>0</v>
          </cell>
          <cell r="AC1578" t="str">
            <v>SR</v>
          </cell>
        </row>
        <row r="1579">
          <cell r="Y1579" t="str">
            <v>SR</v>
          </cell>
          <cell r="Z1579">
            <v>0</v>
          </cell>
          <cell r="AA1579">
            <v>0</v>
          </cell>
          <cell r="AB1579">
            <v>0</v>
          </cell>
          <cell r="AC1579" t="str">
            <v>SR</v>
          </cell>
        </row>
        <row r="1580">
          <cell r="Y1580" t="str">
            <v>SR</v>
          </cell>
          <cell r="Z1580">
            <v>0</v>
          </cell>
          <cell r="AA1580">
            <v>0</v>
          </cell>
          <cell r="AB1580">
            <v>0</v>
          </cell>
          <cell r="AC1580" t="str">
            <v>SR</v>
          </cell>
        </row>
        <row r="1581">
          <cell r="Y1581" t="str">
            <v>SR</v>
          </cell>
          <cell r="Z1581">
            <v>0</v>
          </cell>
          <cell r="AA1581">
            <v>0</v>
          </cell>
          <cell r="AB1581">
            <v>0</v>
          </cell>
          <cell r="AC1581" t="str">
            <v>SR</v>
          </cell>
        </row>
        <row r="1582">
          <cell r="Y1582" t="str">
            <v>SR</v>
          </cell>
          <cell r="Z1582">
            <v>0</v>
          </cell>
          <cell r="AA1582">
            <v>0</v>
          </cell>
          <cell r="AB1582">
            <v>0</v>
          </cell>
          <cell r="AC1582" t="str">
            <v>SR</v>
          </cell>
        </row>
        <row r="1583">
          <cell r="Y1583" t="str">
            <v>SR</v>
          </cell>
          <cell r="Z1583">
            <v>0</v>
          </cell>
          <cell r="AA1583">
            <v>0</v>
          </cell>
          <cell r="AB1583">
            <v>0</v>
          </cell>
          <cell r="AC1583" t="str">
            <v>SR</v>
          </cell>
        </row>
        <row r="1584">
          <cell r="Y1584" t="str">
            <v>SR</v>
          </cell>
          <cell r="Z1584">
            <v>0</v>
          </cell>
          <cell r="AA1584">
            <v>0</v>
          </cell>
          <cell r="AB1584">
            <v>0</v>
          </cell>
          <cell r="AC1584" t="str">
            <v>SR</v>
          </cell>
        </row>
        <row r="1585">
          <cell r="Y1585" t="str">
            <v>SR</v>
          </cell>
          <cell r="Z1585">
            <v>0</v>
          </cell>
          <cell r="AA1585">
            <v>0</v>
          </cell>
          <cell r="AB1585">
            <v>0</v>
          </cell>
          <cell r="AC1585" t="str">
            <v>SR</v>
          </cell>
        </row>
        <row r="1586">
          <cell r="Y1586" t="str">
            <v>SR</v>
          </cell>
          <cell r="Z1586">
            <v>0</v>
          </cell>
          <cell r="AA1586">
            <v>0</v>
          </cell>
          <cell r="AB1586">
            <v>0</v>
          </cell>
          <cell r="AC1586" t="str">
            <v>SR</v>
          </cell>
        </row>
        <row r="1587">
          <cell r="Y1587" t="str">
            <v>SR</v>
          </cell>
          <cell r="Z1587">
            <v>0</v>
          </cell>
          <cell r="AA1587">
            <v>0</v>
          </cell>
          <cell r="AB1587">
            <v>0</v>
          </cell>
          <cell r="AC1587" t="str">
            <v>SR</v>
          </cell>
        </row>
        <row r="1588">
          <cell r="Y1588" t="str">
            <v>SR</v>
          </cell>
          <cell r="Z1588">
            <v>0</v>
          </cell>
          <cell r="AA1588">
            <v>0</v>
          </cell>
          <cell r="AB1588">
            <v>0</v>
          </cell>
          <cell r="AC1588" t="str">
            <v>SR</v>
          </cell>
        </row>
        <row r="1589">
          <cell r="Y1589" t="str">
            <v>SR</v>
          </cell>
          <cell r="Z1589">
            <v>0</v>
          </cell>
          <cell r="AA1589">
            <v>0</v>
          </cell>
          <cell r="AB1589">
            <v>0</v>
          </cell>
          <cell r="AC1589" t="str">
            <v>SR</v>
          </cell>
        </row>
        <row r="1590">
          <cell r="Y1590" t="str">
            <v>SR</v>
          </cell>
          <cell r="Z1590">
            <v>0</v>
          </cell>
          <cell r="AA1590">
            <v>0</v>
          </cell>
          <cell r="AB1590">
            <v>0</v>
          </cell>
          <cell r="AC1590" t="str">
            <v>SR</v>
          </cell>
        </row>
        <row r="1591">
          <cell r="Y1591" t="str">
            <v>SR</v>
          </cell>
          <cell r="Z1591">
            <v>0</v>
          </cell>
          <cell r="AA1591">
            <v>0</v>
          </cell>
          <cell r="AB1591">
            <v>0</v>
          </cell>
          <cell r="AC1591" t="str">
            <v>SR</v>
          </cell>
        </row>
        <row r="1592">
          <cell r="Y1592" t="str">
            <v>SR</v>
          </cell>
          <cell r="Z1592">
            <v>0</v>
          </cell>
          <cell r="AA1592">
            <v>0</v>
          </cell>
          <cell r="AB1592">
            <v>0</v>
          </cell>
          <cell r="AC1592" t="str">
            <v>SR</v>
          </cell>
        </row>
        <row r="1593">
          <cell r="Y1593" t="str">
            <v>SR</v>
          </cell>
          <cell r="Z1593">
            <v>0</v>
          </cell>
          <cell r="AA1593">
            <v>0</v>
          </cell>
          <cell r="AB1593">
            <v>0</v>
          </cell>
          <cell r="AC1593" t="str">
            <v>SR</v>
          </cell>
        </row>
        <row r="1594">
          <cell r="Y1594" t="str">
            <v>SR</v>
          </cell>
          <cell r="Z1594">
            <v>0</v>
          </cell>
          <cell r="AA1594">
            <v>0</v>
          </cell>
          <cell r="AB1594">
            <v>0</v>
          </cell>
          <cell r="AC1594" t="str">
            <v>SR</v>
          </cell>
        </row>
        <row r="1595">
          <cell r="Y1595" t="str">
            <v>SR</v>
          </cell>
          <cell r="Z1595">
            <v>0</v>
          </cell>
          <cell r="AA1595">
            <v>0</v>
          </cell>
          <cell r="AB1595">
            <v>0</v>
          </cell>
          <cell r="AC1595" t="str">
            <v>SR</v>
          </cell>
        </row>
        <row r="1596">
          <cell r="Y1596" t="str">
            <v>SR</v>
          </cell>
          <cell r="Z1596">
            <v>0</v>
          </cell>
          <cell r="AA1596">
            <v>0</v>
          </cell>
          <cell r="AB1596">
            <v>0</v>
          </cell>
          <cell r="AC1596" t="str">
            <v>SR</v>
          </cell>
        </row>
        <row r="1597">
          <cell r="Y1597" t="str">
            <v>SR</v>
          </cell>
          <cell r="Z1597">
            <v>0</v>
          </cell>
          <cell r="AA1597">
            <v>0</v>
          </cell>
          <cell r="AB1597">
            <v>0</v>
          </cell>
          <cell r="AC1597" t="str">
            <v>SR</v>
          </cell>
        </row>
        <row r="1598">
          <cell r="Y1598" t="str">
            <v>SR</v>
          </cell>
          <cell r="Z1598">
            <v>0</v>
          </cell>
          <cell r="AA1598">
            <v>0</v>
          </cell>
          <cell r="AB1598">
            <v>0</v>
          </cell>
          <cell r="AC1598" t="str">
            <v>SR</v>
          </cell>
        </row>
        <row r="1599">
          <cell r="Y1599" t="str">
            <v>SR</v>
          </cell>
          <cell r="Z1599">
            <v>0</v>
          </cell>
          <cell r="AA1599">
            <v>0</v>
          </cell>
          <cell r="AB1599">
            <v>0</v>
          </cell>
          <cell r="AC1599" t="str">
            <v>SR</v>
          </cell>
        </row>
        <row r="1600">
          <cell r="Y1600" t="str">
            <v>SR</v>
          </cell>
          <cell r="Z1600">
            <v>0</v>
          </cell>
          <cell r="AA1600">
            <v>0</v>
          </cell>
          <cell r="AB1600">
            <v>0</v>
          </cell>
          <cell r="AC1600" t="str">
            <v>SR</v>
          </cell>
        </row>
        <row r="1601">
          <cell r="Y1601" t="str">
            <v>SR</v>
          </cell>
          <cell r="Z1601">
            <v>0</v>
          </cell>
          <cell r="AA1601">
            <v>0</v>
          </cell>
          <cell r="AB1601">
            <v>0</v>
          </cell>
          <cell r="AC1601" t="str">
            <v>SR</v>
          </cell>
        </row>
        <row r="1602">
          <cell r="Y1602" t="str">
            <v>SR</v>
          </cell>
          <cell r="Z1602">
            <v>0</v>
          </cell>
          <cell r="AA1602">
            <v>0</v>
          </cell>
          <cell r="AB1602">
            <v>0</v>
          </cell>
          <cell r="AC1602" t="str">
            <v>SR</v>
          </cell>
        </row>
        <row r="1603">
          <cell r="Y1603" t="str">
            <v>SR</v>
          </cell>
          <cell r="Z1603">
            <v>0</v>
          </cell>
          <cell r="AA1603">
            <v>0</v>
          </cell>
          <cell r="AB1603">
            <v>0</v>
          </cell>
          <cell r="AC1603" t="str">
            <v>SR</v>
          </cell>
        </row>
        <row r="1604">
          <cell r="Y1604" t="str">
            <v>SR</v>
          </cell>
          <cell r="Z1604">
            <v>0</v>
          </cell>
          <cell r="AA1604">
            <v>0</v>
          </cell>
          <cell r="AB1604">
            <v>0</v>
          </cell>
          <cell r="AC1604" t="str">
            <v>SR</v>
          </cell>
        </row>
        <row r="1605">
          <cell r="Y1605" t="str">
            <v>SR</v>
          </cell>
          <cell r="Z1605">
            <v>0</v>
          </cell>
          <cell r="AA1605">
            <v>0</v>
          </cell>
          <cell r="AB1605">
            <v>0</v>
          </cell>
          <cell r="AC1605" t="str">
            <v>SR</v>
          </cell>
        </row>
        <row r="1606">
          <cell r="Y1606" t="str">
            <v>SR</v>
          </cell>
          <cell r="Z1606">
            <v>0</v>
          </cell>
          <cell r="AA1606">
            <v>0</v>
          </cell>
          <cell r="AB1606">
            <v>0</v>
          </cell>
          <cell r="AC1606" t="str">
            <v>SR</v>
          </cell>
        </row>
        <row r="1607">
          <cell r="Y1607" t="str">
            <v>SR</v>
          </cell>
          <cell r="Z1607">
            <v>0</v>
          </cell>
          <cell r="AA1607">
            <v>0</v>
          </cell>
          <cell r="AB1607">
            <v>0</v>
          </cell>
          <cell r="AC1607" t="str">
            <v>SR</v>
          </cell>
        </row>
        <row r="1608">
          <cell r="Y1608" t="str">
            <v>SR</v>
          </cell>
          <cell r="Z1608">
            <v>0</v>
          </cell>
          <cell r="AA1608">
            <v>0</v>
          </cell>
          <cell r="AB1608">
            <v>0</v>
          </cell>
          <cell r="AC1608" t="str">
            <v>SR</v>
          </cell>
        </row>
        <row r="1609">
          <cell r="Y1609" t="str">
            <v>SR</v>
          </cell>
          <cell r="Z1609">
            <v>0</v>
          </cell>
          <cell r="AA1609">
            <v>0</v>
          </cell>
          <cell r="AB1609">
            <v>0</v>
          </cell>
          <cell r="AC1609" t="str">
            <v>SR</v>
          </cell>
        </row>
        <row r="1610">
          <cell r="Y1610" t="str">
            <v>SR</v>
          </cell>
          <cell r="Z1610">
            <v>0</v>
          </cell>
          <cell r="AA1610">
            <v>0</v>
          </cell>
          <cell r="AB1610">
            <v>0</v>
          </cell>
          <cell r="AC1610" t="str">
            <v>SR</v>
          </cell>
        </row>
        <row r="1611">
          <cell r="Y1611" t="str">
            <v>SR</v>
          </cell>
          <cell r="Z1611">
            <v>0</v>
          </cell>
          <cell r="AA1611">
            <v>0</v>
          </cell>
          <cell r="AB1611">
            <v>0</v>
          </cell>
          <cell r="AC1611" t="str">
            <v>SR</v>
          </cell>
        </row>
        <row r="1612">
          <cell r="Y1612" t="str">
            <v>SR</v>
          </cell>
          <cell r="Z1612">
            <v>0</v>
          </cell>
          <cell r="AA1612">
            <v>0</v>
          </cell>
          <cell r="AB1612">
            <v>0</v>
          </cell>
          <cell r="AC1612" t="str">
            <v>SR</v>
          </cell>
        </row>
        <row r="1613">
          <cell r="Y1613" t="str">
            <v>SR</v>
          </cell>
          <cell r="Z1613">
            <v>0</v>
          </cell>
          <cell r="AA1613">
            <v>0</v>
          </cell>
          <cell r="AB1613">
            <v>0</v>
          </cell>
          <cell r="AC1613" t="str">
            <v>SR</v>
          </cell>
        </row>
        <row r="1614">
          <cell r="Y1614" t="str">
            <v>SR</v>
          </cell>
          <cell r="Z1614">
            <v>0</v>
          </cell>
          <cell r="AA1614">
            <v>0</v>
          </cell>
          <cell r="AB1614">
            <v>0</v>
          </cell>
          <cell r="AC1614" t="str">
            <v>SR</v>
          </cell>
        </row>
        <row r="1615">
          <cell r="Y1615" t="str">
            <v>SR</v>
          </cell>
          <cell r="Z1615">
            <v>0</v>
          </cell>
          <cell r="AA1615">
            <v>0</v>
          </cell>
          <cell r="AB1615">
            <v>0</v>
          </cell>
          <cell r="AC1615" t="str">
            <v>SR</v>
          </cell>
        </row>
        <row r="1616">
          <cell r="Y1616" t="str">
            <v>SR</v>
          </cell>
          <cell r="Z1616">
            <v>0</v>
          </cell>
          <cell r="AA1616">
            <v>0</v>
          </cell>
          <cell r="AB1616">
            <v>0</v>
          </cell>
          <cell r="AC1616" t="str">
            <v>SR</v>
          </cell>
        </row>
        <row r="1617">
          <cell r="Y1617" t="str">
            <v>SR</v>
          </cell>
          <cell r="Z1617">
            <v>0</v>
          </cell>
          <cell r="AA1617">
            <v>0</v>
          </cell>
          <cell r="AB1617">
            <v>0</v>
          </cell>
          <cell r="AC1617" t="str">
            <v>SR</v>
          </cell>
        </row>
        <row r="1618">
          <cell r="Y1618" t="str">
            <v>SR</v>
          </cell>
          <cell r="Z1618">
            <v>0</v>
          </cell>
          <cell r="AA1618">
            <v>0</v>
          </cell>
          <cell r="AB1618">
            <v>0</v>
          </cell>
          <cell r="AC1618" t="str">
            <v>SR</v>
          </cell>
        </row>
        <row r="1619">
          <cell r="Y1619" t="str">
            <v>SR</v>
          </cell>
          <cell r="Z1619">
            <v>0</v>
          </cell>
          <cell r="AA1619">
            <v>0</v>
          </cell>
          <cell r="AB1619">
            <v>0</v>
          </cell>
          <cell r="AC1619" t="str">
            <v>SR</v>
          </cell>
        </row>
        <row r="1620">
          <cell r="Y1620" t="str">
            <v>SR</v>
          </cell>
          <cell r="Z1620">
            <v>0</v>
          </cell>
          <cell r="AA1620">
            <v>0</v>
          </cell>
          <cell r="AB1620">
            <v>0</v>
          </cell>
          <cell r="AC1620" t="str">
            <v>SR</v>
          </cell>
        </row>
        <row r="1621">
          <cell r="Y1621" t="str">
            <v>SR</v>
          </cell>
          <cell r="Z1621">
            <v>0</v>
          </cell>
          <cell r="AA1621">
            <v>0</v>
          </cell>
          <cell r="AB1621">
            <v>0</v>
          </cell>
          <cell r="AC1621" t="str">
            <v>SR</v>
          </cell>
        </row>
        <row r="1622">
          <cell r="Y1622" t="str">
            <v>SR</v>
          </cell>
          <cell r="Z1622">
            <v>0</v>
          </cell>
          <cell r="AA1622">
            <v>0</v>
          </cell>
          <cell r="AB1622">
            <v>0</v>
          </cell>
          <cell r="AC1622" t="str">
            <v>SR</v>
          </cell>
        </row>
        <row r="1623">
          <cell r="Y1623" t="str">
            <v>SR</v>
          </cell>
          <cell r="Z1623">
            <v>0</v>
          </cell>
          <cell r="AA1623">
            <v>0</v>
          </cell>
          <cell r="AB1623">
            <v>0</v>
          </cell>
          <cell r="AC1623" t="str">
            <v>SR</v>
          </cell>
        </row>
        <row r="1624">
          <cell r="Y1624" t="str">
            <v>SR</v>
          </cell>
          <cell r="Z1624">
            <v>0</v>
          </cell>
          <cell r="AA1624">
            <v>0</v>
          </cell>
          <cell r="AB1624">
            <v>0</v>
          </cell>
          <cell r="AC1624" t="str">
            <v>SR</v>
          </cell>
        </row>
        <row r="1625">
          <cell r="Y1625" t="str">
            <v>SR</v>
          </cell>
          <cell r="Z1625">
            <v>0</v>
          </cell>
          <cell r="AA1625">
            <v>0</v>
          </cell>
          <cell r="AB1625">
            <v>0</v>
          </cell>
          <cell r="AC1625" t="str">
            <v>SR</v>
          </cell>
        </row>
        <row r="1626">
          <cell r="Y1626" t="str">
            <v>SR</v>
          </cell>
          <cell r="Z1626">
            <v>0</v>
          </cell>
          <cell r="AA1626">
            <v>0</v>
          </cell>
          <cell r="AB1626">
            <v>0</v>
          </cell>
          <cell r="AC1626" t="str">
            <v>SR</v>
          </cell>
        </row>
        <row r="1627">
          <cell r="Y1627" t="str">
            <v>SR</v>
          </cell>
          <cell r="Z1627">
            <v>0</v>
          </cell>
          <cell r="AA1627">
            <v>0</v>
          </cell>
          <cell r="AB1627">
            <v>0</v>
          </cell>
          <cell r="AC1627" t="str">
            <v>SR</v>
          </cell>
        </row>
        <row r="1628">
          <cell r="Y1628" t="str">
            <v>SR</v>
          </cell>
          <cell r="Z1628">
            <v>0</v>
          </cell>
          <cell r="AA1628">
            <v>0</v>
          </cell>
          <cell r="AB1628">
            <v>0</v>
          </cell>
          <cell r="AC1628" t="str">
            <v>SR</v>
          </cell>
        </row>
        <row r="1629">
          <cell r="Y1629" t="str">
            <v>SR</v>
          </cell>
          <cell r="Z1629">
            <v>0</v>
          </cell>
          <cell r="AA1629">
            <v>0</v>
          </cell>
          <cell r="AB1629">
            <v>0</v>
          </cell>
          <cell r="AC1629" t="str">
            <v>SR</v>
          </cell>
        </row>
        <row r="1630">
          <cell r="Y1630" t="str">
            <v>SR</v>
          </cell>
          <cell r="Z1630">
            <v>0</v>
          </cell>
          <cell r="AA1630">
            <v>0</v>
          </cell>
          <cell r="AB1630">
            <v>0</v>
          </cell>
          <cell r="AC1630" t="str">
            <v>SR</v>
          </cell>
        </row>
        <row r="1631">
          <cell r="Y1631" t="str">
            <v>SR</v>
          </cell>
          <cell r="Z1631">
            <v>0</v>
          </cell>
          <cell r="AA1631">
            <v>0</v>
          </cell>
          <cell r="AB1631">
            <v>0</v>
          </cell>
          <cell r="AC1631" t="str">
            <v>SR</v>
          </cell>
        </row>
        <row r="1632">
          <cell r="Y1632" t="str">
            <v>SR</v>
          </cell>
          <cell r="Z1632">
            <v>0</v>
          </cell>
          <cell r="AA1632">
            <v>0</v>
          </cell>
          <cell r="AB1632">
            <v>0</v>
          </cell>
          <cell r="AC1632" t="str">
            <v>SR</v>
          </cell>
        </row>
        <row r="1633">
          <cell r="Y1633" t="str">
            <v>SR</v>
          </cell>
          <cell r="Z1633">
            <v>0</v>
          </cell>
          <cell r="AA1633">
            <v>0</v>
          </cell>
          <cell r="AB1633">
            <v>0</v>
          </cell>
          <cell r="AC1633" t="str">
            <v>SR</v>
          </cell>
        </row>
        <row r="1634">
          <cell r="Y1634" t="str">
            <v>SR</v>
          </cell>
          <cell r="Z1634">
            <v>0</v>
          </cell>
          <cell r="AA1634">
            <v>0</v>
          </cell>
          <cell r="AB1634">
            <v>0</v>
          </cell>
          <cell r="AC1634" t="str">
            <v>SR</v>
          </cell>
        </row>
        <row r="1635">
          <cell r="Y1635" t="str">
            <v>SR</v>
          </cell>
          <cell r="Z1635">
            <v>0</v>
          </cell>
          <cell r="AA1635">
            <v>0</v>
          </cell>
          <cell r="AB1635">
            <v>0</v>
          </cell>
          <cell r="AC1635" t="str">
            <v>SR</v>
          </cell>
        </row>
        <row r="1636">
          <cell r="Y1636" t="str">
            <v>SR</v>
          </cell>
          <cell r="Z1636">
            <v>0</v>
          </cell>
          <cell r="AA1636">
            <v>0</v>
          </cell>
          <cell r="AB1636">
            <v>0</v>
          </cell>
          <cell r="AC1636" t="str">
            <v>SR</v>
          </cell>
        </row>
        <row r="1637">
          <cell r="Y1637" t="str">
            <v>SR</v>
          </cell>
          <cell r="Z1637">
            <v>0</v>
          </cell>
          <cell r="AA1637">
            <v>0</v>
          </cell>
          <cell r="AB1637">
            <v>0</v>
          </cell>
          <cell r="AC1637" t="str">
            <v>SR</v>
          </cell>
        </row>
        <row r="1638">
          <cell r="Y1638" t="str">
            <v>SR</v>
          </cell>
          <cell r="Z1638">
            <v>0</v>
          </cell>
          <cell r="AA1638">
            <v>0</v>
          </cell>
          <cell r="AB1638">
            <v>0</v>
          </cell>
          <cell r="AC1638" t="str">
            <v>SR</v>
          </cell>
        </row>
        <row r="1639">
          <cell r="Y1639" t="str">
            <v>SR</v>
          </cell>
          <cell r="Z1639">
            <v>0</v>
          </cell>
          <cell r="AA1639">
            <v>0</v>
          </cell>
          <cell r="AB1639">
            <v>0</v>
          </cell>
          <cell r="AC1639" t="str">
            <v>SR</v>
          </cell>
        </row>
        <row r="1640">
          <cell r="Y1640" t="str">
            <v>SR</v>
          </cell>
          <cell r="Z1640">
            <v>0</v>
          </cell>
          <cell r="AA1640">
            <v>0</v>
          </cell>
          <cell r="AB1640">
            <v>0</v>
          </cell>
          <cell r="AC1640" t="str">
            <v>SR</v>
          </cell>
        </row>
        <row r="1641">
          <cell r="Y1641" t="str">
            <v>SR</v>
          </cell>
          <cell r="Z1641">
            <v>0</v>
          </cell>
          <cell r="AA1641">
            <v>0</v>
          </cell>
          <cell r="AB1641">
            <v>0</v>
          </cell>
          <cell r="AC1641" t="str">
            <v>SR</v>
          </cell>
        </row>
        <row r="1642">
          <cell r="Y1642" t="str">
            <v>SR</v>
          </cell>
          <cell r="Z1642">
            <v>0</v>
          </cell>
          <cell r="AA1642">
            <v>0</v>
          </cell>
          <cell r="AB1642">
            <v>0</v>
          </cell>
          <cell r="AC1642" t="str">
            <v>SR</v>
          </cell>
        </row>
        <row r="1643">
          <cell r="Y1643" t="str">
            <v>SR</v>
          </cell>
          <cell r="Z1643">
            <v>0</v>
          </cell>
          <cell r="AA1643">
            <v>0</v>
          </cell>
          <cell r="AB1643">
            <v>0</v>
          </cell>
          <cell r="AC1643" t="str">
            <v>SR</v>
          </cell>
        </row>
        <row r="1644">
          <cell r="Y1644" t="str">
            <v>SR</v>
          </cell>
          <cell r="Z1644">
            <v>0</v>
          </cell>
          <cell r="AA1644">
            <v>0</v>
          </cell>
          <cell r="AB1644">
            <v>0</v>
          </cell>
          <cell r="AC1644" t="str">
            <v>SR</v>
          </cell>
        </row>
        <row r="1645">
          <cell r="Y1645" t="str">
            <v>SR</v>
          </cell>
          <cell r="Z1645">
            <v>0</v>
          </cell>
          <cell r="AA1645">
            <v>0</v>
          </cell>
          <cell r="AB1645">
            <v>0</v>
          </cell>
          <cell r="AC1645" t="str">
            <v>SR</v>
          </cell>
        </row>
        <row r="1646">
          <cell r="Y1646" t="str">
            <v>SR</v>
          </cell>
          <cell r="Z1646">
            <v>0</v>
          </cell>
          <cell r="AA1646">
            <v>0</v>
          </cell>
          <cell r="AB1646">
            <v>0</v>
          </cell>
          <cell r="AC1646" t="str">
            <v>SR</v>
          </cell>
        </row>
        <row r="1647">
          <cell r="Y1647" t="str">
            <v>SR</v>
          </cell>
          <cell r="Z1647">
            <v>0</v>
          </cell>
          <cell r="AA1647">
            <v>0</v>
          </cell>
          <cell r="AB1647">
            <v>0</v>
          </cell>
          <cell r="AC1647" t="str">
            <v>SR</v>
          </cell>
        </row>
        <row r="1648">
          <cell r="Y1648" t="str">
            <v>SR</v>
          </cell>
          <cell r="Z1648">
            <v>0</v>
          </cell>
          <cell r="AA1648">
            <v>0</v>
          </cell>
          <cell r="AB1648">
            <v>0</v>
          </cell>
          <cell r="AC1648" t="str">
            <v>SR</v>
          </cell>
        </row>
        <row r="1649">
          <cell r="Y1649" t="str">
            <v>SR</v>
          </cell>
          <cell r="Z1649">
            <v>0</v>
          </cell>
          <cell r="AA1649">
            <v>0</v>
          </cell>
          <cell r="AB1649">
            <v>0</v>
          </cell>
          <cell r="AC1649" t="str">
            <v>SR</v>
          </cell>
        </row>
        <row r="1650">
          <cell r="Y1650" t="str">
            <v>SR</v>
          </cell>
          <cell r="Z1650">
            <v>0</v>
          </cell>
          <cell r="AA1650">
            <v>0</v>
          </cell>
          <cell r="AB1650">
            <v>0</v>
          </cell>
          <cell r="AC1650" t="str">
            <v>SR</v>
          </cell>
        </row>
        <row r="1651">
          <cell r="Y1651" t="str">
            <v>SR</v>
          </cell>
          <cell r="Z1651">
            <v>0</v>
          </cell>
          <cell r="AA1651">
            <v>0</v>
          </cell>
          <cell r="AB1651">
            <v>0</v>
          </cell>
          <cell r="AC1651" t="str">
            <v>SR</v>
          </cell>
        </row>
        <row r="1652">
          <cell r="Y1652" t="str">
            <v>SR</v>
          </cell>
          <cell r="Z1652">
            <v>0</v>
          </cell>
          <cell r="AA1652">
            <v>0</v>
          </cell>
          <cell r="AB1652">
            <v>0</v>
          </cell>
          <cell r="AC1652" t="str">
            <v>SR</v>
          </cell>
        </row>
        <row r="1653">
          <cell r="Y1653" t="str">
            <v>SR</v>
          </cell>
          <cell r="Z1653">
            <v>0</v>
          </cell>
          <cell r="AA1653">
            <v>0</v>
          </cell>
          <cell r="AB1653">
            <v>0</v>
          </cell>
          <cell r="AC1653" t="str">
            <v>SR</v>
          </cell>
        </row>
        <row r="1654">
          <cell r="Y1654" t="str">
            <v>SR</v>
          </cell>
          <cell r="Z1654">
            <v>0</v>
          </cell>
          <cell r="AA1654">
            <v>0</v>
          </cell>
          <cell r="AB1654">
            <v>0</v>
          </cell>
          <cell r="AC1654" t="str">
            <v>SR</v>
          </cell>
        </row>
        <row r="1655">
          <cell r="Y1655" t="str">
            <v>SR</v>
          </cell>
          <cell r="Z1655">
            <v>0</v>
          </cell>
          <cell r="AA1655">
            <v>0</v>
          </cell>
          <cell r="AB1655">
            <v>0</v>
          </cell>
          <cell r="AC1655" t="str">
            <v>SR</v>
          </cell>
        </row>
        <row r="1656">
          <cell r="Y1656" t="str">
            <v>SR</v>
          </cell>
          <cell r="Z1656">
            <v>0</v>
          </cell>
          <cell r="AA1656">
            <v>0</v>
          </cell>
          <cell r="AB1656">
            <v>0</v>
          </cell>
          <cell r="AC1656" t="str">
            <v>SR</v>
          </cell>
        </row>
        <row r="1657">
          <cell r="Y1657" t="str">
            <v>SR</v>
          </cell>
          <cell r="Z1657">
            <v>0</v>
          </cell>
          <cell r="AA1657">
            <v>0</v>
          </cell>
          <cell r="AB1657">
            <v>0</v>
          </cell>
          <cell r="AC1657" t="str">
            <v>SR</v>
          </cell>
        </row>
        <row r="1658">
          <cell r="Y1658" t="str">
            <v>SR</v>
          </cell>
          <cell r="Z1658">
            <v>0</v>
          </cell>
          <cell r="AA1658">
            <v>0</v>
          </cell>
          <cell r="AB1658">
            <v>0</v>
          </cell>
          <cell r="AC1658" t="str">
            <v>SR</v>
          </cell>
        </row>
        <row r="1659">
          <cell r="Y1659" t="str">
            <v>SR</v>
          </cell>
          <cell r="Z1659">
            <v>0</v>
          </cell>
          <cell r="AA1659">
            <v>0</v>
          </cell>
          <cell r="AB1659">
            <v>0</v>
          </cell>
          <cell r="AC1659" t="str">
            <v>SR</v>
          </cell>
        </row>
        <row r="1660">
          <cell r="Y1660" t="str">
            <v>SR</v>
          </cell>
          <cell r="Z1660">
            <v>0</v>
          </cell>
          <cell r="AA1660">
            <v>0</v>
          </cell>
          <cell r="AB1660">
            <v>0</v>
          </cell>
          <cell r="AC1660" t="str">
            <v>SR</v>
          </cell>
        </row>
        <row r="1661">
          <cell r="Y1661" t="str">
            <v>SR</v>
          </cell>
          <cell r="Z1661">
            <v>0</v>
          </cell>
          <cell r="AA1661">
            <v>0</v>
          </cell>
          <cell r="AB1661">
            <v>0</v>
          </cell>
          <cell r="AC1661" t="str">
            <v>SR</v>
          </cell>
        </row>
        <row r="1662">
          <cell r="Y1662" t="str">
            <v>SR</v>
          </cell>
          <cell r="Z1662">
            <v>0</v>
          </cell>
          <cell r="AA1662">
            <v>0</v>
          </cell>
          <cell r="AB1662">
            <v>0</v>
          </cell>
          <cell r="AC1662" t="str">
            <v>SR</v>
          </cell>
        </row>
        <row r="1663">
          <cell r="Y1663" t="str">
            <v>SR</v>
          </cell>
          <cell r="Z1663">
            <v>0</v>
          </cell>
          <cell r="AA1663">
            <v>0</v>
          </cell>
          <cell r="AB1663">
            <v>0</v>
          </cell>
          <cell r="AC1663" t="str">
            <v>SR</v>
          </cell>
        </row>
        <row r="1664">
          <cell r="Y1664" t="str">
            <v>SR</v>
          </cell>
          <cell r="Z1664">
            <v>0</v>
          </cell>
          <cell r="AA1664">
            <v>0</v>
          </cell>
          <cell r="AB1664">
            <v>0</v>
          </cell>
          <cell r="AC1664" t="str">
            <v>SR</v>
          </cell>
        </row>
        <row r="1665">
          <cell r="Y1665" t="str">
            <v>SR</v>
          </cell>
          <cell r="Z1665">
            <v>0</v>
          </cell>
          <cell r="AA1665">
            <v>0</v>
          </cell>
          <cell r="AB1665">
            <v>0</v>
          </cell>
          <cell r="AC1665" t="str">
            <v>SR</v>
          </cell>
        </row>
        <row r="1666">
          <cell r="Y1666" t="str">
            <v>SR</v>
          </cell>
          <cell r="Z1666">
            <v>0</v>
          </cell>
          <cell r="AA1666">
            <v>0</v>
          </cell>
          <cell r="AB1666">
            <v>0</v>
          </cell>
          <cell r="AC1666" t="str">
            <v>SR</v>
          </cell>
        </row>
        <row r="1667">
          <cell r="Y1667" t="str">
            <v>SR</v>
          </cell>
          <cell r="Z1667">
            <v>0</v>
          </cell>
          <cell r="AA1667">
            <v>0</v>
          </cell>
          <cell r="AB1667">
            <v>0</v>
          </cell>
          <cell r="AC1667" t="str">
            <v>SR</v>
          </cell>
        </row>
        <row r="1668">
          <cell r="Y1668" t="str">
            <v>SR</v>
          </cell>
          <cell r="Z1668">
            <v>0</v>
          </cell>
          <cell r="AA1668">
            <v>0</v>
          </cell>
          <cell r="AB1668">
            <v>0</v>
          </cell>
          <cell r="AC1668" t="str">
            <v>SR</v>
          </cell>
        </row>
        <row r="1669">
          <cell r="Y1669" t="str">
            <v>SR</v>
          </cell>
          <cell r="Z1669">
            <v>0</v>
          </cell>
          <cell r="AA1669">
            <v>0</v>
          </cell>
          <cell r="AB1669">
            <v>0</v>
          </cell>
          <cell r="AC1669" t="str">
            <v>SR</v>
          </cell>
        </row>
        <row r="1670">
          <cell r="Y1670" t="str">
            <v>SR</v>
          </cell>
          <cell r="Z1670">
            <v>0</v>
          </cell>
          <cell r="AA1670">
            <v>0</v>
          </cell>
          <cell r="AB1670">
            <v>0</v>
          </cell>
          <cell r="AC1670" t="str">
            <v>SR</v>
          </cell>
        </row>
        <row r="1671">
          <cell r="Y1671" t="str">
            <v>SR</v>
          </cell>
          <cell r="Z1671">
            <v>0</v>
          </cell>
          <cell r="AA1671">
            <v>0</v>
          </cell>
          <cell r="AB1671">
            <v>0</v>
          </cell>
          <cell r="AC1671" t="str">
            <v>SR</v>
          </cell>
        </row>
        <row r="1672">
          <cell r="Y1672" t="str">
            <v>SR</v>
          </cell>
          <cell r="Z1672">
            <v>0</v>
          </cell>
          <cell r="AA1672">
            <v>0</v>
          </cell>
          <cell r="AB1672">
            <v>0</v>
          </cell>
          <cell r="AC1672" t="str">
            <v>SR</v>
          </cell>
        </row>
        <row r="1673">
          <cell r="Y1673" t="str">
            <v>SR</v>
          </cell>
          <cell r="Z1673">
            <v>0</v>
          </cell>
          <cell r="AA1673">
            <v>0</v>
          </cell>
          <cell r="AB1673">
            <v>0</v>
          </cell>
          <cell r="AC1673" t="str">
            <v>SR</v>
          </cell>
        </row>
        <row r="1674">
          <cell r="Y1674" t="str">
            <v>SR</v>
          </cell>
          <cell r="Z1674">
            <v>0</v>
          </cell>
          <cell r="AA1674">
            <v>0</v>
          </cell>
          <cell r="AB1674">
            <v>0</v>
          </cell>
          <cell r="AC1674" t="str">
            <v>SR</v>
          </cell>
        </row>
        <row r="1675">
          <cell r="Y1675" t="str">
            <v>SR</v>
          </cell>
          <cell r="Z1675">
            <v>0</v>
          </cell>
          <cell r="AA1675">
            <v>0</v>
          </cell>
          <cell r="AB1675">
            <v>0</v>
          </cell>
          <cell r="AC1675" t="str">
            <v>SR</v>
          </cell>
        </row>
        <row r="1676">
          <cell r="Y1676" t="str">
            <v>SR</v>
          </cell>
          <cell r="Z1676">
            <v>0</v>
          </cell>
          <cell r="AA1676">
            <v>0</v>
          </cell>
          <cell r="AB1676">
            <v>0</v>
          </cell>
          <cell r="AC1676" t="str">
            <v>SR</v>
          </cell>
        </row>
        <row r="1677">
          <cell r="Y1677" t="str">
            <v>SR</v>
          </cell>
          <cell r="Z1677">
            <v>0</v>
          </cell>
          <cell r="AA1677">
            <v>0</v>
          </cell>
          <cell r="AB1677">
            <v>0</v>
          </cell>
          <cell r="AC1677" t="str">
            <v>SR</v>
          </cell>
        </row>
        <row r="1678">
          <cell r="Y1678" t="str">
            <v>SR</v>
          </cell>
          <cell r="Z1678">
            <v>0</v>
          </cell>
          <cell r="AA1678">
            <v>0</v>
          </cell>
          <cell r="AB1678">
            <v>0</v>
          </cell>
          <cell r="AC1678" t="str">
            <v>SR</v>
          </cell>
        </row>
        <row r="1679">
          <cell r="Y1679" t="str">
            <v>SR</v>
          </cell>
          <cell r="Z1679">
            <v>0</v>
          </cell>
          <cell r="AA1679">
            <v>0</v>
          </cell>
          <cell r="AB1679">
            <v>0</v>
          </cell>
          <cell r="AC1679" t="str">
            <v>SR</v>
          </cell>
        </row>
        <row r="1680">
          <cell r="Y1680" t="str">
            <v>SR</v>
          </cell>
          <cell r="Z1680">
            <v>0</v>
          </cell>
          <cell r="AA1680">
            <v>0</v>
          </cell>
          <cell r="AB1680">
            <v>0</v>
          </cell>
          <cell r="AC1680" t="str">
            <v>SR</v>
          </cell>
        </row>
        <row r="1681">
          <cell r="Y1681" t="str">
            <v>SR</v>
          </cell>
          <cell r="Z1681">
            <v>0</v>
          </cell>
          <cell r="AA1681">
            <v>0</v>
          </cell>
          <cell r="AB1681">
            <v>0</v>
          </cell>
          <cell r="AC1681" t="str">
            <v>SR</v>
          </cell>
        </row>
        <row r="1682">
          <cell r="Y1682" t="str">
            <v>SR</v>
          </cell>
          <cell r="Z1682">
            <v>0</v>
          </cell>
          <cell r="AA1682">
            <v>0</v>
          </cell>
          <cell r="AB1682">
            <v>0</v>
          </cell>
          <cell r="AC1682" t="str">
            <v>SR</v>
          </cell>
        </row>
        <row r="1683">
          <cell r="Y1683" t="str">
            <v>SR</v>
          </cell>
          <cell r="Z1683">
            <v>0</v>
          </cell>
          <cell r="AA1683">
            <v>0</v>
          </cell>
          <cell r="AB1683">
            <v>0</v>
          </cell>
          <cell r="AC1683" t="str">
            <v>SR</v>
          </cell>
        </row>
        <row r="1684">
          <cell r="Y1684" t="str">
            <v>SR</v>
          </cell>
          <cell r="Z1684">
            <v>0</v>
          </cell>
          <cell r="AA1684">
            <v>0</v>
          </cell>
          <cell r="AB1684">
            <v>0</v>
          </cell>
          <cell r="AC1684" t="str">
            <v>SR</v>
          </cell>
        </row>
        <row r="1685">
          <cell r="Y1685" t="str">
            <v>SR</v>
          </cell>
          <cell r="Z1685">
            <v>0</v>
          </cell>
          <cell r="AA1685">
            <v>0</v>
          </cell>
          <cell r="AB1685">
            <v>0</v>
          </cell>
          <cell r="AC1685" t="str">
            <v>SR</v>
          </cell>
        </row>
        <row r="1686">
          <cell r="Y1686" t="str">
            <v>SR</v>
          </cell>
          <cell r="Z1686">
            <v>0</v>
          </cell>
          <cell r="AA1686">
            <v>0</v>
          </cell>
          <cell r="AB1686">
            <v>0</v>
          </cell>
          <cell r="AC1686" t="str">
            <v>SR</v>
          </cell>
        </row>
        <row r="1687">
          <cell r="Y1687" t="str">
            <v>SR</v>
          </cell>
          <cell r="Z1687">
            <v>0</v>
          </cell>
          <cell r="AA1687">
            <v>0</v>
          </cell>
          <cell r="AB1687">
            <v>0</v>
          </cell>
          <cell r="AC1687" t="str">
            <v>SR</v>
          </cell>
        </row>
        <row r="1688">
          <cell r="Y1688" t="str">
            <v>SR</v>
          </cell>
          <cell r="Z1688">
            <v>0</v>
          </cell>
          <cell r="AA1688">
            <v>0</v>
          </cell>
          <cell r="AB1688">
            <v>0</v>
          </cell>
          <cell r="AC1688" t="str">
            <v>SR</v>
          </cell>
        </row>
        <row r="1689">
          <cell r="Y1689" t="str">
            <v>SR</v>
          </cell>
          <cell r="Z1689">
            <v>0</v>
          </cell>
          <cell r="AA1689">
            <v>0</v>
          </cell>
          <cell r="AB1689">
            <v>0</v>
          </cell>
          <cell r="AC1689" t="str">
            <v>SR</v>
          </cell>
        </row>
        <row r="1690">
          <cell r="Y1690" t="str">
            <v>SR</v>
          </cell>
          <cell r="Z1690">
            <v>0</v>
          </cell>
          <cell r="AA1690">
            <v>0</v>
          </cell>
          <cell r="AB1690">
            <v>0</v>
          </cell>
          <cell r="AC1690" t="str">
            <v>SR</v>
          </cell>
        </row>
        <row r="1691">
          <cell r="Y1691" t="str">
            <v>SR</v>
          </cell>
          <cell r="Z1691">
            <v>0</v>
          </cell>
          <cell r="AA1691">
            <v>0</v>
          </cell>
          <cell r="AB1691">
            <v>0</v>
          </cell>
          <cell r="AC1691" t="str">
            <v>SR</v>
          </cell>
        </row>
        <row r="1692">
          <cell r="Y1692" t="str">
            <v>SR</v>
          </cell>
          <cell r="Z1692">
            <v>0</v>
          </cell>
          <cell r="AA1692">
            <v>0</v>
          </cell>
          <cell r="AB1692">
            <v>0</v>
          </cell>
          <cell r="AC1692" t="str">
            <v>SR</v>
          </cell>
        </row>
        <row r="1693">
          <cell r="Y1693" t="str">
            <v>SR</v>
          </cell>
          <cell r="Z1693">
            <v>0</v>
          </cell>
          <cell r="AA1693">
            <v>0</v>
          </cell>
          <cell r="AB1693">
            <v>0</v>
          </cell>
          <cell r="AC1693" t="str">
            <v>SR</v>
          </cell>
        </row>
        <row r="1694">
          <cell r="Y1694" t="str">
            <v>SR</v>
          </cell>
          <cell r="Z1694">
            <v>0</v>
          </cell>
          <cell r="AA1694">
            <v>0</v>
          </cell>
          <cell r="AB1694">
            <v>0</v>
          </cell>
          <cell r="AC1694" t="str">
            <v>SR</v>
          </cell>
        </row>
        <row r="1695">
          <cell r="Y1695" t="str">
            <v>SR</v>
          </cell>
          <cell r="Z1695">
            <v>0</v>
          </cell>
          <cell r="AA1695">
            <v>0</v>
          </cell>
          <cell r="AB1695">
            <v>0</v>
          </cell>
          <cell r="AC1695" t="str">
            <v>SR</v>
          </cell>
        </row>
        <row r="1696">
          <cell r="Y1696" t="str">
            <v>SR</v>
          </cell>
          <cell r="Z1696">
            <v>0</v>
          </cell>
          <cell r="AA1696">
            <v>0</v>
          </cell>
          <cell r="AB1696">
            <v>0</v>
          </cell>
          <cell r="AC1696" t="str">
            <v>SR</v>
          </cell>
        </row>
        <row r="1697">
          <cell r="Y1697" t="str">
            <v>SR</v>
          </cell>
          <cell r="Z1697">
            <v>0</v>
          </cell>
          <cell r="AA1697">
            <v>0</v>
          </cell>
          <cell r="AB1697">
            <v>0</v>
          </cell>
          <cell r="AC1697" t="str">
            <v>SR</v>
          </cell>
        </row>
        <row r="1698">
          <cell r="Y1698" t="str">
            <v>SR</v>
          </cell>
          <cell r="Z1698">
            <v>0</v>
          </cell>
          <cell r="AA1698">
            <v>0</v>
          </cell>
          <cell r="AB1698">
            <v>0</v>
          </cell>
          <cell r="AC1698" t="str">
            <v>SR</v>
          </cell>
        </row>
        <row r="1699">
          <cell r="Y1699" t="str">
            <v>SR</v>
          </cell>
          <cell r="Z1699">
            <v>0</v>
          </cell>
          <cell r="AA1699">
            <v>0</v>
          </cell>
          <cell r="AB1699">
            <v>0</v>
          </cell>
          <cell r="AC1699" t="str">
            <v>SR</v>
          </cell>
        </row>
        <row r="1700">
          <cell r="Y1700" t="str">
            <v>SR</v>
          </cell>
          <cell r="Z1700">
            <v>0</v>
          </cell>
          <cell r="AA1700">
            <v>0</v>
          </cell>
          <cell r="AB1700">
            <v>0</v>
          </cell>
          <cell r="AC1700" t="str">
            <v>SR</v>
          </cell>
        </row>
        <row r="1701">
          <cell r="Y1701" t="str">
            <v>SR</v>
          </cell>
          <cell r="Z1701">
            <v>0</v>
          </cell>
          <cell r="AA1701">
            <v>0</v>
          </cell>
          <cell r="AB1701">
            <v>0</v>
          </cell>
          <cell r="AC1701" t="str">
            <v>SR</v>
          </cell>
        </row>
        <row r="1702">
          <cell r="Y1702" t="str">
            <v>SR</v>
          </cell>
          <cell r="Z1702">
            <v>0</v>
          </cell>
          <cell r="AA1702">
            <v>0</v>
          </cell>
          <cell r="AB1702">
            <v>0</v>
          </cell>
          <cell r="AC1702" t="str">
            <v>SR</v>
          </cell>
        </row>
        <row r="1703">
          <cell r="Y1703" t="str">
            <v>SR</v>
          </cell>
          <cell r="Z1703">
            <v>0</v>
          </cell>
          <cell r="AA1703">
            <v>0</v>
          </cell>
          <cell r="AB1703">
            <v>0</v>
          </cell>
          <cell r="AC1703" t="str">
            <v>SR</v>
          </cell>
        </row>
        <row r="1704">
          <cell r="Y1704" t="str">
            <v>SR</v>
          </cell>
          <cell r="Z1704">
            <v>0</v>
          </cell>
          <cell r="AA1704">
            <v>0</v>
          </cell>
          <cell r="AB1704">
            <v>0</v>
          </cell>
          <cell r="AC1704" t="str">
            <v>SR</v>
          </cell>
        </row>
        <row r="1705">
          <cell r="Y1705" t="str">
            <v>SR</v>
          </cell>
          <cell r="Z1705">
            <v>0</v>
          </cell>
          <cell r="AA1705">
            <v>0</v>
          </cell>
          <cell r="AB1705">
            <v>0</v>
          </cell>
          <cell r="AC1705" t="str">
            <v>SR</v>
          </cell>
        </row>
        <row r="1706">
          <cell r="Y1706" t="str">
            <v>SR</v>
          </cell>
          <cell r="Z1706">
            <v>0</v>
          </cell>
          <cell r="AA1706">
            <v>0</v>
          </cell>
          <cell r="AB1706">
            <v>0</v>
          </cell>
          <cell r="AC1706" t="str">
            <v>SR</v>
          </cell>
        </row>
        <row r="1707">
          <cell r="Y1707" t="str">
            <v>SR</v>
          </cell>
          <cell r="Z1707">
            <v>0</v>
          </cell>
          <cell r="AA1707">
            <v>0</v>
          </cell>
          <cell r="AB1707">
            <v>0</v>
          </cell>
          <cell r="AC1707" t="str">
            <v>SR</v>
          </cell>
        </row>
        <row r="1708">
          <cell r="Y1708" t="str">
            <v>SR</v>
          </cell>
          <cell r="Z1708">
            <v>0</v>
          </cell>
          <cell r="AA1708">
            <v>0</v>
          </cell>
          <cell r="AB1708">
            <v>0</v>
          </cell>
          <cell r="AC1708" t="str">
            <v>SR</v>
          </cell>
        </row>
        <row r="1709">
          <cell r="Y1709" t="str">
            <v>SR</v>
          </cell>
          <cell r="Z1709">
            <v>0</v>
          </cell>
          <cell r="AA1709">
            <v>0</v>
          </cell>
          <cell r="AB1709">
            <v>0</v>
          </cell>
          <cell r="AC1709" t="str">
            <v>SR</v>
          </cell>
        </row>
        <row r="1710">
          <cell r="Y1710" t="str">
            <v>SR</v>
          </cell>
          <cell r="Z1710">
            <v>0</v>
          </cell>
          <cell r="AA1710">
            <v>0</v>
          </cell>
          <cell r="AB1710">
            <v>0</v>
          </cell>
          <cell r="AC1710" t="str">
            <v>SR</v>
          </cell>
        </row>
        <row r="1711">
          <cell r="Y1711" t="str">
            <v>SR</v>
          </cell>
          <cell r="Z1711">
            <v>0</v>
          </cell>
          <cell r="AA1711">
            <v>0</v>
          </cell>
          <cell r="AB1711">
            <v>0</v>
          </cell>
          <cell r="AC1711" t="str">
            <v>SR</v>
          </cell>
        </row>
        <row r="1712">
          <cell r="Y1712" t="str">
            <v>SR</v>
          </cell>
          <cell r="Z1712">
            <v>0</v>
          </cell>
          <cell r="AA1712">
            <v>0</v>
          </cell>
          <cell r="AB1712">
            <v>0</v>
          </cell>
          <cell r="AC1712" t="str">
            <v>SR</v>
          </cell>
        </row>
        <row r="1713">
          <cell r="Y1713" t="str">
            <v>SR</v>
          </cell>
          <cell r="Z1713">
            <v>0</v>
          </cell>
          <cell r="AA1713">
            <v>0</v>
          </cell>
          <cell r="AB1713">
            <v>0</v>
          </cell>
          <cell r="AC1713" t="str">
            <v>SR</v>
          </cell>
        </row>
        <row r="1714">
          <cell r="Y1714" t="str">
            <v>SR</v>
          </cell>
          <cell r="Z1714">
            <v>0</v>
          </cell>
          <cell r="AA1714">
            <v>0</v>
          </cell>
          <cell r="AB1714">
            <v>0</v>
          </cell>
          <cell r="AC1714" t="str">
            <v>SR</v>
          </cell>
        </row>
        <row r="1715">
          <cell r="Y1715" t="str">
            <v>SR</v>
          </cell>
          <cell r="Z1715">
            <v>0</v>
          </cell>
          <cell r="AA1715">
            <v>0</v>
          </cell>
          <cell r="AB1715">
            <v>0</v>
          </cell>
          <cell r="AC1715" t="str">
            <v>SR</v>
          </cell>
        </row>
        <row r="1716">
          <cell r="Y1716" t="str">
            <v>SR</v>
          </cell>
          <cell r="Z1716">
            <v>0</v>
          </cell>
          <cell r="AA1716">
            <v>0</v>
          </cell>
          <cell r="AB1716">
            <v>0</v>
          </cell>
          <cell r="AC1716" t="str">
            <v>SR</v>
          </cell>
        </row>
        <row r="1717">
          <cell r="Y1717" t="str">
            <v>SR</v>
          </cell>
          <cell r="Z1717">
            <v>0</v>
          </cell>
          <cell r="AA1717">
            <v>0</v>
          </cell>
          <cell r="AB1717">
            <v>0</v>
          </cell>
          <cell r="AC1717" t="str">
            <v>SR</v>
          </cell>
        </row>
        <row r="1718">
          <cell r="Y1718" t="str">
            <v>SR</v>
          </cell>
          <cell r="Z1718">
            <v>0</v>
          </cell>
          <cell r="AA1718">
            <v>0</v>
          </cell>
          <cell r="AB1718">
            <v>0</v>
          </cell>
          <cell r="AC1718" t="str">
            <v>SR</v>
          </cell>
        </row>
        <row r="1719">
          <cell r="Y1719" t="str">
            <v>SR</v>
          </cell>
          <cell r="Z1719">
            <v>0</v>
          </cell>
          <cell r="AA1719">
            <v>0</v>
          </cell>
          <cell r="AB1719">
            <v>0</v>
          </cell>
          <cell r="AC1719" t="str">
            <v>SR</v>
          </cell>
        </row>
        <row r="1720">
          <cell r="Y1720" t="str">
            <v>SR</v>
          </cell>
          <cell r="Z1720">
            <v>0</v>
          </cell>
          <cell r="AA1720">
            <v>0</v>
          </cell>
          <cell r="AB1720">
            <v>0</v>
          </cell>
          <cell r="AC1720" t="str">
            <v>SR</v>
          </cell>
        </row>
        <row r="1721">
          <cell r="Y1721" t="str">
            <v>SR</v>
          </cell>
          <cell r="Z1721">
            <v>0</v>
          </cell>
          <cell r="AA1721">
            <v>0</v>
          </cell>
          <cell r="AB1721">
            <v>0</v>
          </cell>
          <cell r="AC1721" t="str">
            <v>SR</v>
          </cell>
        </row>
        <row r="1722">
          <cell r="Y1722" t="str">
            <v>SR</v>
          </cell>
          <cell r="Z1722">
            <v>0</v>
          </cell>
          <cell r="AA1722">
            <v>0</v>
          </cell>
          <cell r="AB1722">
            <v>0</v>
          </cell>
          <cell r="AC1722" t="str">
            <v>SR</v>
          </cell>
        </row>
        <row r="1723">
          <cell r="Y1723" t="str">
            <v>SR</v>
          </cell>
          <cell r="Z1723">
            <v>0</v>
          </cell>
          <cell r="AA1723">
            <v>0</v>
          </cell>
          <cell r="AB1723">
            <v>0</v>
          </cell>
          <cell r="AC1723" t="str">
            <v>SR</v>
          </cell>
        </row>
        <row r="1724">
          <cell r="Y1724" t="str">
            <v>SR</v>
          </cell>
          <cell r="Z1724">
            <v>0</v>
          </cell>
          <cell r="AA1724">
            <v>0</v>
          </cell>
          <cell r="AB1724">
            <v>0</v>
          </cell>
          <cell r="AC1724" t="str">
            <v>SR</v>
          </cell>
        </row>
        <row r="1725">
          <cell r="Y1725" t="str">
            <v>SR</v>
          </cell>
          <cell r="Z1725">
            <v>0</v>
          </cell>
          <cell r="AA1725">
            <v>0</v>
          </cell>
          <cell r="AB1725">
            <v>0</v>
          </cell>
          <cell r="AC1725" t="str">
            <v>SR</v>
          </cell>
        </row>
        <row r="1726">
          <cell r="Y1726" t="str">
            <v>SR</v>
          </cell>
          <cell r="Z1726">
            <v>0</v>
          </cell>
          <cell r="AA1726">
            <v>0</v>
          </cell>
          <cell r="AB1726">
            <v>0</v>
          </cell>
          <cell r="AC1726" t="str">
            <v>SR</v>
          </cell>
        </row>
        <row r="1727">
          <cell r="Y1727" t="str">
            <v>SR</v>
          </cell>
          <cell r="Z1727">
            <v>0</v>
          </cell>
          <cell r="AA1727">
            <v>0</v>
          </cell>
          <cell r="AB1727">
            <v>0</v>
          </cell>
          <cell r="AC1727" t="str">
            <v>SR</v>
          </cell>
        </row>
        <row r="1728">
          <cell r="Y1728" t="str">
            <v>SR</v>
          </cell>
          <cell r="Z1728">
            <v>0</v>
          </cell>
          <cell r="AA1728">
            <v>0</v>
          </cell>
          <cell r="AB1728">
            <v>0</v>
          </cell>
          <cell r="AC1728" t="str">
            <v>SR</v>
          </cell>
        </row>
        <row r="1729">
          <cell r="Y1729" t="str">
            <v>SR</v>
          </cell>
          <cell r="Z1729">
            <v>0</v>
          </cell>
          <cell r="AA1729">
            <v>0</v>
          </cell>
          <cell r="AB1729">
            <v>0</v>
          </cell>
          <cell r="AC1729" t="str">
            <v>SR</v>
          </cell>
        </row>
        <row r="1730">
          <cell r="Y1730" t="str">
            <v>SR</v>
          </cell>
          <cell r="Z1730">
            <v>0</v>
          </cell>
          <cell r="AA1730">
            <v>0</v>
          </cell>
          <cell r="AB1730">
            <v>0</v>
          </cell>
          <cell r="AC1730" t="str">
            <v>SR</v>
          </cell>
        </row>
        <row r="1731">
          <cell r="Y1731" t="str">
            <v>SR</v>
          </cell>
          <cell r="Z1731">
            <v>0</v>
          </cell>
          <cell r="AA1731">
            <v>0</v>
          </cell>
          <cell r="AB1731">
            <v>0</v>
          </cell>
          <cell r="AC1731" t="str">
            <v>SR</v>
          </cell>
        </row>
        <row r="1732">
          <cell r="Y1732" t="str">
            <v>SR</v>
          </cell>
          <cell r="Z1732">
            <v>0</v>
          </cell>
          <cell r="AA1732">
            <v>0</v>
          </cell>
          <cell r="AB1732">
            <v>0</v>
          </cell>
          <cell r="AC1732" t="str">
            <v>SR</v>
          </cell>
        </row>
        <row r="1733">
          <cell r="Y1733" t="str">
            <v>SR</v>
          </cell>
          <cell r="Z1733">
            <v>0</v>
          </cell>
          <cell r="AA1733">
            <v>0</v>
          </cell>
          <cell r="AB1733">
            <v>0</v>
          </cell>
          <cell r="AC1733" t="str">
            <v>SR</v>
          </cell>
        </row>
        <row r="1734">
          <cell r="Y1734" t="str">
            <v>SR</v>
          </cell>
          <cell r="Z1734">
            <v>0</v>
          </cell>
          <cell r="AA1734">
            <v>0</v>
          </cell>
          <cell r="AB1734">
            <v>0</v>
          </cell>
          <cell r="AC1734" t="str">
            <v>SR</v>
          </cell>
        </row>
        <row r="1735">
          <cell r="Y1735" t="str">
            <v>SR</v>
          </cell>
          <cell r="Z1735">
            <v>0</v>
          </cell>
          <cell r="AA1735">
            <v>0</v>
          </cell>
          <cell r="AB1735">
            <v>0</v>
          </cell>
          <cell r="AC1735" t="str">
            <v>SR</v>
          </cell>
        </row>
        <row r="1736">
          <cell r="Y1736" t="str">
            <v>SR</v>
          </cell>
          <cell r="Z1736">
            <v>0</v>
          </cell>
          <cell r="AA1736">
            <v>0</v>
          </cell>
          <cell r="AB1736">
            <v>0</v>
          </cell>
          <cell r="AC1736" t="str">
            <v>SR</v>
          </cell>
        </row>
        <row r="1737">
          <cell r="Y1737" t="str">
            <v>SR</v>
          </cell>
          <cell r="Z1737">
            <v>0</v>
          </cell>
          <cell r="AA1737">
            <v>0</v>
          </cell>
          <cell r="AB1737">
            <v>0</v>
          </cell>
          <cell r="AC1737" t="str">
            <v>SR</v>
          </cell>
        </row>
        <row r="1738">
          <cell r="Y1738" t="str">
            <v>SR</v>
          </cell>
          <cell r="Z1738">
            <v>0</v>
          </cell>
          <cell r="AA1738">
            <v>0</v>
          </cell>
          <cell r="AB1738">
            <v>0</v>
          </cell>
          <cell r="AC1738" t="str">
            <v>SR</v>
          </cell>
        </row>
        <row r="1739">
          <cell r="Y1739" t="str">
            <v>SR</v>
          </cell>
          <cell r="Z1739">
            <v>0</v>
          </cell>
          <cell r="AA1739">
            <v>0</v>
          </cell>
          <cell r="AB1739">
            <v>0</v>
          </cell>
          <cell r="AC1739" t="str">
            <v>SR</v>
          </cell>
        </row>
        <row r="1740">
          <cell r="Y1740" t="str">
            <v>SR</v>
          </cell>
          <cell r="Z1740">
            <v>0</v>
          </cell>
          <cell r="AA1740">
            <v>0</v>
          </cell>
          <cell r="AB1740">
            <v>0</v>
          </cell>
          <cell r="AC1740" t="str">
            <v>SR</v>
          </cell>
        </row>
        <row r="1741">
          <cell r="Y1741" t="str">
            <v>SR</v>
          </cell>
          <cell r="Z1741">
            <v>0</v>
          </cell>
          <cell r="AA1741">
            <v>0</v>
          </cell>
          <cell r="AB1741">
            <v>0</v>
          </cell>
          <cell r="AC1741" t="str">
            <v>SR</v>
          </cell>
        </row>
        <row r="1742">
          <cell r="Y1742" t="str">
            <v>SR</v>
          </cell>
          <cell r="Z1742">
            <v>0</v>
          </cell>
          <cell r="AA1742">
            <v>0</v>
          </cell>
          <cell r="AB1742">
            <v>0</v>
          </cell>
          <cell r="AC1742" t="str">
            <v>SR</v>
          </cell>
        </row>
        <row r="1743">
          <cell r="Y1743" t="str">
            <v>SR</v>
          </cell>
          <cell r="Z1743">
            <v>0</v>
          </cell>
          <cell r="AA1743">
            <v>0</v>
          </cell>
          <cell r="AB1743">
            <v>0</v>
          </cell>
          <cell r="AC1743" t="str">
            <v>SR</v>
          </cell>
        </row>
        <row r="1744">
          <cell r="Y1744" t="str">
            <v>SR</v>
          </cell>
          <cell r="Z1744">
            <v>0</v>
          </cell>
          <cell r="AA1744">
            <v>0</v>
          </cell>
          <cell r="AB1744">
            <v>0</v>
          </cell>
          <cell r="AC1744" t="str">
            <v>SR</v>
          </cell>
        </row>
        <row r="1745">
          <cell r="Y1745" t="str">
            <v>SR</v>
          </cell>
          <cell r="Z1745">
            <v>0</v>
          </cell>
          <cell r="AA1745">
            <v>0</v>
          </cell>
          <cell r="AB1745">
            <v>0</v>
          </cell>
          <cell r="AC1745" t="str">
            <v>SR</v>
          </cell>
        </row>
        <row r="1746">
          <cell r="Y1746" t="str">
            <v>SR</v>
          </cell>
          <cell r="Z1746">
            <v>0</v>
          </cell>
          <cell r="AA1746">
            <v>0</v>
          </cell>
          <cell r="AB1746">
            <v>0</v>
          </cell>
          <cell r="AC1746" t="str">
            <v>SR</v>
          </cell>
        </row>
        <row r="1747">
          <cell r="Y1747" t="str">
            <v>SR</v>
          </cell>
          <cell r="Z1747">
            <v>0</v>
          </cell>
          <cell r="AA1747">
            <v>0</v>
          </cell>
          <cell r="AB1747">
            <v>0</v>
          </cell>
          <cell r="AC1747" t="str">
            <v>SR</v>
          </cell>
        </row>
        <row r="1748">
          <cell r="Y1748" t="str">
            <v>SR</v>
          </cell>
          <cell r="Z1748">
            <v>0</v>
          </cell>
          <cell r="AA1748">
            <v>0</v>
          </cell>
          <cell r="AB1748">
            <v>0</v>
          </cell>
          <cell r="AC1748" t="str">
            <v>SR</v>
          </cell>
        </row>
        <row r="1749">
          <cell r="Y1749" t="str">
            <v>SR</v>
          </cell>
          <cell r="Z1749">
            <v>0</v>
          </cell>
          <cell r="AA1749">
            <v>0</v>
          </cell>
          <cell r="AB1749">
            <v>0</v>
          </cell>
          <cell r="AC1749" t="str">
            <v>SR</v>
          </cell>
        </row>
        <row r="1750">
          <cell r="Y1750" t="str">
            <v>SR</v>
          </cell>
          <cell r="Z1750">
            <v>0</v>
          </cell>
          <cell r="AA1750">
            <v>0</v>
          </cell>
          <cell r="AB1750">
            <v>0</v>
          </cell>
          <cell r="AC1750" t="str">
            <v>SR</v>
          </cell>
        </row>
        <row r="1751">
          <cell r="Y1751" t="str">
            <v>SR</v>
          </cell>
          <cell r="Z1751">
            <v>0</v>
          </cell>
          <cell r="AA1751">
            <v>0</v>
          </cell>
          <cell r="AB1751">
            <v>0</v>
          </cell>
          <cell r="AC1751" t="str">
            <v>SR</v>
          </cell>
        </row>
        <row r="1752">
          <cell r="Y1752" t="str">
            <v>SR</v>
          </cell>
          <cell r="Z1752">
            <v>0</v>
          </cell>
          <cell r="AA1752">
            <v>0</v>
          </cell>
          <cell r="AB1752">
            <v>0</v>
          </cell>
          <cell r="AC1752" t="str">
            <v>SR</v>
          </cell>
        </row>
        <row r="1753">
          <cell r="Y1753" t="str">
            <v>SR</v>
          </cell>
          <cell r="Z1753">
            <v>0</v>
          </cell>
          <cell r="AA1753">
            <v>0</v>
          </cell>
          <cell r="AB1753">
            <v>0</v>
          </cell>
          <cell r="AC1753" t="str">
            <v>SR</v>
          </cell>
        </row>
        <row r="1754">
          <cell r="Y1754" t="str">
            <v>SR</v>
          </cell>
          <cell r="Z1754">
            <v>0</v>
          </cell>
          <cell r="AA1754">
            <v>0</v>
          </cell>
          <cell r="AB1754">
            <v>0</v>
          </cell>
          <cell r="AC1754" t="str">
            <v>SR</v>
          </cell>
        </row>
        <row r="1755">
          <cell r="Y1755" t="str">
            <v>SR</v>
          </cell>
          <cell r="Z1755">
            <v>0</v>
          </cell>
          <cell r="AA1755">
            <v>0</v>
          </cell>
          <cell r="AB1755">
            <v>0</v>
          </cell>
          <cell r="AC1755" t="str">
            <v>SR</v>
          </cell>
        </row>
        <row r="1756">
          <cell r="Y1756" t="str">
            <v>SR</v>
          </cell>
          <cell r="Z1756">
            <v>0</v>
          </cell>
          <cell r="AA1756">
            <v>0</v>
          </cell>
          <cell r="AB1756">
            <v>0</v>
          </cell>
          <cell r="AC1756" t="str">
            <v>SR</v>
          </cell>
        </row>
        <row r="1757">
          <cell r="Y1757" t="str">
            <v>SR</v>
          </cell>
          <cell r="Z1757">
            <v>0</v>
          </cell>
          <cell r="AA1757">
            <v>0</v>
          </cell>
          <cell r="AB1757">
            <v>0</v>
          </cell>
          <cell r="AC1757" t="str">
            <v>SR</v>
          </cell>
        </row>
        <row r="1758">
          <cell r="Y1758" t="str">
            <v>SR</v>
          </cell>
          <cell r="Z1758">
            <v>0</v>
          </cell>
          <cell r="AA1758">
            <v>0</v>
          </cell>
          <cell r="AB1758">
            <v>0</v>
          </cell>
          <cell r="AC1758" t="str">
            <v>SR</v>
          </cell>
        </row>
        <row r="1759">
          <cell r="Y1759" t="str">
            <v>SR</v>
          </cell>
          <cell r="Z1759">
            <v>0</v>
          </cell>
          <cell r="AA1759">
            <v>0</v>
          </cell>
          <cell r="AB1759">
            <v>0</v>
          </cell>
          <cell r="AC1759" t="str">
            <v>SR</v>
          </cell>
        </row>
        <row r="1760">
          <cell r="Y1760" t="str">
            <v>SR</v>
          </cell>
          <cell r="Z1760">
            <v>0</v>
          </cell>
          <cell r="AA1760">
            <v>0</v>
          </cell>
          <cell r="AB1760">
            <v>0</v>
          </cell>
          <cell r="AC1760" t="str">
            <v>SR</v>
          </cell>
        </row>
        <row r="1761">
          <cell r="Y1761" t="str">
            <v>SR</v>
          </cell>
          <cell r="Z1761">
            <v>0</v>
          </cell>
          <cell r="AA1761">
            <v>0</v>
          </cell>
          <cell r="AB1761">
            <v>0</v>
          </cell>
          <cell r="AC1761" t="str">
            <v>SR</v>
          </cell>
        </row>
        <row r="1762">
          <cell r="Y1762" t="str">
            <v>SR</v>
          </cell>
          <cell r="Z1762">
            <v>0</v>
          </cell>
          <cell r="AA1762">
            <v>0</v>
          </cell>
          <cell r="AB1762">
            <v>0</v>
          </cell>
          <cell r="AC1762" t="str">
            <v>SR</v>
          </cell>
        </row>
        <row r="1763">
          <cell r="Y1763" t="str">
            <v>SR</v>
          </cell>
          <cell r="Z1763">
            <v>0</v>
          </cell>
          <cell r="AA1763">
            <v>0</v>
          </cell>
          <cell r="AB1763">
            <v>0</v>
          </cell>
          <cell r="AC1763" t="str">
            <v>SR</v>
          </cell>
        </row>
        <row r="1764">
          <cell r="Y1764" t="str">
            <v>SR</v>
          </cell>
          <cell r="Z1764">
            <v>0</v>
          </cell>
          <cell r="AA1764">
            <v>0</v>
          </cell>
          <cell r="AB1764">
            <v>0</v>
          </cell>
          <cell r="AC1764" t="str">
            <v>SR</v>
          </cell>
        </row>
        <row r="1765">
          <cell r="Y1765" t="str">
            <v>SR</v>
          </cell>
          <cell r="Z1765">
            <v>0</v>
          </cell>
          <cell r="AA1765">
            <v>0</v>
          </cell>
          <cell r="AB1765">
            <v>0</v>
          </cell>
          <cell r="AC1765" t="str">
            <v>SR</v>
          </cell>
        </row>
        <row r="1766">
          <cell r="Y1766" t="str">
            <v>SR</v>
          </cell>
          <cell r="Z1766">
            <v>0</v>
          </cell>
          <cell r="AA1766">
            <v>0</v>
          </cell>
          <cell r="AB1766">
            <v>0</v>
          </cell>
          <cell r="AC1766" t="str">
            <v>SR</v>
          </cell>
        </row>
        <row r="1767">
          <cell r="Y1767" t="str">
            <v>SR</v>
          </cell>
          <cell r="Z1767">
            <v>0</v>
          </cell>
          <cell r="AA1767">
            <v>0</v>
          </cell>
          <cell r="AB1767">
            <v>0</v>
          </cell>
          <cell r="AC1767" t="str">
            <v>SR</v>
          </cell>
        </row>
        <row r="1768">
          <cell r="Y1768" t="str">
            <v>SR</v>
          </cell>
          <cell r="Z1768">
            <v>0</v>
          </cell>
          <cell r="AA1768">
            <v>0</v>
          </cell>
          <cell r="AB1768">
            <v>0</v>
          </cell>
          <cell r="AC1768" t="str">
            <v>SR</v>
          </cell>
        </row>
        <row r="1769">
          <cell r="Y1769" t="str">
            <v>SR</v>
          </cell>
          <cell r="Z1769">
            <v>0</v>
          </cell>
          <cell r="AA1769">
            <v>0</v>
          </cell>
          <cell r="AB1769">
            <v>0</v>
          </cell>
          <cell r="AC1769" t="str">
            <v>SR</v>
          </cell>
        </row>
        <row r="1770">
          <cell r="Y1770" t="str">
            <v>SR</v>
          </cell>
          <cell r="Z1770">
            <v>0</v>
          </cell>
          <cell r="AA1770">
            <v>0</v>
          </cell>
          <cell r="AB1770">
            <v>0</v>
          </cell>
          <cell r="AC1770" t="str">
            <v>SR</v>
          </cell>
        </row>
        <row r="1771">
          <cell r="Y1771" t="str">
            <v>SR</v>
          </cell>
          <cell r="Z1771">
            <v>0</v>
          </cell>
          <cell r="AA1771">
            <v>0</v>
          </cell>
          <cell r="AB1771">
            <v>0</v>
          </cell>
          <cell r="AC1771" t="str">
            <v>SR</v>
          </cell>
        </row>
        <row r="1772">
          <cell r="Y1772" t="str">
            <v>SR</v>
          </cell>
          <cell r="Z1772">
            <v>0</v>
          </cell>
          <cell r="AA1772">
            <v>0</v>
          </cell>
          <cell r="AB1772">
            <v>0</v>
          </cell>
          <cell r="AC1772" t="str">
            <v>SR</v>
          </cell>
        </row>
        <row r="1773">
          <cell r="Y1773" t="str">
            <v>SR</v>
          </cell>
          <cell r="Z1773">
            <v>0</v>
          </cell>
          <cell r="AA1773">
            <v>0</v>
          </cell>
          <cell r="AB1773">
            <v>0</v>
          </cell>
          <cell r="AC1773" t="str">
            <v>SR</v>
          </cell>
        </row>
        <row r="1774">
          <cell r="Y1774" t="str">
            <v>SR</v>
          </cell>
          <cell r="Z1774">
            <v>0</v>
          </cell>
          <cell r="AA1774">
            <v>0</v>
          </cell>
          <cell r="AB1774">
            <v>0</v>
          </cell>
          <cell r="AC1774" t="str">
            <v>SR</v>
          </cell>
        </row>
        <row r="1775">
          <cell r="Y1775" t="str">
            <v>SR</v>
          </cell>
          <cell r="Z1775">
            <v>0</v>
          </cell>
          <cell r="AA1775">
            <v>0</v>
          </cell>
          <cell r="AB1775">
            <v>0</v>
          </cell>
          <cell r="AC1775" t="str">
            <v>SR</v>
          </cell>
        </row>
        <row r="1776">
          <cell r="Y1776" t="str">
            <v>SR</v>
          </cell>
          <cell r="Z1776">
            <v>0</v>
          </cell>
          <cell r="AA1776">
            <v>0</v>
          </cell>
          <cell r="AB1776">
            <v>0</v>
          </cell>
          <cell r="AC1776" t="str">
            <v>SR</v>
          </cell>
        </row>
        <row r="1777">
          <cell r="Y1777" t="str">
            <v>SR</v>
          </cell>
          <cell r="Z1777">
            <v>0</v>
          </cell>
          <cell r="AA1777">
            <v>0</v>
          </cell>
          <cell r="AB1777">
            <v>0</v>
          </cell>
          <cell r="AC1777" t="str">
            <v>SR</v>
          </cell>
        </row>
        <row r="1778">
          <cell r="Y1778" t="str">
            <v>SR</v>
          </cell>
          <cell r="Z1778">
            <v>0</v>
          </cell>
          <cell r="AA1778">
            <v>0</v>
          </cell>
          <cell r="AB1778">
            <v>0</v>
          </cell>
          <cell r="AC1778" t="str">
            <v>SR</v>
          </cell>
        </row>
        <row r="1779">
          <cell r="Y1779" t="str">
            <v>SR</v>
          </cell>
          <cell r="Z1779">
            <v>0</v>
          </cell>
          <cell r="AA1779">
            <v>0</v>
          </cell>
          <cell r="AB1779">
            <v>0</v>
          </cell>
          <cell r="AC1779" t="str">
            <v>SR</v>
          </cell>
        </row>
        <row r="1780">
          <cell r="Y1780" t="str">
            <v>SR</v>
          </cell>
          <cell r="Z1780">
            <v>0</v>
          </cell>
          <cell r="AA1780">
            <v>0</v>
          </cell>
          <cell r="AB1780">
            <v>0</v>
          </cell>
          <cell r="AC1780" t="str">
            <v>SR</v>
          </cell>
        </row>
        <row r="1781">
          <cell r="Y1781" t="str">
            <v>SR</v>
          </cell>
          <cell r="Z1781">
            <v>0</v>
          </cell>
          <cell r="AA1781">
            <v>0</v>
          </cell>
          <cell r="AB1781">
            <v>0</v>
          </cell>
          <cell r="AC1781" t="str">
            <v>SR</v>
          </cell>
        </row>
        <row r="1782">
          <cell r="Y1782" t="str">
            <v>SR</v>
          </cell>
          <cell r="Z1782">
            <v>0</v>
          </cell>
          <cell r="AA1782">
            <v>0</v>
          </cell>
          <cell r="AB1782">
            <v>0</v>
          </cell>
          <cell r="AC1782" t="str">
            <v>SR</v>
          </cell>
        </row>
        <row r="1783">
          <cell r="Y1783" t="str">
            <v>SR</v>
          </cell>
          <cell r="Z1783">
            <v>0</v>
          </cell>
          <cell r="AA1783">
            <v>0</v>
          </cell>
          <cell r="AB1783">
            <v>0</v>
          </cell>
          <cell r="AC1783" t="str">
            <v>SR</v>
          </cell>
        </row>
        <row r="1784">
          <cell r="Y1784" t="str">
            <v>SR</v>
          </cell>
          <cell r="Z1784">
            <v>0</v>
          </cell>
          <cell r="AA1784">
            <v>0</v>
          </cell>
          <cell r="AB1784">
            <v>0</v>
          </cell>
          <cell r="AC1784" t="str">
            <v>SR</v>
          </cell>
        </row>
        <row r="1785">
          <cell r="Y1785" t="str">
            <v>SR</v>
          </cell>
          <cell r="Z1785">
            <v>0</v>
          </cell>
          <cell r="AA1785">
            <v>0</v>
          </cell>
          <cell r="AB1785">
            <v>0</v>
          </cell>
          <cell r="AC1785" t="str">
            <v>SR</v>
          </cell>
        </row>
        <row r="1786">
          <cell r="Y1786" t="str">
            <v>SR</v>
          </cell>
          <cell r="Z1786">
            <v>0</v>
          </cell>
          <cell r="AA1786">
            <v>0</v>
          </cell>
          <cell r="AB1786">
            <v>0</v>
          </cell>
          <cell r="AC1786" t="str">
            <v>SR</v>
          </cell>
        </row>
        <row r="1787">
          <cell r="Y1787" t="str">
            <v>SR</v>
          </cell>
          <cell r="Z1787">
            <v>0</v>
          </cell>
          <cell r="AA1787">
            <v>0</v>
          </cell>
          <cell r="AB1787">
            <v>0</v>
          </cell>
          <cell r="AC1787" t="str">
            <v>SR</v>
          </cell>
        </row>
        <row r="1788">
          <cell r="Y1788" t="str">
            <v>SR</v>
          </cell>
          <cell r="Z1788">
            <v>0</v>
          </cell>
          <cell r="AA1788">
            <v>0</v>
          </cell>
          <cell r="AB1788">
            <v>0</v>
          </cell>
          <cell r="AC1788" t="str">
            <v>SR</v>
          </cell>
        </row>
        <row r="1789">
          <cell r="Y1789" t="str">
            <v>SR</v>
          </cell>
          <cell r="Z1789">
            <v>0</v>
          </cell>
          <cell r="AA1789">
            <v>0</v>
          </cell>
          <cell r="AB1789">
            <v>0</v>
          </cell>
          <cell r="AC1789" t="str">
            <v>SR</v>
          </cell>
        </row>
        <row r="1790">
          <cell r="Y1790" t="str">
            <v>SR</v>
          </cell>
          <cell r="Z1790">
            <v>0</v>
          </cell>
          <cell r="AA1790">
            <v>0</v>
          </cell>
          <cell r="AB1790">
            <v>0</v>
          </cell>
          <cell r="AC1790" t="str">
            <v>SR</v>
          </cell>
        </row>
        <row r="1791">
          <cell r="Y1791" t="str">
            <v>SR</v>
          </cell>
          <cell r="Z1791">
            <v>0</v>
          </cell>
          <cell r="AA1791">
            <v>0</v>
          </cell>
          <cell r="AB1791">
            <v>0</v>
          </cell>
          <cell r="AC1791" t="str">
            <v>SR</v>
          </cell>
        </row>
        <row r="1792">
          <cell r="Y1792" t="str">
            <v>SR</v>
          </cell>
          <cell r="Z1792">
            <v>0</v>
          </cell>
          <cell r="AA1792">
            <v>0</v>
          </cell>
          <cell r="AB1792">
            <v>0</v>
          </cell>
          <cell r="AC1792" t="str">
            <v>SR</v>
          </cell>
        </row>
        <row r="1793">
          <cell r="Y1793" t="str">
            <v>SR</v>
          </cell>
          <cell r="Z1793">
            <v>0</v>
          </cell>
          <cell r="AA1793">
            <v>0</v>
          </cell>
          <cell r="AB1793">
            <v>0</v>
          </cell>
          <cell r="AC1793" t="str">
            <v>SR</v>
          </cell>
        </row>
        <row r="1794">
          <cell r="Y1794" t="str">
            <v>SR</v>
          </cell>
          <cell r="Z1794">
            <v>0</v>
          </cell>
          <cell r="AA1794">
            <v>0</v>
          </cell>
          <cell r="AB1794">
            <v>0</v>
          </cell>
          <cell r="AC1794" t="str">
            <v>SR</v>
          </cell>
        </row>
        <row r="1795">
          <cell r="Y1795" t="str">
            <v>SR</v>
          </cell>
          <cell r="Z1795">
            <v>0</v>
          </cell>
          <cell r="AA1795">
            <v>0</v>
          </cell>
          <cell r="AB1795">
            <v>0</v>
          </cell>
          <cell r="AC1795" t="str">
            <v>SR</v>
          </cell>
        </row>
        <row r="1796">
          <cell r="Y1796" t="str">
            <v>SR</v>
          </cell>
          <cell r="Z1796">
            <v>0</v>
          </cell>
          <cell r="AA1796">
            <v>0</v>
          </cell>
          <cell r="AB1796">
            <v>0</v>
          </cell>
          <cell r="AC1796" t="str">
            <v>SR</v>
          </cell>
        </row>
        <row r="1797">
          <cell r="Y1797" t="str">
            <v>SR</v>
          </cell>
          <cell r="Z1797">
            <v>0</v>
          </cell>
          <cell r="AA1797">
            <v>0</v>
          </cell>
          <cell r="AB1797">
            <v>0</v>
          </cell>
          <cell r="AC1797" t="str">
            <v>SR</v>
          </cell>
        </row>
        <row r="1798">
          <cell r="Y1798" t="str">
            <v>SR</v>
          </cell>
          <cell r="Z1798">
            <v>0</v>
          </cell>
          <cell r="AA1798">
            <v>0</v>
          </cell>
          <cell r="AB1798">
            <v>0</v>
          </cell>
          <cell r="AC1798" t="str">
            <v>SR</v>
          </cell>
        </row>
        <row r="1799">
          <cell r="Y1799" t="str">
            <v>SR</v>
          </cell>
          <cell r="Z1799">
            <v>0</v>
          </cell>
          <cell r="AA1799">
            <v>0</v>
          </cell>
          <cell r="AB1799">
            <v>0</v>
          </cell>
          <cell r="AC1799" t="str">
            <v>SR</v>
          </cell>
        </row>
        <row r="1800">
          <cell r="Y1800" t="str">
            <v>SR</v>
          </cell>
          <cell r="Z1800">
            <v>0</v>
          </cell>
          <cell r="AA1800">
            <v>0</v>
          </cell>
          <cell r="AB1800">
            <v>0</v>
          </cell>
          <cell r="AC1800" t="str">
            <v>SR</v>
          </cell>
        </row>
        <row r="1801">
          <cell r="Y1801" t="str">
            <v>SR</v>
          </cell>
          <cell r="Z1801">
            <v>0</v>
          </cell>
          <cell r="AA1801">
            <v>0</v>
          </cell>
          <cell r="AB1801">
            <v>0</v>
          </cell>
          <cell r="AC1801" t="str">
            <v>SR</v>
          </cell>
        </row>
        <row r="1802">
          <cell r="Y1802" t="str">
            <v>SR</v>
          </cell>
          <cell r="Z1802">
            <v>0</v>
          </cell>
          <cell r="AA1802">
            <v>0</v>
          </cell>
          <cell r="AB1802">
            <v>0</v>
          </cell>
          <cell r="AC1802" t="str">
            <v>SR</v>
          </cell>
        </row>
        <row r="1803">
          <cell r="Y1803" t="str">
            <v>SR</v>
          </cell>
          <cell r="Z1803">
            <v>0</v>
          </cell>
          <cell r="AA1803">
            <v>0</v>
          </cell>
          <cell r="AB1803">
            <v>0</v>
          </cell>
          <cell r="AC1803" t="str">
            <v>SR</v>
          </cell>
        </row>
        <row r="1804">
          <cell r="Y1804" t="str">
            <v>SR</v>
          </cell>
          <cell r="Z1804">
            <v>0</v>
          </cell>
          <cell r="AA1804">
            <v>0</v>
          </cell>
          <cell r="AB1804">
            <v>0</v>
          </cell>
          <cell r="AC1804" t="str">
            <v>SR</v>
          </cell>
        </row>
        <row r="1805">
          <cell r="Y1805" t="str">
            <v>SR</v>
          </cell>
          <cell r="Z1805">
            <v>0</v>
          </cell>
          <cell r="AA1805">
            <v>0</v>
          </cell>
          <cell r="AB1805">
            <v>0</v>
          </cell>
          <cell r="AC1805" t="str">
            <v>SR</v>
          </cell>
        </row>
        <row r="1806">
          <cell r="Y1806" t="str">
            <v>SR</v>
          </cell>
          <cell r="Z1806">
            <v>0</v>
          </cell>
          <cell r="AA1806">
            <v>0</v>
          </cell>
          <cell r="AB1806">
            <v>0</v>
          </cell>
          <cell r="AC1806" t="str">
            <v>SR</v>
          </cell>
        </row>
        <row r="1807">
          <cell r="Y1807" t="str">
            <v>SR</v>
          </cell>
          <cell r="Z1807">
            <v>0</v>
          </cell>
          <cell r="AA1807">
            <v>0</v>
          </cell>
          <cell r="AB1807">
            <v>0</v>
          </cell>
          <cell r="AC1807" t="str">
            <v>SR</v>
          </cell>
        </row>
        <row r="1808">
          <cell r="Y1808" t="str">
            <v>SR</v>
          </cell>
          <cell r="Z1808">
            <v>0</v>
          </cell>
          <cell r="AA1808">
            <v>0</v>
          </cell>
          <cell r="AB1808">
            <v>0</v>
          </cell>
          <cell r="AC1808" t="str">
            <v>SR</v>
          </cell>
        </row>
        <row r="1809">
          <cell r="Y1809" t="str">
            <v>SR</v>
          </cell>
          <cell r="Z1809">
            <v>0</v>
          </cell>
          <cell r="AA1809">
            <v>0</v>
          </cell>
          <cell r="AB1809">
            <v>0</v>
          </cell>
          <cell r="AC1809" t="str">
            <v>SR</v>
          </cell>
        </row>
        <row r="1810">
          <cell r="Y1810" t="str">
            <v>SR</v>
          </cell>
          <cell r="Z1810">
            <v>0</v>
          </cell>
          <cell r="AA1810">
            <v>0</v>
          </cell>
          <cell r="AB1810">
            <v>0</v>
          </cell>
          <cell r="AC1810" t="str">
            <v>SR</v>
          </cell>
        </row>
        <row r="1811">
          <cell r="Y1811" t="str">
            <v>SR</v>
          </cell>
          <cell r="Z1811">
            <v>0</v>
          </cell>
          <cell r="AA1811">
            <v>0</v>
          </cell>
          <cell r="AB1811">
            <v>0</v>
          </cell>
          <cell r="AC1811" t="str">
            <v>SR</v>
          </cell>
        </row>
        <row r="1812">
          <cell r="Y1812" t="str">
            <v>SR</v>
          </cell>
          <cell r="Z1812">
            <v>0</v>
          </cell>
          <cell r="AA1812">
            <v>0</v>
          </cell>
          <cell r="AB1812">
            <v>0</v>
          </cell>
          <cell r="AC1812" t="str">
            <v>SR</v>
          </cell>
        </row>
        <row r="1813">
          <cell r="Y1813" t="str">
            <v>SR</v>
          </cell>
          <cell r="Z1813">
            <v>0</v>
          </cell>
          <cell r="AA1813">
            <v>0</v>
          </cell>
          <cell r="AB1813">
            <v>0</v>
          </cell>
          <cell r="AC1813" t="str">
            <v>SR</v>
          </cell>
        </row>
        <row r="1814">
          <cell r="Y1814" t="str">
            <v>SR</v>
          </cell>
          <cell r="Z1814">
            <v>0</v>
          </cell>
          <cell r="AA1814">
            <v>0</v>
          </cell>
          <cell r="AB1814">
            <v>0</v>
          </cell>
          <cell r="AC1814" t="str">
            <v>SR</v>
          </cell>
        </row>
        <row r="1815">
          <cell r="Y1815" t="str">
            <v>SR</v>
          </cell>
          <cell r="Z1815">
            <v>0</v>
          </cell>
          <cell r="AA1815">
            <v>0</v>
          </cell>
          <cell r="AB1815">
            <v>0</v>
          </cell>
          <cell r="AC1815" t="str">
            <v>SR</v>
          </cell>
        </row>
        <row r="1816">
          <cell r="Y1816" t="str">
            <v>SR</v>
          </cell>
          <cell r="Z1816">
            <v>0</v>
          </cell>
          <cell r="AA1816">
            <v>0</v>
          </cell>
          <cell r="AB1816">
            <v>0</v>
          </cell>
          <cell r="AC1816" t="str">
            <v>SR</v>
          </cell>
        </row>
        <row r="1817">
          <cell r="Y1817" t="str">
            <v>SR</v>
          </cell>
          <cell r="Z1817">
            <v>0</v>
          </cell>
          <cell r="AA1817">
            <v>0</v>
          </cell>
          <cell r="AB1817">
            <v>0</v>
          </cell>
          <cell r="AC1817" t="str">
            <v>SR</v>
          </cell>
        </row>
        <row r="1818">
          <cell r="Y1818" t="str">
            <v>SR</v>
          </cell>
          <cell r="Z1818">
            <v>0</v>
          </cell>
          <cell r="AA1818">
            <v>0</v>
          </cell>
          <cell r="AB1818">
            <v>0</v>
          </cell>
          <cell r="AC1818" t="str">
            <v>SR</v>
          </cell>
        </row>
        <row r="1819">
          <cell r="Y1819" t="str">
            <v>SR</v>
          </cell>
          <cell r="Z1819">
            <v>0</v>
          </cell>
          <cell r="AA1819">
            <v>0</v>
          </cell>
          <cell r="AB1819">
            <v>0</v>
          </cell>
          <cell r="AC1819" t="str">
            <v>SR</v>
          </cell>
        </row>
        <row r="1820">
          <cell r="Y1820" t="str">
            <v>SR</v>
          </cell>
          <cell r="Z1820">
            <v>0</v>
          </cell>
          <cell r="AA1820">
            <v>0</v>
          </cell>
          <cell r="AB1820">
            <v>0</v>
          </cell>
          <cell r="AC1820" t="str">
            <v>SR</v>
          </cell>
        </row>
        <row r="1821">
          <cell r="Y1821" t="str">
            <v>SR</v>
          </cell>
          <cell r="Z1821">
            <v>0</v>
          </cell>
          <cell r="AA1821">
            <v>0</v>
          </cell>
          <cell r="AB1821">
            <v>0</v>
          </cell>
          <cell r="AC1821" t="str">
            <v>SR</v>
          </cell>
        </row>
        <row r="1822">
          <cell r="Y1822" t="str">
            <v>SR</v>
          </cell>
          <cell r="Z1822">
            <v>0</v>
          </cell>
          <cell r="AA1822">
            <v>0</v>
          </cell>
          <cell r="AB1822">
            <v>0</v>
          </cell>
          <cell r="AC1822" t="str">
            <v>SR</v>
          </cell>
        </row>
        <row r="1823">
          <cell r="Y1823" t="str">
            <v>SR</v>
          </cell>
          <cell r="Z1823">
            <v>0</v>
          </cell>
          <cell r="AA1823">
            <v>0</v>
          </cell>
          <cell r="AB1823">
            <v>0</v>
          </cell>
          <cell r="AC1823" t="str">
            <v>SR</v>
          </cell>
        </row>
        <row r="1824">
          <cell r="Y1824" t="str">
            <v>SR</v>
          </cell>
          <cell r="Z1824">
            <v>0</v>
          </cell>
          <cell r="AA1824">
            <v>0</v>
          </cell>
          <cell r="AB1824">
            <v>0</v>
          </cell>
          <cell r="AC1824" t="str">
            <v>SR</v>
          </cell>
        </row>
        <row r="1825">
          <cell r="Y1825" t="str">
            <v>SR</v>
          </cell>
          <cell r="Z1825">
            <v>0</v>
          </cell>
          <cell r="AA1825">
            <v>0</v>
          </cell>
          <cell r="AB1825">
            <v>0</v>
          </cell>
          <cell r="AC1825" t="str">
            <v>SR</v>
          </cell>
        </row>
        <row r="1826">
          <cell r="Y1826" t="str">
            <v>SR</v>
          </cell>
          <cell r="Z1826">
            <v>0</v>
          </cell>
          <cell r="AA1826">
            <v>0</v>
          </cell>
          <cell r="AB1826">
            <v>0</v>
          </cell>
          <cell r="AC1826" t="str">
            <v>SR</v>
          </cell>
        </row>
        <row r="1827">
          <cell r="Y1827" t="str">
            <v>SR</v>
          </cell>
          <cell r="Z1827">
            <v>0</v>
          </cell>
          <cell r="AA1827">
            <v>0</v>
          </cell>
          <cell r="AB1827">
            <v>0</v>
          </cell>
          <cell r="AC1827" t="str">
            <v>SR</v>
          </cell>
        </row>
        <row r="1828">
          <cell r="Y1828" t="str">
            <v>SR</v>
          </cell>
          <cell r="Z1828">
            <v>0</v>
          </cell>
          <cell r="AA1828">
            <v>0</v>
          </cell>
          <cell r="AB1828">
            <v>0</v>
          </cell>
          <cell r="AC1828" t="str">
            <v>SR</v>
          </cell>
        </row>
        <row r="1829">
          <cell r="Y1829" t="str">
            <v>SR</v>
          </cell>
          <cell r="Z1829">
            <v>0</v>
          </cell>
          <cell r="AA1829">
            <v>0</v>
          </cell>
          <cell r="AB1829">
            <v>0</v>
          </cell>
          <cell r="AC1829" t="str">
            <v>SR</v>
          </cell>
        </row>
        <row r="1830">
          <cell r="Y1830" t="str">
            <v>SR</v>
          </cell>
          <cell r="Z1830">
            <v>0</v>
          </cell>
          <cell r="AA1830">
            <v>0</v>
          </cell>
          <cell r="AB1830">
            <v>0</v>
          </cell>
          <cell r="AC1830" t="str">
            <v>SR</v>
          </cell>
        </row>
        <row r="1831">
          <cell r="Y1831" t="str">
            <v>SR</v>
          </cell>
          <cell r="Z1831">
            <v>0</v>
          </cell>
          <cell r="AA1831">
            <v>0</v>
          </cell>
          <cell r="AB1831">
            <v>0</v>
          </cell>
          <cell r="AC1831" t="str">
            <v>SR</v>
          </cell>
        </row>
        <row r="1832">
          <cell r="Y1832" t="str">
            <v>SR</v>
          </cell>
          <cell r="Z1832">
            <v>0</v>
          </cell>
          <cell r="AA1832">
            <v>0</v>
          </cell>
          <cell r="AB1832">
            <v>0</v>
          </cell>
          <cell r="AC1832" t="str">
            <v>SR</v>
          </cell>
        </row>
        <row r="1833">
          <cell r="Y1833" t="str">
            <v>SR</v>
          </cell>
          <cell r="Z1833">
            <v>0</v>
          </cell>
          <cell r="AA1833">
            <v>0</v>
          </cell>
          <cell r="AB1833">
            <v>0</v>
          </cell>
          <cell r="AC1833" t="str">
            <v>SR</v>
          </cell>
        </row>
        <row r="1834">
          <cell r="Y1834" t="str">
            <v>SR</v>
          </cell>
          <cell r="Z1834">
            <v>0</v>
          </cell>
          <cell r="AA1834">
            <v>0</v>
          </cell>
          <cell r="AB1834">
            <v>0</v>
          </cell>
          <cell r="AC1834" t="str">
            <v>SR</v>
          </cell>
        </row>
        <row r="1835">
          <cell r="Y1835" t="str">
            <v>SR</v>
          </cell>
          <cell r="Z1835">
            <v>0</v>
          </cell>
          <cell r="AA1835">
            <v>0</v>
          </cell>
          <cell r="AB1835">
            <v>0</v>
          </cell>
          <cell r="AC1835" t="str">
            <v>SR</v>
          </cell>
        </row>
        <row r="1836">
          <cell r="Y1836" t="str">
            <v>SR</v>
          </cell>
          <cell r="Z1836">
            <v>0</v>
          </cell>
          <cell r="AA1836">
            <v>0</v>
          </cell>
          <cell r="AB1836">
            <v>0</v>
          </cell>
          <cell r="AC1836" t="str">
            <v>SR</v>
          </cell>
        </row>
        <row r="1837">
          <cell r="Y1837" t="str">
            <v>SR</v>
          </cell>
          <cell r="Z1837">
            <v>0</v>
          </cell>
          <cell r="AA1837">
            <v>0</v>
          </cell>
          <cell r="AB1837">
            <v>0</v>
          </cell>
          <cell r="AC1837" t="str">
            <v>SR</v>
          </cell>
        </row>
        <row r="1838">
          <cell r="Y1838" t="str">
            <v>SR</v>
          </cell>
          <cell r="Z1838">
            <v>0</v>
          </cell>
          <cell r="AA1838">
            <v>0</v>
          </cell>
          <cell r="AB1838">
            <v>0</v>
          </cell>
          <cell r="AC1838" t="str">
            <v>SR</v>
          </cell>
        </row>
        <row r="1839">
          <cell r="Y1839" t="str">
            <v>SR</v>
          </cell>
          <cell r="Z1839">
            <v>0</v>
          </cell>
          <cell r="AA1839">
            <v>0</v>
          </cell>
          <cell r="AB1839">
            <v>0</v>
          </cell>
          <cell r="AC1839" t="str">
            <v>SR</v>
          </cell>
        </row>
        <row r="1840">
          <cell r="Y1840" t="str">
            <v>SR</v>
          </cell>
          <cell r="Z1840">
            <v>0</v>
          </cell>
          <cell r="AA1840">
            <v>0</v>
          </cell>
          <cell r="AB1840">
            <v>0</v>
          </cell>
          <cell r="AC1840" t="str">
            <v>SR</v>
          </cell>
        </row>
        <row r="1841">
          <cell r="Y1841" t="str">
            <v>SR</v>
          </cell>
          <cell r="Z1841">
            <v>0</v>
          </cell>
          <cell r="AA1841">
            <v>0</v>
          </cell>
          <cell r="AB1841">
            <v>0</v>
          </cell>
          <cell r="AC1841" t="str">
            <v>SR</v>
          </cell>
        </row>
        <row r="1842">
          <cell r="Y1842" t="str">
            <v>SR</v>
          </cell>
          <cell r="Z1842">
            <v>0</v>
          </cell>
          <cell r="AA1842">
            <v>0</v>
          </cell>
          <cell r="AB1842">
            <v>0</v>
          </cell>
          <cell r="AC1842" t="str">
            <v>SR</v>
          </cell>
        </row>
        <row r="1843">
          <cell r="Y1843" t="str">
            <v>SR</v>
          </cell>
          <cell r="Z1843">
            <v>0</v>
          </cell>
          <cell r="AA1843">
            <v>0</v>
          </cell>
          <cell r="AB1843">
            <v>0</v>
          </cell>
          <cell r="AC1843" t="str">
            <v>SR</v>
          </cell>
        </row>
        <row r="1844">
          <cell r="Y1844" t="str">
            <v>SR</v>
          </cell>
          <cell r="Z1844">
            <v>0</v>
          </cell>
          <cell r="AA1844">
            <v>0</v>
          </cell>
          <cell r="AB1844">
            <v>0</v>
          </cell>
          <cell r="AC1844" t="str">
            <v>SR</v>
          </cell>
        </row>
        <row r="1845">
          <cell r="Y1845" t="str">
            <v>SR</v>
          </cell>
          <cell r="Z1845">
            <v>0</v>
          </cell>
          <cell r="AA1845">
            <v>0</v>
          </cell>
          <cell r="AB1845">
            <v>0</v>
          </cell>
          <cell r="AC1845" t="str">
            <v>SR</v>
          </cell>
        </row>
        <row r="1846">
          <cell r="Y1846" t="str">
            <v>SR</v>
          </cell>
          <cell r="Z1846">
            <v>0</v>
          </cell>
          <cell r="AA1846">
            <v>0</v>
          </cell>
          <cell r="AB1846">
            <v>0</v>
          </cell>
          <cell r="AC1846" t="str">
            <v>SR</v>
          </cell>
        </row>
        <row r="1847">
          <cell r="Y1847" t="str">
            <v>SR</v>
          </cell>
          <cell r="Z1847">
            <v>0</v>
          </cell>
          <cell r="AA1847">
            <v>0</v>
          </cell>
          <cell r="AB1847">
            <v>0</v>
          </cell>
          <cell r="AC1847" t="str">
            <v>SR</v>
          </cell>
        </row>
        <row r="1848">
          <cell r="Y1848" t="str">
            <v>SR</v>
          </cell>
          <cell r="Z1848">
            <v>0</v>
          </cell>
          <cell r="AA1848">
            <v>0</v>
          </cell>
          <cell r="AB1848">
            <v>0</v>
          </cell>
          <cell r="AC1848" t="str">
            <v>SR</v>
          </cell>
        </row>
        <row r="1849">
          <cell r="Y1849" t="str">
            <v>SR</v>
          </cell>
          <cell r="Z1849">
            <v>0</v>
          </cell>
          <cell r="AA1849">
            <v>0</v>
          </cell>
          <cell r="AB1849">
            <v>0</v>
          </cell>
          <cell r="AC1849" t="str">
            <v>SR</v>
          </cell>
        </row>
        <row r="1850">
          <cell r="Y1850" t="str">
            <v>SR</v>
          </cell>
          <cell r="Z1850">
            <v>0</v>
          </cell>
          <cell r="AA1850">
            <v>0</v>
          </cell>
          <cell r="AB1850">
            <v>0</v>
          </cell>
          <cell r="AC1850" t="str">
            <v>SR</v>
          </cell>
        </row>
        <row r="1851">
          <cell r="Y1851" t="str">
            <v>SR</v>
          </cell>
          <cell r="Z1851">
            <v>0</v>
          </cell>
          <cell r="AA1851">
            <v>0</v>
          </cell>
          <cell r="AB1851">
            <v>0</v>
          </cell>
          <cell r="AC1851" t="str">
            <v>SR</v>
          </cell>
        </row>
        <row r="1852">
          <cell r="Y1852" t="str">
            <v>SR</v>
          </cell>
          <cell r="Z1852">
            <v>0</v>
          </cell>
          <cell r="AA1852">
            <v>0</v>
          </cell>
          <cell r="AB1852">
            <v>0</v>
          </cell>
          <cell r="AC1852" t="str">
            <v>SR</v>
          </cell>
        </row>
        <row r="1853">
          <cell r="Y1853" t="str">
            <v>SR</v>
          </cell>
          <cell r="Z1853">
            <v>0</v>
          </cell>
          <cell r="AA1853">
            <v>0</v>
          </cell>
          <cell r="AB1853">
            <v>0</v>
          </cell>
          <cell r="AC1853" t="str">
            <v>SR</v>
          </cell>
        </row>
        <row r="1854">
          <cell r="Y1854" t="str">
            <v>SR</v>
          </cell>
          <cell r="Z1854">
            <v>0</v>
          </cell>
          <cell r="AA1854">
            <v>0</v>
          </cell>
          <cell r="AB1854">
            <v>0</v>
          </cell>
          <cell r="AC1854" t="str">
            <v>SR</v>
          </cell>
        </row>
        <row r="1855">
          <cell r="Y1855" t="str">
            <v>SR</v>
          </cell>
          <cell r="Z1855">
            <v>0</v>
          </cell>
          <cell r="AA1855">
            <v>0</v>
          </cell>
          <cell r="AB1855">
            <v>0</v>
          </cell>
          <cell r="AC1855" t="str">
            <v>SR</v>
          </cell>
        </row>
        <row r="1856">
          <cell r="Y1856" t="str">
            <v>SR</v>
          </cell>
          <cell r="Z1856">
            <v>0</v>
          </cell>
          <cell r="AA1856">
            <v>0</v>
          </cell>
          <cell r="AB1856">
            <v>0</v>
          </cell>
          <cell r="AC1856" t="str">
            <v>SR</v>
          </cell>
        </row>
        <row r="1857">
          <cell r="Y1857" t="str">
            <v>SR</v>
          </cell>
          <cell r="Z1857">
            <v>0</v>
          </cell>
          <cell r="AA1857">
            <v>0</v>
          </cell>
          <cell r="AB1857">
            <v>0</v>
          </cell>
          <cell r="AC1857" t="str">
            <v>SR</v>
          </cell>
        </row>
        <row r="1858">
          <cell r="Y1858" t="str">
            <v>SR</v>
          </cell>
          <cell r="Z1858">
            <v>0</v>
          </cell>
          <cell r="AA1858">
            <v>0</v>
          </cell>
          <cell r="AB1858">
            <v>0</v>
          </cell>
          <cell r="AC1858" t="str">
            <v>SR</v>
          </cell>
        </row>
        <row r="1859">
          <cell r="Y1859" t="str">
            <v>SR</v>
          </cell>
          <cell r="Z1859">
            <v>0</v>
          </cell>
          <cell r="AA1859">
            <v>0</v>
          </cell>
          <cell r="AB1859">
            <v>0</v>
          </cell>
          <cell r="AC1859" t="str">
            <v>SR</v>
          </cell>
        </row>
        <row r="1860">
          <cell r="Y1860" t="str">
            <v>SR</v>
          </cell>
          <cell r="Z1860">
            <v>0</v>
          </cell>
          <cell r="AA1860">
            <v>0</v>
          </cell>
          <cell r="AB1860">
            <v>0</v>
          </cell>
          <cell r="AC1860" t="str">
            <v>SR</v>
          </cell>
        </row>
        <row r="1861">
          <cell r="Y1861" t="str">
            <v>SR</v>
          </cell>
          <cell r="Z1861">
            <v>0</v>
          </cell>
          <cell r="AA1861">
            <v>0</v>
          </cell>
          <cell r="AB1861">
            <v>0</v>
          </cell>
          <cell r="AC1861" t="str">
            <v>SR</v>
          </cell>
        </row>
        <row r="1862">
          <cell r="Y1862" t="str">
            <v>SR</v>
          </cell>
          <cell r="Z1862">
            <v>0</v>
          </cell>
          <cell r="AA1862">
            <v>0</v>
          </cell>
          <cell r="AB1862">
            <v>0</v>
          </cell>
          <cell r="AC1862" t="str">
            <v>SR</v>
          </cell>
        </row>
        <row r="1863">
          <cell r="Y1863" t="str">
            <v>SR</v>
          </cell>
          <cell r="Z1863">
            <v>0</v>
          </cell>
          <cell r="AA1863">
            <v>0</v>
          </cell>
          <cell r="AB1863">
            <v>0</v>
          </cell>
          <cell r="AC1863" t="str">
            <v>SR</v>
          </cell>
        </row>
        <row r="1864">
          <cell r="Y1864" t="str">
            <v>SR</v>
          </cell>
          <cell r="Z1864">
            <v>0</v>
          </cell>
          <cell r="AA1864">
            <v>0</v>
          </cell>
          <cell r="AB1864">
            <v>0</v>
          </cell>
          <cell r="AC1864" t="str">
            <v>SR</v>
          </cell>
        </row>
        <row r="1865">
          <cell r="Y1865" t="str">
            <v>SR</v>
          </cell>
          <cell r="Z1865">
            <v>0</v>
          </cell>
          <cell r="AA1865">
            <v>0</v>
          </cell>
          <cell r="AB1865">
            <v>0</v>
          </cell>
          <cell r="AC1865" t="str">
            <v>SR</v>
          </cell>
        </row>
        <row r="1866">
          <cell r="Y1866" t="str">
            <v>SR</v>
          </cell>
          <cell r="Z1866">
            <v>0</v>
          </cell>
          <cell r="AA1866">
            <v>0</v>
          </cell>
          <cell r="AB1866">
            <v>0</v>
          </cell>
          <cell r="AC1866" t="str">
            <v>SR</v>
          </cell>
        </row>
        <row r="1867">
          <cell r="Y1867" t="str">
            <v>SR</v>
          </cell>
          <cell r="Z1867">
            <v>0</v>
          </cell>
          <cell r="AA1867">
            <v>0</v>
          </cell>
          <cell r="AB1867">
            <v>0</v>
          </cell>
          <cell r="AC1867" t="str">
            <v>SR</v>
          </cell>
        </row>
        <row r="1868">
          <cell r="Y1868" t="str">
            <v>SR</v>
          </cell>
          <cell r="Z1868">
            <v>0</v>
          </cell>
          <cell r="AA1868">
            <v>0</v>
          </cell>
          <cell r="AB1868">
            <v>0</v>
          </cell>
          <cell r="AC1868" t="str">
            <v>SR</v>
          </cell>
        </row>
        <row r="1869">
          <cell r="Y1869" t="str">
            <v>SR</v>
          </cell>
          <cell r="Z1869">
            <v>0</v>
          </cell>
          <cell r="AA1869">
            <v>0</v>
          </cell>
          <cell r="AB1869">
            <v>0</v>
          </cell>
          <cell r="AC1869" t="str">
            <v>SR</v>
          </cell>
        </row>
        <row r="1870">
          <cell r="Y1870" t="str">
            <v>SR</v>
          </cell>
          <cell r="Z1870">
            <v>0</v>
          </cell>
          <cell r="AA1870">
            <v>0</v>
          </cell>
          <cell r="AB1870">
            <v>0</v>
          </cell>
          <cell r="AC1870" t="str">
            <v>SR</v>
          </cell>
        </row>
        <row r="1871">
          <cell r="Y1871" t="str">
            <v>SR</v>
          </cell>
          <cell r="Z1871">
            <v>0</v>
          </cell>
          <cell r="AA1871">
            <v>0</v>
          </cell>
          <cell r="AB1871">
            <v>0</v>
          </cell>
          <cell r="AC1871" t="str">
            <v>SR</v>
          </cell>
        </row>
        <row r="1872">
          <cell r="Y1872" t="str">
            <v>SR</v>
          </cell>
          <cell r="Z1872">
            <v>0</v>
          </cell>
          <cell r="AA1872">
            <v>0</v>
          </cell>
          <cell r="AB1872">
            <v>0</v>
          </cell>
          <cell r="AC1872" t="str">
            <v>SR</v>
          </cell>
        </row>
        <row r="1873">
          <cell r="Y1873" t="str">
            <v>SR</v>
          </cell>
          <cell r="Z1873">
            <v>0</v>
          </cell>
          <cell r="AA1873">
            <v>0</v>
          </cell>
          <cell r="AB1873">
            <v>0</v>
          </cell>
          <cell r="AC1873" t="str">
            <v>SR</v>
          </cell>
        </row>
        <row r="1874">
          <cell r="Y1874" t="str">
            <v>SR</v>
          </cell>
          <cell r="Z1874">
            <v>0</v>
          </cell>
          <cell r="AA1874">
            <v>0</v>
          </cell>
          <cell r="AB1874">
            <v>0</v>
          </cell>
          <cell r="AC1874" t="str">
            <v>SR</v>
          </cell>
        </row>
        <row r="1875">
          <cell r="Y1875" t="str">
            <v>SR</v>
          </cell>
          <cell r="Z1875">
            <v>0</v>
          </cell>
          <cell r="AA1875">
            <v>0</v>
          </cell>
          <cell r="AB1875">
            <v>0</v>
          </cell>
          <cell r="AC1875" t="str">
            <v>SR</v>
          </cell>
        </row>
        <row r="1876">
          <cell r="Y1876" t="str">
            <v>SR</v>
          </cell>
          <cell r="Z1876">
            <v>0</v>
          </cell>
          <cell r="AA1876">
            <v>0</v>
          </cell>
          <cell r="AB1876">
            <v>0</v>
          </cell>
          <cell r="AC1876" t="str">
            <v>SR</v>
          </cell>
        </row>
        <row r="1877">
          <cell r="Y1877" t="str">
            <v>SR</v>
          </cell>
          <cell r="Z1877">
            <v>0</v>
          </cell>
          <cell r="AA1877">
            <v>0</v>
          </cell>
          <cell r="AB1877">
            <v>0</v>
          </cell>
          <cell r="AC1877" t="str">
            <v>SR</v>
          </cell>
        </row>
        <row r="1878">
          <cell r="Y1878" t="str">
            <v>SR</v>
          </cell>
          <cell r="Z1878">
            <v>0</v>
          </cell>
          <cell r="AA1878">
            <v>0</v>
          </cell>
          <cell r="AB1878">
            <v>0</v>
          </cell>
          <cell r="AC1878" t="str">
            <v>SR</v>
          </cell>
        </row>
        <row r="1879">
          <cell r="Y1879" t="str">
            <v>SR</v>
          </cell>
          <cell r="Z1879">
            <v>0</v>
          </cell>
          <cell r="AA1879">
            <v>0</v>
          </cell>
          <cell r="AB1879">
            <v>0</v>
          </cell>
          <cell r="AC1879" t="str">
            <v>SR</v>
          </cell>
        </row>
        <row r="1880">
          <cell r="Y1880" t="str">
            <v>SR</v>
          </cell>
          <cell r="Z1880">
            <v>0</v>
          </cell>
          <cell r="AA1880">
            <v>0</v>
          </cell>
          <cell r="AB1880">
            <v>0</v>
          </cell>
          <cell r="AC1880" t="str">
            <v>SR</v>
          </cell>
        </row>
        <row r="1881">
          <cell r="Y1881" t="str">
            <v>SR</v>
          </cell>
          <cell r="Z1881">
            <v>0</v>
          </cell>
          <cell r="AA1881">
            <v>0</v>
          </cell>
          <cell r="AB1881">
            <v>0</v>
          </cell>
          <cell r="AC1881" t="str">
            <v>SR</v>
          </cell>
        </row>
        <row r="1882">
          <cell r="Y1882" t="str">
            <v>SR</v>
          </cell>
          <cell r="Z1882">
            <v>0</v>
          </cell>
          <cell r="AA1882">
            <v>0</v>
          </cell>
          <cell r="AB1882">
            <v>0</v>
          </cell>
          <cell r="AC1882" t="str">
            <v>SR</v>
          </cell>
        </row>
        <row r="1883">
          <cell r="Y1883" t="str">
            <v>SR</v>
          </cell>
          <cell r="Z1883">
            <v>0</v>
          </cell>
          <cell r="AA1883">
            <v>0</v>
          </cell>
          <cell r="AB1883">
            <v>0</v>
          </cell>
          <cell r="AC1883" t="str">
            <v>SR</v>
          </cell>
        </row>
        <row r="1884">
          <cell r="Y1884" t="str">
            <v>SR</v>
          </cell>
          <cell r="Z1884">
            <v>0</v>
          </cell>
          <cell r="AA1884">
            <v>0</v>
          </cell>
          <cell r="AB1884">
            <v>0</v>
          </cell>
          <cell r="AC1884" t="str">
            <v>SR</v>
          </cell>
        </row>
        <row r="1885">
          <cell r="Y1885" t="str">
            <v>SR</v>
          </cell>
          <cell r="Z1885">
            <v>0</v>
          </cell>
          <cell r="AA1885">
            <v>0</v>
          </cell>
          <cell r="AB1885">
            <v>0</v>
          </cell>
          <cell r="AC1885" t="str">
            <v>SR</v>
          </cell>
        </row>
        <row r="1886">
          <cell r="Y1886" t="str">
            <v>SR</v>
          </cell>
          <cell r="Z1886">
            <v>0</v>
          </cell>
          <cell r="AA1886">
            <v>0</v>
          </cell>
          <cell r="AB1886">
            <v>0</v>
          </cell>
          <cell r="AC1886" t="str">
            <v>SR</v>
          </cell>
        </row>
        <row r="1887">
          <cell r="Y1887" t="str">
            <v>SR</v>
          </cell>
          <cell r="Z1887">
            <v>0</v>
          </cell>
          <cell r="AA1887">
            <v>0</v>
          </cell>
          <cell r="AB1887">
            <v>0</v>
          </cell>
          <cell r="AC1887" t="str">
            <v>SR</v>
          </cell>
        </row>
        <row r="1888">
          <cell r="Y1888" t="str">
            <v>SR</v>
          </cell>
          <cell r="Z1888">
            <v>0</v>
          </cell>
          <cell r="AA1888">
            <v>0</v>
          </cell>
          <cell r="AB1888">
            <v>0</v>
          </cell>
          <cell r="AC1888" t="str">
            <v>SR</v>
          </cell>
        </row>
        <row r="1889">
          <cell r="Y1889" t="str">
            <v>SR</v>
          </cell>
          <cell r="Z1889">
            <v>0</v>
          </cell>
          <cell r="AA1889">
            <v>0</v>
          </cell>
          <cell r="AB1889">
            <v>0</v>
          </cell>
          <cell r="AC1889" t="str">
            <v>SR</v>
          </cell>
        </row>
        <row r="1890">
          <cell r="Y1890" t="str">
            <v>SR</v>
          </cell>
          <cell r="Z1890">
            <v>0</v>
          </cell>
          <cell r="AA1890">
            <v>0</v>
          </cell>
          <cell r="AB1890">
            <v>0</v>
          </cell>
          <cell r="AC1890" t="str">
            <v>SR</v>
          </cell>
        </row>
        <row r="1891">
          <cell r="Y1891" t="str">
            <v>SR</v>
          </cell>
          <cell r="Z1891">
            <v>0</v>
          </cell>
          <cell r="AA1891">
            <v>0</v>
          </cell>
          <cell r="AB1891">
            <v>0</v>
          </cell>
          <cell r="AC1891" t="str">
            <v>SR</v>
          </cell>
        </row>
        <row r="1892">
          <cell r="Y1892" t="str">
            <v>SR</v>
          </cell>
          <cell r="Z1892">
            <v>0</v>
          </cell>
          <cell r="AA1892">
            <v>0</v>
          </cell>
          <cell r="AB1892">
            <v>0</v>
          </cell>
          <cell r="AC1892" t="str">
            <v>SR</v>
          </cell>
        </row>
        <row r="1893">
          <cell r="Y1893" t="str">
            <v>SR</v>
          </cell>
          <cell r="Z1893">
            <v>0</v>
          </cell>
          <cell r="AA1893">
            <v>0</v>
          </cell>
          <cell r="AB1893">
            <v>0</v>
          </cell>
          <cell r="AC1893" t="str">
            <v>SR</v>
          </cell>
        </row>
        <row r="1894">
          <cell r="Y1894" t="str">
            <v>SR</v>
          </cell>
          <cell r="Z1894">
            <v>0</v>
          </cell>
          <cell r="AA1894">
            <v>0</v>
          </cell>
          <cell r="AB1894">
            <v>0</v>
          </cell>
          <cell r="AC1894" t="str">
            <v>SR</v>
          </cell>
        </row>
        <row r="1895">
          <cell r="Y1895" t="str">
            <v>SR</v>
          </cell>
          <cell r="Z1895">
            <v>0</v>
          </cell>
          <cell r="AA1895">
            <v>0</v>
          </cell>
          <cell r="AB1895">
            <v>0</v>
          </cell>
          <cell r="AC1895" t="str">
            <v>SR</v>
          </cell>
        </row>
        <row r="1896">
          <cell r="Y1896" t="str">
            <v>SR</v>
          </cell>
          <cell r="Z1896">
            <v>0</v>
          </cell>
          <cell r="AA1896">
            <v>0</v>
          </cell>
          <cell r="AB1896">
            <v>0</v>
          </cell>
          <cell r="AC1896" t="str">
            <v>SR</v>
          </cell>
        </row>
        <row r="1897">
          <cell r="Y1897" t="str">
            <v>SR</v>
          </cell>
          <cell r="Z1897">
            <v>0</v>
          </cell>
          <cell r="AA1897">
            <v>0</v>
          </cell>
          <cell r="AB1897">
            <v>0</v>
          </cell>
          <cell r="AC1897" t="str">
            <v>SR</v>
          </cell>
        </row>
        <row r="1898">
          <cell r="Y1898" t="str">
            <v>SR</v>
          </cell>
          <cell r="Z1898">
            <v>0</v>
          </cell>
          <cell r="AA1898">
            <v>0</v>
          </cell>
          <cell r="AB1898">
            <v>0</v>
          </cell>
          <cell r="AC1898" t="str">
            <v>SR</v>
          </cell>
        </row>
        <row r="1899">
          <cell r="Y1899" t="str">
            <v>SR</v>
          </cell>
          <cell r="Z1899">
            <v>0</v>
          </cell>
          <cell r="AA1899">
            <v>0</v>
          </cell>
          <cell r="AB1899">
            <v>0</v>
          </cell>
          <cell r="AC1899" t="str">
            <v>SR</v>
          </cell>
        </row>
        <row r="1900">
          <cell r="Y1900" t="str">
            <v>SR</v>
          </cell>
          <cell r="Z1900">
            <v>0</v>
          </cell>
          <cell r="AA1900">
            <v>0</v>
          </cell>
          <cell r="AB1900">
            <v>0</v>
          </cell>
          <cell r="AC1900" t="str">
            <v>SR</v>
          </cell>
        </row>
        <row r="1901">
          <cell r="Y1901" t="str">
            <v>SR</v>
          </cell>
          <cell r="Z1901">
            <v>0</v>
          </cell>
          <cell r="AA1901">
            <v>0</v>
          </cell>
          <cell r="AB1901">
            <v>0</v>
          </cell>
          <cell r="AC1901" t="str">
            <v>SR</v>
          </cell>
        </row>
        <row r="1902">
          <cell r="Y1902" t="str">
            <v>SR</v>
          </cell>
          <cell r="Z1902">
            <v>0</v>
          </cell>
          <cell r="AA1902">
            <v>0</v>
          </cell>
          <cell r="AB1902">
            <v>0</v>
          </cell>
          <cell r="AC1902" t="str">
            <v>SR</v>
          </cell>
        </row>
        <row r="1903">
          <cell r="Y1903" t="str">
            <v>SR</v>
          </cell>
          <cell r="Z1903">
            <v>0</v>
          </cell>
          <cell r="AA1903">
            <v>0</v>
          </cell>
          <cell r="AB1903">
            <v>0</v>
          </cell>
          <cell r="AC1903" t="str">
            <v>SR</v>
          </cell>
        </row>
        <row r="1904">
          <cell r="Y1904" t="str">
            <v>SR</v>
          </cell>
          <cell r="Z1904">
            <v>0</v>
          </cell>
          <cell r="AA1904">
            <v>0</v>
          </cell>
          <cell r="AB1904">
            <v>0</v>
          </cell>
          <cell r="AC1904" t="str">
            <v>SR</v>
          </cell>
        </row>
        <row r="1905">
          <cell r="Y1905" t="str">
            <v>SR</v>
          </cell>
          <cell r="Z1905">
            <v>0</v>
          </cell>
          <cell r="AA1905">
            <v>0</v>
          </cell>
          <cell r="AB1905">
            <v>0</v>
          </cell>
          <cell r="AC1905" t="str">
            <v>SR</v>
          </cell>
        </row>
        <row r="1906">
          <cell r="Y1906" t="str">
            <v>SR</v>
          </cell>
          <cell r="Z1906">
            <v>0</v>
          </cell>
          <cell r="AA1906">
            <v>0</v>
          </cell>
          <cell r="AB1906">
            <v>0</v>
          </cell>
          <cell r="AC1906" t="str">
            <v>SR</v>
          </cell>
        </row>
        <row r="1907">
          <cell r="Y1907" t="str">
            <v>SR</v>
          </cell>
          <cell r="Z1907">
            <v>0</v>
          </cell>
          <cell r="AA1907">
            <v>0</v>
          </cell>
          <cell r="AB1907">
            <v>0</v>
          </cell>
          <cell r="AC1907" t="str">
            <v>SR</v>
          </cell>
        </row>
        <row r="1908">
          <cell r="Y1908" t="str">
            <v>SR</v>
          </cell>
          <cell r="Z1908">
            <v>0</v>
          </cell>
          <cell r="AA1908">
            <v>0</v>
          </cell>
          <cell r="AB1908">
            <v>0</v>
          </cell>
          <cell r="AC1908" t="str">
            <v>SR</v>
          </cell>
        </row>
        <row r="1909">
          <cell r="Y1909" t="str">
            <v>SR</v>
          </cell>
          <cell r="Z1909">
            <v>0</v>
          </cell>
          <cell r="AA1909">
            <v>0</v>
          </cell>
          <cell r="AB1909">
            <v>0</v>
          </cell>
          <cell r="AC1909" t="str">
            <v>SR</v>
          </cell>
        </row>
        <row r="1910">
          <cell r="Y1910" t="str">
            <v>SR</v>
          </cell>
          <cell r="Z1910">
            <v>0</v>
          </cell>
          <cell r="AA1910">
            <v>0</v>
          </cell>
          <cell r="AB1910">
            <v>0</v>
          </cell>
          <cell r="AC1910" t="str">
            <v>SR</v>
          </cell>
        </row>
        <row r="1911">
          <cell r="Y1911" t="str">
            <v>SR</v>
          </cell>
          <cell r="Z1911">
            <v>0</v>
          </cell>
          <cell r="AA1911">
            <v>0</v>
          </cell>
          <cell r="AB1911">
            <v>0</v>
          </cell>
          <cell r="AC1911" t="str">
            <v>SR</v>
          </cell>
        </row>
        <row r="1912">
          <cell r="Y1912" t="str">
            <v>SR</v>
          </cell>
          <cell r="Z1912">
            <v>0</v>
          </cell>
          <cell r="AA1912">
            <v>0</v>
          </cell>
          <cell r="AB1912">
            <v>0</v>
          </cell>
          <cell r="AC1912" t="str">
            <v>SR</v>
          </cell>
        </row>
        <row r="1913">
          <cell r="Y1913" t="str">
            <v>SR</v>
          </cell>
          <cell r="Z1913">
            <v>0</v>
          </cell>
          <cell r="AA1913">
            <v>0</v>
          </cell>
          <cell r="AB1913">
            <v>0</v>
          </cell>
          <cell r="AC1913" t="str">
            <v>SR</v>
          </cell>
        </row>
        <row r="1914">
          <cell r="Y1914" t="str">
            <v>SR</v>
          </cell>
          <cell r="Z1914">
            <v>0</v>
          </cell>
          <cell r="AA1914">
            <v>0</v>
          </cell>
          <cell r="AB1914">
            <v>0</v>
          </cell>
          <cell r="AC1914" t="str">
            <v>SR</v>
          </cell>
        </row>
        <row r="1915">
          <cell r="Y1915" t="str">
            <v>SR</v>
          </cell>
          <cell r="Z1915">
            <v>0</v>
          </cell>
          <cell r="AA1915">
            <v>0</v>
          </cell>
          <cell r="AB1915">
            <v>0</v>
          </cell>
          <cell r="AC1915" t="str">
            <v>SR</v>
          </cell>
        </row>
        <row r="1916">
          <cell r="Y1916" t="str">
            <v>SR</v>
          </cell>
          <cell r="Z1916">
            <v>0</v>
          </cell>
          <cell r="AA1916">
            <v>0</v>
          </cell>
          <cell r="AB1916">
            <v>0</v>
          </cell>
          <cell r="AC1916" t="str">
            <v>SR</v>
          </cell>
        </row>
        <row r="1917">
          <cell r="Y1917" t="str">
            <v>SR</v>
          </cell>
          <cell r="Z1917">
            <v>0</v>
          </cell>
          <cell r="AA1917">
            <v>0</v>
          </cell>
          <cell r="AB1917">
            <v>0</v>
          </cell>
          <cell r="AC1917" t="str">
            <v>SR</v>
          </cell>
        </row>
        <row r="1918">
          <cell r="Y1918" t="str">
            <v>SR</v>
          </cell>
          <cell r="Z1918">
            <v>0</v>
          </cell>
          <cell r="AA1918">
            <v>0</v>
          </cell>
          <cell r="AB1918">
            <v>0</v>
          </cell>
          <cell r="AC1918" t="str">
            <v>SR</v>
          </cell>
        </row>
        <row r="1919">
          <cell r="Y1919" t="str">
            <v>SR</v>
          </cell>
          <cell r="Z1919">
            <v>0</v>
          </cell>
          <cell r="AA1919">
            <v>0</v>
          </cell>
          <cell r="AB1919">
            <v>0</v>
          </cell>
          <cell r="AC1919" t="str">
            <v>SR</v>
          </cell>
        </row>
        <row r="1920">
          <cell r="Y1920" t="str">
            <v>SR</v>
          </cell>
          <cell r="Z1920">
            <v>0</v>
          </cell>
          <cell r="AA1920">
            <v>0</v>
          </cell>
          <cell r="AB1920">
            <v>0</v>
          </cell>
          <cell r="AC1920" t="str">
            <v>SR</v>
          </cell>
        </row>
        <row r="1921">
          <cell r="Y1921" t="str">
            <v>SR</v>
          </cell>
          <cell r="Z1921">
            <v>0</v>
          </cell>
          <cell r="AA1921">
            <v>0</v>
          </cell>
          <cell r="AB1921">
            <v>0</v>
          </cell>
          <cell r="AC1921" t="str">
            <v>SR</v>
          </cell>
        </row>
        <row r="1922">
          <cell r="Y1922" t="str">
            <v>SR</v>
          </cell>
          <cell r="Z1922">
            <v>0</v>
          </cell>
          <cell r="AA1922">
            <v>0</v>
          </cell>
          <cell r="AB1922">
            <v>0</v>
          </cell>
          <cell r="AC1922" t="str">
            <v>SR</v>
          </cell>
        </row>
        <row r="1923">
          <cell r="Y1923" t="str">
            <v>SR</v>
          </cell>
          <cell r="Z1923">
            <v>0</v>
          </cell>
          <cell r="AA1923">
            <v>0</v>
          </cell>
          <cell r="AB1923">
            <v>0</v>
          </cell>
          <cell r="AC1923" t="str">
            <v>SR</v>
          </cell>
        </row>
        <row r="1924">
          <cell r="Y1924" t="str">
            <v>SR</v>
          </cell>
          <cell r="Z1924">
            <v>0</v>
          </cell>
          <cell r="AA1924">
            <v>0</v>
          </cell>
          <cell r="AB1924">
            <v>0</v>
          </cell>
          <cell r="AC1924" t="str">
            <v>SR</v>
          </cell>
        </row>
        <row r="1925">
          <cell r="Y1925" t="str">
            <v>SR</v>
          </cell>
          <cell r="Z1925">
            <v>0</v>
          </cell>
          <cell r="AA1925">
            <v>0</v>
          </cell>
          <cell r="AB1925">
            <v>0</v>
          </cell>
          <cell r="AC1925" t="str">
            <v>SR</v>
          </cell>
        </row>
        <row r="1926">
          <cell r="Y1926" t="str">
            <v>SR</v>
          </cell>
          <cell r="Z1926">
            <v>0</v>
          </cell>
          <cell r="AA1926">
            <v>0</v>
          </cell>
          <cell r="AB1926">
            <v>0</v>
          </cell>
          <cell r="AC1926" t="str">
            <v>SR</v>
          </cell>
        </row>
        <row r="1927">
          <cell r="Y1927" t="str">
            <v>SR</v>
          </cell>
          <cell r="Z1927">
            <v>0</v>
          </cell>
          <cell r="AA1927">
            <v>0</v>
          </cell>
          <cell r="AB1927">
            <v>0</v>
          </cell>
          <cell r="AC1927" t="str">
            <v>SR</v>
          </cell>
        </row>
        <row r="1928">
          <cell r="Y1928" t="str">
            <v>SR</v>
          </cell>
          <cell r="Z1928">
            <v>0</v>
          </cell>
          <cell r="AA1928">
            <v>0</v>
          </cell>
          <cell r="AB1928">
            <v>0</v>
          </cell>
          <cell r="AC1928" t="str">
            <v>SR</v>
          </cell>
        </row>
        <row r="1929">
          <cell r="Y1929" t="str">
            <v>SR</v>
          </cell>
          <cell r="Z1929">
            <v>0</v>
          </cell>
          <cell r="AA1929">
            <v>0</v>
          </cell>
          <cell r="AB1929">
            <v>0</v>
          </cell>
          <cell r="AC1929" t="str">
            <v>SR</v>
          </cell>
        </row>
        <row r="1930">
          <cell r="Y1930" t="str">
            <v>SR</v>
          </cell>
          <cell r="Z1930">
            <v>0</v>
          </cell>
          <cell r="AA1930">
            <v>0</v>
          </cell>
          <cell r="AB1930">
            <v>0</v>
          </cell>
          <cell r="AC1930" t="str">
            <v>SR</v>
          </cell>
        </row>
        <row r="1931">
          <cell r="Y1931" t="str">
            <v>SR</v>
          </cell>
          <cell r="Z1931">
            <v>0</v>
          </cell>
          <cell r="AA1931">
            <v>0</v>
          </cell>
          <cell r="AB1931">
            <v>0</v>
          </cell>
          <cell r="AC1931" t="str">
            <v>SR</v>
          </cell>
        </row>
        <row r="1932">
          <cell r="Y1932" t="str">
            <v>SR</v>
          </cell>
          <cell r="Z1932">
            <v>0</v>
          </cell>
          <cell r="AA1932">
            <v>0</v>
          </cell>
          <cell r="AB1932">
            <v>0</v>
          </cell>
          <cell r="AC1932" t="str">
            <v>SR</v>
          </cell>
        </row>
        <row r="1933">
          <cell r="Y1933" t="str">
            <v>SR</v>
          </cell>
          <cell r="Z1933">
            <v>0</v>
          </cell>
          <cell r="AA1933">
            <v>0</v>
          </cell>
          <cell r="AB1933">
            <v>0</v>
          </cell>
          <cell r="AC1933" t="str">
            <v>SR</v>
          </cell>
        </row>
        <row r="1934">
          <cell r="Y1934" t="str">
            <v>SR</v>
          </cell>
          <cell r="Z1934">
            <v>0</v>
          </cell>
          <cell r="AA1934">
            <v>0</v>
          </cell>
          <cell r="AB1934">
            <v>0</v>
          </cell>
          <cell r="AC1934" t="str">
            <v>SR</v>
          </cell>
        </row>
        <row r="1935">
          <cell r="Y1935" t="str">
            <v>SR</v>
          </cell>
          <cell r="Z1935">
            <v>0</v>
          </cell>
          <cell r="AA1935">
            <v>0</v>
          </cell>
          <cell r="AB1935">
            <v>0</v>
          </cell>
          <cell r="AC1935" t="str">
            <v>SR</v>
          </cell>
        </row>
        <row r="1936">
          <cell r="Y1936" t="str">
            <v>SR</v>
          </cell>
          <cell r="Z1936">
            <v>0</v>
          </cell>
          <cell r="AA1936">
            <v>0</v>
          </cell>
          <cell r="AB1936">
            <v>0</v>
          </cell>
          <cell r="AC1936" t="str">
            <v>SR</v>
          </cell>
        </row>
        <row r="1937">
          <cell r="Y1937" t="str">
            <v>SR</v>
          </cell>
          <cell r="Z1937">
            <v>0</v>
          </cell>
          <cell r="AA1937">
            <v>0</v>
          </cell>
          <cell r="AB1937">
            <v>0</v>
          </cell>
          <cell r="AC1937" t="str">
            <v>SR</v>
          </cell>
        </row>
        <row r="1938">
          <cell r="Y1938" t="str">
            <v>SR</v>
          </cell>
          <cell r="Z1938">
            <v>0</v>
          </cell>
          <cell r="AA1938">
            <v>0</v>
          </cell>
          <cell r="AB1938">
            <v>0</v>
          </cell>
          <cell r="AC1938" t="str">
            <v>SR</v>
          </cell>
        </row>
        <row r="1939">
          <cell r="Y1939" t="str">
            <v>SR</v>
          </cell>
          <cell r="Z1939">
            <v>0</v>
          </cell>
          <cell r="AA1939">
            <v>0</v>
          </cell>
          <cell r="AB1939">
            <v>0</v>
          </cell>
          <cell r="AC1939" t="str">
            <v>SR</v>
          </cell>
        </row>
        <row r="1940">
          <cell r="Y1940" t="str">
            <v>SR</v>
          </cell>
          <cell r="Z1940">
            <v>0</v>
          </cell>
          <cell r="AA1940">
            <v>0</v>
          </cell>
          <cell r="AB1940">
            <v>0</v>
          </cell>
          <cell r="AC1940" t="str">
            <v>SR</v>
          </cell>
        </row>
        <row r="1941">
          <cell r="Y1941" t="str">
            <v>SR</v>
          </cell>
          <cell r="Z1941">
            <v>0</v>
          </cell>
          <cell r="AA1941">
            <v>0</v>
          </cell>
          <cell r="AB1941">
            <v>0</v>
          </cell>
          <cell r="AC1941" t="str">
            <v>SR</v>
          </cell>
        </row>
        <row r="1942">
          <cell r="Y1942" t="str">
            <v>SR</v>
          </cell>
          <cell r="Z1942">
            <v>0</v>
          </cell>
          <cell r="AA1942">
            <v>0</v>
          </cell>
          <cell r="AB1942">
            <v>0</v>
          </cell>
          <cell r="AC1942" t="str">
            <v>SR</v>
          </cell>
        </row>
        <row r="1943">
          <cell r="Y1943" t="str">
            <v>SR</v>
          </cell>
          <cell r="Z1943">
            <v>0</v>
          </cell>
          <cell r="AA1943">
            <v>0</v>
          </cell>
          <cell r="AB1943">
            <v>0</v>
          </cell>
          <cell r="AC1943" t="str">
            <v>SR</v>
          </cell>
        </row>
        <row r="1944">
          <cell r="Y1944" t="str">
            <v>SR</v>
          </cell>
          <cell r="Z1944">
            <v>0</v>
          </cell>
          <cell r="AA1944">
            <v>0</v>
          </cell>
          <cell r="AB1944">
            <v>0</v>
          </cell>
          <cell r="AC1944" t="str">
            <v>SR</v>
          </cell>
        </row>
        <row r="1945">
          <cell r="Y1945" t="str">
            <v>SR</v>
          </cell>
          <cell r="Z1945">
            <v>0</v>
          </cell>
          <cell r="AA1945">
            <v>0</v>
          </cell>
          <cell r="AB1945">
            <v>0</v>
          </cell>
          <cell r="AC1945" t="str">
            <v>SR</v>
          </cell>
        </row>
        <row r="1946">
          <cell r="Y1946" t="str">
            <v>SR</v>
          </cell>
          <cell r="Z1946">
            <v>0</v>
          </cell>
          <cell r="AA1946">
            <v>0</v>
          </cell>
          <cell r="AB1946">
            <v>0</v>
          </cell>
          <cell r="AC1946" t="str">
            <v>SR</v>
          </cell>
        </row>
        <row r="1947">
          <cell r="Y1947" t="str">
            <v>SR</v>
          </cell>
          <cell r="Z1947">
            <v>0</v>
          </cell>
          <cell r="AA1947">
            <v>0</v>
          </cell>
          <cell r="AB1947">
            <v>0</v>
          </cell>
          <cell r="AC1947" t="str">
            <v>SR</v>
          </cell>
        </row>
        <row r="1948">
          <cell r="Y1948" t="str">
            <v>SR</v>
          </cell>
          <cell r="Z1948">
            <v>0</v>
          </cell>
          <cell r="AA1948">
            <v>0</v>
          </cell>
          <cell r="AB1948">
            <v>0</v>
          </cell>
          <cell r="AC1948" t="str">
            <v>SR</v>
          </cell>
        </row>
        <row r="1949">
          <cell r="Y1949" t="str">
            <v>SR</v>
          </cell>
          <cell r="Z1949">
            <v>0</v>
          </cell>
          <cell r="AA1949">
            <v>0</v>
          </cell>
          <cell r="AB1949">
            <v>0</v>
          </cell>
          <cell r="AC1949" t="str">
            <v>SR</v>
          </cell>
        </row>
        <row r="1950">
          <cell r="Y1950" t="str">
            <v>SR</v>
          </cell>
          <cell r="Z1950">
            <v>0</v>
          </cell>
          <cell r="AA1950">
            <v>0</v>
          </cell>
          <cell r="AB1950">
            <v>0</v>
          </cell>
          <cell r="AC1950" t="str">
            <v>SR</v>
          </cell>
        </row>
        <row r="1951">
          <cell r="Y1951" t="str">
            <v>SR</v>
          </cell>
          <cell r="Z1951">
            <v>0</v>
          </cell>
          <cell r="AA1951">
            <v>0</v>
          </cell>
          <cell r="AB1951">
            <v>0</v>
          </cell>
          <cell r="AC1951" t="str">
            <v>SR</v>
          </cell>
        </row>
        <row r="1952">
          <cell r="Y1952" t="str">
            <v>SR</v>
          </cell>
          <cell r="Z1952">
            <v>0</v>
          </cell>
          <cell r="AA1952">
            <v>0</v>
          </cell>
          <cell r="AB1952">
            <v>0</v>
          </cell>
          <cell r="AC1952" t="str">
            <v>SR</v>
          </cell>
        </row>
        <row r="1953">
          <cell r="Y1953" t="str">
            <v>SR</v>
          </cell>
          <cell r="Z1953">
            <v>0</v>
          </cell>
          <cell r="AA1953">
            <v>0</v>
          </cell>
          <cell r="AB1953">
            <v>0</v>
          </cell>
          <cell r="AC1953" t="str">
            <v>SR</v>
          </cell>
        </row>
        <row r="1954">
          <cell r="Y1954" t="str">
            <v>SR</v>
          </cell>
          <cell r="Z1954">
            <v>0</v>
          </cell>
          <cell r="AA1954">
            <v>0</v>
          </cell>
          <cell r="AB1954">
            <v>0</v>
          </cell>
          <cell r="AC1954" t="str">
            <v>SR</v>
          </cell>
        </row>
        <row r="1955">
          <cell r="Y1955" t="str">
            <v>SR</v>
          </cell>
          <cell r="Z1955">
            <v>0</v>
          </cell>
          <cell r="AA1955">
            <v>0</v>
          </cell>
          <cell r="AB1955">
            <v>0</v>
          </cell>
          <cell r="AC1955" t="str">
            <v>SR</v>
          </cell>
        </row>
        <row r="1956">
          <cell r="Y1956" t="str">
            <v>SR</v>
          </cell>
          <cell r="Z1956">
            <v>0</v>
          </cell>
          <cell r="AA1956">
            <v>0</v>
          </cell>
          <cell r="AB1956">
            <v>0</v>
          </cell>
          <cell r="AC1956" t="str">
            <v>SR</v>
          </cell>
        </row>
        <row r="1957">
          <cell r="Y1957" t="str">
            <v>SR</v>
          </cell>
          <cell r="Z1957">
            <v>0</v>
          </cell>
          <cell r="AA1957">
            <v>0</v>
          </cell>
          <cell r="AB1957">
            <v>0</v>
          </cell>
          <cell r="AC1957" t="str">
            <v>SR</v>
          </cell>
        </row>
        <row r="1958">
          <cell r="Y1958" t="str">
            <v>SR</v>
          </cell>
          <cell r="Z1958">
            <v>0</v>
          </cell>
          <cell r="AA1958">
            <v>0</v>
          </cell>
          <cell r="AB1958">
            <v>0</v>
          </cell>
          <cell r="AC1958" t="str">
            <v>SR</v>
          </cell>
        </row>
        <row r="1959">
          <cell r="Y1959" t="str">
            <v>SR</v>
          </cell>
          <cell r="Z1959">
            <v>0</v>
          </cell>
          <cell r="AA1959">
            <v>0</v>
          </cell>
          <cell r="AB1959">
            <v>0</v>
          </cell>
          <cell r="AC1959" t="str">
            <v>SR</v>
          </cell>
        </row>
        <row r="1960">
          <cell r="Y1960" t="str">
            <v>SR</v>
          </cell>
          <cell r="Z1960">
            <v>0</v>
          </cell>
          <cell r="AA1960">
            <v>0</v>
          </cell>
          <cell r="AB1960">
            <v>0</v>
          </cell>
          <cell r="AC1960" t="str">
            <v>SR</v>
          </cell>
        </row>
        <row r="1961">
          <cell r="Y1961" t="str">
            <v>SR</v>
          </cell>
          <cell r="Z1961">
            <v>0</v>
          </cell>
          <cell r="AA1961">
            <v>0</v>
          </cell>
          <cell r="AB1961">
            <v>0</v>
          </cell>
          <cell r="AC1961" t="str">
            <v>SR</v>
          </cell>
        </row>
        <row r="1962">
          <cell r="Y1962" t="str">
            <v>SR</v>
          </cell>
          <cell r="Z1962">
            <v>0</v>
          </cell>
          <cell r="AA1962">
            <v>0</v>
          </cell>
          <cell r="AB1962">
            <v>0</v>
          </cell>
          <cell r="AC1962" t="str">
            <v>SR</v>
          </cell>
        </row>
        <row r="1963">
          <cell r="Y1963" t="str">
            <v>SR</v>
          </cell>
          <cell r="Z1963">
            <v>0</v>
          </cell>
          <cell r="AA1963">
            <v>0</v>
          </cell>
          <cell r="AB1963">
            <v>0</v>
          </cell>
          <cell r="AC1963" t="str">
            <v>SR</v>
          </cell>
        </row>
        <row r="1964">
          <cell r="Y1964" t="str">
            <v>SR</v>
          </cell>
          <cell r="Z1964">
            <v>0</v>
          </cell>
          <cell r="AA1964">
            <v>0</v>
          </cell>
          <cell r="AB1964">
            <v>0</v>
          </cell>
          <cell r="AC1964" t="str">
            <v>SR</v>
          </cell>
        </row>
        <row r="1965">
          <cell r="Y1965" t="str">
            <v>SR</v>
          </cell>
          <cell r="Z1965">
            <v>0</v>
          </cell>
          <cell r="AA1965">
            <v>0</v>
          </cell>
          <cell r="AB1965">
            <v>0</v>
          </cell>
          <cell r="AC1965" t="str">
            <v>SR</v>
          </cell>
        </row>
        <row r="1966">
          <cell r="Y1966" t="str">
            <v>SR</v>
          </cell>
          <cell r="Z1966">
            <v>0</v>
          </cell>
          <cell r="AA1966">
            <v>0</v>
          </cell>
          <cell r="AB1966">
            <v>0</v>
          </cell>
          <cell r="AC1966" t="str">
            <v>SR</v>
          </cell>
        </row>
        <row r="1967">
          <cell r="Y1967" t="str">
            <v>SR</v>
          </cell>
          <cell r="Z1967">
            <v>0</v>
          </cell>
          <cell r="AA1967">
            <v>0</v>
          </cell>
          <cell r="AB1967">
            <v>0</v>
          </cell>
          <cell r="AC1967" t="str">
            <v>SR</v>
          </cell>
        </row>
        <row r="1968">
          <cell r="Y1968" t="str">
            <v>SR</v>
          </cell>
          <cell r="Z1968">
            <v>0</v>
          </cell>
          <cell r="AA1968">
            <v>0</v>
          </cell>
          <cell r="AB1968">
            <v>0</v>
          </cell>
          <cell r="AC1968" t="str">
            <v>SR</v>
          </cell>
        </row>
        <row r="1969">
          <cell r="Y1969" t="str">
            <v>SR</v>
          </cell>
          <cell r="Z1969">
            <v>0</v>
          </cell>
          <cell r="AA1969">
            <v>0</v>
          </cell>
          <cell r="AB1969">
            <v>0</v>
          </cell>
          <cell r="AC1969" t="str">
            <v>SR</v>
          </cell>
        </row>
        <row r="1970">
          <cell r="Y1970" t="str">
            <v>SR</v>
          </cell>
          <cell r="Z1970">
            <v>0</v>
          </cell>
          <cell r="AA1970">
            <v>0</v>
          </cell>
          <cell r="AB1970">
            <v>0</v>
          </cell>
          <cell r="AC1970" t="str">
            <v>SR</v>
          </cell>
        </row>
        <row r="1971">
          <cell r="Y1971" t="str">
            <v>SR</v>
          </cell>
          <cell r="Z1971">
            <v>0</v>
          </cell>
          <cell r="AA1971">
            <v>0</v>
          </cell>
          <cell r="AB1971">
            <v>0</v>
          </cell>
          <cell r="AC1971" t="str">
            <v>SR</v>
          </cell>
        </row>
        <row r="1972">
          <cell r="Y1972" t="str">
            <v>SR</v>
          </cell>
          <cell r="Z1972">
            <v>0</v>
          </cell>
          <cell r="AA1972">
            <v>0</v>
          </cell>
          <cell r="AB1972">
            <v>0</v>
          </cell>
          <cell r="AC1972" t="str">
            <v>SR</v>
          </cell>
        </row>
        <row r="1973">
          <cell r="Y1973" t="str">
            <v>SR</v>
          </cell>
          <cell r="Z1973">
            <v>0</v>
          </cell>
          <cell r="AA1973">
            <v>0</v>
          </cell>
          <cell r="AB1973">
            <v>0</v>
          </cell>
          <cell r="AC1973" t="str">
            <v>SR</v>
          </cell>
        </row>
        <row r="1974">
          <cell r="Y1974" t="str">
            <v>SR</v>
          </cell>
          <cell r="Z1974">
            <v>0</v>
          </cell>
          <cell r="AA1974">
            <v>0</v>
          </cell>
          <cell r="AB1974">
            <v>0</v>
          </cell>
          <cell r="AC1974" t="str">
            <v>SR</v>
          </cell>
        </row>
        <row r="1975">
          <cell r="Y1975" t="str">
            <v>SR</v>
          </cell>
          <cell r="Z1975">
            <v>0</v>
          </cell>
          <cell r="AA1975">
            <v>0</v>
          </cell>
          <cell r="AB1975">
            <v>0</v>
          </cell>
          <cell r="AC1975" t="str">
            <v>SR</v>
          </cell>
        </row>
        <row r="1976">
          <cell r="Y1976" t="str">
            <v>SR</v>
          </cell>
          <cell r="Z1976">
            <v>0</v>
          </cell>
          <cell r="AA1976">
            <v>0</v>
          </cell>
          <cell r="AB1976">
            <v>0</v>
          </cell>
          <cell r="AC1976" t="str">
            <v>SR</v>
          </cell>
        </row>
        <row r="1977">
          <cell r="Y1977" t="str">
            <v>SR</v>
          </cell>
          <cell r="Z1977">
            <v>0</v>
          </cell>
          <cell r="AA1977">
            <v>0</v>
          </cell>
          <cell r="AB1977">
            <v>0</v>
          </cell>
          <cell r="AC1977" t="str">
            <v>SR</v>
          </cell>
        </row>
        <row r="1978">
          <cell r="Y1978" t="str">
            <v>SR</v>
          </cell>
          <cell r="Z1978">
            <v>0</v>
          </cell>
          <cell r="AA1978">
            <v>0</v>
          </cell>
          <cell r="AB1978">
            <v>0</v>
          </cell>
          <cell r="AC1978" t="str">
            <v>SR</v>
          </cell>
        </row>
        <row r="1979">
          <cell r="Y1979" t="str">
            <v>SR</v>
          </cell>
          <cell r="Z1979">
            <v>0</v>
          </cell>
          <cell r="AA1979">
            <v>0</v>
          </cell>
          <cell r="AB1979">
            <v>0</v>
          </cell>
          <cell r="AC1979" t="str">
            <v>SR</v>
          </cell>
        </row>
        <row r="1980">
          <cell r="Y1980" t="str">
            <v>SR</v>
          </cell>
          <cell r="Z1980">
            <v>0</v>
          </cell>
          <cell r="AA1980">
            <v>0</v>
          </cell>
          <cell r="AB1980">
            <v>0</v>
          </cell>
          <cell r="AC1980" t="str">
            <v>SR</v>
          </cell>
        </row>
        <row r="1981">
          <cell r="Y1981" t="str">
            <v>SR</v>
          </cell>
          <cell r="Z1981">
            <v>0</v>
          </cell>
          <cell r="AA1981">
            <v>0</v>
          </cell>
          <cell r="AB1981">
            <v>0</v>
          </cell>
          <cell r="AC1981" t="str">
            <v>SR</v>
          </cell>
        </row>
        <row r="1982">
          <cell r="Y1982" t="str">
            <v>SR</v>
          </cell>
          <cell r="Z1982">
            <v>0</v>
          </cell>
          <cell r="AA1982">
            <v>0</v>
          </cell>
          <cell r="AB1982">
            <v>0</v>
          </cell>
          <cell r="AC1982" t="str">
            <v>SR</v>
          </cell>
        </row>
        <row r="1983">
          <cell r="Y1983" t="str">
            <v>SR</v>
          </cell>
          <cell r="Z1983">
            <v>0</v>
          </cell>
          <cell r="AA1983">
            <v>0</v>
          </cell>
          <cell r="AB1983">
            <v>0</v>
          </cell>
          <cell r="AC1983" t="str">
            <v>SR</v>
          </cell>
        </row>
        <row r="1984">
          <cell r="Y1984" t="str">
            <v>SR</v>
          </cell>
          <cell r="Z1984">
            <v>0</v>
          </cell>
          <cell r="AA1984">
            <v>0</v>
          </cell>
          <cell r="AB1984">
            <v>0</v>
          </cell>
          <cell r="AC1984" t="str">
            <v>SR</v>
          </cell>
        </row>
        <row r="1985">
          <cell r="Y1985" t="str">
            <v>SR</v>
          </cell>
          <cell r="Z1985">
            <v>0</v>
          </cell>
          <cell r="AA1985">
            <v>0</v>
          </cell>
          <cell r="AB1985">
            <v>0</v>
          </cell>
          <cell r="AC1985" t="str">
            <v>SR</v>
          </cell>
        </row>
        <row r="1986">
          <cell r="Y1986" t="str">
            <v>SR</v>
          </cell>
          <cell r="Z1986">
            <v>0</v>
          </cell>
          <cell r="AA1986">
            <v>0</v>
          </cell>
          <cell r="AB1986">
            <v>0</v>
          </cell>
          <cell r="AC1986" t="str">
            <v>SR</v>
          </cell>
        </row>
        <row r="1987">
          <cell r="Y1987" t="str">
            <v>SR</v>
          </cell>
          <cell r="Z1987">
            <v>0</v>
          </cell>
          <cell r="AA1987">
            <v>0</v>
          </cell>
          <cell r="AB1987">
            <v>0</v>
          </cell>
          <cell r="AC1987" t="str">
            <v>SR</v>
          </cell>
        </row>
        <row r="1988">
          <cell r="Y1988" t="str">
            <v>SR</v>
          </cell>
          <cell r="Z1988">
            <v>0</v>
          </cell>
          <cell r="AA1988">
            <v>0</v>
          </cell>
          <cell r="AB1988">
            <v>0</v>
          </cell>
          <cell r="AC1988" t="str">
            <v>SR</v>
          </cell>
        </row>
        <row r="1989">
          <cell r="Y1989" t="str">
            <v>SR</v>
          </cell>
          <cell r="Z1989">
            <v>0</v>
          </cell>
          <cell r="AA1989">
            <v>0</v>
          </cell>
          <cell r="AB1989">
            <v>0</v>
          </cell>
          <cell r="AC1989" t="str">
            <v>SR</v>
          </cell>
        </row>
        <row r="1990">
          <cell r="Y1990" t="str">
            <v>SR</v>
          </cell>
          <cell r="Z1990">
            <v>0</v>
          </cell>
          <cell r="AA1990">
            <v>0</v>
          </cell>
          <cell r="AB1990">
            <v>0</v>
          </cell>
          <cell r="AC1990" t="str">
            <v>SR</v>
          </cell>
        </row>
        <row r="1991">
          <cell r="Y1991" t="str">
            <v>SR</v>
          </cell>
          <cell r="Z1991">
            <v>0</v>
          </cell>
          <cell r="AA1991">
            <v>0</v>
          </cell>
          <cell r="AB1991">
            <v>0</v>
          </cell>
          <cell r="AC1991" t="str">
            <v>SR</v>
          </cell>
        </row>
        <row r="1992">
          <cell r="Y1992" t="str">
            <v>SR</v>
          </cell>
          <cell r="Z1992">
            <v>0</v>
          </cell>
          <cell r="AA1992">
            <v>0</v>
          </cell>
          <cell r="AB1992">
            <v>0</v>
          </cell>
          <cell r="AC1992" t="str">
            <v>SR</v>
          </cell>
        </row>
        <row r="1993">
          <cell r="Y1993" t="str">
            <v>SR</v>
          </cell>
          <cell r="Z1993">
            <v>0</v>
          </cell>
          <cell r="AA1993">
            <v>0</v>
          </cell>
          <cell r="AB1993">
            <v>0</v>
          </cell>
          <cell r="AC1993" t="str">
            <v>SR</v>
          </cell>
        </row>
        <row r="1994">
          <cell r="Y1994" t="str">
            <v>SR</v>
          </cell>
          <cell r="Z1994">
            <v>0</v>
          </cell>
          <cell r="AA1994">
            <v>0</v>
          </cell>
          <cell r="AB1994">
            <v>0</v>
          </cell>
          <cell r="AC1994" t="str">
            <v>SR</v>
          </cell>
        </row>
        <row r="1995">
          <cell r="Y1995" t="str">
            <v>SR</v>
          </cell>
          <cell r="Z1995">
            <v>0</v>
          </cell>
          <cell r="AA1995">
            <v>0</v>
          </cell>
          <cell r="AB1995">
            <v>0</v>
          </cell>
          <cell r="AC1995" t="str">
            <v>SR</v>
          </cell>
        </row>
        <row r="1996">
          <cell r="Y1996" t="str">
            <v>SR</v>
          </cell>
          <cell r="Z1996">
            <v>0</v>
          </cell>
          <cell r="AA1996">
            <v>0</v>
          </cell>
          <cell r="AB1996">
            <v>0</v>
          </cell>
          <cell r="AC1996" t="str">
            <v>SR</v>
          </cell>
        </row>
        <row r="1997">
          <cell r="Y1997" t="str">
            <v>SR</v>
          </cell>
          <cell r="Z1997">
            <v>0</v>
          </cell>
          <cell r="AA1997">
            <v>0</v>
          </cell>
          <cell r="AB1997">
            <v>0</v>
          </cell>
          <cell r="AC1997" t="str">
            <v>SR</v>
          </cell>
        </row>
        <row r="1998">
          <cell r="Y1998" t="str">
            <v>SR</v>
          </cell>
          <cell r="Z1998">
            <v>0</v>
          </cell>
          <cell r="AA1998">
            <v>0</v>
          </cell>
          <cell r="AB1998">
            <v>0</v>
          </cell>
          <cell r="AC1998" t="str">
            <v>SR</v>
          </cell>
        </row>
        <row r="1999">
          <cell r="Y1999" t="str">
            <v>SR</v>
          </cell>
          <cell r="Z1999">
            <v>0</v>
          </cell>
          <cell r="AA1999">
            <v>0</v>
          </cell>
          <cell r="AB1999">
            <v>0</v>
          </cell>
          <cell r="AC1999" t="str">
            <v>SR</v>
          </cell>
        </row>
        <row r="2000">
          <cell r="Y2000" t="str">
            <v>SR</v>
          </cell>
          <cell r="Z2000">
            <v>0</v>
          </cell>
          <cell r="AA2000">
            <v>0</v>
          </cell>
          <cell r="AB2000">
            <v>0</v>
          </cell>
          <cell r="AC2000" t="str">
            <v>SR</v>
          </cell>
        </row>
        <row r="2001">
          <cell r="Y2001" t="str">
            <v>SR</v>
          </cell>
          <cell r="Z2001">
            <v>0</v>
          </cell>
          <cell r="AA2001">
            <v>0</v>
          </cell>
          <cell r="AB2001">
            <v>0</v>
          </cell>
          <cell r="AC2001" t="str">
            <v>SR</v>
          </cell>
        </row>
        <row r="2002">
          <cell r="Y2002" t="str">
            <v>SR</v>
          </cell>
          <cell r="Z2002">
            <v>0</v>
          </cell>
          <cell r="AA2002">
            <v>0</v>
          </cell>
          <cell r="AB2002">
            <v>0</v>
          </cell>
          <cell r="AC2002" t="str">
            <v>SR</v>
          </cell>
        </row>
        <row r="2003">
          <cell r="Y2003" t="str">
            <v>SR</v>
          </cell>
          <cell r="Z2003">
            <v>0</v>
          </cell>
          <cell r="AA2003">
            <v>0</v>
          </cell>
          <cell r="AB2003">
            <v>0</v>
          </cell>
          <cell r="AC2003" t="str">
            <v>SR</v>
          </cell>
        </row>
        <row r="2004">
          <cell r="Y2004" t="str">
            <v>SR</v>
          </cell>
          <cell r="Z2004">
            <v>0</v>
          </cell>
          <cell r="AA2004">
            <v>0</v>
          </cell>
          <cell r="AB2004">
            <v>0</v>
          </cell>
          <cell r="AC2004" t="str">
            <v>SR</v>
          </cell>
        </row>
        <row r="2005">
          <cell r="Y2005" t="str">
            <v>SR</v>
          </cell>
          <cell r="Z2005">
            <v>0</v>
          </cell>
          <cell r="AA2005">
            <v>0</v>
          </cell>
          <cell r="AB2005">
            <v>0</v>
          </cell>
          <cell r="AC2005" t="str">
            <v>SR</v>
          </cell>
        </row>
        <row r="2006">
          <cell r="Y2006" t="str">
            <v>SR</v>
          </cell>
          <cell r="Z2006">
            <v>0</v>
          </cell>
          <cell r="AA2006">
            <v>0</v>
          </cell>
          <cell r="AB2006">
            <v>0</v>
          </cell>
          <cell r="AC2006" t="str">
            <v>SR</v>
          </cell>
        </row>
        <row r="2007">
          <cell r="Y2007" t="str">
            <v>SR</v>
          </cell>
          <cell r="Z2007">
            <v>0</v>
          </cell>
          <cell r="AA2007">
            <v>0</v>
          </cell>
          <cell r="AB2007">
            <v>0</v>
          </cell>
          <cell r="AC2007" t="str">
            <v>SR</v>
          </cell>
        </row>
        <row r="2008">
          <cell r="Y2008" t="str">
            <v>SR</v>
          </cell>
          <cell r="Z2008">
            <v>0</v>
          </cell>
          <cell r="AA2008">
            <v>0</v>
          </cell>
          <cell r="AB2008">
            <v>0</v>
          </cell>
          <cell r="AC2008" t="str">
            <v>SR</v>
          </cell>
        </row>
        <row r="2009">
          <cell r="Y2009" t="str">
            <v>SR</v>
          </cell>
          <cell r="Z2009">
            <v>0</v>
          </cell>
          <cell r="AA2009">
            <v>0</v>
          </cell>
          <cell r="AB2009">
            <v>0</v>
          </cell>
          <cell r="AC2009" t="str">
            <v>SR</v>
          </cell>
        </row>
        <row r="2010">
          <cell r="Y2010" t="str">
            <v>SR</v>
          </cell>
          <cell r="Z2010">
            <v>0</v>
          </cell>
          <cell r="AA2010">
            <v>0</v>
          </cell>
          <cell r="AB2010">
            <v>0</v>
          </cell>
          <cell r="AC2010" t="str">
            <v>SR</v>
          </cell>
        </row>
        <row r="2011">
          <cell r="Y2011" t="str">
            <v>SR</v>
          </cell>
          <cell r="Z2011">
            <v>0</v>
          </cell>
          <cell r="AA2011">
            <v>0</v>
          </cell>
          <cell r="AB2011">
            <v>0</v>
          </cell>
          <cell r="AC2011" t="str">
            <v>SR</v>
          </cell>
        </row>
        <row r="2012">
          <cell r="Y2012" t="str">
            <v>SR</v>
          </cell>
          <cell r="Z2012">
            <v>0</v>
          </cell>
          <cell r="AA2012">
            <v>0</v>
          </cell>
          <cell r="AB2012">
            <v>0</v>
          </cell>
          <cell r="AC2012" t="str">
            <v>SR</v>
          </cell>
        </row>
        <row r="2013">
          <cell r="Y2013" t="str">
            <v>SR</v>
          </cell>
          <cell r="Z2013">
            <v>0</v>
          </cell>
          <cell r="AA2013">
            <v>0</v>
          </cell>
          <cell r="AB2013">
            <v>0</v>
          </cell>
          <cell r="AC2013" t="str">
            <v>SR</v>
          </cell>
        </row>
        <row r="2014">
          <cell r="Y2014" t="str">
            <v>SR</v>
          </cell>
          <cell r="Z2014">
            <v>0</v>
          </cell>
          <cell r="AA2014">
            <v>0</v>
          </cell>
          <cell r="AB2014">
            <v>0</v>
          </cell>
          <cell r="AC2014" t="str">
            <v>SR</v>
          </cell>
        </row>
        <row r="2015">
          <cell r="Y2015" t="str">
            <v>SR</v>
          </cell>
          <cell r="Z2015">
            <v>0</v>
          </cell>
          <cell r="AA2015">
            <v>0</v>
          </cell>
          <cell r="AB2015">
            <v>0</v>
          </cell>
          <cell r="AC2015" t="str">
            <v>SR</v>
          </cell>
        </row>
        <row r="2016">
          <cell r="Y2016" t="str">
            <v>SR</v>
          </cell>
          <cell r="Z2016">
            <v>0</v>
          </cell>
          <cell r="AA2016">
            <v>0</v>
          </cell>
          <cell r="AB2016">
            <v>0</v>
          </cell>
          <cell r="AC2016" t="str">
            <v>SR</v>
          </cell>
        </row>
        <row r="2017">
          <cell r="Y2017" t="str">
            <v>SR</v>
          </cell>
          <cell r="Z2017">
            <v>0</v>
          </cell>
          <cell r="AA2017">
            <v>0</v>
          </cell>
          <cell r="AB2017">
            <v>0</v>
          </cell>
          <cell r="AC2017" t="str">
            <v>SR</v>
          </cell>
        </row>
        <row r="2018">
          <cell r="Y2018" t="str">
            <v>SR</v>
          </cell>
          <cell r="Z2018">
            <v>0</v>
          </cell>
          <cell r="AA2018">
            <v>0</v>
          </cell>
          <cell r="AB2018">
            <v>0</v>
          </cell>
          <cell r="AC2018" t="str">
            <v>SR</v>
          </cell>
        </row>
        <row r="2019">
          <cell r="Y2019" t="str">
            <v>SR</v>
          </cell>
          <cell r="Z2019">
            <v>0</v>
          </cell>
          <cell r="AA2019">
            <v>0</v>
          </cell>
          <cell r="AB2019">
            <v>0</v>
          </cell>
          <cell r="AC2019" t="str">
            <v>SR</v>
          </cell>
        </row>
        <row r="2020">
          <cell r="Y2020" t="str">
            <v>SR</v>
          </cell>
          <cell r="Z2020">
            <v>0</v>
          </cell>
          <cell r="AA2020">
            <v>0</v>
          </cell>
          <cell r="AB2020">
            <v>0</v>
          </cell>
          <cell r="AC2020" t="str">
            <v>SR</v>
          </cell>
        </row>
        <row r="2021">
          <cell r="Y2021" t="str">
            <v>SR</v>
          </cell>
          <cell r="Z2021">
            <v>0</v>
          </cell>
          <cell r="AA2021">
            <v>0</v>
          </cell>
          <cell r="AB2021">
            <v>0</v>
          </cell>
          <cell r="AC2021" t="str">
            <v>SR</v>
          </cell>
        </row>
        <row r="2022">
          <cell r="Y2022" t="str">
            <v>SR</v>
          </cell>
          <cell r="Z2022">
            <v>0</v>
          </cell>
          <cell r="AA2022">
            <v>0</v>
          </cell>
          <cell r="AB2022">
            <v>0</v>
          </cell>
          <cell r="AC2022" t="str">
            <v>SR</v>
          </cell>
        </row>
        <row r="2023">
          <cell r="Y2023" t="str">
            <v>SR</v>
          </cell>
          <cell r="Z2023">
            <v>0</v>
          </cell>
          <cell r="AA2023">
            <v>0</v>
          </cell>
          <cell r="AB2023">
            <v>0</v>
          </cell>
          <cell r="AC2023" t="str">
            <v>SR</v>
          </cell>
        </row>
        <row r="2024">
          <cell r="Y2024" t="str">
            <v>SR</v>
          </cell>
          <cell r="Z2024">
            <v>0</v>
          </cell>
          <cell r="AA2024">
            <v>0</v>
          </cell>
          <cell r="AB2024">
            <v>0</v>
          </cell>
          <cell r="AC2024" t="str">
            <v>SR</v>
          </cell>
        </row>
        <row r="2025">
          <cell r="Y2025" t="str">
            <v>SR</v>
          </cell>
          <cell r="Z2025">
            <v>0</v>
          </cell>
          <cell r="AA2025">
            <v>0</v>
          </cell>
          <cell r="AB2025">
            <v>0</v>
          </cell>
          <cell r="AC2025" t="str">
            <v>SR</v>
          </cell>
        </row>
        <row r="2026">
          <cell r="Y2026" t="str">
            <v>SR</v>
          </cell>
          <cell r="Z2026">
            <v>0</v>
          </cell>
          <cell r="AA2026">
            <v>0</v>
          </cell>
          <cell r="AB2026">
            <v>0</v>
          </cell>
          <cell r="AC2026" t="str">
            <v>SR</v>
          </cell>
        </row>
        <row r="2027">
          <cell r="Y2027" t="str">
            <v>SR</v>
          </cell>
          <cell r="Z2027">
            <v>0</v>
          </cell>
          <cell r="AA2027">
            <v>0</v>
          </cell>
          <cell r="AB2027">
            <v>0</v>
          </cell>
          <cell r="AC2027" t="str">
            <v>SR</v>
          </cell>
        </row>
        <row r="2028">
          <cell r="Y2028" t="str">
            <v>SR</v>
          </cell>
          <cell r="Z2028">
            <v>0</v>
          </cell>
          <cell r="AA2028">
            <v>0</v>
          </cell>
          <cell r="AB2028">
            <v>0</v>
          </cell>
          <cell r="AC2028" t="str">
            <v>SR</v>
          </cell>
        </row>
        <row r="2029">
          <cell r="Y2029" t="str">
            <v>SR</v>
          </cell>
          <cell r="Z2029">
            <v>0</v>
          </cell>
          <cell r="AA2029">
            <v>0</v>
          </cell>
          <cell r="AB2029">
            <v>0</v>
          </cell>
          <cell r="AC2029" t="str">
            <v>SR</v>
          </cell>
        </row>
        <row r="2030">
          <cell r="Y2030" t="str">
            <v>SR</v>
          </cell>
          <cell r="Z2030">
            <v>0</v>
          </cell>
          <cell r="AA2030">
            <v>0</v>
          </cell>
          <cell r="AB2030">
            <v>0</v>
          </cell>
          <cell r="AC2030" t="str">
            <v>SR</v>
          </cell>
        </row>
        <row r="2031">
          <cell r="Y2031" t="str">
            <v>SR</v>
          </cell>
          <cell r="Z2031">
            <v>0</v>
          </cell>
          <cell r="AA2031">
            <v>0</v>
          </cell>
          <cell r="AB2031">
            <v>0</v>
          </cell>
          <cell r="AC2031" t="str">
            <v>SR</v>
          </cell>
        </row>
        <row r="2032">
          <cell r="Y2032" t="str">
            <v>SR</v>
          </cell>
          <cell r="Z2032">
            <v>0</v>
          </cell>
          <cell r="AA2032">
            <v>0</v>
          </cell>
          <cell r="AB2032">
            <v>0</v>
          </cell>
          <cell r="AC2032" t="str">
            <v>SR</v>
          </cell>
        </row>
        <row r="2033">
          <cell r="Y2033" t="str">
            <v>SR</v>
          </cell>
          <cell r="Z2033">
            <v>0</v>
          </cell>
          <cell r="AA2033">
            <v>0</v>
          </cell>
          <cell r="AB2033">
            <v>0</v>
          </cell>
          <cell r="AC2033" t="str">
            <v>SR</v>
          </cell>
        </row>
        <row r="2034">
          <cell r="Y2034" t="str">
            <v>SR</v>
          </cell>
          <cell r="Z2034">
            <v>0</v>
          </cell>
          <cell r="AA2034">
            <v>0</v>
          </cell>
          <cell r="AB2034">
            <v>0</v>
          </cell>
          <cell r="AC2034" t="str">
            <v>SR</v>
          </cell>
        </row>
        <row r="2035">
          <cell r="Y2035" t="str">
            <v>SR</v>
          </cell>
          <cell r="Z2035">
            <v>0</v>
          </cell>
          <cell r="AA2035">
            <v>0</v>
          </cell>
          <cell r="AB2035">
            <v>0</v>
          </cell>
          <cell r="AC2035" t="str">
            <v>SR</v>
          </cell>
        </row>
        <row r="2036">
          <cell r="Y2036" t="str">
            <v>SR</v>
          </cell>
          <cell r="Z2036">
            <v>0</v>
          </cell>
          <cell r="AA2036">
            <v>0</v>
          </cell>
          <cell r="AB2036">
            <v>0</v>
          </cell>
          <cell r="AC2036" t="str">
            <v>SR</v>
          </cell>
        </row>
        <row r="2037">
          <cell r="Y2037" t="str">
            <v>SR</v>
          </cell>
          <cell r="Z2037">
            <v>0</v>
          </cell>
          <cell r="AA2037">
            <v>0</v>
          </cell>
          <cell r="AB2037">
            <v>0</v>
          </cell>
          <cell r="AC2037" t="str">
            <v>SR</v>
          </cell>
        </row>
        <row r="2038">
          <cell r="Y2038" t="str">
            <v>SR</v>
          </cell>
          <cell r="Z2038">
            <v>0</v>
          </cell>
          <cell r="AA2038">
            <v>0</v>
          </cell>
          <cell r="AB2038">
            <v>0</v>
          </cell>
          <cell r="AC2038" t="str">
            <v>SR</v>
          </cell>
        </row>
        <row r="2039">
          <cell r="Y2039" t="str">
            <v>SR</v>
          </cell>
          <cell r="Z2039">
            <v>0</v>
          </cell>
          <cell r="AA2039">
            <v>0</v>
          </cell>
          <cell r="AB2039">
            <v>0</v>
          </cell>
          <cell r="AC2039" t="str">
            <v>SR</v>
          </cell>
        </row>
        <row r="2040">
          <cell r="Y2040" t="str">
            <v>SR</v>
          </cell>
          <cell r="Z2040">
            <v>0</v>
          </cell>
          <cell r="AA2040">
            <v>0</v>
          </cell>
          <cell r="AB2040">
            <v>0</v>
          </cell>
          <cell r="AC2040" t="str">
            <v>SR</v>
          </cell>
        </row>
        <row r="2041">
          <cell r="Y2041" t="str">
            <v>SR</v>
          </cell>
          <cell r="Z2041">
            <v>0</v>
          </cell>
          <cell r="AA2041">
            <v>0</v>
          </cell>
          <cell r="AB2041">
            <v>0</v>
          </cell>
          <cell r="AC2041" t="str">
            <v>SR</v>
          </cell>
        </row>
        <row r="2042">
          <cell r="Y2042" t="str">
            <v>SR</v>
          </cell>
          <cell r="Z2042">
            <v>0</v>
          </cell>
          <cell r="AA2042">
            <v>0</v>
          </cell>
          <cell r="AB2042">
            <v>0</v>
          </cell>
          <cell r="AC2042" t="str">
            <v>SR</v>
          </cell>
        </row>
        <row r="2043">
          <cell r="Y2043" t="str">
            <v>SR</v>
          </cell>
          <cell r="Z2043">
            <v>0</v>
          </cell>
          <cell r="AA2043">
            <v>0</v>
          </cell>
          <cell r="AB2043">
            <v>0</v>
          </cell>
          <cell r="AC2043" t="str">
            <v>SR</v>
          </cell>
        </row>
        <row r="2044">
          <cell r="Y2044" t="str">
            <v>SR</v>
          </cell>
          <cell r="Z2044">
            <v>0</v>
          </cell>
          <cell r="AA2044">
            <v>0</v>
          </cell>
          <cell r="AB2044">
            <v>0</v>
          </cell>
          <cell r="AC2044" t="str">
            <v>SR</v>
          </cell>
        </row>
        <row r="2045">
          <cell r="Y2045" t="str">
            <v>SR</v>
          </cell>
          <cell r="Z2045">
            <v>0</v>
          </cell>
          <cell r="AA2045">
            <v>0</v>
          </cell>
          <cell r="AB2045">
            <v>0</v>
          </cell>
          <cell r="AC2045" t="str">
            <v>SR</v>
          </cell>
        </row>
        <row r="2046">
          <cell r="Y2046" t="str">
            <v>SR</v>
          </cell>
          <cell r="Z2046">
            <v>0</v>
          </cell>
          <cell r="AA2046">
            <v>0</v>
          </cell>
          <cell r="AB2046">
            <v>0</v>
          </cell>
          <cell r="AC2046" t="str">
            <v>SR</v>
          </cell>
        </row>
        <row r="2047">
          <cell r="Y2047" t="str">
            <v>SR</v>
          </cell>
          <cell r="Z2047">
            <v>0</v>
          </cell>
          <cell r="AA2047">
            <v>0</v>
          </cell>
          <cell r="AB2047">
            <v>0</v>
          </cell>
          <cell r="AC2047" t="str">
            <v>SR</v>
          </cell>
        </row>
        <row r="2048">
          <cell r="Y2048" t="str">
            <v>SR</v>
          </cell>
          <cell r="Z2048">
            <v>0</v>
          </cell>
          <cell r="AA2048">
            <v>0</v>
          </cell>
          <cell r="AB2048">
            <v>0</v>
          </cell>
          <cell r="AC2048" t="str">
            <v>SR</v>
          </cell>
        </row>
        <row r="2049">
          <cell r="Y2049" t="str">
            <v>SR</v>
          </cell>
          <cell r="Z2049">
            <v>0</v>
          </cell>
          <cell r="AA2049">
            <v>0</v>
          </cell>
          <cell r="AB2049">
            <v>0</v>
          </cell>
          <cell r="AC2049" t="str">
            <v>SR</v>
          </cell>
        </row>
        <row r="2050">
          <cell r="Y2050" t="str">
            <v>SR</v>
          </cell>
          <cell r="Z2050">
            <v>0</v>
          </cell>
          <cell r="AA2050">
            <v>0</v>
          </cell>
          <cell r="AB2050">
            <v>0</v>
          </cell>
          <cell r="AC2050" t="str">
            <v>SR</v>
          </cell>
        </row>
        <row r="2051">
          <cell r="Y2051" t="str">
            <v>SR</v>
          </cell>
          <cell r="Z2051">
            <v>0</v>
          </cell>
          <cell r="AA2051">
            <v>0</v>
          </cell>
          <cell r="AB2051">
            <v>0</v>
          </cell>
          <cell r="AC2051" t="str">
            <v>SR</v>
          </cell>
        </row>
        <row r="2052">
          <cell r="Y2052" t="str">
            <v>SR</v>
          </cell>
          <cell r="Z2052">
            <v>0</v>
          </cell>
          <cell r="AA2052">
            <v>0</v>
          </cell>
          <cell r="AB2052">
            <v>0</v>
          </cell>
          <cell r="AC2052" t="str">
            <v>SR</v>
          </cell>
        </row>
        <row r="2053">
          <cell r="Y2053" t="str">
            <v>SR</v>
          </cell>
          <cell r="Z2053">
            <v>0</v>
          </cell>
          <cell r="AA2053">
            <v>0</v>
          </cell>
          <cell r="AB2053">
            <v>0</v>
          </cell>
          <cell r="AC2053" t="str">
            <v>SR</v>
          </cell>
        </row>
        <row r="2054">
          <cell r="Y2054" t="str">
            <v>SR</v>
          </cell>
          <cell r="Z2054">
            <v>0</v>
          </cell>
          <cell r="AA2054">
            <v>0</v>
          </cell>
          <cell r="AB2054">
            <v>0</v>
          </cell>
          <cell r="AC2054" t="str">
            <v>SR</v>
          </cell>
        </row>
        <row r="2055">
          <cell r="Y2055" t="str">
            <v>SR</v>
          </cell>
          <cell r="Z2055">
            <v>0</v>
          </cell>
          <cell r="AA2055">
            <v>0</v>
          </cell>
          <cell r="AB2055">
            <v>0</v>
          </cell>
          <cell r="AC2055" t="str">
            <v>SR</v>
          </cell>
        </row>
        <row r="2056">
          <cell r="Y2056" t="str">
            <v>SR</v>
          </cell>
          <cell r="Z2056">
            <v>0</v>
          </cell>
          <cell r="AA2056">
            <v>0</v>
          </cell>
          <cell r="AB2056">
            <v>0</v>
          </cell>
          <cell r="AC2056" t="str">
            <v>SR</v>
          </cell>
        </row>
        <row r="2057">
          <cell r="Y2057" t="str">
            <v>SR</v>
          </cell>
          <cell r="Z2057">
            <v>0</v>
          </cell>
          <cell r="AA2057">
            <v>0</v>
          </cell>
          <cell r="AB2057">
            <v>0</v>
          </cell>
          <cell r="AC2057" t="str">
            <v>SR</v>
          </cell>
        </row>
        <row r="2058">
          <cell r="Y2058" t="str">
            <v>SR</v>
          </cell>
          <cell r="Z2058">
            <v>0</v>
          </cell>
          <cell r="AA2058">
            <v>0</v>
          </cell>
          <cell r="AB2058">
            <v>0</v>
          </cell>
          <cell r="AC2058" t="str">
            <v>SR</v>
          </cell>
        </row>
        <row r="2059">
          <cell r="Y2059" t="str">
            <v>SR</v>
          </cell>
          <cell r="Z2059">
            <v>0</v>
          </cell>
          <cell r="AA2059">
            <v>0</v>
          </cell>
          <cell r="AB2059">
            <v>0</v>
          </cell>
          <cell r="AC2059" t="str">
            <v>SR</v>
          </cell>
        </row>
        <row r="2060">
          <cell r="Y2060" t="str">
            <v>SR</v>
          </cell>
          <cell r="Z2060">
            <v>0</v>
          </cell>
          <cell r="AA2060">
            <v>0</v>
          </cell>
          <cell r="AB2060">
            <v>0</v>
          </cell>
          <cell r="AC2060" t="str">
            <v>SR</v>
          </cell>
        </row>
        <row r="2061">
          <cell r="Y2061" t="str">
            <v>SR</v>
          </cell>
          <cell r="Z2061">
            <v>0</v>
          </cell>
          <cell r="AA2061">
            <v>0</v>
          </cell>
          <cell r="AB2061">
            <v>0</v>
          </cell>
          <cell r="AC2061" t="str">
            <v>SR</v>
          </cell>
        </row>
        <row r="2062">
          <cell r="Y2062" t="str">
            <v>SR</v>
          </cell>
          <cell r="Z2062">
            <v>0</v>
          </cell>
          <cell r="AA2062">
            <v>0</v>
          </cell>
          <cell r="AB2062">
            <v>0</v>
          </cell>
          <cell r="AC2062" t="str">
            <v>SR</v>
          </cell>
        </row>
        <row r="2063">
          <cell r="Y2063" t="str">
            <v>SR</v>
          </cell>
          <cell r="Z2063">
            <v>0</v>
          </cell>
          <cell r="AA2063">
            <v>0</v>
          </cell>
          <cell r="AB2063">
            <v>0</v>
          </cell>
          <cell r="AC2063" t="str">
            <v>SR</v>
          </cell>
        </row>
        <row r="2064">
          <cell r="Y2064" t="str">
            <v>SR</v>
          </cell>
          <cell r="Z2064">
            <v>0</v>
          </cell>
          <cell r="AA2064">
            <v>0</v>
          </cell>
          <cell r="AB2064">
            <v>0</v>
          </cell>
          <cell r="AC2064" t="str">
            <v>SR</v>
          </cell>
        </row>
        <row r="2065">
          <cell r="Y2065" t="str">
            <v>SR</v>
          </cell>
          <cell r="Z2065">
            <v>0</v>
          </cell>
          <cell r="AA2065">
            <v>0</v>
          </cell>
          <cell r="AB2065">
            <v>0</v>
          </cell>
          <cell r="AC2065" t="str">
            <v>SR</v>
          </cell>
        </row>
        <row r="2066">
          <cell r="Y2066" t="str">
            <v>SR</v>
          </cell>
          <cell r="Z2066">
            <v>0</v>
          </cell>
          <cell r="AA2066">
            <v>0</v>
          </cell>
          <cell r="AB2066">
            <v>0</v>
          </cell>
          <cell r="AC2066" t="str">
            <v>SR</v>
          </cell>
        </row>
        <row r="2067">
          <cell r="Y2067" t="str">
            <v>SR</v>
          </cell>
          <cell r="Z2067">
            <v>0</v>
          </cell>
          <cell r="AA2067">
            <v>0</v>
          </cell>
          <cell r="AB2067">
            <v>0</v>
          </cell>
          <cell r="AC2067" t="str">
            <v>SR</v>
          </cell>
        </row>
        <row r="2068">
          <cell r="Y2068" t="str">
            <v>SR</v>
          </cell>
          <cell r="Z2068">
            <v>0</v>
          </cell>
          <cell r="AA2068">
            <v>0</v>
          </cell>
          <cell r="AB2068">
            <v>0</v>
          </cell>
          <cell r="AC2068" t="str">
            <v>SR</v>
          </cell>
        </row>
        <row r="2069">
          <cell r="Y2069" t="str">
            <v>SR</v>
          </cell>
          <cell r="Z2069">
            <v>0</v>
          </cell>
          <cell r="AA2069">
            <v>0</v>
          </cell>
          <cell r="AB2069">
            <v>0</v>
          </cell>
          <cell r="AC2069" t="str">
            <v>SR</v>
          </cell>
        </row>
        <row r="2070">
          <cell r="Y2070" t="str">
            <v>SR</v>
          </cell>
          <cell r="Z2070">
            <v>0</v>
          </cell>
          <cell r="AA2070">
            <v>0</v>
          </cell>
          <cell r="AB2070">
            <v>0</v>
          </cell>
          <cell r="AC2070" t="str">
            <v>SR</v>
          </cell>
        </row>
        <row r="2071">
          <cell r="Y2071" t="str">
            <v>SR</v>
          </cell>
          <cell r="Z2071">
            <v>0</v>
          </cell>
          <cell r="AA2071">
            <v>0</v>
          </cell>
          <cell r="AB2071">
            <v>0</v>
          </cell>
          <cell r="AC2071" t="str">
            <v>SR</v>
          </cell>
        </row>
        <row r="2072">
          <cell r="Y2072" t="str">
            <v>SR</v>
          </cell>
          <cell r="Z2072">
            <v>0</v>
          </cell>
          <cell r="AA2072">
            <v>0</v>
          </cell>
          <cell r="AB2072">
            <v>0</v>
          </cell>
          <cell r="AC2072" t="str">
            <v>SR</v>
          </cell>
        </row>
        <row r="2073">
          <cell r="Y2073" t="str">
            <v>SR</v>
          </cell>
          <cell r="Z2073">
            <v>0</v>
          </cell>
          <cell r="AA2073">
            <v>0</v>
          </cell>
          <cell r="AB2073">
            <v>0</v>
          </cell>
          <cell r="AC2073" t="str">
            <v>SR</v>
          </cell>
        </row>
        <row r="2074">
          <cell r="Y2074" t="str">
            <v>SR</v>
          </cell>
          <cell r="Z2074">
            <v>0</v>
          </cell>
          <cell r="AA2074">
            <v>0</v>
          </cell>
          <cell r="AB2074">
            <v>0</v>
          </cell>
          <cell r="AC2074" t="str">
            <v>SR</v>
          </cell>
        </row>
        <row r="2075">
          <cell r="Y2075" t="str">
            <v>SR</v>
          </cell>
          <cell r="Z2075">
            <v>0</v>
          </cell>
          <cell r="AA2075">
            <v>0</v>
          </cell>
          <cell r="AB2075">
            <v>0</v>
          </cell>
          <cell r="AC2075" t="str">
            <v>SR</v>
          </cell>
        </row>
        <row r="2076">
          <cell r="Y2076" t="str">
            <v>SR</v>
          </cell>
          <cell r="Z2076">
            <v>0</v>
          </cell>
          <cell r="AA2076">
            <v>0</v>
          </cell>
          <cell r="AB2076">
            <v>0</v>
          </cell>
          <cell r="AC2076" t="str">
            <v>SR</v>
          </cell>
        </row>
        <row r="2077">
          <cell r="Y2077" t="str">
            <v>SR</v>
          </cell>
          <cell r="Z2077">
            <v>0</v>
          </cell>
          <cell r="AA2077">
            <v>0</v>
          </cell>
          <cell r="AB2077">
            <v>0</v>
          </cell>
          <cell r="AC2077" t="str">
            <v>SR</v>
          </cell>
        </row>
        <row r="2078">
          <cell r="Y2078" t="str">
            <v>SR</v>
          </cell>
          <cell r="Z2078">
            <v>0</v>
          </cell>
          <cell r="AA2078">
            <v>0</v>
          </cell>
          <cell r="AB2078">
            <v>0</v>
          </cell>
          <cell r="AC2078" t="str">
            <v>SR</v>
          </cell>
        </row>
        <row r="2079">
          <cell r="Y2079" t="str">
            <v>SR</v>
          </cell>
          <cell r="Z2079">
            <v>0</v>
          </cell>
          <cell r="AA2079">
            <v>0</v>
          </cell>
          <cell r="AB2079">
            <v>0</v>
          </cell>
          <cell r="AC2079" t="str">
            <v>SR</v>
          </cell>
        </row>
        <row r="2080">
          <cell r="Y2080" t="str">
            <v>SR</v>
          </cell>
          <cell r="Z2080">
            <v>0</v>
          </cell>
          <cell r="AA2080">
            <v>0</v>
          </cell>
          <cell r="AB2080">
            <v>0</v>
          </cell>
          <cell r="AC2080" t="str">
            <v>SR</v>
          </cell>
        </row>
        <row r="2081">
          <cell r="Y2081" t="str">
            <v>SR</v>
          </cell>
          <cell r="Z2081">
            <v>0</v>
          </cell>
          <cell r="AA2081">
            <v>0</v>
          </cell>
          <cell r="AB2081">
            <v>0</v>
          </cell>
          <cell r="AC2081" t="str">
            <v>SR</v>
          </cell>
        </row>
        <row r="2082">
          <cell r="Y2082" t="str">
            <v>SR</v>
          </cell>
          <cell r="Z2082">
            <v>0</v>
          </cell>
          <cell r="AA2082">
            <v>0</v>
          </cell>
          <cell r="AB2082">
            <v>0</v>
          </cell>
          <cell r="AC2082" t="str">
            <v>SR</v>
          </cell>
        </row>
        <row r="2083">
          <cell r="Y2083" t="str">
            <v>SR</v>
          </cell>
          <cell r="Z2083">
            <v>0</v>
          </cell>
          <cell r="AA2083">
            <v>0</v>
          </cell>
          <cell r="AB2083">
            <v>0</v>
          </cell>
          <cell r="AC2083" t="str">
            <v>SR</v>
          </cell>
        </row>
        <row r="2084">
          <cell r="Y2084" t="str">
            <v>SR</v>
          </cell>
          <cell r="Z2084">
            <v>0</v>
          </cell>
          <cell r="AA2084">
            <v>0</v>
          </cell>
          <cell r="AB2084">
            <v>0</v>
          </cell>
          <cell r="AC2084" t="str">
            <v>SR</v>
          </cell>
        </row>
        <row r="2085">
          <cell r="Y2085" t="str">
            <v>SR</v>
          </cell>
          <cell r="Z2085">
            <v>0</v>
          </cell>
          <cell r="AA2085">
            <v>0</v>
          </cell>
          <cell r="AB2085">
            <v>0</v>
          </cell>
          <cell r="AC2085" t="str">
            <v>SR</v>
          </cell>
        </row>
        <row r="2086">
          <cell r="Y2086" t="str">
            <v>SR</v>
          </cell>
          <cell r="Z2086">
            <v>0</v>
          </cell>
          <cell r="AA2086">
            <v>0</v>
          </cell>
          <cell r="AB2086">
            <v>0</v>
          </cell>
          <cell r="AC2086" t="str">
            <v>SR</v>
          </cell>
        </row>
        <row r="2087">
          <cell r="Y2087" t="str">
            <v>SR</v>
          </cell>
          <cell r="Z2087">
            <v>0</v>
          </cell>
          <cell r="AA2087">
            <v>0</v>
          </cell>
          <cell r="AB2087">
            <v>0</v>
          </cell>
          <cell r="AC2087" t="str">
            <v>SR</v>
          </cell>
        </row>
        <row r="2088">
          <cell r="Y2088" t="str">
            <v>SR</v>
          </cell>
          <cell r="Z2088">
            <v>0</v>
          </cell>
          <cell r="AA2088">
            <v>0</v>
          </cell>
          <cell r="AB2088">
            <v>0</v>
          </cell>
          <cell r="AC2088" t="str">
            <v>SR</v>
          </cell>
        </row>
        <row r="2089">
          <cell r="Y2089" t="str">
            <v>SR</v>
          </cell>
          <cell r="Z2089">
            <v>0</v>
          </cell>
          <cell r="AA2089">
            <v>0</v>
          </cell>
          <cell r="AB2089">
            <v>0</v>
          </cell>
          <cell r="AC2089" t="str">
            <v>SR</v>
          </cell>
        </row>
        <row r="2090">
          <cell r="Y2090" t="str">
            <v>SR</v>
          </cell>
          <cell r="Z2090">
            <v>0</v>
          </cell>
          <cell r="AA2090">
            <v>0</v>
          </cell>
          <cell r="AB2090">
            <v>0</v>
          </cell>
          <cell r="AC2090" t="str">
            <v>SR</v>
          </cell>
        </row>
        <row r="2091">
          <cell r="Y2091" t="str">
            <v>SR</v>
          </cell>
          <cell r="Z2091">
            <v>0</v>
          </cell>
          <cell r="AA2091">
            <v>0</v>
          </cell>
          <cell r="AB2091">
            <v>0</v>
          </cell>
          <cell r="AC2091" t="str">
            <v>SR</v>
          </cell>
        </row>
        <row r="2092">
          <cell r="Y2092" t="str">
            <v>SR</v>
          </cell>
          <cell r="Z2092">
            <v>0</v>
          </cell>
          <cell r="AA2092">
            <v>0</v>
          </cell>
          <cell r="AB2092">
            <v>0</v>
          </cell>
          <cell r="AC2092" t="str">
            <v>SR</v>
          </cell>
        </row>
        <row r="2093">
          <cell r="Y2093" t="str">
            <v>SR</v>
          </cell>
          <cell r="Z2093">
            <v>0</v>
          </cell>
          <cell r="AA2093">
            <v>0</v>
          </cell>
          <cell r="AB2093">
            <v>0</v>
          </cell>
          <cell r="AC2093" t="str">
            <v>SR</v>
          </cell>
        </row>
        <row r="2094">
          <cell r="Y2094" t="str">
            <v>SR</v>
          </cell>
          <cell r="Z2094">
            <v>0</v>
          </cell>
          <cell r="AA2094">
            <v>0</v>
          </cell>
          <cell r="AB2094">
            <v>0</v>
          </cell>
          <cell r="AC2094" t="str">
            <v>SR</v>
          </cell>
        </row>
        <row r="2095">
          <cell r="Y2095" t="str">
            <v>SR</v>
          </cell>
          <cell r="Z2095">
            <v>0</v>
          </cell>
          <cell r="AA2095">
            <v>0</v>
          </cell>
          <cell r="AB2095">
            <v>0</v>
          </cell>
          <cell r="AC2095" t="str">
            <v>SR</v>
          </cell>
        </row>
        <row r="2096">
          <cell r="Y2096" t="str">
            <v>SR</v>
          </cell>
          <cell r="Z2096">
            <v>0</v>
          </cell>
          <cell r="AA2096">
            <v>0</v>
          </cell>
          <cell r="AB2096">
            <v>0</v>
          </cell>
          <cell r="AC2096" t="str">
            <v>SR</v>
          </cell>
        </row>
        <row r="2097">
          <cell r="Y2097" t="str">
            <v>SR</v>
          </cell>
          <cell r="Z2097">
            <v>0</v>
          </cell>
          <cell r="AA2097">
            <v>0</v>
          </cell>
          <cell r="AB2097">
            <v>0</v>
          </cell>
          <cell r="AC2097" t="str">
            <v>SR</v>
          </cell>
        </row>
        <row r="2098">
          <cell r="Y2098" t="str">
            <v>SR</v>
          </cell>
          <cell r="Z2098">
            <v>0</v>
          </cell>
          <cell r="AA2098">
            <v>0</v>
          </cell>
          <cell r="AB2098">
            <v>0</v>
          </cell>
          <cell r="AC2098" t="str">
            <v>SR</v>
          </cell>
        </row>
        <row r="2099">
          <cell r="Y2099" t="str">
            <v>SR</v>
          </cell>
          <cell r="Z2099">
            <v>0</v>
          </cell>
          <cell r="AA2099">
            <v>0</v>
          </cell>
          <cell r="AB2099">
            <v>0</v>
          </cell>
          <cell r="AC2099" t="str">
            <v>SR</v>
          </cell>
        </row>
        <row r="2100">
          <cell r="Y2100" t="str">
            <v>SR</v>
          </cell>
          <cell r="Z2100">
            <v>0</v>
          </cell>
          <cell r="AA2100">
            <v>0</v>
          </cell>
          <cell r="AB2100">
            <v>0</v>
          </cell>
          <cell r="AC2100" t="str">
            <v>SR</v>
          </cell>
        </row>
        <row r="2101">
          <cell r="Y2101" t="str">
            <v>SR</v>
          </cell>
          <cell r="Z2101">
            <v>0</v>
          </cell>
          <cell r="AA2101">
            <v>0</v>
          </cell>
          <cell r="AB2101">
            <v>0</v>
          </cell>
          <cell r="AC2101" t="str">
            <v>SR</v>
          </cell>
        </row>
        <row r="2102">
          <cell r="Y2102" t="str">
            <v>SR</v>
          </cell>
          <cell r="Z2102">
            <v>0</v>
          </cell>
          <cell r="AA2102">
            <v>0</v>
          </cell>
          <cell r="AB2102">
            <v>0</v>
          </cell>
          <cell r="AC2102" t="str">
            <v>SR</v>
          </cell>
        </row>
        <row r="2103">
          <cell r="Y2103" t="str">
            <v>SR</v>
          </cell>
          <cell r="Z2103">
            <v>0</v>
          </cell>
          <cell r="AA2103">
            <v>0</v>
          </cell>
          <cell r="AB2103">
            <v>0</v>
          </cell>
          <cell r="AC2103" t="str">
            <v>SR</v>
          </cell>
        </row>
        <row r="2104">
          <cell r="Y2104" t="str">
            <v>SR</v>
          </cell>
          <cell r="Z2104">
            <v>0</v>
          </cell>
          <cell r="AA2104">
            <v>0</v>
          </cell>
          <cell r="AB2104">
            <v>0</v>
          </cell>
          <cell r="AC2104" t="str">
            <v>SR</v>
          </cell>
        </row>
        <row r="2105">
          <cell r="Y2105" t="str">
            <v>SR</v>
          </cell>
          <cell r="Z2105">
            <v>0</v>
          </cell>
          <cell r="AA2105">
            <v>0</v>
          </cell>
          <cell r="AB2105">
            <v>0</v>
          </cell>
          <cell r="AC2105" t="str">
            <v>SR</v>
          </cell>
        </row>
        <row r="2106">
          <cell r="Y2106" t="str">
            <v>SR</v>
          </cell>
          <cell r="Z2106">
            <v>0</v>
          </cell>
          <cell r="AA2106">
            <v>0</v>
          </cell>
          <cell r="AB2106">
            <v>0</v>
          </cell>
          <cell r="AC2106" t="str">
            <v>SR</v>
          </cell>
        </row>
        <row r="2107">
          <cell r="Y2107" t="str">
            <v>SR</v>
          </cell>
          <cell r="Z2107">
            <v>0</v>
          </cell>
          <cell r="AA2107">
            <v>0</v>
          </cell>
          <cell r="AB2107">
            <v>0</v>
          </cell>
          <cell r="AC2107" t="str">
            <v>SR</v>
          </cell>
        </row>
        <row r="2108">
          <cell r="Y2108" t="str">
            <v>SR</v>
          </cell>
          <cell r="Z2108">
            <v>0</v>
          </cell>
          <cell r="AA2108">
            <v>0</v>
          </cell>
          <cell r="AB2108">
            <v>0</v>
          </cell>
          <cell r="AC2108" t="str">
            <v>SR</v>
          </cell>
        </row>
        <row r="2109">
          <cell r="Y2109" t="str">
            <v>SR</v>
          </cell>
          <cell r="Z2109">
            <v>0</v>
          </cell>
          <cell r="AA2109">
            <v>0</v>
          </cell>
          <cell r="AB2109">
            <v>0</v>
          </cell>
          <cell r="AC2109" t="str">
            <v>SR</v>
          </cell>
        </row>
        <row r="2110">
          <cell r="Y2110" t="str">
            <v>SR</v>
          </cell>
          <cell r="Z2110">
            <v>0</v>
          </cell>
          <cell r="AA2110">
            <v>0</v>
          </cell>
          <cell r="AB2110">
            <v>0</v>
          </cell>
          <cell r="AC2110" t="str">
            <v>SR</v>
          </cell>
        </row>
        <row r="2111">
          <cell r="Y2111" t="str">
            <v>SR</v>
          </cell>
          <cell r="Z2111">
            <v>0</v>
          </cell>
          <cell r="AA2111">
            <v>0</v>
          </cell>
          <cell r="AB2111">
            <v>0</v>
          </cell>
          <cell r="AC2111" t="str">
            <v>SR</v>
          </cell>
        </row>
        <row r="2112">
          <cell r="Y2112" t="str">
            <v>SR</v>
          </cell>
          <cell r="Z2112">
            <v>0</v>
          </cell>
          <cell r="AA2112">
            <v>0</v>
          </cell>
          <cell r="AB2112">
            <v>0</v>
          </cell>
          <cell r="AC2112" t="str">
            <v>SR</v>
          </cell>
        </row>
        <row r="2113">
          <cell r="Y2113" t="str">
            <v>SR</v>
          </cell>
          <cell r="Z2113">
            <v>0</v>
          </cell>
          <cell r="AA2113">
            <v>0</v>
          </cell>
          <cell r="AB2113">
            <v>0</v>
          </cell>
          <cell r="AC2113" t="str">
            <v>SR</v>
          </cell>
        </row>
        <row r="2114">
          <cell r="Y2114" t="str">
            <v>SR</v>
          </cell>
          <cell r="Z2114">
            <v>0</v>
          </cell>
          <cell r="AA2114">
            <v>0</v>
          </cell>
          <cell r="AB2114">
            <v>0</v>
          </cell>
          <cell r="AC2114" t="str">
            <v>SR</v>
          </cell>
        </row>
        <row r="2115">
          <cell r="Y2115" t="str">
            <v>SR</v>
          </cell>
          <cell r="Z2115">
            <v>0</v>
          </cell>
          <cell r="AA2115">
            <v>0</v>
          </cell>
          <cell r="AB2115">
            <v>0</v>
          </cell>
          <cell r="AC2115" t="str">
            <v>SR</v>
          </cell>
        </row>
        <row r="2116">
          <cell r="Y2116" t="str">
            <v>SR</v>
          </cell>
          <cell r="Z2116">
            <v>0</v>
          </cell>
          <cell r="AA2116">
            <v>0</v>
          </cell>
          <cell r="AB2116">
            <v>0</v>
          </cell>
          <cell r="AC2116" t="str">
            <v>SR</v>
          </cell>
        </row>
        <row r="2117">
          <cell r="Y2117" t="str">
            <v>SR</v>
          </cell>
          <cell r="Z2117">
            <v>0</v>
          </cell>
          <cell r="AA2117">
            <v>0</v>
          </cell>
          <cell r="AB2117">
            <v>0</v>
          </cell>
          <cell r="AC2117" t="str">
            <v>SR</v>
          </cell>
        </row>
        <row r="2118">
          <cell r="Y2118" t="str">
            <v>SR</v>
          </cell>
          <cell r="Z2118">
            <v>0</v>
          </cell>
          <cell r="AA2118">
            <v>0</v>
          </cell>
          <cell r="AB2118">
            <v>0</v>
          </cell>
          <cell r="AC2118" t="str">
            <v>SR</v>
          </cell>
        </row>
        <row r="2119">
          <cell r="Y2119" t="str">
            <v>SR</v>
          </cell>
          <cell r="Z2119">
            <v>0</v>
          </cell>
          <cell r="AA2119">
            <v>0</v>
          </cell>
          <cell r="AB2119">
            <v>0</v>
          </cell>
          <cell r="AC2119" t="str">
            <v>SR</v>
          </cell>
        </row>
        <row r="2120">
          <cell r="Y2120" t="str">
            <v>SR</v>
          </cell>
          <cell r="Z2120">
            <v>0</v>
          </cell>
          <cell r="AA2120">
            <v>0</v>
          </cell>
          <cell r="AB2120">
            <v>0</v>
          </cell>
          <cell r="AC2120" t="str">
            <v>SR</v>
          </cell>
        </row>
        <row r="2121">
          <cell r="Y2121" t="str">
            <v>SR</v>
          </cell>
          <cell r="Z2121">
            <v>0</v>
          </cell>
          <cell r="AA2121">
            <v>0</v>
          </cell>
          <cell r="AB2121">
            <v>0</v>
          </cell>
          <cell r="AC2121" t="str">
            <v>SR</v>
          </cell>
        </row>
        <row r="2122">
          <cell r="Y2122" t="str">
            <v>SR</v>
          </cell>
          <cell r="Z2122">
            <v>0</v>
          </cell>
          <cell r="AA2122">
            <v>0</v>
          </cell>
          <cell r="AB2122">
            <v>0</v>
          </cell>
          <cell r="AC2122" t="str">
            <v>SR</v>
          </cell>
        </row>
        <row r="2123">
          <cell r="Y2123" t="str">
            <v>SR</v>
          </cell>
          <cell r="Z2123">
            <v>0</v>
          </cell>
          <cell r="AA2123">
            <v>0</v>
          </cell>
          <cell r="AB2123">
            <v>0</v>
          </cell>
          <cell r="AC2123" t="str">
            <v>SR</v>
          </cell>
        </row>
        <row r="2124">
          <cell r="Y2124" t="str">
            <v>SR</v>
          </cell>
          <cell r="Z2124">
            <v>0</v>
          </cell>
          <cell r="AA2124">
            <v>0</v>
          </cell>
          <cell r="AB2124">
            <v>0</v>
          </cell>
          <cell r="AC2124" t="str">
            <v>SR</v>
          </cell>
        </row>
        <row r="2125">
          <cell r="Y2125" t="str">
            <v>SR</v>
          </cell>
          <cell r="Z2125">
            <v>0</v>
          </cell>
          <cell r="AA2125">
            <v>0</v>
          </cell>
          <cell r="AB2125">
            <v>0</v>
          </cell>
          <cell r="AC2125" t="str">
            <v>SR</v>
          </cell>
        </row>
        <row r="2126">
          <cell r="Y2126" t="str">
            <v>SR</v>
          </cell>
          <cell r="Z2126">
            <v>0</v>
          </cell>
          <cell r="AA2126">
            <v>0</v>
          </cell>
          <cell r="AB2126">
            <v>0</v>
          </cell>
          <cell r="AC2126" t="str">
            <v>SR</v>
          </cell>
        </row>
        <row r="2127">
          <cell r="Y2127" t="str">
            <v>SR</v>
          </cell>
          <cell r="Z2127">
            <v>0</v>
          </cell>
          <cell r="AA2127">
            <v>0</v>
          </cell>
          <cell r="AB2127">
            <v>0</v>
          </cell>
          <cell r="AC2127" t="str">
            <v>SR</v>
          </cell>
        </row>
        <row r="2128">
          <cell r="Y2128" t="str">
            <v>SR</v>
          </cell>
          <cell r="Z2128">
            <v>0</v>
          </cell>
          <cell r="AA2128">
            <v>0</v>
          </cell>
          <cell r="AB2128">
            <v>0</v>
          </cell>
          <cell r="AC2128" t="str">
            <v>SR</v>
          </cell>
        </row>
        <row r="2129">
          <cell r="Y2129" t="str">
            <v>SR</v>
          </cell>
          <cell r="Z2129">
            <v>0</v>
          </cell>
          <cell r="AA2129">
            <v>0</v>
          </cell>
          <cell r="AB2129">
            <v>0</v>
          </cell>
          <cell r="AC2129" t="str">
            <v>SR</v>
          </cell>
        </row>
        <row r="2130">
          <cell r="Y2130" t="str">
            <v>SR</v>
          </cell>
          <cell r="Z2130">
            <v>0</v>
          </cell>
          <cell r="AA2130">
            <v>0</v>
          </cell>
          <cell r="AB2130">
            <v>0</v>
          </cell>
          <cell r="AC2130" t="str">
            <v>SR</v>
          </cell>
        </row>
        <row r="2131">
          <cell r="Y2131" t="str">
            <v>SR</v>
          </cell>
          <cell r="Z2131">
            <v>0</v>
          </cell>
          <cell r="AA2131">
            <v>0</v>
          </cell>
          <cell r="AB2131">
            <v>0</v>
          </cell>
          <cell r="AC2131" t="str">
            <v>SR</v>
          </cell>
        </row>
        <row r="2132">
          <cell r="Y2132" t="str">
            <v>SR</v>
          </cell>
          <cell r="Z2132">
            <v>0</v>
          </cell>
          <cell r="AA2132">
            <v>0</v>
          </cell>
          <cell r="AB2132">
            <v>0</v>
          </cell>
          <cell r="AC2132" t="str">
            <v>SR</v>
          </cell>
        </row>
        <row r="2133">
          <cell r="Y2133" t="str">
            <v>SR</v>
          </cell>
          <cell r="Z2133">
            <v>0</v>
          </cell>
          <cell r="AA2133">
            <v>0</v>
          </cell>
          <cell r="AB2133">
            <v>0</v>
          </cell>
          <cell r="AC2133" t="str">
            <v>SR</v>
          </cell>
        </row>
        <row r="2134">
          <cell r="Y2134" t="str">
            <v>SR</v>
          </cell>
          <cell r="Z2134">
            <v>0</v>
          </cell>
          <cell r="AA2134">
            <v>0</v>
          </cell>
          <cell r="AB2134">
            <v>0</v>
          </cell>
          <cell r="AC2134" t="str">
            <v>SR</v>
          </cell>
        </row>
        <row r="2135">
          <cell r="Y2135" t="str">
            <v>SR</v>
          </cell>
          <cell r="Z2135">
            <v>0</v>
          </cell>
          <cell r="AA2135">
            <v>0</v>
          </cell>
          <cell r="AB2135">
            <v>0</v>
          </cell>
          <cell r="AC2135" t="str">
            <v>SR</v>
          </cell>
        </row>
        <row r="2136">
          <cell r="Y2136" t="str">
            <v>SR</v>
          </cell>
          <cell r="Z2136">
            <v>0</v>
          </cell>
          <cell r="AA2136">
            <v>0</v>
          </cell>
          <cell r="AB2136">
            <v>0</v>
          </cell>
          <cell r="AC2136" t="str">
            <v>SR</v>
          </cell>
        </row>
        <row r="2137">
          <cell r="Y2137" t="str">
            <v>SR</v>
          </cell>
          <cell r="Z2137">
            <v>0</v>
          </cell>
          <cell r="AA2137">
            <v>0</v>
          </cell>
          <cell r="AB2137">
            <v>0</v>
          </cell>
          <cell r="AC2137" t="str">
            <v>SR</v>
          </cell>
        </row>
        <row r="2138">
          <cell r="Y2138" t="str">
            <v>SR</v>
          </cell>
          <cell r="Z2138">
            <v>0</v>
          </cell>
          <cell r="AA2138">
            <v>0</v>
          </cell>
          <cell r="AB2138">
            <v>0</v>
          </cell>
          <cell r="AC2138" t="str">
            <v>SR</v>
          </cell>
        </row>
        <row r="2139">
          <cell r="Y2139" t="str">
            <v>SR</v>
          </cell>
          <cell r="Z2139">
            <v>0</v>
          </cell>
          <cell r="AA2139">
            <v>0</v>
          </cell>
          <cell r="AB2139">
            <v>0</v>
          </cell>
          <cell r="AC2139" t="str">
            <v>SR</v>
          </cell>
        </row>
        <row r="2140">
          <cell r="Y2140" t="str">
            <v>SR</v>
          </cell>
          <cell r="Z2140">
            <v>0</v>
          </cell>
          <cell r="AA2140">
            <v>0</v>
          </cell>
          <cell r="AB2140">
            <v>0</v>
          </cell>
          <cell r="AC2140" t="str">
            <v>SR</v>
          </cell>
        </row>
        <row r="2141">
          <cell r="Y2141" t="str">
            <v>SR</v>
          </cell>
          <cell r="Z2141">
            <v>0</v>
          </cell>
          <cell r="AA2141">
            <v>0</v>
          </cell>
          <cell r="AB2141">
            <v>0</v>
          </cell>
          <cell r="AC2141" t="str">
            <v>SR</v>
          </cell>
        </row>
        <row r="2142">
          <cell r="Y2142" t="str">
            <v>SR</v>
          </cell>
          <cell r="Z2142">
            <v>0</v>
          </cell>
          <cell r="AA2142">
            <v>0</v>
          </cell>
          <cell r="AB2142">
            <v>0</v>
          </cell>
          <cell r="AC2142" t="str">
            <v>SR</v>
          </cell>
        </row>
        <row r="2143">
          <cell r="Y2143" t="str">
            <v>SR</v>
          </cell>
          <cell r="Z2143">
            <v>0</v>
          </cell>
          <cell r="AA2143">
            <v>0</v>
          </cell>
          <cell r="AB2143">
            <v>0</v>
          </cell>
          <cell r="AC2143" t="str">
            <v>SR</v>
          </cell>
        </row>
        <row r="2144">
          <cell r="Y2144" t="str">
            <v>SR</v>
          </cell>
          <cell r="Z2144">
            <v>0</v>
          </cell>
          <cell r="AA2144">
            <v>0</v>
          </cell>
          <cell r="AB2144">
            <v>0</v>
          </cell>
          <cell r="AC2144" t="str">
            <v>SR</v>
          </cell>
        </row>
        <row r="2145">
          <cell r="Y2145" t="str">
            <v>SR</v>
          </cell>
          <cell r="Z2145">
            <v>0</v>
          </cell>
          <cell r="AA2145">
            <v>0</v>
          </cell>
          <cell r="AB2145">
            <v>0</v>
          </cell>
          <cell r="AC2145" t="str">
            <v>SR</v>
          </cell>
        </row>
        <row r="2146">
          <cell r="Y2146" t="str">
            <v>SR</v>
          </cell>
          <cell r="Z2146">
            <v>0</v>
          </cell>
          <cell r="AA2146">
            <v>0</v>
          </cell>
          <cell r="AB2146">
            <v>0</v>
          </cell>
          <cell r="AC2146" t="str">
            <v>SR</v>
          </cell>
        </row>
        <row r="2147">
          <cell r="Y2147" t="str">
            <v>SR</v>
          </cell>
          <cell r="Z2147">
            <v>0</v>
          </cell>
          <cell r="AA2147">
            <v>0</v>
          </cell>
          <cell r="AB2147">
            <v>0</v>
          </cell>
          <cell r="AC2147" t="str">
            <v>SR</v>
          </cell>
        </row>
        <row r="2148">
          <cell r="Y2148" t="str">
            <v>SR</v>
          </cell>
          <cell r="Z2148">
            <v>0</v>
          </cell>
          <cell r="AA2148">
            <v>0</v>
          </cell>
          <cell r="AB2148">
            <v>0</v>
          </cell>
          <cell r="AC2148" t="str">
            <v>SR</v>
          </cell>
        </row>
        <row r="2149">
          <cell r="Y2149" t="str">
            <v>SR</v>
          </cell>
          <cell r="Z2149">
            <v>0</v>
          </cell>
          <cell r="AA2149">
            <v>0</v>
          </cell>
          <cell r="AB2149">
            <v>0</v>
          </cell>
          <cell r="AC2149" t="str">
            <v>SR</v>
          </cell>
        </row>
        <row r="2150">
          <cell r="Y2150" t="str">
            <v>SR</v>
          </cell>
          <cell r="Z2150">
            <v>0</v>
          </cell>
          <cell r="AA2150">
            <v>0</v>
          </cell>
          <cell r="AB2150">
            <v>0</v>
          </cell>
          <cell r="AC2150" t="str">
            <v>SR</v>
          </cell>
        </row>
        <row r="2151">
          <cell r="Y2151" t="str">
            <v>SR</v>
          </cell>
          <cell r="Z2151">
            <v>0</v>
          </cell>
          <cell r="AA2151">
            <v>0</v>
          </cell>
          <cell r="AB2151">
            <v>0</v>
          </cell>
          <cell r="AC2151" t="str">
            <v>SR</v>
          </cell>
        </row>
        <row r="2152">
          <cell r="Y2152" t="str">
            <v>SR</v>
          </cell>
          <cell r="Z2152">
            <v>0</v>
          </cell>
          <cell r="AA2152">
            <v>0</v>
          </cell>
          <cell r="AB2152">
            <v>0</v>
          </cell>
          <cell r="AC2152" t="str">
            <v>SR</v>
          </cell>
        </row>
        <row r="2153">
          <cell r="Y2153" t="str">
            <v>SR</v>
          </cell>
          <cell r="Z2153">
            <v>0</v>
          </cell>
          <cell r="AA2153">
            <v>0</v>
          </cell>
          <cell r="AB2153">
            <v>0</v>
          </cell>
          <cell r="AC2153" t="str">
            <v>SR</v>
          </cell>
        </row>
        <row r="2154">
          <cell r="Y2154" t="str">
            <v>SR</v>
          </cell>
          <cell r="Z2154">
            <v>0</v>
          </cell>
          <cell r="AA2154">
            <v>0</v>
          </cell>
          <cell r="AB2154">
            <v>0</v>
          </cell>
          <cell r="AC2154" t="str">
            <v>SR</v>
          </cell>
        </row>
        <row r="2155">
          <cell r="Y2155" t="str">
            <v>SR</v>
          </cell>
          <cell r="Z2155">
            <v>0</v>
          </cell>
          <cell r="AA2155">
            <v>0</v>
          </cell>
          <cell r="AB2155">
            <v>0</v>
          </cell>
          <cell r="AC2155" t="str">
            <v>SR</v>
          </cell>
        </row>
        <row r="2156">
          <cell r="Y2156" t="str">
            <v>SR</v>
          </cell>
          <cell r="Z2156">
            <v>0</v>
          </cell>
          <cell r="AA2156">
            <v>0</v>
          </cell>
          <cell r="AB2156">
            <v>0</v>
          </cell>
          <cell r="AC2156" t="str">
            <v>SR</v>
          </cell>
        </row>
        <row r="2157">
          <cell r="Y2157" t="str">
            <v>SR</v>
          </cell>
          <cell r="Z2157">
            <v>0</v>
          </cell>
          <cell r="AA2157">
            <v>0</v>
          </cell>
          <cell r="AB2157">
            <v>0</v>
          </cell>
          <cell r="AC2157" t="str">
            <v>SR</v>
          </cell>
        </row>
        <row r="2158">
          <cell r="Y2158" t="str">
            <v>SR</v>
          </cell>
          <cell r="Z2158">
            <v>0</v>
          </cell>
          <cell r="AA2158">
            <v>0</v>
          </cell>
          <cell r="AB2158">
            <v>0</v>
          </cell>
          <cell r="AC2158" t="str">
            <v>SR</v>
          </cell>
        </row>
        <row r="2159">
          <cell r="Y2159" t="str">
            <v>SR</v>
          </cell>
          <cell r="Z2159">
            <v>0</v>
          </cell>
          <cell r="AA2159">
            <v>0</v>
          </cell>
          <cell r="AB2159">
            <v>0</v>
          </cell>
          <cell r="AC2159" t="str">
            <v>SR</v>
          </cell>
        </row>
        <row r="2160">
          <cell r="Y2160" t="str">
            <v>SR</v>
          </cell>
          <cell r="Z2160">
            <v>0</v>
          </cell>
          <cell r="AA2160">
            <v>0</v>
          </cell>
          <cell r="AB2160">
            <v>0</v>
          </cell>
          <cell r="AC2160" t="str">
            <v>SR</v>
          </cell>
        </row>
        <row r="2161">
          <cell r="Y2161" t="str">
            <v>SR</v>
          </cell>
          <cell r="Z2161">
            <v>0</v>
          </cell>
          <cell r="AA2161">
            <v>0</v>
          </cell>
          <cell r="AB2161">
            <v>0</v>
          </cell>
          <cell r="AC2161" t="str">
            <v>SR</v>
          </cell>
        </row>
        <row r="2162">
          <cell r="Y2162" t="str">
            <v>SR</v>
          </cell>
          <cell r="Z2162">
            <v>0</v>
          </cell>
          <cell r="AA2162">
            <v>0</v>
          </cell>
          <cell r="AB2162">
            <v>0</v>
          </cell>
          <cell r="AC2162" t="str">
            <v>SR</v>
          </cell>
        </row>
        <row r="2163">
          <cell r="Y2163" t="str">
            <v>SR</v>
          </cell>
          <cell r="Z2163">
            <v>0</v>
          </cell>
          <cell r="AA2163">
            <v>0</v>
          </cell>
          <cell r="AB2163">
            <v>0</v>
          </cell>
          <cell r="AC2163" t="str">
            <v>SR</v>
          </cell>
        </row>
        <row r="2164">
          <cell r="Y2164" t="str">
            <v>SR</v>
          </cell>
          <cell r="Z2164">
            <v>0</v>
          </cell>
          <cell r="AA2164">
            <v>0</v>
          </cell>
          <cell r="AB2164">
            <v>0</v>
          </cell>
          <cell r="AC2164" t="str">
            <v>SR</v>
          </cell>
        </row>
        <row r="2165">
          <cell r="Y2165" t="str">
            <v>SR</v>
          </cell>
          <cell r="Z2165">
            <v>0</v>
          </cell>
          <cell r="AA2165">
            <v>0</v>
          </cell>
          <cell r="AB2165">
            <v>0</v>
          </cell>
          <cell r="AC2165" t="str">
            <v>SR</v>
          </cell>
        </row>
        <row r="2166">
          <cell r="Y2166" t="str">
            <v>SR</v>
          </cell>
          <cell r="Z2166">
            <v>0</v>
          </cell>
          <cell r="AA2166">
            <v>0</v>
          </cell>
          <cell r="AB2166">
            <v>0</v>
          </cell>
          <cell r="AC2166" t="str">
            <v>SR</v>
          </cell>
        </row>
        <row r="2167">
          <cell r="Y2167" t="str">
            <v>SR</v>
          </cell>
          <cell r="Z2167">
            <v>0</v>
          </cell>
          <cell r="AA2167">
            <v>0</v>
          </cell>
          <cell r="AB2167">
            <v>0</v>
          </cell>
          <cell r="AC2167" t="str">
            <v>SR</v>
          </cell>
        </row>
        <row r="2168">
          <cell r="Y2168" t="str">
            <v>SR</v>
          </cell>
          <cell r="Z2168">
            <v>0</v>
          </cell>
          <cell r="AA2168">
            <v>0</v>
          </cell>
          <cell r="AB2168">
            <v>0</v>
          </cell>
          <cell r="AC2168" t="str">
            <v>SR</v>
          </cell>
        </row>
        <row r="2169">
          <cell r="Y2169" t="str">
            <v>SR</v>
          </cell>
          <cell r="Z2169">
            <v>0</v>
          </cell>
          <cell r="AA2169">
            <v>0</v>
          </cell>
          <cell r="AB2169">
            <v>0</v>
          </cell>
          <cell r="AC2169" t="str">
            <v>SR</v>
          </cell>
        </row>
        <row r="2170">
          <cell r="Y2170" t="str">
            <v>SR</v>
          </cell>
          <cell r="Z2170">
            <v>0</v>
          </cell>
          <cell r="AA2170">
            <v>0</v>
          </cell>
          <cell r="AB2170">
            <v>0</v>
          </cell>
          <cell r="AC2170" t="str">
            <v>SR</v>
          </cell>
        </row>
        <row r="2171">
          <cell r="Y2171" t="str">
            <v>SR</v>
          </cell>
          <cell r="Z2171">
            <v>0</v>
          </cell>
          <cell r="AA2171">
            <v>0</v>
          </cell>
          <cell r="AB2171">
            <v>0</v>
          </cell>
          <cell r="AC2171" t="str">
            <v>SR</v>
          </cell>
        </row>
        <row r="2172">
          <cell r="Y2172" t="str">
            <v>SR</v>
          </cell>
          <cell r="Z2172">
            <v>0</v>
          </cell>
          <cell r="AA2172">
            <v>0</v>
          </cell>
          <cell r="AB2172">
            <v>0</v>
          </cell>
          <cell r="AC2172" t="str">
            <v>SR</v>
          </cell>
        </row>
        <row r="2173">
          <cell r="Y2173" t="str">
            <v>SR</v>
          </cell>
          <cell r="Z2173">
            <v>0</v>
          </cell>
          <cell r="AA2173">
            <v>0</v>
          </cell>
          <cell r="AB2173">
            <v>0</v>
          </cell>
          <cell r="AC2173" t="str">
            <v>SR</v>
          </cell>
        </row>
        <row r="2174">
          <cell r="Y2174" t="str">
            <v>SR</v>
          </cell>
          <cell r="Z2174">
            <v>0</v>
          </cell>
          <cell r="AA2174">
            <v>0</v>
          </cell>
          <cell r="AB2174">
            <v>0</v>
          </cell>
          <cell r="AC2174" t="str">
            <v>SR</v>
          </cell>
        </row>
        <row r="2175">
          <cell r="Y2175" t="str">
            <v>SR</v>
          </cell>
          <cell r="Z2175">
            <v>0</v>
          </cell>
          <cell r="AA2175">
            <v>0</v>
          </cell>
          <cell r="AB2175">
            <v>0</v>
          </cell>
          <cell r="AC2175" t="str">
            <v>SR</v>
          </cell>
        </row>
        <row r="2176">
          <cell r="Y2176" t="str">
            <v>SR</v>
          </cell>
          <cell r="Z2176">
            <v>0</v>
          </cell>
          <cell r="AA2176">
            <v>0</v>
          </cell>
          <cell r="AB2176">
            <v>0</v>
          </cell>
          <cell r="AC2176" t="str">
            <v>SR</v>
          </cell>
        </row>
        <row r="2177">
          <cell r="Y2177" t="str">
            <v>SR</v>
          </cell>
          <cell r="Z2177">
            <v>0</v>
          </cell>
          <cell r="AA2177">
            <v>0</v>
          </cell>
          <cell r="AB2177">
            <v>0</v>
          </cell>
          <cell r="AC2177" t="str">
            <v>SR</v>
          </cell>
        </row>
        <row r="2178">
          <cell r="Y2178" t="str">
            <v>SR</v>
          </cell>
          <cell r="Z2178">
            <v>0</v>
          </cell>
          <cell r="AA2178">
            <v>0</v>
          </cell>
          <cell r="AB2178">
            <v>0</v>
          </cell>
          <cell r="AC2178" t="str">
            <v>SR</v>
          </cell>
        </row>
        <row r="2179">
          <cell r="Y2179" t="str">
            <v>SR</v>
          </cell>
          <cell r="Z2179">
            <v>0</v>
          </cell>
          <cell r="AA2179">
            <v>0</v>
          </cell>
          <cell r="AB2179">
            <v>0</v>
          </cell>
          <cell r="AC2179" t="str">
            <v>SR</v>
          </cell>
        </row>
        <row r="2180">
          <cell r="Y2180" t="str">
            <v>SR</v>
          </cell>
          <cell r="Z2180">
            <v>0</v>
          </cell>
          <cell r="AA2180">
            <v>0</v>
          </cell>
          <cell r="AB2180">
            <v>0</v>
          </cell>
          <cell r="AC2180" t="str">
            <v>SR</v>
          </cell>
        </row>
        <row r="2181">
          <cell r="Y2181" t="str">
            <v>SR</v>
          </cell>
          <cell r="Z2181">
            <v>0</v>
          </cell>
          <cell r="AA2181">
            <v>0</v>
          </cell>
          <cell r="AB2181">
            <v>0</v>
          </cell>
          <cell r="AC2181" t="str">
            <v>SR</v>
          </cell>
        </row>
        <row r="2182">
          <cell r="Y2182" t="str">
            <v>SR</v>
          </cell>
          <cell r="Z2182">
            <v>0</v>
          </cell>
          <cell r="AA2182">
            <v>0</v>
          </cell>
          <cell r="AB2182">
            <v>0</v>
          </cell>
          <cell r="AC2182" t="str">
            <v>SR</v>
          </cell>
        </row>
        <row r="2183">
          <cell r="Y2183" t="str">
            <v>SR</v>
          </cell>
          <cell r="Z2183">
            <v>0</v>
          </cell>
          <cell r="AA2183">
            <v>0</v>
          </cell>
          <cell r="AB2183">
            <v>0</v>
          </cell>
          <cell r="AC2183" t="str">
            <v>SR</v>
          </cell>
        </row>
        <row r="2184">
          <cell r="Y2184" t="str">
            <v>SR</v>
          </cell>
          <cell r="Z2184">
            <v>0</v>
          </cell>
          <cell r="AA2184">
            <v>0</v>
          </cell>
          <cell r="AB2184">
            <v>0</v>
          </cell>
          <cell r="AC2184" t="str">
            <v>SR</v>
          </cell>
        </row>
        <row r="2185">
          <cell r="Y2185" t="str">
            <v>SR</v>
          </cell>
          <cell r="Z2185">
            <v>0</v>
          </cell>
          <cell r="AA2185">
            <v>0</v>
          </cell>
          <cell r="AB2185">
            <v>0</v>
          </cell>
          <cell r="AC2185" t="str">
            <v>SR</v>
          </cell>
        </row>
        <row r="2186">
          <cell r="Y2186" t="str">
            <v>SR</v>
          </cell>
          <cell r="Z2186">
            <v>0</v>
          </cell>
          <cell r="AA2186">
            <v>0</v>
          </cell>
          <cell r="AB2186">
            <v>0</v>
          </cell>
          <cell r="AC2186" t="str">
            <v>SR</v>
          </cell>
        </row>
        <row r="2187">
          <cell r="Y2187" t="str">
            <v>SR</v>
          </cell>
          <cell r="Z2187">
            <v>0</v>
          </cell>
          <cell r="AA2187">
            <v>0</v>
          </cell>
          <cell r="AB2187">
            <v>0</v>
          </cell>
          <cell r="AC2187" t="str">
            <v>SR</v>
          </cell>
        </row>
        <row r="2188">
          <cell r="Y2188" t="str">
            <v>SR</v>
          </cell>
          <cell r="Z2188">
            <v>0</v>
          </cell>
          <cell r="AA2188">
            <v>0</v>
          </cell>
          <cell r="AB2188">
            <v>0</v>
          </cell>
          <cell r="AC2188" t="str">
            <v>SR</v>
          </cell>
        </row>
        <row r="2189">
          <cell r="Y2189" t="str">
            <v>SR</v>
          </cell>
          <cell r="Z2189">
            <v>0</v>
          </cell>
          <cell r="AA2189">
            <v>0</v>
          </cell>
          <cell r="AB2189">
            <v>0</v>
          </cell>
          <cell r="AC2189" t="str">
            <v>SR</v>
          </cell>
        </row>
        <row r="2190">
          <cell r="Y2190" t="str">
            <v>SR</v>
          </cell>
          <cell r="Z2190">
            <v>0</v>
          </cell>
          <cell r="AA2190">
            <v>0</v>
          </cell>
          <cell r="AB2190">
            <v>0</v>
          </cell>
          <cell r="AC2190" t="str">
            <v>SR</v>
          </cell>
        </row>
        <row r="2191">
          <cell r="Y2191" t="str">
            <v>SR</v>
          </cell>
          <cell r="Z2191">
            <v>0</v>
          </cell>
          <cell r="AA2191">
            <v>0</v>
          </cell>
          <cell r="AB2191">
            <v>0</v>
          </cell>
          <cell r="AC2191" t="str">
            <v>SR</v>
          </cell>
        </row>
        <row r="2192">
          <cell r="Y2192" t="str">
            <v>SR</v>
          </cell>
          <cell r="Z2192">
            <v>0</v>
          </cell>
          <cell r="AA2192">
            <v>0</v>
          </cell>
          <cell r="AB2192">
            <v>0</v>
          </cell>
          <cell r="AC2192" t="str">
            <v>SR</v>
          </cell>
        </row>
        <row r="2193">
          <cell r="Y2193" t="str">
            <v>SR</v>
          </cell>
          <cell r="Z2193">
            <v>0</v>
          </cell>
          <cell r="AA2193">
            <v>0</v>
          </cell>
          <cell r="AB2193">
            <v>0</v>
          </cell>
          <cell r="AC2193" t="str">
            <v>SR</v>
          </cell>
        </row>
        <row r="2194">
          <cell r="Y2194" t="str">
            <v>SR</v>
          </cell>
          <cell r="Z2194">
            <v>0</v>
          </cell>
          <cell r="AA2194">
            <v>0</v>
          </cell>
          <cell r="AB2194">
            <v>0</v>
          </cell>
          <cell r="AC2194" t="str">
            <v>SR</v>
          </cell>
        </row>
        <row r="2195">
          <cell r="Y2195" t="str">
            <v>SR</v>
          </cell>
          <cell r="Z2195">
            <v>0</v>
          </cell>
          <cell r="AA2195">
            <v>0</v>
          </cell>
          <cell r="AB2195">
            <v>0</v>
          </cell>
          <cell r="AC2195" t="str">
            <v>SR</v>
          </cell>
        </row>
        <row r="2196">
          <cell r="Y2196" t="str">
            <v>SR</v>
          </cell>
          <cell r="Z2196">
            <v>0</v>
          </cell>
          <cell r="AA2196">
            <v>0</v>
          </cell>
          <cell r="AB2196">
            <v>0</v>
          </cell>
          <cell r="AC2196" t="str">
            <v>SR</v>
          </cell>
        </row>
        <row r="2197">
          <cell r="Y2197" t="str">
            <v>SR</v>
          </cell>
          <cell r="Z2197">
            <v>0</v>
          </cell>
          <cell r="AA2197">
            <v>0</v>
          </cell>
          <cell r="AB2197">
            <v>0</v>
          </cell>
          <cell r="AC2197" t="str">
            <v>SR</v>
          </cell>
        </row>
        <row r="2198">
          <cell r="Y2198" t="str">
            <v>SR</v>
          </cell>
          <cell r="Z2198">
            <v>0</v>
          </cell>
          <cell r="AA2198">
            <v>0</v>
          </cell>
          <cell r="AB2198">
            <v>0</v>
          </cell>
          <cell r="AC2198" t="str">
            <v>SR</v>
          </cell>
        </row>
        <row r="2199">
          <cell r="Y2199" t="str">
            <v>SR</v>
          </cell>
          <cell r="Z2199">
            <v>0</v>
          </cell>
          <cell r="AA2199">
            <v>0</v>
          </cell>
          <cell r="AB2199">
            <v>0</v>
          </cell>
          <cell r="AC2199" t="str">
            <v>SR</v>
          </cell>
        </row>
        <row r="2200">
          <cell r="Y2200" t="str">
            <v>SR</v>
          </cell>
          <cell r="Z2200">
            <v>0</v>
          </cell>
          <cell r="AA2200">
            <v>0</v>
          </cell>
          <cell r="AB2200">
            <v>0</v>
          </cell>
          <cell r="AC2200" t="str">
            <v>SR</v>
          </cell>
        </row>
        <row r="2201">
          <cell r="Y2201" t="str">
            <v>SR</v>
          </cell>
          <cell r="Z2201">
            <v>0</v>
          </cell>
          <cell r="AA2201">
            <v>0</v>
          </cell>
          <cell r="AB2201">
            <v>0</v>
          </cell>
          <cell r="AC2201" t="str">
            <v>SR</v>
          </cell>
        </row>
        <row r="2202">
          <cell r="Y2202" t="str">
            <v>SR</v>
          </cell>
          <cell r="Z2202">
            <v>0</v>
          </cell>
          <cell r="AA2202">
            <v>0</v>
          </cell>
          <cell r="AB2202">
            <v>0</v>
          </cell>
          <cell r="AC2202" t="str">
            <v>SR</v>
          </cell>
        </row>
        <row r="2203">
          <cell r="Y2203" t="str">
            <v>SR</v>
          </cell>
          <cell r="Z2203">
            <v>0</v>
          </cell>
          <cell r="AA2203">
            <v>0</v>
          </cell>
          <cell r="AB2203">
            <v>0</v>
          </cell>
          <cell r="AC2203" t="str">
            <v>SR</v>
          </cell>
        </row>
        <row r="2204">
          <cell r="Y2204" t="str">
            <v>SR</v>
          </cell>
          <cell r="Z2204">
            <v>0</v>
          </cell>
          <cell r="AA2204">
            <v>0</v>
          </cell>
          <cell r="AB2204">
            <v>0</v>
          </cell>
          <cell r="AC2204" t="str">
            <v>SR</v>
          </cell>
        </row>
        <row r="2205">
          <cell r="Y2205" t="str">
            <v>SR</v>
          </cell>
          <cell r="Z2205">
            <v>0</v>
          </cell>
          <cell r="AA2205">
            <v>0</v>
          </cell>
          <cell r="AB2205">
            <v>0</v>
          </cell>
          <cell r="AC2205" t="str">
            <v>SR</v>
          </cell>
        </row>
        <row r="2206">
          <cell r="Y2206" t="str">
            <v>SR</v>
          </cell>
          <cell r="Z2206">
            <v>0</v>
          </cell>
          <cell r="AA2206">
            <v>0</v>
          </cell>
          <cell r="AB2206">
            <v>0</v>
          </cell>
          <cell r="AC2206" t="str">
            <v>SR</v>
          </cell>
        </row>
        <row r="2207">
          <cell r="Y2207" t="str">
            <v>SR</v>
          </cell>
          <cell r="Z2207">
            <v>0</v>
          </cell>
          <cell r="AA2207">
            <v>0</v>
          </cell>
          <cell r="AB2207">
            <v>0</v>
          </cell>
          <cell r="AC2207" t="str">
            <v>SR</v>
          </cell>
        </row>
        <row r="2208">
          <cell r="Y2208" t="str">
            <v>SR</v>
          </cell>
          <cell r="Z2208">
            <v>0</v>
          </cell>
          <cell r="AA2208">
            <v>0</v>
          </cell>
          <cell r="AB2208">
            <v>0</v>
          </cell>
          <cell r="AC2208" t="str">
            <v>SR</v>
          </cell>
        </row>
        <row r="2209">
          <cell r="Y2209" t="str">
            <v>SR</v>
          </cell>
          <cell r="Z2209">
            <v>0</v>
          </cell>
          <cell r="AA2209">
            <v>0</v>
          </cell>
          <cell r="AB2209">
            <v>0</v>
          </cell>
          <cell r="AC2209" t="str">
            <v>SR</v>
          </cell>
        </row>
        <row r="2210">
          <cell r="Y2210" t="str">
            <v>SR</v>
          </cell>
          <cell r="Z2210">
            <v>0</v>
          </cell>
          <cell r="AA2210">
            <v>0</v>
          </cell>
          <cell r="AB2210">
            <v>0</v>
          </cell>
          <cell r="AC2210" t="str">
            <v>SR</v>
          </cell>
        </row>
        <row r="2211">
          <cell r="Y2211" t="str">
            <v>SR</v>
          </cell>
          <cell r="Z2211">
            <v>0</v>
          </cell>
          <cell r="AA2211">
            <v>0</v>
          </cell>
          <cell r="AB2211">
            <v>0</v>
          </cell>
          <cell r="AC2211" t="str">
            <v>SR</v>
          </cell>
        </row>
        <row r="2212">
          <cell r="Y2212" t="str">
            <v>SR</v>
          </cell>
          <cell r="Z2212">
            <v>0</v>
          </cell>
          <cell r="AA2212">
            <v>0</v>
          </cell>
          <cell r="AB2212">
            <v>0</v>
          </cell>
          <cell r="AC2212" t="str">
            <v>SR</v>
          </cell>
        </row>
        <row r="2213">
          <cell r="Y2213" t="str">
            <v>SR</v>
          </cell>
          <cell r="Z2213">
            <v>0</v>
          </cell>
          <cell r="AA2213">
            <v>0</v>
          </cell>
          <cell r="AB2213">
            <v>0</v>
          </cell>
          <cell r="AC2213" t="str">
            <v>SR</v>
          </cell>
        </row>
        <row r="2214">
          <cell r="Y2214" t="str">
            <v>SR</v>
          </cell>
          <cell r="Z2214">
            <v>0</v>
          </cell>
          <cell r="AA2214">
            <v>0</v>
          </cell>
          <cell r="AB2214">
            <v>0</v>
          </cell>
          <cell r="AC2214" t="str">
            <v>SR</v>
          </cell>
        </row>
        <row r="2215">
          <cell r="Y2215" t="str">
            <v>SR</v>
          </cell>
          <cell r="Z2215">
            <v>0</v>
          </cell>
          <cell r="AA2215">
            <v>0</v>
          </cell>
          <cell r="AB2215">
            <v>0</v>
          </cell>
          <cell r="AC2215" t="str">
            <v>SR</v>
          </cell>
        </row>
        <row r="2216">
          <cell r="Y2216" t="str">
            <v>SR</v>
          </cell>
          <cell r="Z2216">
            <v>0</v>
          </cell>
          <cell r="AA2216">
            <v>0</v>
          </cell>
          <cell r="AB2216">
            <v>0</v>
          </cell>
          <cell r="AC2216" t="str">
            <v>SR</v>
          </cell>
        </row>
        <row r="2217">
          <cell r="Y2217" t="str">
            <v>SR</v>
          </cell>
          <cell r="Z2217">
            <v>0</v>
          </cell>
          <cell r="AA2217">
            <v>0</v>
          </cell>
          <cell r="AB2217">
            <v>0</v>
          </cell>
          <cell r="AC2217" t="str">
            <v>SR</v>
          </cell>
        </row>
        <row r="2218">
          <cell r="Y2218" t="str">
            <v>SR</v>
          </cell>
          <cell r="Z2218">
            <v>0</v>
          </cell>
          <cell r="AA2218">
            <v>0</v>
          </cell>
          <cell r="AB2218">
            <v>0</v>
          </cell>
          <cell r="AC2218" t="str">
            <v>SR</v>
          </cell>
        </row>
        <row r="2219">
          <cell r="Y2219" t="str">
            <v>SR</v>
          </cell>
          <cell r="Z2219">
            <v>0</v>
          </cell>
          <cell r="AA2219">
            <v>0</v>
          </cell>
          <cell r="AB2219">
            <v>0</v>
          </cell>
          <cell r="AC2219" t="str">
            <v>SR</v>
          </cell>
        </row>
        <row r="2220">
          <cell r="Y2220" t="str">
            <v>SR</v>
          </cell>
          <cell r="Z2220">
            <v>0</v>
          </cell>
          <cell r="AA2220">
            <v>0</v>
          </cell>
          <cell r="AB2220">
            <v>0</v>
          </cell>
          <cell r="AC2220" t="str">
            <v>SR</v>
          </cell>
        </row>
        <row r="2221">
          <cell r="Y2221" t="str">
            <v>SR</v>
          </cell>
          <cell r="Z2221">
            <v>0</v>
          </cell>
          <cell r="AA2221">
            <v>0</v>
          </cell>
          <cell r="AB2221">
            <v>0</v>
          </cell>
          <cell r="AC2221" t="str">
            <v>SR</v>
          </cell>
        </row>
        <row r="2222">
          <cell r="Y2222" t="str">
            <v>SR</v>
          </cell>
          <cell r="Z2222">
            <v>0</v>
          </cell>
          <cell r="AA2222">
            <v>0</v>
          </cell>
          <cell r="AB2222">
            <v>0</v>
          </cell>
          <cell r="AC2222" t="str">
            <v>SR</v>
          </cell>
        </row>
        <row r="2223">
          <cell r="Y2223" t="str">
            <v>SR</v>
          </cell>
          <cell r="Z2223">
            <v>0</v>
          </cell>
          <cell r="AA2223">
            <v>0</v>
          </cell>
          <cell r="AB2223">
            <v>0</v>
          </cell>
          <cell r="AC2223" t="str">
            <v>SR</v>
          </cell>
        </row>
        <row r="2224">
          <cell r="Y2224" t="str">
            <v>SR</v>
          </cell>
          <cell r="Z2224">
            <v>0</v>
          </cell>
          <cell r="AA2224">
            <v>0</v>
          </cell>
          <cell r="AB2224">
            <v>0</v>
          </cell>
          <cell r="AC2224" t="str">
            <v>SR</v>
          </cell>
        </row>
        <row r="2225">
          <cell r="Y2225" t="str">
            <v>SR</v>
          </cell>
          <cell r="Z2225">
            <v>0</v>
          </cell>
          <cell r="AA2225">
            <v>0</v>
          </cell>
          <cell r="AB2225">
            <v>0</v>
          </cell>
          <cell r="AC2225" t="str">
            <v>SR</v>
          </cell>
        </row>
        <row r="2226">
          <cell r="Y2226" t="str">
            <v>SR</v>
          </cell>
          <cell r="Z2226">
            <v>0</v>
          </cell>
          <cell r="AA2226">
            <v>0</v>
          </cell>
          <cell r="AB2226">
            <v>0</v>
          </cell>
          <cell r="AC2226" t="str">
            <v>SR</v>
          </cell>
        </row>
        <row r="2227">
          <cell r="Y2227" t="str">
            <v>SR</v>
          </cell>
          <cell r="Z2227">
            <v>0</v>
          </cell>
          <cell r="AA2227">
            <v>0</v>
          </cell>
          <cell r="AB2227">
            <v>0</v>
          </cell>
          <cell r="AC2227" t="str">
            <v>SR</v>
          </cell>
        </row>
        <row r="2228">
          <cell r="Y2228" t="str">
            <v>SR</v>
          </cell>
          <cell r="Z2228">
            <v>0</v>
          </cell>
          <cell r="AA2228">
            <v>0</v>
          </cell>
          <cell r="AB2228">
            <v>0</v>
          </cell>
          <cell r="AC2228" t="str">
            <v>SR</v>
          </cell>
        </row>
        <row r="2229">
          <cell r="Y2229" t="str">
            <v>SR</v>
          </cell>
          <cell r="Z2229">
            <v>0</v>
          </cell>
          <cell r="AA2229">
            <v>0</v>
          </cell>
          <cell r="AB2229">
            <v>0</v>
          </cell>
          <cell r="AC2229" t="str">
            <v>SR</v>
          </cell>
        </row>
        <row r="2230">
          <cell r="Y2230" t="str">
            <v>SR</v>
          </cell>
          <cell r="Z2230">
            <v>0</v>
          </cell>
          <cell r="AA2230">
            <v>0</v>
          </cell>
          <cell r="AB2230">
            <v>0</v>
          </cell>
          <cell r="AC2230" t="str">
            <v>SR</v>
          </cell>
        </row>
        <row r="2231">
          <cell r="Y2231" t="str">
            <v>SR</v>
          </cell>
          <cell r="Z2231">
            <v>0</v>
          </cell>
          <cell r="AA2231">
            <v>0</v>
          </cell>
          <cell r="AB2231">
            <v>0</v>
          </cell>
          <cell r="AC2231" t="str">
            <v>SR</v>
          </cell>
        </row>
        <row r="2232">
          <cell r="Y2232" t="str">
            <v>SR</v>
          </cell>
          <cell r="Z2232">
            <v>0</v>
          </cell>
          <cell r="AA2232">
            <v>0</v>
          </cell>
          <cell r="AB2232">
            <v>0</v>
          </cell>
          <cell r="AC2232" t="str">
            <v>SR</v>
          </cell>
        </row>
        <row r="2233">
          <cell r="Y2233" t="str">
            <v>SR</v>
          </cell>
          <cell r="Z2233">
            <v>0</v>
          </cell>
          <cell r="AA2233">
            <v>0</v>
          </cell>
          <cell r="AB2233">
            <v>0</v>
          </cell>
          <cell r="AC2233" t="str">
            <v>SR</v>
          </cell>
        </row>
        <row r="2234">
          <cell r="Y2234" t="str">
            <v>SR</v>
          </cell>
          <cell r="Z2234">
            <v>0</v>
          </cell>
          <cell r="AA2234">
            <v>0</v>
          </cell>
          <cell r="AB2234">
            <v>0</v>
          </cell>
          <cell r="AC2234" t="str">
            <v>SR</v>
          </cell>
        </row>
        <row r="2235">
          <cell r="Y2235" t="str">
            <v>SR</v>
          </cell>
          <cell r="Z2235">
            <v>0</v>
          </cell>
          <cell r="AA2235">
            <v>0</v>
          </cell>
          <cell r="AB2235">
            <v>0</v>
          </cell>
          <cell r="AC2235" t="str">
            <v>SR</v>
          </cell>
        </row>
        <row r="2236">
          <cell r="Y2236" t="str">
            <v>SR</v>
          </cell>
          <cell r="Z2236">
            <v>0</v>
          </cell>
          <cell r="AA2236">
            <v>0</v>
          </cell>
          <cell r="AB2236">
            <v>0</v>
          </cell>
          <cell r="AC2236" t="str">
            <v>SR</v>
          </cell>
        </row>
        <row r="2237">
          <cell r="Y2237" t="str">
            <v>SR</v>
          </cell>
          <cell r="Z2237">
            <v>0</v>
          </cell>
          <cell r="AA2237">
            <v>0</v>
          </cell>
          <cell r="AB2237">
            <v>0</v>
          </cell>
          <cell r="AC2237" t="str">
            <v>SR</v>
          </cell>
        </row>
        <row r="2238">
          <cell r="Y2238" t="str">
            <v>SR</v>
          </cell>
          <cell r="Z2238">
            <v>0</v>
          </cell>
          <cell r="AA2238">
            <v>0</v>
          </cell>
          <cell r="AB2238">
            <v>0</v>
          </cell>
          <cell r="AC2238" t="str">
            <v>SR</v>
          </cell>
        </row>
        <row r="2239">
          <cell r="Y2239" t="str">
            <v>SR</v>
          </cell>
          <cell r="Z2239">
            <v>0</v>
          </cell>
          <cell r="AA2239">
            <v>0</v>
          </cell>
          <cell r="AB2239">
            <v>0</v>
          </cell>
          <cell r="AC2239" t="str">
            <v>SR</v>
          </cell>
        </row>
        <row r="2240">
          <cell r="Y2240" t="str">
            <v>SR</v>
          </cell>
          <cell r="Z2240">
            <v>0</v>
          </cell>
          <cell r="AA2240">
            <v>0</v>
          </cell>
          <cell r="AB2240">
            <v>0</v>
          </cell>
          <cell r="AC2240" t="str">
            <v>SR</v>
          </cell>
        </row>
        <row r="2241">
          <cell r="Y2241" t="str">
            <v>SR</v>
          </cell>
          <cell r="Z2241">
            <v>0</v>
          </cell>
          <cell r="AA2241">
            <v>0</v>
          </cell>
          <cell r="AB2241">
            <v>0</v>
          </cell>
          <cell r="AC2241" t="str">
            <v>SR</v>
          </cell>
        </row>
        <row r="2242">
          <cell r="Y2242" t="str">
            <v>SR</v>
          </cell>
          <cell r="Z2242">
            <v>0</v>
          </cell>
          <cell r="AA2242">
            <v>0</v>
          </cell>
          <cell r="AB2242">
            <v>0</v>
          </cell>
          <cell r="AC2242" t="str">
            <v>SR</v>
          </cell>
        </row>
        <row r="2243">
          <cell r="Y2243" t="str">
            <v>SR</v>
          </cell>
          <cell r="Z2243">
            <v>0</v>
          </cell>
          <cell r="AA2243">
            <v>0</v>
          </cell>
          <cell r="AB2243">
            <v>0</v>
          </cell>
          <cell r="AC2243" t="str">
            <v>SR</v>
          </cell>
        </row>
        <row r="2244">
          <cell r="Y2244" t="str">
            <v>SR</v>
          </cell>
          <cell r="Z2244">
            <v>0</v>
          </cell>
          <cell r="AA2244">
            <v>0</v>
          </cell>
          <cell r="AB2244">
            <v>0</v>
          </cell>
          <cell r="AC2244" t="str">
            <v>SR</v>
          </cell>
        </row>
        <row r="2245">
          <cell r="Y2245" t="str">
            <v>SR</v>
          </cell>
          <cell r="Z2245">
            <v>0</v>
          </cell>
          <cell r="AA2245">
            <v>0</v>
          </cell>
          <cell r="AB2245">
            <v>0</v>
          </cell>
          <cell r="AC2245" t="str">
            <v>SR</v>
          </cell>
        </row>
        <row r="2246">
          <cell r="Y2246" t="str">
            <v>SR</v>
          </cell>
          <cell r="Z2246">
            <v>0</v>
          </cell>
          <cell r="AA2246">
            <v>0</v>
          </cell>
          <cell r="AB2246">
            <v>0</v>
          </cell>
          <cell r="AC2246" t="str">
            <v>SR</v>
          </cell>
        </row>
        <row r="2247">
          <cell r="Y2247" t="str">
            <v>SR</v>
          </cell>
          <cell r="Z2247">
            <v>0</v>
          </cell>
          <cell r="AA2247">
            <v>0</v>
          </cell>
          <cell r="AB2247">
            <v>0</v>
          </cell>
          <cell r="AC2247" t="str">
            <v>SR</v>
          </cell>
        </row>
        <row r="2248">
          <cell r="Y2248" t="str">
            <v>SR</v>
          </cell>
          <cell r="Z2248">
            <v>0</v>
          </cell>
          <cell r="AA2248">
            <v>0</v>
          </cell>
          <cell r="AB2248">
            <v>0</v>
          </cell>
          <cell r="AC2248" t="str">
            <v>SR</v>
          </cell>
        </row>
        <row r="2249">
          <cell r="Y2249" t="str">
            <v>SR</v>
          </cell>
          <cell r="Z2249">
            <v>0</v>
          </cell>
          <cell r="AA2249">
            <v>0</v>
          </cell>
          <cell r="AB2249">
            <v>0</v>
          </cell>
          <cell r="AC2249" t="str">
            <v>SR</v>
          </cell>
        </row>
        <row r="2250">
          <cell r="Y2250" t="str">
            <v>SR</v>
          </cell>
          <cell r="Z2250">
            <v>0</v>
          </cell>
          <cell r="AA2250">
            <v>0</v>
          </cell>
          <cell r="AB2250">
            <v>0</v>
          </cell>
          <cell r="AC2250" t="str">
            <v>SR</v>
          </cell>
        </row>
        <row r="2251">
          <cell r="Y2251" t="str">
            <v>SR</v>
          </cell>
          <cell r="Z2251">
            <v>0</v>
          </cell>
          <cell r="AA2251">
            <v>0</v>
          </cell>
          <cell r="AB2251">
            <v>0</v>
          </cell>
          <cell r="AC2251" t="str">
            <v>SR</v>
          </cell>
        </row>
        <row r="2252">
          <cell r="Y2252" t="str">
            <v>SR</v>
          </cell>
          <cell r="Z2252">
            <v>0</v>
          </cell>
          <cell r="AA2252">
            <v>0</v>
          </cell>
          <cell r="AB2252">
            <v>0</v>
          </cell>
          <cell r="AC2252" t="str">
            <v>SR</v>
          </cell>
        </row>
        <row r="2253">
          <cell r="Y2253" t="str">
            <v>SR</v>
          </cell>
          <cell r="Z2253">
            <v>0</v>
          </cell>
          <cell r="AA2253">
            <v>0</v>
          </cell>
          <cell r="AB2253">
            <v>0</v>
          </cell>
          <cell r="AC2253" t="str">
            <v>SR</v>
          </cell>
        </row>
        <row r="2254">
          <cell r="Y2254" t="str">
            <v>SR</v>
          </cell>
          <cell r="Z2254">
            <v>0</v>
          </cell>
          <cell r="AA2254">
            <v>0</v>
          </cell>
          <cell r="AB2254">
            <v>0</v>
          </cell>
          <cell r="AC2254" t="str">
            <v>SR</v>
          </cell>
        </row>
        <row r="2255">
          <cell r="Y2255" t="str">
            <v>SR</v>
          </cell>
          <cell r="Z2255">
            <v>0</v>
          </cell>
          <cell r="AA2255">
            <v>0</v>
          </cell>
          <cell r="AB2255">
            <v>0</v>
          </cell>
          <cell r="AC2255" t="str">
            <v>SR</v>
          </cell>
        </row>
        <row r="2256">
          <cell r="Y2256" t="str">
            <v>SR</v>
          </cell>
          <cell r="Z2256">
            <v>0</v>
          </cell>
          <cell r="AA2256">
            <v>0</v>
          </cell>
          <cell r="AB2256">
            <v>0</v>
          </cell>
          <cell r="AC2256" t="str">
            <v>SR</v>
          </cell>
        </row>
        <row r="2257">
          <cell r="Y2257" t="str">
            <v>SR</v>
          </cell>
          <cell r="Z2257">
            <v>0</v>
          </cell>
          <cell r="AA2257">
            <v>0</v>
          </cell>
          <cell r="AB2257">
            <v>0</v>
          </cell>
          <cell r="AC2257" t="str">
            <v>SR</v>
          </cell>
        </row>
        <row r="2258">
          <cell r="Y2258" t="str">
            <v>SR</v>
          </cell>
          <cell r="Z2258">
            <v>0</v>
          </cell>
          <cell r="AA2258">
            <v>0</v>
          </cell>
          <cell r="AB2258">
            <v>0</v>
          </cell>
          <cell r="AC2258" t="str">
            <v>SR</v>
          </cell>
        </row>
        <row r="2259">
          <cell r="Y2259" t="str">
            <v>SR</v>
          </cell>
          <cell r="Z2259">
            <v>0</v>
          </cell>
          <cell r="AA2259">
            <v>0</v>
          </cell>
          <cell r="AB2259">
            <v>0</v>
          </cell>
          <cell r="AC2259" t="str">
            <v>SR</v>
          </cell>
        </row>
        <row r="2260">
          <cell r="Y2260" t="str">
            <v>SR</v>
          </cell>
          <cell r="Z2260">
            <v>0</v>
          </cell>
          <cell r="AA2260">
            <v>0</v>
          </cell>
          <cell r="AB2260">
            <v>0</v>
          </cell>
          <cell r="AC2260" t="str">
            <v>SR</v>
          </cell>
        </row>
        <row r="2261">
          <cell r="Y2261" t="str">
            <v>SR</v>
          </cell>
          <cell r="Z2261">
            <v>0</v>
          </cell>
          <cell r="AA2261">
            <v>0</v>
          </cell>
          <cell r="AB2261">
            <v>0</v>
          </cell>
          <cell r="AC2261" t="str">
            <v>SR</v>
          </cell>
        </row>
        <row r="2262">
          <cell r="Y2262" t="str">
            <v>SR</v>
          </cell>
          <cell r="Z2262">
            <v>0</v>
          </cell>
          <cell r="AA2262">
            <v>0</v>
          </cell>
          <cell r="AB2262">
            <v>0</v>
          </cell>
          <cell r="AC2262" t="str">
            <v>SR</v>
          </cell>
        </row>
        <row r="2263">
          <cell r="Y2263" t="str">
            <v>SR</v>
          </cell>
          <cell r="Z2263">
            <v>0</v>
          </cell>
          <cell r="AA2263">
            <v>0</v>
          </cell>
          <cell r="AB2263">
            <v>0</v>
          </cell>
          <cell r="AC2263" t="str">
            <v>SR</v>
          </cell>
        </row>
        <row r="2264">
          <cell r="Y2264" t="str">
            <v>SR</v>
          </cell>
          <cell r="Z2264">
            <v>0</v>
          </cell>
          <cell r="AA2264">
            <v>0</v>
          </cell>
          <cell r="AB2264">
            <v>0</v>
          </cell>
          <cell r="AC2264" t="str">
            <v>SR</v>
          </cell>
        </row>
        <row r="2265">
          <cell r="Y2265" t="str">
            <v>SR</v>
          </cell>
          <cell r="Z2265">
            <v>0</v>
          </cell>
          <cell r="AA2265">
            <v>0</v>
          </cell>
          <cell r="AB2265">
            <v>0</v>
          </cell>
          <cell r="AC2265" t="str">
            <v>SR</v>
          </cell>
        </row>
        <row r="2266">
          <cell r="Y2266" t="str">
            <v>SR</v>
          </cell>
          <cell r="Z2266">
            <v>0</v>
          </cell>
          <cell r="AA2266">
            <v>0</v>
          </cell>
          <cell r="AB2266">
            <v>0</v>
          </cell>
          <cell r="AC2266" t="str">
            <v>SR</v>
          </cell>
        </row>
        <row r="2267">
          <cell r="Y2267" t="str">
            <v>SR</v>
          </cell>
          <cell r="Z2267">
            <v>0</v>
          </cell>
          <cell r="AA2267">
            <v>0</v>
          </cell>
          <cell r="AB2267">
            <v>0</v>
          </cell>
          <cell r="AC2267" t="str">
            <v>SR</v>
          </cell>
        </row>
        <row r="2268">
          <cell r="Y2268" t="str">
            <v>SR</v>
          </cell>
          <cell r="Z2268">
            <v>0</v>
          </cell>
          <cell r="AA2268">
            <v>0</v>
          </cell>
          <cell r="AB2268">
            <v>0</v>
          </cell>
          <cell r="AC2268" t="str">
            <v>SR</v>
          </cell>
        </row>
        <row r="2269">
          <cell r="Y2269" t="str">
            <v>SR</v>
          </cell>
          <cell r="Z2269">
            <v>0</v>
          </cell>
          <cell r="AA2269">
            <v>0</v>
          </cell>
          <cell r="AB2269">
            <v>0</v>
          </cell>
          <cell r="AC2269" t="str">
            <v>SR</v>
          </cell>
        </row>
        <row r="2270">
          <cell r="Y2270" t="str">
            <v>SR</v>
          </cell>
          <cell r="Z2270">
            <v>0</v>
          </cell>
          <cell r="AA2270">
            <v>0</v>
          </cell>
          <cell r="AB2270">
            <v>0</v>
          </cell>
          <cell r="AC2270" t="str">
            <v>SR</v>
          </cell>
        </row>
        <row r="2271">
          <cell r="Y2271" t="str">
            <v>SR</v>
          </cell>
          <cell r="Z2271">
            <v>0</v>
          </cell>
          <cell r="AA2271">
            <v>0</v>
          </cell>
          <cell r="AB2271">
            <v>0</v>
          </cell>
          <cell r="AC2271" t="str">
            <v>SR</v>
          </cell>
        </row>
        <row r="2272">
          <cell r="Y2272" t="str">
            <v>SR</v>
          </cell>
          <cell r="Z2272">
            <v>0</v>
          </cell>
          <cell r="AA2272">
            <v>0</v>
          </cell>
          <cell r="AB2272">
            <v>0</v>
          </cell>
          <cell r="AC2272" t="str">
            <v>SR</v>
          </cell>
        </row>
        <row r="2273">
          <cell r="Y2273" t="str">
            <v>SR</v>
          </cell>
          <cell r="Z2273">
            <v>0</v>
          </cell>
          <cell r="AA2273">
            <v>0</v>
          </cell>
          <cell r="AB2273">
            <v>0</v>
          </cell>
          <cell r="AC2273" t="str">
            <v>SR</v>
          </cell>
        </row>
        <row r="2274">
          <cell r="Y2274" t="str">
            <v>SR</v>
          </cell>
          <cell r="Z2274">
            <v>0</v>
          </cell>
          <cell r="AA2274">
            <v>0</v>
          </cell>
          <cell r="AB2274">
            <v>0</v>
          </cell>
          <cell r="AC2274" t="str">
            <v>SR</v>
          </cell>
        </row>
        <row r="2275">
          <cell r="Y2275" t="str">
            <v>SR</v>
          </cell>
          <cell r="Z2275">
            <v>0</v>
          </cell>
          <cell r="AA2275">
            <v>0</v>
          </cell>
          <cell r="AB2275">
            <v>0</v>
          </cell>
          <cell r="AC2275" t="str">
            <v>SR</v>
          </cell>
        </row>
        <row r="2276">
          <cell r="Y2276" t="str">
            <v>SR</v>
          </cell>
          <cell r="Z2276">
            <v>0</v>
          </cell>
          <cell r="AA2276">
            <v>0</v>
          </cell>
          <cell r="AB2276">
            <v>0</v>
          </cell>
          <cell r="AC2276" t="str">
            <v>SR</v>
          </cell>
        </row>
        <row r="2277">
          <cell r="Y2277" t="str">
            <v>SR</v>
          </cell>
          <cell r="Z2277">
            <v>0</v>
          </cell>
          <cell r="AA2277">
            <v>0</v>
          </cell>
          <cell r="AB2277">
            <v>0</v>
          </cell>
          <cell r="AC2277" t="str">
            <v>SR</v>
          </cell>
        </row>
        <row r="2278">
          <cell r="Y2278" t="str">
            <v>SR</v>
          </cell>
          <cell r="Z2278">
            <v>0</v>
          </cell>
          <cell r="AA2278">
            <v>0</v>
          </cell>
          <cell r="AB2278">
            <v>0</v>
          </cell>
          <cell r="AC2278" t="str">
            <v>SR</v>
          </cell>
        </row>
        <row r="2279">
          <cell r="Y2279" t="str">
            <v>SR</v>
          </cell>
          <cell r="Z2279">
            <v>0</v>
          </cell>
          <cell r="AA2279">
            <v>0</v>
          </cell>
          <cell r="AB2279">
            <v>0</v>
          </cell>
          <cell r="AC2279" t="str">
            <v>SR</v>
          </cell>
        </row>
        <row r="2280">
          <cell r="Y2280" t="str">
            <v>SR</v>
          </cell>
          <cell r="Z2280">
            <v>0</v>
          </cell>
          <cell r="AA2280">
            <v>0</v>
          </cell>
          <cell r="AB2280">
            <v>0</v>
          </cell>
          <cell r="AC2280" t="str">
            <v>SR</v>
          </cell>
        </row>
        <row r="2281">
          <cell r="Y2281" t="str">
            <v>SR</v>
          </cell>
          <cell r="Z2281">
            <v>0</v>
          </cell>
          <cell r="AA2281">
            <v>0</v>
          </cell>
          <cell r="AB2281">
            <v>0</v>
          </cell>
          <cell r="AC2281" t="str">
            <v>SR</v>
          </cell>
        </row>
        <row r="2282">
          <cell r="Y2282" t="str">
            <v>SR</v>
          </cell>
          <cell r="Z2282">
            <v>0</v>
          </cell>
          <cell r="AA2282">
            <v>0</v>
          </cell>
          <cell r="AB2282">
            <v>0</v>
          </cell>
          <cell r="AC2282" t="str">
            <v>SR</v>
          </cell>
        </row>
        <row r="2283">
          <cell r="Y2283" t="str">
            <v>SR</v>
          </cell>
          <cell r="Z2283">
            <v>0</v>
          </cell>
          <cell r="AA2283">
            <v>0</v>
          </cell>
          <cell r="AB2283">
            <v>0</v>
          </cell>
          <cell r="AC2283" t="str">
            <v>SR</v>
          </cell>
        </row>
        <row r="2284">
          <cell r="Y2284" t="str">
            <v>SR</v>
          </cell>
          <cell r="Z2284">
            <v>0</v>
          </cell>
          <cell r="AA2284">
            <v>0</v>
          </cell>
          <cell r="AB2284">
            <v>0</v>
          </cell>
          <cell r="AC2284" t="str">
            <v>SR</v>
          </cell>
        </row>
        <row r="2285">
          <cell r="Y2285" t="str">
            <v>SR</v>
          </cell>
          <cell r="Z2285">
            <v>0</v>
          </cell>
          <cell r="AA2285">
            <v>0</v>
          </cell>
          <cell r="AB2285">
            <v>0</v>
          </cell>
          <cell r="AC2285" t="str">
            <v>SR</v>
          </cell>
        </row>
        <row r="2286">
          <cell r="Y2286" t="str">
            <v>SR</v>
          </cell>
          <cell r="Z2286">
            <v>0</v>
          </cell>
          <cell r="AA2286">
            <v>0</v>
          </cell>
          <cell r="AB2286">
            <v>0</v>
          </cell>
          <cell r="AC2286" t="str">
            <v>SR</v>
          </cell>
        </row>
        <row r="2287">
          <cell r="Y2287" t="str">
            <v>SR</v>
          </cell>
          <cell r="Z2287">
            <v>0</v>
          </cell>
          <cell r="AA2287">
            <v>0</v>
          </cell>
          <cell r="AB2287">
            <v>0</v>
          </cell>
          <cell r="AC2287" t="str">
            <v>SR</v>
          </cell>
        </row>
        <row r="2288">
          <cell r="Y2288" t="str">
            <v>SR</v>
          </cell>
          <cell r="Z2288">
            <v>0</v>
          </cell>
          <cell r="AA2288">
            <v>0</v>
          </cell>
          <cell r="AB2288">
            <v>0</v>
          </cell>
          <cell r="AC2288" t="str">
            <v>SR</v>
          </cell>
        </row>
        <row r="2289">
          <cell r="Y2289" t="str">
            <v>SR</v>
          </cell>
          <cell r="Z2289">
            <v>0</v>
          </cell>
          <cell r="AA2289">
            <v>0</v>
          </cell>
          <cell r="AB2289">
            <v>0</v>
          </cell>
          <cell r="AC2289" t="str">
            <v>SR</v>
          </cell>
        </row>
        <row r="2290">
          <cell r="Y2290" t="str">
            <v>SR</v>
          </cell>
          <cell r="Z2290">
            <v>0</v>
          </cell>
          <cell r="AA2290">
            <v>0</v>
          </cell>
          <cell r="AB2290">
            <v>0</v>
          </cell>
          <cell r="AC2290" t="str">
            <v>SR</v>
          </cell>
        </row>
        <row r="2291">
          <cell r="Y2291" t="str">
            <v>SR</v>
          </cell>
          <cell r="Z2291">
            <v>0</v>
          </cell>
          <cell r="AA2291">
            <v>0</v>
          </cell>
          <cell r="AB2291">
            <v>0</v>
          </cell>
          <cell r="AC2291" t="str">
            <v>SR</v>
          </cell>
        </row>
        <row r="2292">
          <cell r="Y2292" t="str">
            <v>SR</v>
          </cell>
          <cell r="Z2292">
            <v>0</v>
          </cell>
          <cell r="AA2292">
            <v>0</v>
          </cell>
          <cell r="AB2292">
            <v>0</v>
          </cell>
          <cell r="AC2292" t="str">
            <v>SR</v>
          </cell>
        </row>
        <row r="2293">
          <cell r="Y2293" t="str">
            <v>SR</v>
          </cell>
          <cell r="Z2293">
            <v>0</v>
          </cell>
          <cell r="AA2293">
            <v>0</v>
          </cell>
          <cell r="AB2293">
            <v>0</v>
          </cell>
          <cell r="AC2293" t="str">
            <v>SR</v>
          </cell>
        </row>
        <row r="2294">
          <cell r="Y2294" t="str">
            <v>SR</v>
          </cell>
          <cell r="Z2294">
            <v>0</v>
          </cell>
          <cell r="AA2294">
            <v>0</v>
          </cell>
          <cell r="AB2294">
            <v>0</v>
          </cell>
          <cell r="AC2294" t="str">
            <v>SR</v>
          </cell>
        </row>
        <row r="2295">
          <cell r="Y2295" t="str">
            <v>SR</v>
          </cell>
          <cell r="Z2295">
            <v>0</v>
          </cell>
          <cell r="AA2295">
            <v>0</v>
          </cell>
          <cell r="AB2295">
            <v>0</v>
          </cell>
          <cell r="AC2295" t="str">
            <v>SR</v>
          </cell>
        </row>
        <row r="2296">
          <cell r="Y2296" t="str">
            <v>SR</v>
          </cell>
          <cell r="Z2296">
            <v>0</v>
          </cell>
          <cell r="AA2296">
            <v>0</v>
          </cell>
          <cell r="AB2296">
            <v>0</v>
          </cell>
          <cell r="AC2296" t="str">
            <v>SR</v>
          </cell>
        </row>
        <row r="2297">
          <cell r="Y2297" t="str">
            <v>SR</v>
          </cell>
          <cell r="Z2297">
            <v>0</v>
          </cell>
          <cell r="AA2297">
            <v>0</v>
          </cell>
          <cell r="AB2297">
            <v>0</v>
          </cell>
          <cell r="AC2297" t="str">
            <v>SR</v>
          </cell>
        </row>
        <row r="2298">
          <cell r="Y2298" t="str">
            <v>SR</v>
          </cell>
          <cell r="Z2298">
            <v>0</v>
          </cell>
          <cell r="AA2298">
            <v>0</v>
          </cell>
          <cell r="AB2298">
            <v>0</v>
          </cell>
          <cell r="AC2298" t="str">
            <v>SR</v>
          </cell>
        </row>
        <row r="2299">
          <cell r="Y2299" t="str">
            <v>SR</v>
          </cell>
          <cell r="Z2299">
            <v>0</v>
          </cell>
          <cell r="AA2299">
            <v>0</v>
          </cell>
          <cell r="AB2299">
            <v>0</v>
          </cell>
          <cell r="AC2299" t="str">
            <v>SR</v>
          </cell>
        </row>
        <row r="2300">
          <cell r="Y2300" t="str">
            <v>SR</v>
          </cell>
          <cell r="Z2300">
            <v>0</v>
          </cell>
          <cell r="AA2300">
            <v>0</v>
          </cell>
          <cell r="AB2300">
            <v>0</v>
          </cell>
          <cell r="AC2300" t="str">
            <v>SR</v>
          </cell>
        </row>
        <row r="2301">
          <cell r="Y2301" t="str">
            <v>SR</v>
          </cell>
          <cell r="Z2301">
            <v>0</v>
          </cell>
          <cell r="AA2301">
            <v>0</v>
          </cell>
          <cell r="AB2301">
            <v>0</v>
          </cell>
          <cell r="AC2301" t="str">
            <v>SR</v>
          </cell>
        </row>
        <row r="2302">
          <cell r="Y2302" t="str">
            <v>SR</v>
          </cell>
          <cell r="Z2302">
            <v>0</v>
          </cell>
          <cell r="AA2302">
            <v>0</v>
          </cell>
          <cell r="AB2302">
            <v>0</v>
          </cell>
          <cell r="AC2302" t="str">
            <v>SR</v>
          </cell>
        </row>
        <row r="2303">
          <cell r="Y2303" t="str">
            <v>SR</v>
          </cell>
          <cell r="Z2303">
            <v>0</v>
          </cell>
          <cell r="AA2303">
            <v>0</v>
          </cell>
          <cell r="AB2303">
            <v>0</v>
          </cell>
          <cell r="AC2303" t="str">
            <v>SR</v>
          </cell>
        </row>
        <row r="2304">
          <cell r="Y2304" t="str">
            <v>SR</v>
          </cell>
          <cell r="Z2304">
            <v>0</v>
          </cell>
          <cell r="AA2304">
            <v>0</v>
          </cell>
          <cell r="AB2304">
            <v>0</v>
          </cell>
          <cell r="AC2304" t="str">
            <v>SR</v>
          </cell>
        </row>
        <row r="2305">
          <cell r="Y2305" t="str">
            <v>SR</v>
          </cell>
          <cell r="Z2305">
            <v>0</v>
          </cell>
          <cell r="AA2305">
            <v>0</v>
          </cell>
          <cell r="AB2305">
            <v>0</v>
          </cell>
          <cell r="AC2305" t="str">
            <v>SR</v>
          </cell>
        </row>
        <row r="2306">
          <cell r="Y2306" t="str">
            <v>SR</v>
          </cell>
          <cell r="Z2306">
            <v>0</v>
          </cell>
          <cell r="AA2306">
            <v>0</v>
          </cell>
          <cell r="AB2306">
            <v>0</v>
          </cell>
          <cell r="AC2306" t="str">
            <v>SR</v>
          </cell>
        </row>
        <row r="2307">
          <cell r="Y2307" t="str">
            <v>SR</v>
          </cell>
          <cell r="Z2307">
            <v>0</v>
          </cell>
          <cell r="AA2307">
            <v>0</v>
          </cell>
          <cell r="AB2307">
            <v>0</v>
          </cell>
          <cell r="AC2307" t="str">
            <v>SR</v>
          </cell>
        </row>
        <row r="2308">
          <cell r="Y2308" t="str">
            <v>SR</v>
          </cell>
          <cell r="Z2308">
            <v>0</v>
          </cell>
          <cell r="AA2308">
            <v>0</v>
          </cell>
          <cell r="AB2308">
            <v>0</v>
          </cell>
          <cell r="AC2308" t="str">
            <v>SR</v>
          </cell>
        </row>
        <row r="2309">
          <cell r="Y2309" t="str">
            <v>SR</v>
          </cell>
          <cell r="Z2309">
            <v>0</v>
          </cell>
          <cell r="AA2309">
            <v>0</v>
          </cell>
          <cell r="AB2309">
            <v>0</v>
          </cell>
          <cell r="AC2309" t="str">
            <v>SR</v>
          </cell>
        </row>
        <row r="2310">
          <cell r="Y2310" t="str">
            <v>SR</v>
          </cell>
          <cell r="Z2310">
            <v>0</v>
          </cell>
          <cell r="AA2310">
            <v>0</v>
          </cell>
          <cell r="AB2310">
            <v>0</v>
          </cell>
          <cell r="AC2310" t="str">
            <v>SR</v>
          </cell>
        </row>
        <row r="2311">
          <cell r="Y2311" t="str">
            <v>SR</v>
          </cell>
          <cell r="Z2311">
            <v>0</v>
          </cell>
          <cell r="AA2311">
            <v>0</v>
          </cell>
          <cell r="AB2311">
            <v>0</v>
          </cell>
          <cell r="AC2311" t="str">
            <v>SR</v>
          </cell>
        </row>
        <row r="2312">
          <cell r="Y2312" t="str">
            <v>SR</v>
          </cell>
          <cell r="Z2312">
            <v>0</v>
          </cell>
          <cell r="AA2312">
            <v>0</v>
          </cell>
          <cell r="AB2312">
            <v>0</v>
          </cell>
          <cell r="AC2312" t="str">
            <v>SR</v>
          </cell>
        </row>
        <row r="2313">
          <cell r="Y2313" t="str">
            <v>SR</v>
          </cell>
          <cell r="Z2313">
            <v>0</v>
          </cell>
          <cell r="AA2313">
            <v>0</v>
          </cell>
          <cell r="AB2313">
            <v>0</v>
          </cell>
          <cell r="AC2313" t="str">
            <v>SR</v>
          </cell>
        </row>
        <row r="2314">
          <cell r="Y2314" t="str">
            <v>SR</v>
          </cell>
          <cell r="Z2314">
            <v>0</v>
          </cell>
          <cell r="AA2314">
            <v>0</v>
          </cell>
          <cell r="AB2314">
            <v>0</v>
          </cell>
          <cell r="AC2314" t="str">
            <v>SR</v>
          </cell>
        </row>
        <row r="2315">
          <cell r="Y2315" t="str">
            <v>SR</v>
          </cell>
          <cell r="Z2315">
            <v>0</v>
          </cell>
          <cell r="AA2315">
            <v>0</v>
          </cell>
          <cell r="AB2315">
            <v>0</v>
          </cell>
          <cell r="AC2315" t="str">
            <v>SR</v>
          </cell>
        </row>
        <row r="2316">
          <cell r="Y2316" t="str">
            <v>SR</v>
          </cell>
          <cell r="Z2316">
            <v>0</v>
          </cell>
          <cell r="AA2316">
            <v>0</v>
          </cell>
          <cell r="AB2316">
            <v>0</v>
          </cell>
          <cell r="AC2316" t="str">
            <v>SR</v>
          </cell>
        </row>
        <row r="2317">
          <cell r="Y2317" t="str">
            <v>SR</v>
          </cell>
          <cell r="Z2317">
            <v>0</v>
          </cell>
          <cell r="AA2317">
            <v>0</v>
          </cell>
          <cell r="AB2317">
            <v>0</v>
          </cell>
          <cell r="AC2317" t="str">
            <v>SR</v>
          </cell>
        </row>
        <row r="2318">
          <cell r="Y2318" t="str">
            <v>SR</v>
          </cell>
          <cell r="Z2318">
            <v>0</v>
          </cell>
          <cell r="AA2318">
            <v>0</v>
          </cell>
          <cell r="AB2318">
            <v>0</v>
          </cell>
          <cell r="AC2318" t="str">
            <v>SR</v>
          </cell>
        </row>
        <row r="2319">
          <cell r="Y2319" t="str">
            <v>SR</v>
          </cell>
          <cell r="Z2319">
            <v>0</v>
          </cell>
          <cell r="AA2319">
            <v>0</v>
          </cell>
          <cell r="AB2319">
            <v>0</v>
          </cell>
          <cell r="AC2319" t="str">
            <v>SR</v>
          </cell>
        </row>
        <row r="2320">
          <cell r="Y2320" t="str">
            <v>SR</v>
          </cell>
          <cell r="Z2320">
            <v>0</v>
          </cell>
          <cell r="AA2320">
            <v>0</v>
          </cell>
          <cell r="AB2320">
            <v>0</v>
          </cell>
          <cell r="AC2320" t="str">
            <v>SR</v>
          </cell>
        </row>
        <row r="2321">
          <cell r="Y2321" t="str">
            <v>SR</v>
          </cell>
          <cell r="Z2321">
            <v>0</v>
          </cell>
          <cell r="AA2321">
            <v>0</v>
          </cell>
          <cell r="AB2321">
            <v>0</v>
          </cell>
          <cell r="AC2321" t="str">
            <v>SR</v>
          </cell>
        </row>
        <row r="2322">
          <cell r="Y2322" t="str">
            <v>SR</v>
          </cell>
          <cell r="Z2322">
            <v>0</v>
          </cell>
          <cell r="AA2322">
            <v>0</v>
          </cell>
          <cell r="AB2322">
            <v>0</v>
          </cell>
          <cell r="AC2322" t="str">
            <v>SR</v>
          </cell>
        </row>
        <row r="2323">
          <cell r="Y2323" t="str">
            <v>SR</v>
          </cell>
          <cell r="Z2323">
            <v>0</v>
          </cell>
          <cell r="AA2323">
            <v>0</v>
          </cell>
          <cell r="AB2323">
            <v>0</v>
          </cell>
          <cell r="AC2323" t="str">
            <v>SR</v>
          </cell>
        </row>
        <row r="2324">
          <cell r="Y2324" t="str">
            <v>SR</v>
          </cell>
          <cell r="Z2324">
            <v>0</v>
          </cell>
          <cell r="AA2324">
            <v>0</v>
          </cell>
          <cell r="AB2324">
            <v>0</v>
          </cell>
          <cell r="AC2324" t="str">
            <v>SR</v>
          </cell>
        </row>
        <row r="2325">
          <cell r="Y2325" t="str">
            <v>SR</v>
          </cell>
          <cell r="Z2325">
            <v>0</v>
          </cell>
          <cell r="AA2325">
            <v>0</v>
          </cell>
          <cell r="AB2325">
            <v>0</v>
          </cell>
          <cell r="AC2325" t="str">
            <v>SR</v>
          </cell>
        </row>
        <row r="2326">
          <cell r="Y2326" t="str">
            <v>SR</v>
          </cell>
          <cell r="Z2326">
            <v>0</v>
          </cell>
          <cell r="AA2326">
            <v>0</v>
          </cell>
          <cell r="AB2326">
            <v>0</v>
          </cell>
          <cell r="AC2326" t="str">
            <v>SR</v>
          </cell>
        </row>
        <row r="2327">
          <cell r="Y2327" t="str">
            <v>SR</v>
          </cell>
          <cell r="Z2327">
            <v>0</v>
          </cell>
          <cell r="AA2327">
            <v>0</v>
          </cell>
          <cell r="AB2327">
            <v>0</v>
          </cell>
          <cell r="AC2327" t="str">
            <v>SR</v>
          </cell>
        </row>
        <row r="2328">
          <cell r="Y2328" t="str">
            <v>SR</v>
          </cell>
          <cell r="Z2328">
            <v>0</v>
          </cell>
          <cell r="AA2328">
            <v>0</v>
          </cell>
          <cell r="AB2328">
            <v>0</v>
          </cell>
          <cell r="AC2328" t="str">
            <v>SR</v>
          </cell>
        </row>
        <row r="2329">
          <cell r="Y2329" t="str">
            <v>SR</v>
          </cell>
          <cell r="Z2329">
            <v>0</v>
          </cell>
          <cell r="AA2329">
            <v>0</v>
          </cell>
          <cell r="AB2329">
            <v>0</v>
          </cell>
          <cell r="AC2329" t="str">
            <v>SR</v>
          </cell>
        </row>
        <row r="2330">
          <cell r="Y2330" t="str">
            <v>SR</v>
          </cell>
          <cell r="Z2330">
            <v>0</v>
          </cell>
          <cell r="AA2330">
            <v>0</v>
          </cell>
          <cell r="AB2330">
            <v>0</v>
          </cell>
          <cell r="AC2330" t="str">
            <v>SR</v>
          </cell>
        </row>
        <row r="2331">
          <cell r="Y2331" t="str">
            <v>SR</v>
          </cell>
          <cell r="Z2331">
            <v>0</v>
          </cell>
          <cell r="AA2331">
            <v>0</v>
          </cell>
          <cell r="AB2331">
            <v>0</v>
          </cell>
          <cell r="AC2331" t="str">
            <v>SR</v>
          </cell>
        </row>
        <row r="2332">
          <cell r="Y2332" t="str">
            <v>SR</v>
          </cell>
          <cell r="Z2332">
            <v>0</v>
          </cell>
          <cell r="AA2332">
            <v>0</v>
          </cell>
          <cell r="AB2332">
            <v>0</v>
          </cell>
          <cell r="AC2332" t="str">
            <v>SR</v>
          </cell>
        </row>
        <row r="2333">
          <cell r="Y2333" t="str">
            <v>SR</v>
          </cell>
          <cell r="Z2333">
            <v>0</v>
          </cell>
          <cell r="AA2333">
            <v>0</v>
          </cell>
          <cell r="AB2333">
            <v>0</v>
          </cell>
          <cell r="AC2333" t="str">
            <v>SR</v>
          </cell>
        </row>
        <row r="2334">
          <cell r="Y2334" t="str">
            <v>SR</v>
          </cell>
          <cell r="Z2334">
            <v>0</v>
          </cell>
          <cell r="AA2334">
            <v>0</v>
          </cell>
          <cell r="AB2334">
            <v>0</v>
          </cell>
          <cell r="AC2334" t="str">
            <v>SR</v>
          </cell>
        </row>
        <row r="2335">
          <cell r="Y2335" t="str">
            <v>SR</v>
          </cell>
          <cell r="Z2335">
            <v>0</v>
          </cell>
          <cell r="AA2335">
            <v>0</v>
          </cell>
          <cell r="AB2335">
            <v>0</v>
          </cell>
          <cell r="AC2335" t="str">
            <v>SR</v>
          </cell>
        </row>
        <row r="2336">
          <cell r="Y2336" t="str">
            <v>SR</v>
          </cell>
          <cell r="Z2336">
            <v>0</v>
          </cell>
          <cell r="AA2336">
            <v>0</v>
          </cell>
          <cell r="AB2336">
            <v>0</v>
          </cell>
          <cell r="AC2336" t="str">
            <v>SR</v>
          </cell>
        </row>
        <row r="2337">
          <cell r="Y2337" t="str">
            <v>SR</v>
          </cell>
          <cell r="Z2337">
            <v>0</v>
          </cell>
          <cell r="AA2337">
            <v>0</v>
          </cell>
          <cell r="AB2337">
            <v>0</v>
          </cell>
          <cell r="AC2337" t="str">
            <v>SR</v>
          </cell>
        </row>
        <row r="2338">
          <cell r="Y2338" t="str">
            <v>SR</v>
          </cell>
          <cell r="Z2338">
            <v>0</v>
          </cell>
          <cell r="AA2338">
            <v>0</v>
          </cell>
          <cell r="AB2338">
            <v>0</v>
          </cell>
          <cell r="AC2338" t="str">
            <v>SR</v>
          </cell>
        </row>
        <row r="2339">
          <cell r="Y2339" t="str">
            <v>SR</v>
          </cell>
          <cell r="Z2339">
            <v>0</v>
          </cell>
          <cell r="AA2339">
            <v>0</v>
          </cell>
          <cell r="AB2339">
            <v>0</v>
          </cell>
          <cell r="AC2339" t="str">
            <v>SR</v>
          </cell>
        </row>
        <row r="2340">
          <cell r="Y2340" t="str">
            <v>SR</v>
          </cell>
          <cell r="Z2340">
            <v>0</v>
          </cell>
          <cell r="AA2340">
            <v>0</v>
          </cell>
          <cell r="AB2340">
            <v>0</v>
          </cell>
          <cell r="AC2340" t="str">
            <v>SR</v>
          </cell>
        </row>
        <row r="2341">
          <cell r="Y2341" t="str">
            <v>SR</v>
          </cell>
          <cell r="Z2341">
            <v>0</v>
          </cell>
          <cell r="AA2341">
            <v>0</v>
          </cell>
          <cell r="AB2341">
            <v>0</v>
          </cell>
          <cell r="AC2341" t="str">
            <v>SR</v>
          </cell>
        </row>
        <row r="2342">
          <cell r="Y2342" t="str">
            <v>SR</v>
          </cell>
          <cell r="Z2342">
            <v>0</v>
          </cell>
          <cell r="AA2342">
            <v>0</v>
          </cell>
          <cell r="AB2342">
            <v>0</v>
          </cell>
          <cell r="AC2342" t="str">
            <v>SR</v>
          </cell>
        </row>
        <row r="2343">
          <cell r="Y2343" t="str">
            <v>SR</v>
          </cell>
          <cell r="Z2343">
            <v>0</v>
          </cell>
          <cell r="AA2343">
            <v>0</v>
          </cell>
          <cell r="AB2343">
            <v>0</v>
          </cell>
          <cell r="AC2343" t="str">
            <v>SR</v>
          </cell>
        </row>
        <row r="2344">
          <cell r="Y2344" t="str">
            <v>SR</v>
          </cell>
          <cell r="Z2344">
            <v>0</v>
          </cell>
          <cell r="AA2344">
            <v>0</v>
          </cell>
          <cell r="AB2344">
            <v>0</v>
          </cell>
          <cell r="AC2344" t="str">
            <v>SR</v>
          </cell>
        </row>
        <row r="2345">
          <cell r="Y2345" t="str">
            <v>SR</v>
          </cell>
          <cell r="Z2345">
            <v>0</v>
          </cell>
          <cell r="AA2345">
            <v>0</v>
          </cell>
          <cell r="AB2345">
            <v>0</v>
          </cell>
          <cell r="AC2345" t="str">
            <v>SR</v>
          </cell>
        </row>
        <row r="2346">
          <cell r="Y2346" t="str">
            <v>SR</v>
          </cell>
          <cell r="Z2346">
            <v>0</v>
          </cell>
          <cell r="AA2346">
            <v>0</v>
          </cell>
          <cell r="AB2346">
            <v>0</v>
          </cell>
          <cell r="AC2346" t="str">
            <v>SR</v>
          </cell>
        </row>
        <row r="2347">
          <cell r="Y2347" t="str">
            <v>SR</v>
          </cell>
          <cell r="Z2347">
            <v>0</v>
          </cell>
          <cell r="AA2347">
            <v>0</v>
          </cell>
          <cell r="AB2347">
            <v>0</v>
          </cell>
          <cell r="AC2347" t="str">
            <v>SR</v>
          </cell>
        </row>
        <row r="2348">
          <cell r="Y2348" t="str">
            <v>SR</v>
          </cell>
          <cell r="Z2348">
            <v>0</v>
          </cell>
          <cell r="AA2348">
            <v>0</v>
          </cell>
          <cell r="AB2348">
            <v>0</v>
          </cell>
          <cell r="AC2348" t="str">
            <v>SR</v>
          </cell>
        </row>
        <row r="2349">
          <cell r="Y2349" t="str">
            <v>SR</v>
          </cell>
          <cell r="Z2349">
            <v>0</v>
          </cell>
          <cell r="AA2349">
            <v>0</v>
          </cell>
          <cell r="AB2349">
            <v>0</v>
          </cell>
          <cell r="AC2349" t="str">
            <v>SR</v>
          </cell>
        </row>
        <row r="2350">
          <cell r="Y2350" t="str">
            <v>SR</v>
          </cell>
          <cell r="Z2350">
            <v>0</v>
          </cell>
          <cell r="AA2350">
            <v>0</v>
          </cell>
          <cell r="AB2350">
            <v>0</v>
          </cell>
          <cell r="AC2350" t="str">
            <v>SR</v>
          </cell>
        </row>
        <row r="2351">
          <cell r="Y2351" t="str">
            <v>SR</v>
          </cell>
          <cell r="Z2351">
            <v>0</v>
          </cell>
          <cell r="AA2351">
            <v>0</v>
          </cell>
          <cell r="AB2351">
            <v>0</v>
          </cell>
          <cell r="AC2351" t="str">
            <v>SR</v>
          </cell>
        </row>
        <row r="2352">
          <cell r="Y2352" t="str">
            <v>SR</v>
          </cell>
          <cell r="Z2352">
            <v>0</v>
          </cell>
          <cell r="AA2352">
            <v>0</v>
          </cell>
          <cell r="AB2352">
            <v>0</v>
          </cell>
          <cell r="AC2352" t="str">
            <v>SR</v>
          </cell>
        </row>
        <row r="2353">
          <cell r="Y2353" t="str">
            <v>SR</v>
          </cell>
          <cell r="Z2353">
            <v>0</v>
          </cell>
          <cell r="AA2353">
            <v>0</v>
          </cell>
          <cell r="AB2353">
            <v>0</v>
          </cell>
          <cell r="AC2353" t="str">
            <v>SR</v>
          </cell>
        </row>
        <row r="2354">
          <cell r="Y2354" t="str">
            <v>SR</v>
          </cell>
          <cell r="Z2354">
            <v>0</v>
          </cell>
          <cell r="AA2354">
            <v>0</v>
          </cell>
          <cell r="AB2354">
            <v>0</v>
          </cell>
          <cell r="AC2354" t="str">
            <v>SR</v>
          </cell>
        </row>
        <row r="2355">
          <cell r="Y2355" t="str">
            <v>SR</v>
          </cell>
          <cell r="Z2355">
            <v>0</v>
          </cell>
          <cell r="AA2355">
            <v>0</v>
          </cell>
          <cell r="AB2355">
            <v>0</v>
          </cell>
          <cell r="AC2355" t="str">
            <v>SR</v>
          </cell>
        </row>
        <row r="2356">
          <cell r="Y2356" t="str">
            <v>SR</v>
          </cell>
          <cell r="Z2356">
            <v>0</v>
          </cell>
          <cell r="AA2356">
            <v>0</v>
          </cell>
          <cell r="AB2356">
            <v>0</v>
          </cell>
          <cell r="AC2356" t="str">
            <v>SR</v>
          </cell>
        </row>
        <row r="2357">
          <cell r="Y2357" t="str">
            <v>SR</v>
          </cell>
          <cell r="Z2357">
            <v>0</v>
          </cell>
          <cell r="AA2357">
            <v>0</v>
          </cell>
          <cell r="AB2357">
            <v>0</v>
          </cell>
          <cell r="AC2357" t="str">
            <v>SR</v>
          </cell>
        </row>
        <row r="2358">
          <cell r="Y2358" t="str">
            <v>SR</v>
          </cell>
          <cell r="Z2358">
            <v>0</v>
          </cell>
          <cell r="AA2358">
            <v>0</v>
          </cell>
          <cell r="AB2358">
            <v>0</v>
          </cell>
          <cell r="AC2358" t="str">
            <v>SR</v>
          </cell>
        </row>
        <row r="2359">
          <cell r="Y2359" t="str">
            <v>SR</v>
          </cell>
          <cell r="Z2359">
            <v>0</v>
          </cell>
          <cell r="AA2359">
            <v>0</v>
          </cell>
          <cell r="AB2359">
            <v>0</v>
          </cell>
          <cell r="AC2359" t="str">
            <v>SR</v>
          </cell>
        </row>
        <row r="2360">
          <cell r="Y2360" t="str">
            <v>SR</v>
          </cell>
          <cell r="Z2360">
            <v>0</v>
          </cell>
          <cell r="AA2360">
            <v>0</v>
          </cell>
          <cell r="AB2360">
            <v>0</v>
          </cell>
          <cell r="AC2360" t="str">
            <v>SR</v>
          </cell>
        </row>
        <row r="2361">
          <cell r="Y2361" t="str">
            <v>SR</v>
          </cell>
          <cell r="Z2361">
            <v>0</v>
          </cell>
          <cell r="AA2361">
            <v>0</v>
          </cell>
          <cell r="AB2361">
            <v>0</v>
          </cell>
          <cell r="AC2361" t="str">
            <v>SR</v>
          </cell>
        </row>
        <row r="2362">
          <cell r="Y2362" t="str">
            <v>SR</v>
          </cell>
          <cell r="Z2362">
            <v>0</v>
          </cell>
          <cell r="AA2362">
            <v>0</v>
          </cell>
          <cell r="AB2362">
            <v>0</v>
          </cell>
          <cell r="AC2362" t="str">
            <v>SR</v>
          </cell>
        </row>
        <row r="2363">
          <cell r="Y2363" t="str">
            <v>SR</v>
          </cell>
          <cell r="Z2363">
            <v>0</v>
          </cell>
          <cell r="AA2363">
            <v>0</v>
          </cell>
          <cell r="AB2363">
            <v>0</v>
          </cell>
          <cell r="AC2363" t="str">
            <v>SR</v>
          </cell>
        </row>
        <row r="2364">
          <cell r="Y2364" t="str">
            <v>SR</v>
          </cell>
          <cell r="Z2364">
            <v>0</v>
          </cell>
          <cell r="AA2364">
            <v>0</v>
          </cell>
          <cell r="AB2364">
            <v>0</v>
          </cell>
          <cell r="AC2364" t="str">
            <v>SR</v>
          </cell>
        </row>
        <row r="2365">
          <cell r="Y2365" t="str">
            <v>SR</v>
          </cell>
          <cell r="Z2365">
            <v>0</v>
          </cell>
          <cell r="AA2365">
            <v>0</v>
          </cell>
          <cell r="AB2365">
            <v>0</v>
          </cell>
          <cell r="AC2365" t="str">
            <v>SR</v>
          </cell>
        </row>
        <row r="2366">
          <cell r="Y2366" t="str">
            <v>SR</v>
          </cell>
          <cell r="Z2366">
            <v>0</v>
          </cell>
          <cell r="AA2366">
            <v>0</v>
          </cell>
          <cell r="AB2366">
            <v>0</v>
          </cell>
          <cell r="AC2366" t="str">
            <v>SR</v>
          </cell>
        </row>
        <row r="2367">
          <cell r="Y2367" t="str">
            <v>SR</v>
          </cell>
          <cell r="Z2367">
            <v>0</v>
          </cell>
          <cell r="AA2367">
            <v>0</v>
          </cell>
          <cell r="AB2367">
            <v>0</v>
          </cell>
          <cell r="AC2367" t="str">
            <v>SR</v>
          </cell>
        </row>
        <row r="2368">
          <cell r="Y2368" t="str">
            <v>SR</v>
          </cell>
          <cell r="Z2368">
            <v>0</v>
          </cell>
          <cell r="AA2368">
            <v>0</v>
          </cell>
          <cell r="AB2368">
            <v>0</v>
          </cell>
          <cell r="AC2368" t="str">
            <v>SR</v>
          </cell>
        </row>
        <row r="2369">
          <cell r="Y2369" t="str">
            <v>SR</v>
          </cell>
          <cell r="Z2369">
            <v>0</v>
          </cell>
          <cell r="AA2369">
            <v>0</v>
          </cell>
          <cell r="AB2369">
            <v>0</v>
          </cell>
          <cell r="AC2369" t="str">
            <v>SR</v>
          </cell>
        </row>
        <row r="2370">
          <cell r="Y2370" t="str">
            <v>SR</v>
          </cell>
          <cell r="Z2370">
            <v>0</v>
          </cell>
          <cell r="AA2370">
            <v>0</v>
          </cell>
          <cell r="AB2370">
            <v>0</v>
          </cell>
          <cell r="AC2370" t="str">
            <v>SR</v>
          </cell>
        </row>
        <row r="2371">
          <cell r="Y2371" t="str">
            <v>SR</v>
          </cell>
          <cell r="Z2371">
            <v>0</v>
          </cell>
          <cell r="AA2371">
            <v>0</v>
          </cell>
          <cell r="AB2371">
            <v>0</v>
          </cell>
          <cell r="AC2371" t="str">
            <v>SR</v>
          </cell>
        </row>
        <row r="2372">
          <cell r="Y2372" t="str">
            <v>SR</v>
          </cell>
          <cell r="Z2372">
            <v>0</v>
          </cell>
          <cell r="AA2372">
            <v>0</v>
          </cell>
          <cell r="AB2372">
            <v>0</v>
          </cell>
          <cell r="AC2372" t="str">
            <v>SR</v>
          </cell>
        </row>
        <row r="2373">
          <cell r="Y2373" t="str">
            <v>SR</v>
          </cell>
          <cell r="Z2373">
            <v>0</v>
          </cell>
          <cell r="AA2373">
            <v>0</v>
          </cell>
          <cell r="AB2373">
            <v>0</v>
          </cell>
          <cell r="AC2373" t="str">
            <v>SR</v>
          </cell>
        </row>
        <row r="2374">
          <cell r="Y2374" t="str">
            <v>SR</v>
          </cell>
          <cell r="Z2374">
            <v>0</v>
          </cell>
          <cell r="AA2374">
            <v>0</v>
          </cell>
          <cell r="AB2374">
            <v>0</v>
          </cell>
          <cell r="AC2374" t="str">
            <v>SR</v>
          </cell>
        </row>
        <row r="2375">
          <cell r="Y2375" t="str">
            <v>SR</v>
          </cell>
          <cell r="Z2375">
            <v>0</v>
          </cell>
          <cell r="AA2375">
            <v>0</v>
          </cell>
          <cell r="AB2375">
            <v>0</v>
          </cell>
          <cell r="AC2375" t="str">
            <v>SR</v>
          </cell>
        </row>
        <row r="2376">
          <cell r="Y2376" t="str">
            <v>SR</v>
          </cell>
          <cell r="Z2376">
            <v>0</v>
          </cell>
          <cell r="AA2376">
            <v>0</v>
          </cell>
          <cell r="AB2376">
            <v>0</v>
          </cell>
          <cell r="AC2376" t="str">
            <v>SR</v>
          </cell>
        </row>
        <row r="2377">
          <cell r="Y2377" t="str">
            <v>SR</v>
          </cell>
          <cell r="Z2377">
            <v>0</v>
          </cell>
          <cell r="AA2377">
            <v>0</v>
          </cell>
          <cell r="AB2377">
            <v>0</v>
          </cell>
          <cell r="AC2377" t="str">
            <v>SR</v>
          </cell>
        </row>
        <row r="2378">
          <cell r="Y2378" t="str">
            <v>SR</v>
          </cell>
          <cell r="Z2378">
            <v>0</v>
          </cell>
          <cell r="AA2378">
            <v>0</v>
          </cell>
          <cell r="AB2378">
            <v>0</v>
          </cell>
          <cell r="AC2378" t="str">
            <v>SR</v>
          </cell>
        </row>
        <row r="2379">
          <cell r="Y2379" t="str">
            <v>SR</v>
          </cell>
          <cell r="Z2379">
            <v>0</v>
          </cell>
          <cell r="AA2379">
            <v>0</v>
          </cell>
          <cell r="AB2379">
            <v>0</v>
          </cell>
          <cell r="AC2379" t="str">
            <v>SR</v>
          </cell>
        </row>
        <row r="2380">
          <cell r="Y2380" t="str">
            <v>SR</v>
          </cell>
          <cell r="Z2380">
            <v>0</v>
          </cell>
          <cell r="AA2380">
            <v>0</v>
          </cell>
          <cell r="AB2380">
            <v>0</v>
          </cell>
          <cell r="AC2380" t="str">
            <v>SR</v>
          </cell>
        </row>
        <row r="2381">
          <cell r="Y2381" t="str">
            <v>SR</v>
          </cell>
          <cell r="Z2381">
            <v>0</v>
          </cell>
          <cell r="AA2381">
            <v>0</v>
          </cell>
          <cell r="AB2381">
            <v>0</v>
          </cell>
          <cell r="AC2381" t="str">
            <v>SR</v>
          </cell>
        </row>
        <row r="2382">
          <cell r="Y2382" t="str">
            <v>SR</v>
          </cell>
          <cell r="Z2382">
            <v>0</v>
          </cell>
          <cell r="AA2382">
            <v>0</v>
          </cell>
          <cell r="AB2382">
            <v>0</v>
          </cell>
          <cell r="AC2382" t="str">
            <v>SR</v>
          </cell>
        </row>
        <row r="2383">
          <cell r="Y2383" t="str">
            <v>SR</v>
          </cell>
          <cell r="Z2383">
            <v>0</v>
          </cell>
          <cell r="AA2383">
            <v>0</v>
          </cell>
          <cell r="AB2383">
            <v>0</v>
          </cell>
          <cell r="AC2383" t="str">
            <v>SR</v>
          </cell>
        </row>
        <row r="2384">
          <cell r="Y2384" t="str">
            <v>SR</v>
          </cell>
          <cell r="Z2384">
            <v>0</v>
          </cell>
          <cell r="AA2384">
            <v>0</v>
          </cell>
          <cell r="AB2384">
            <v>0</v>
          </cell>
          <cell r="AC2384" t="str">
            <v>SR</v>
          </cell>
        </row>
        <row r="2385">
          <cell r="Y2385" t="str">
            <v>SR</v>
          </cell>
          <cell r="Z2385">
            <v>0</v>
          </cell>
          <cell r="AA2385">
            <v>0</v>
          </cell>
          <cell r="AB2385">
            <v>0</v>
          </cell>
          <cell r="AC2385" t="str">
            <v>SR</v>
          </cell>
        </row>
        <row r="2386">
          <cell r="Y2386" t="str">
            <v>SR</v>
          </cell>
          <cell r="Z2386">
            <v>0</v>
          </cell>
          <cell r="AA2386">
            <v>0</v>
          </cell>
          <cell r="AB2386">
            <v>0</v>
          </cell>
          <cell r="AC2386" t="str">
            <v>SR</v>
          </cell>
        </row>
        <row r="2387">
          <cell r="Y2387" t="str">
            <v>SR</v>
          </cell>
          <cell r="Z2387">
            <v>0</v>
          </cell>
          <cell r="AA2387">
            <v>0</v>
          </cell>
          <cell r="AB2387">
            <v>0</v>
          </cell>
          <cell r="AC2387" t="str">
            <v>SR</v>
          </cell>
        </row>
        <row r="2388">
          <cell r="Y2388" t="str">
            <v>SR</v>
          </cell>
          <cell r="Z2388">
            <v>0</v>
          </cell>
          <cell r="AA2388">
            <v>0</v>
          </cell>
          <cell r="AB2388">
            <v>0</v>
          </cell>
          <cell r="AC2388" t="str">
            <v>SR</v>
          </cell>
        </row>
        <row r="2389">
          <cell r="Y2389" t="str">
            <v>SR</v>
          </cell>
          <cell r="Z2389">
            <v>0</v>
          </cell>
          <cell r="AA2389">
            <v>0</v>
          </cell>
          <cell r="AB2389">
            <v>0</v>
          </cell>
          <cell r="AC2389" t="str">
            <v>SR</v>
          </cell>
        </row>
        <row r="2390">
          <cell r="Y2390" t="str">
            <v>SR</v>
          </cell>
          <cell r="Z2390">
            <v>0</v>
          </cell>
          <cell r="AA2390">
            <v>0</v>
          </cell>
          <cell r="AB2390">
            <v>0</v>
          </cell>
          <cell r="AC2390" t="str">
            <v>SR</v>
          </cell>
        </row>
        <row r="2391">
          <cell r="Y2391" t="str">
            <v>SR</v>
          </cell>
          <cell r="Z2391">
            <v>0</v>
          </cell>
          <cell r="AA2391">
            <v>0</v>
          </cell>
          <cell r="AB2391">
            <v>0</v>
          </cell>
          <cell r="AC2391" t="str">
            <v>SR</v>
          </cell>
        </row>
        <row r="2392">
          <cell r="Y2392" t="str">
            <v>SR</v>
          </cell>
          <cell r="Z2392">
            <v>0</v>
          </cell>
          <cell r="AA2392">
            <v>0</v>
          </cell>
          <cell r="AB2392">
            <v>0</v>
          </cell>
          <cell r="AC2392" t="str">
            <v>SR</v>
          </cell>
        </row>
        <row r="2393">
          <cell r="Y2393" t="str">
            <v>SR</v>
          </cell>
          <cell r="Z2393">
            <v>0</v>
          </cell>
          <cell r="AA2393">
            <v>0</v>
          </cell>
          <cell r="AB2393">
            <v>0</v>
          </cell>
          <cell r="AC2393" t="str">
            <v>SR</v>
          </cell>
        </row>
        <row r="2394">
          <cell r="Y2394" t="str">
            <v>SR</v>
          </cell>
          <cell r="Z2394">
            <v>0</v>
          </cell>
          <cell r="AA2394">
            <v>0</v>
          </cell>
          <cell r="AB2394">
            <v>0</v>
          </cell>
          <cell r="AC2394" t="str">
            <v>SR</v>
          </cell>
        </row>
        <row r="2395">
          <cell r="Y2395" t="str">
            <v>SR</v>
          </cell>
          <cell r="Z2395">
            <v>0</v>
          </cell>
          <cell r="AA2395">
            <v>0</v>
          </cell>
          <cell r="AB2395">
            <v>0</v>
          </cell>
          <cell r="AC2395" t="str">
            <v>SR</v>
          </cell>
        </row>
        <row r="2396">
          <cell r="Y2396" t="str">
            <v>SR</v>
          </cell>
          <cell r="Z2396">
            <v>0</v>
          </cell>
          <cell r="AA2396">
            <v>0</v>
          </cell>
          <cell r="AB2396">
            <v>0</v>
          </cell>
          <cell r="AC2396" t="str">
            <v>SR</v>
          </cell>
        </row>
        <row r="2397">
          <cell r="Y2397" t="str">
            <v>SR</v>
          </cell>
          <cell r="Z2397">
            <v>0</v>
          </cell>
          <cell r="AA2397">
            <v>0</v>
          </cell>
          <cell r="AB2397">
            <v>0</v>
          </cell>
          <cell r="AC2397" t="str">
            <v>SR</v>
          </cell>
        </row>
        <row r="2398">
          <cell r="Y2398" t="str">
            <v>SR</v>
          </cell>
          <cell r="Z2398">
            <v>0</v>
          </cell>
          <cell r="AA2398">
            <v>0</v>
          </cell>
          <cell r="AB2398">
            <v>0</v>
          </cell>
          <cell r="AC2398" t="str">
            <v>SR</v>
          </cell>
        </row>
        <row r="2399">
          <cell r="Y2399" t="str">
            <v>SR</v>
          </cell>
          <cell r="Z2399">
            <v>0</v>
          </cell>
          <cell r="AA2399">
            <v>0</v>
          </cell>
          <cell r="AB2399">
            <v>0</v>
          </cell>
          <cell r="AC2399" t="str">
            <v>SR</v>
          </cell>
        </row>
        <row r="2400">
          <cell r="Y2400" t="str">
            <v>SR</v>
          </cell>
          <cell r="Z2400">
            <v>0</v>
          </cell>
          <cell r="AA2400">
            <v>0</v>
          </cell>
          <cell r="AB2400">
            <v>0</v>
          </cell>
          <cell r="AC2400" t="str">
            <v>SR</v>
          </cell>
        </row>
        <row r="2401">
          <cell r="Y2401" t="str">
            <v>SR</v>
          </cell>
          <cell r="Z2401">
            <v>0</v>
          </cell>
          <cell r="AA2401">
            <v>0</v>
          </cell>
          <cell r="AB2401">
            <v>0</v>
          </cell>
          <cell r="AC2401" t="str">
            <v>SR</v>
          </cell>
        </row>
        <row r="2402">
          <cell r="Y2402" t="str">
            <v>SR</v>
          </cell>
          <cell r="Z2402">
            <v>0</v>
          </cell>
          <cell r="AA2402">
            <v>0</v>
          </cell>
          <cell r="AB2402">
            <v>0</v>
          </cell>
          <cell r="AC2402" t="str">
            <v>SR</v>
          </cell>
        </row>
        <row r="2403">
          <cell r="Y2403" t="str">
            <v>SR</v>
          </cell>
          <cell r="Z2403">
            <v>0</v>
          </cell>
          <cell r="AA2403">
            <v>0</v>
          </cell>
          <cell r="AB2403">
            <v>0</v>
          </cell>
          <cell r="AC2403" t="str">
            <v>SR</v>
          </cell>
        </row>
        <row r="2404">
          <cell r="Y2404" t="str">
            <v>SR</v>
          </cell>
          <cell r="Z2404">
            <v>0</v>
          </cell>
          <cell r="AA2404">
            <v>0</v>
          </cell>
          <cell r="AB2404">
            <v>0</v>
          </cell>
          <cell r="AC2404" t="str">
            <v>SR</v>
          </cell>
        </row>
        <row r="2405">
          <cell r="Y2405" t="str">
            <v>SR</v>
          </cell>
          <cell r="Z2405">
            <v>0</v>
          </cell>
          <cell r="AA2405">
            <v>0</v>
          </cell>
          <cell r="AB2405">
            <v>0</v>
          </cell>
          <cell r="AC2405" t="str">
            <v>SR</v>
          </cell>
        </row>
        <row r="2406">
          <cell r="Y2406" t="str">
            <v>SR</v>
          </cell>
          <cell r="Z2406">
            <v>0</v>
          </cell>
          <cell r="AA2406">
            <v>0</v>
          </cell>
          <cell r="AB2406">
            <v>0</v>
          </cell>
          <cell r="AC2406" t="str">
            <v>SR</v>
          </cell>
        </row>
        <row r="2407">
          <cell r="Y2407" t="str">
            <v>SR</v>
          </cell>
          <cell r="Z2407">
            <v>0</v>
          </cell>
          <cell r="AA2407">
            <v>0</v>
          </cell>
          <cell r="AB2407">
            <v>0</v>
          </cell>
          <cell r="AC2407" t="str">
            <v>SR</v>
          </cell>
        </row>
        <row r="2408">
          <cell r="Y2408" t="str">
            <v>SR</v>
          </cell>
          <cell r="Z2408">
            <v>0</v>
          </cell>
          <cell r="AA2408">
            <v>0</v>
          </cell>
          <cell r="AB2408">
            <v>0</v>
          </cell>
          <cell r="AC2408" t="str">
            <v>SR</v>
          </cell>
        </row>
        <row r="2409">
          <cell r="Y2409" t="str">
            <v>SR</v>
          </cell>
          <cell r="Z2409">
            <v>0</v>
          </cell>
          <cell r="AA2409">
            <v>0</v>
          </cell>
          <cell r="AB2409">
            <v>0</v>
          </cell>
          <cell r="AC2409" t="str">
            <v>SR</v>
          </cell>
        </row>
        <row r="2410">
          <cell r="Y2410" t="str">
            <v>SR</v>
          </cell>
          <cell r="Z2410">
            <v>0</v>
          </cell>
          <cell r="AA2410">
            <v>0</v>
          </cell>
          <cell r="AB2410">
            <v>0</v>
          </cell>
          <cell r="AC2410" t="str">
            <v>SR</v>
          </cell>
        </row>
        <row r="2411">
          <cell r="Y2411" t="str">
            <v>SR</v>
          </cell>
          <cell r="Z2411">
            <v>0</v>
          </cell>
          <cell r="AA2411">
            <v>0</v>
          </cell>
          <cell r="AB2411">
            <v>0</v>
          </cell>
          <cell r="AC2411" t="str">
            <v>SR</v>
          </cell>
        </row>
        <row r="2412">
          <cell r="Y2412" t="str">
            <v>SR</v>
          </cell>
          <cell r="Z2412">
            <v>0</v>
          </cell>
          <cell r="AA2412">
            <v>0</v>
          </cell>
          <cell r="AB2412">
            <v>0</v>
          </cell>
          <cell r="AC2412" t="str">
            <v>SR</v>
          </cell>
        </row>
        <row r="2413">
          <cell r="Y2413" t="str">
            <v>SR</v>
          </cell>
          <cell r="Z2413">
            <v>0</v>
          </cell>
          <cell r="AA2413">
            <v>0</v>
          </cell>
          <cell r="AB2413">
            <v>0</v>
          </cell>
          <cell r="AC2413" t="str">
            <v>SR</v>
          </cell>
        </row>
        <row r="2414">
          <cell r="Y2414" t="str">
            <v>SR</v>
          </cell>
          <cell r="Z2414">
            <v>0</v>
          </cell>
          <cell r="AA2414">
            <v>0</v>
          </cell>
          <cell r="AB2414">
            <v>0</v>
          </cell>
          <cell r="AC2414" t="str">
            <v>SR</v>
          </cell>
        </row>
        <row r="2415">
          <cell r="Y2415" t="str">
            <v>SR</v>
          </cell>
          <cell r="Z2415">
            <v>0</v>
          </cell>
          <cell r="AA2415">
            <v>0</v>
          </cell>
          <cell r="AB2415">
            <v>0</v>
          </cell>
          <cell r="AC2415" t="str">
            <v>SR</v>
          </cell>
        </row>
        <row r="2416">
          <cell r="Y2416" t="str">
            <v>SR</v>
          </cell>
          <cell r="Z2416">
            <v>0</v>
          </cell>
          <cell r="AA2416">
            <v>0</v>
          </cell>
          <cell r="AB2416">
            <v>0</v>
          </cell>
          <cell r="AC2416" t="str">
            <v>SR</v>
          </cell>
        </row>
        <row r="2417">
          <cell r="Y2417" t="str">
            <v>SR</v>
          </cell>
          <cell r="Z2417">
            <v>0</v>
          </cell>
          <cell r="AA2417">
            <v>0</v>
          </cell>
          <cell r="AB2417">
            <v>0</v>
          </cell>
          <cell r="AC2417" t="str">
            <v>SR</v>
          </cell>
        </row>
        <row r="2418">
          <cell r="Y2418" t="str">
            <v>SR</v>
          </cell>
          <cell r="Z2418">
            <v>0</v>
          </cell>
          <cell r="AA2418">
            <v>0</v>
          </cell>
          <cell r="AB2418">
            <v>0</v>
          </cell>
          <cell r="AC2418" t="str">
            <v>SR</v>
          </cell>
        </row>
        <row r="2419">
          <cell r="Y2419" t="str">
            <v>SR</v>
          </cell>
          <cell r="Z2419">
            <v>0</v>
          </cell>
          <cell r="AA2419">
            <v>0</v>
          </cell>
          <cell r="AB2419">
            <v>0</v>
          </cell>
          <cell r="AC2419" t="str">
            <v>SR</v>
          </cell>
        </row>
        <row r="2420">
          <cell r="Y2420" t="str">
            <v>SR</v>
          </cell>
          <cell r="Z2420">
            <v>0</v>
          </cell>
          <cell r="AA2420">
            <v>0</v>
          </cell>
          <cell r="AB2420">
            <v>0</v>
          </cell>
          <cell r="AC2420" t="str">
            <v>SR</v>
          </cell>
        </row>
        <row r="2421">
          <cell r="Y2421" t="str">
            <v>SR</v>
          </cell>
          <cell r="Z2421">
            <v>0</v>
          </cell>
          <cell r="AA2421">
            <v>0</v>
          </cell>
          <cell r="AB2421">
            <v>0</v>
          </cell>
          <cell r="AC2421" t="str">
            <v>SR</v>
          </cell>
        </row>
        <row r="2422">
          <cell r="Y2422" t="str">
            <v>SR</v>
          </cell>
          <cell r="Z2422">
            <v>0</v>
          </cell>
          <cell r="AA2422">
            <v>0</v>
          </cell>
          <cell r="AB2422">
            <v>0</v>
          </cell>
          <cell r="AC2422" t="str">
            <v>SR</v>
          </cell>
        </row>
        <row r="2423">
          <cell r="Y2423" t="str">
            <v>SR</v>
          </cell>
          <cell r="Z2423">
            <v>0</v>
          </cell>
          <cell r="AA2423">
            <v>0</v>
          </cell>
          <cell r="AB2423">
            <v>0</v>
          </cell>
          <cell r="AC2423" t="str">
            <v>SR</v>
          </cell>
        </row>
        <row r="2424">
          <cell r="Y2424" t="str">
            <v>SR</v>
          </cell>
          <cell r="Z2424">
            <v>0</v>
          </cell>
          <cell r="AA2424">
            <v>0</v>
          </cell>
          <cell r="AB2424">
            <v>0</v>
          </cell>
          <cell r="AC2424" t="str">
            <v>SR</v>
          </cell>
        </row>
        <row r="2425">
          <cell r="Y2425" t="str">
            <v>SR</v>
          </cell>
          <cell r="Z2425">
            <v>0</v>
          </cell>
          <cell r="AA2425">
            <v>0</v>
          </cell>
          <cell r="AB2425">
            <v>0</v>
          </cell>
          <cell r="AC2425" t="str">
            <v>SR</v>
          </cell>
        </row>
        <row r="2426">
          <cell r="Y2426" t="str">
            <v>SR</v>
          </cell>
          <cell r="Z2426">
            <v>0</v>
          </cell>
          <cell r="AA2426">
            <v>0</v>
          </cell>
          <cell r="AB2426">
            <v>0</v>
          </cell>
          <cell r="AC2426" t="str">
            <v>SR</v>
          </cell>
        </row>
        <row r="2427">
          <cell r="Y2427" t="str">
            <v>SR</v>
          </cell>
          <cell r="Z2427">
            <v>0</v>
          </cell>
          <cell r="AA2427">
            <v>0</v>
          </cell>
          <cell r="AB2427">
            <v>0</v>
          </cell>
          <cell r="AC2427" t="str">
            <v>SR</v>
          </cell>
        </row>
        <row r="2428">
          <cell r="Y2428" t="str">
            <v>SR</v>
          </cell>
          <cell r="Z2428">
            <v>0</v>
          </cell>
          <cell r="AA2428">
            <v>0</v>
          </cell>
          <cell r="AB2428">
            <v>0</v>
          </cell>
          <cell r="AC2428" t="str">
            <v>SR</v>
          </cell>
        </row>
        <row r="2429">
          <cell r="Y2429" t="str">
            <v>SR</v>
          </cell>
          <cell r="Z2429">
            <v>0</v>
          </cell>
          <cell r="AA2429">
            <v>0</v>
          </cell>
          <cell r="AB2429">
            <v>0</v>
          </cell>
          <cell r="AC2429" t="str">
            <v>SR</v>
          </cell>
        </row>
        <row r="2430">
          <cell r="Y2430" t="str">
            <v>SR</v>
          </cell>
          <cell r="Z2430">
            <v>0</v>
          </cell>
          <cell r="AA2430">
            <v>0</v>
          </cell>
          <cell r="AB2430">
            <v>0</v>
          </cell>
          <cell r="AC2430" t="str">
            <v>SR</v>
          </cell>
        </row>
        <row r="2431">
          <cell r="Y2431" t="str">
            <v>SR</v>
          </cell>
          <cell r="Z2431">
            <v>0</v>
          </cell>
          <cell r="AA2431">
            <v>0</v>
          </cell>
          <cell r="AB2431">
            <v>0</v>
          </cell>
          <cell r="AC2431" t="str">
            <v>SR</v>
          </cell>
        </row>
        <row r="2432">
          <cell r="Y2432" t="str">
            <v>SR</v>
          </cell>
          <cell r="Z2432">
            <v>0</v>
          </cell>
          <cell r="AA2432">
            <v>0</v>
          </cell>
          <cell r="AB2432">
            <v>0</v>
          </cell>
          <cell r="AC2432" t="str">
            <v>SR</v>
          </cell>
        </row>
        <row r="2433">
          <cell r="Y2433" t="str">
            <v>SR</v>
          </cell>
          <cell r="Z2433">
            <v>0</v>
          </cell>
          <cell r="AA2433">
            <v>0</v>
          </cell>
          <cell r="AB2433">
            <v>0</v>
          </cell>
          <cell r="AC2433" t="str">
            <v>SR</v>
          </cell>
        </row>
        <row r="2434">
          <cell r="Y2434" t="str">
            <v>SR</v>
          </cell>
          <cell r="Z2434">
            <v>0</v>
          </cell>
          <cell r="AA2434">
            <v>0</v>
          </cell>
          <cell r="AB2434">
            <v>0</v>
          </cell>
          <cell r="AC2434" t="str">
            <v>SR</v>
          </cell>
        </row>
        <row r="2435">
          <cell r="Y2435" t="str">
            <v>SR</v>
          </cell>
          <cell r="Z2435">
            <v>0</v>
          </cell>
          <cell r="AA2435">
            <v>0</v>
          </cell>
          <cell r="AB2435">
            <v>0</v>
          </cell>
          <cell r="AC2435" t="str">
            <v>SR</v>
          </cell>
        </row>
        <row r="2436">
          <cell r="Y2436" t="str">
            <v>SR</v>
          </cell>
          <cell r="Z2436">
            <v>0</v>
          </cell>
          <cell r="AA2436">
            <v>0</v>
          </cell>
          <cell r="AB2436">
            <v>0</v>
          </cell>
          <cell r="AC2436" t="str">
            <v>SR</v>
          </cell>
        </row>
        <row r="2437">
          <cell r="Y2437" t="str">
            <v>SR</v>
          </cell>
          <cell r="Z2437">
            <v>0</v>
          </cell>
          <cell r="AA2437">
            <v>0</v>
          </cell>
          <cell r="AB2437">
            <v>0</v>
          </cell>
          <cell r="AC2437" t="str">
            <v>SR</v>
          </cell>
        </row>
        <row r="2438">
          <cell r="Y2438" t="str">
            <v>SR</v>
          </cell>
          <cell r="Z2438">
            <v>0</v>
          </cell>
          <cell r="AA2438">
            <v>0</v>
          </cell>
          <cell r="AB2438">
            <v>0</v>
          </cell>
          <cell r="AC2438" t="str">
            <v>SR</v>
          </cell>
        </row>
        <row r="2439">
          <cell r="Y2439" t="str">
            <v>SR</v>
          </cell>
          <cell r="Z2439">
            <v>0</v>
          </cell>
          <cell r="AA2439">
            <v>0</v>
          </cell>
          <cell r="AB2439">
            <v>0</v>
          </cell>
          <cell r="AC2439" t="str">
            <v>SR</v>
          </cell>
        </row>
        <row r="2440">
          <cell r="Y2440" t="str">
            <v>SR</v>
          </cell>
          <cell r="Z2440">
            <v>0</v>
          </cell>
          <cell r="AA2440">
            <v>0</v>
          </cell>
          <cell r="AB2440">
            <v>0</v>
          </cell>
          <cell r="AC2440" t="str">
            <v>SR</v>
          </cell>
        </row>
        <row r="2441">
          <cell r="Y2441" t="str">
            <v>SR</v>
          </cell>
          <cell r="Z2441">
            <v>0</v>
          </cell>
          <cell r="AA2441">
            <v>0</v>
          </cell>
          <cell r="AB2441">
            <v>0</v>
          </cell>
          <cell r="AC2441" t="str">
            <v>SR</v>
          </cell>
        </row>
        <row r="2442">
          <cell r="Y2442" t="str">
            <v>SR</v>
          </cell>
          <cell r="Z2442">
            <v>0</v>
          </cell>
          <cell r="AA2442">
            <v>0</v>
          </cell>
          <cell r="AB2442">
            <v>0</v>
          </cell>
          <cell r="AC2442" t="str">
            <v>SR</v>
          </cell>
        </row>
        <row r="2443">
          <cell r="Y2443" t="str">
            <v>SR</v>
          </cell>
          <cell r="Z2443">
            <v>0</v>
          </cell>
          <cell r="AA2443">
            <v>0</v>
          </cell>
          <cell r="AB2443">
            <v>0</v>
          </cell>
          <cell r="AC2443" t="str">
            <v>SR</v>
          </cell>
        </row>
        <row r="2444">
          <cell r="Y2444" t="str">
            <v>SR</v>
          </cell>
          <cell r="Z2444">
            <v>0</v>
          </cell>
          <cell r="AA2444">
            <v>0</v>
          </cell>
          <cell r="AB2444">
            <v>0</v>
          </cell>
          <cell r="AC2444" t="str">
            <v>SR</v>
          </cell>
        </row>
        <row r="2445">
          <cell r="Y2445" t="str">
            <v>SR</v>
          </cell>
          <cell r="Z2445">
            <v>0</v>
          </cell>
          <cell r="AA2445">
            <v>0</v>
          </cell>
          <cell r="AB2445">
            <v>0</v>
          </cell>
          <cell r="AC2445" t="str">
            <v>SR</v>
          </cell>
        </row>
        <row r="2446">
          <cell r="Y2446" t="str">
            <v>SR</v>
          </cell>
          <cell r="Z2446">
            <v>0</v>
          </cell>
          <cell r="AA2446">
            <v>0</v>
          </cell>
          <cell r="AB2446">
            <v>0</v>
          </cell>
          <cell r="AC2446" t="str">
            <v>SR</v>
          </cell>
        </row>
        <row r="2447">
          <cell r="Y2447" t="str">
            <v>SR</v>
          </cell>
          <cell r="Z2447">
            <v>0</v>
          </cell>
          <cell r="AA2447">
            <v>0</v>
          </cell>
          <cell r="AB2447">
            <v>0</v>
          </cell>
          <cell r="AC2447" t="str">
            <v>SR</v>
          </cell>
        </row>
        <row r="2448">
          <cell r="Y2448" t="str">
            <v>SR</v>
          </cell>
          <cell r="Z2448">
            <v>0</v>
          </cell>
          <cell r="AA2448">
            <v>0</v>
          </cell>
          <cell r="AB2448">
            <v>0</v>
          </cell>
          <cell r="AC2448" t="str">
            <v>SR</v>
          </cell>
        </row>
        <row r="2449">
          <cell r="Y2449" t="str">
            <v>SR</v>
          </cell>
          <cell r="Z2449">
            <v>0</v>
          </cell>
          <cell r="AA2449">
            <v>0</v>
          </cell>
          <cell r="AB2449">
            <v>0</v>
          </cell>
          <cell r="AC2449" t="str">
            <v>SR</v>
          </cell>
        </row>
        <row r="2450">
          <cell r="Y2450" t="str">
            <v>SR</v>
          </cell>
          <cell r="Z2450">
            <v>0</v>
          </cell>
          <cell r="AA2450">
            <v>0</v>
          </cell>
          <cell r="AB2450">
            <v>0</v>
          </cell>
          <cell r="AC2450" t="str">
            <v>SR</v>
          </cell>
        </row>
        <row r="2451">
          <cell r="Y2451" t="str">
            <v>SR</v>
          </cell>
          <cell r="Z2451">
            <v>0</v>
          </cell>
          <cell r="AA2451">
            <v>0</v>
          </cell>
          <cell r="AB2451">
            <v>0</v>
          </cell>
          <cell r="AC2451" t="str">
            <v>SR</v>
          </cell>
        </row>
        <row r="2452">
          <cell r="Y2452" t="str">
            <v>SR</v>
          </cell>
          <cell r="Z2452">
            <v>0</v>
          </cell>
          <cell r="AA2452">
            <v>0</v>
          </cell>
          <cell r="AB2452">
            <v>0</v>
          </cell>
          <cell r="AC2452" t="str">
            <v>SR</v>
          </cell>
        </row>
        <row r="2453">
          <cell r="Y2453" t="str">
            <v>SR</v>
          </cell>
          <cell r="Z2453">
            <v>0</v>
          </cell>
          <cell r="AA2453">
            <v>0</v>
          </cell>
          <cell r="AB2453">
            <v>0</v>
          </cell>
          <cell r="AC2453" t="str">
            <v>SR</v>
          </cell>
        </row>
        <row r="2454">
          <cell r="Y2454" t="str">
            <v>SR</v>
          </cell>
          <cell r="Z2454">
            <v>0</v>
          </cell>
          <cell r="AA2454">
            <v>0</v>
          </cell>
          <cell r="AB2454">
            <v>0</v>
          </cell>
          <cell r="AC2454" t="str">
            <v>SR</v>
          </cell>
        </row>
        <row r="2455">
          <cell r="Y2455" t="str">
            <v>SR</v>
          </cell>
          <cell r="Z2455">
            <v>0</v>
          </cell>
          <cell r="AA2455">
            <v>0</v>
          </cell>
          <cell r="AB2455">
            <v>0</v>
          </cell>
          <cell r="AC2455" t="str">
            <v>SR</v>
          </cell>
        </row>
        <row r="2456">
          <cell r="Y2456" t="str">
            <v>SR</v>
          </cell>
          <cell r="Z2456">
            <v>0</v>
          </cell>
          <cell r="AA2456">
            <v>0</v>
          </cell>
          <cell r="AB2456">
            <v>0</v>
          </cell>
          <cell r="AC2456" t="str">
            <v>SR</v>
          </cell>
        </row>
        <row r="2457">
          <cell r="Y2457" t="str">
            <v>SR</v>
          </cell>
          <cell r="Z2457">
            <v>0</v>
          </cell>
          <cell r="AA2457">
            <v>0</v>
          </cell>
          <cell r="AB2457">
            <v>0</v>
          </cell>
          <cell r="AC2457" t="str">
            <v>SR</v>
          </cell>
        </row>
        <row r="2458">
          <cell r="Y2458" t="str">
            <v>SR</v>
          </cell>
          <cell r="Z2458">
            <v>0</v>
          </cell>
          <cell r="AA2458">
            <v>0</v>
          </cell>
          <cell r="AB2458">
            <v>0</v>
          </cell>
          <cell r="AC2458" t="str">
            <v>SR</v>
          </cell>
        </row>
        <row r="2459">
          <cell r="Y2459" t="str">
            <v>SR</v>
          </cell>
          <cell r="Z2459">
            <v>0</v>
          </cell>
          <cell r="AA2459">
            <v>0</v>
          </cell>
          <cell r="AB2459">
            <v>0</v>
          </cell>
          <cell r="AC2459" t="str">
            <v>SR</v>
          </cell>
        </row>
        <row r="2460">
          <cell r="Y2460" t="str">
            <v>SR</v>
          </cell>
          <cell r="Z2460">
            <v>0</v>
          </cell>
          <cell r="AA2460">
            <v>0</v>
          </cell>
          <cell r="AB2460">
            <v>0</v>
          </cell>
          <cell r="AC2460" t="str">
            <v>SR</v>
          </cell>
        </row>
        <row r="2461">
          <cell r="Y2461" t="str">
            <v>SR</v>
          </cell>
          <cell r="Z2461">
            <v>0</v>
          </cell>
          <cell r="AA2461">
            <v>0</v>
          </cell>
          <cell r="AB2461">
            <v>0</v>
          </cell>
          <cell r="AC2461" t="str">
            <v>SR</v>
          </cell>
        </row>
        <row r="2462">
          <cell r="Y2462" t="str">
            <v>SR</v>
          </cell>
          <cell r="Z2462">
            <v>0</v>
          </cell>
          <cell r="AA2462">
            <v>0</v>
          </cell>
          <cell r="AB2462">
            <v>0</v>
          </cell>
          <cell r="AC2462" t="str">
            <v>SR</v>
          </cell>
        </row>
        <row r="2463">
          <cell r="Y2463" t="str">
            <v>SR</v>
          </cell>
          <cell r="Z2463">
            <v>0</v>
          </cell>
          <cell r="AA2463">
            <v>0</v>
          </cell>
          <cell r="AB2463">
            <v>0</v>
          </cell>
          <cell r="AC2463" t="str">
            <v>SR</v>
          </cell>
        </row>
        <row r="2464">
          <cell r="Y2464" t="str">
            <v>SR</v>
          </cell>
          <cell r="Z2464">
            <v>0</v>
          </cell>
          <cell r="AA2464">
            <v>0</v>
          </cell>
          <cell r="AB2464">
            <v>0</v>
          </cell>
          <cell r="AC2464" t="str">
            <v>SR</v>
          </cell>
        </row>
        <row r="2465">
          <cell r="Y2465" t="str">
            <v>SR</v>
          </cell>
          <cell r="Z2465">
            <v>0</v>
          </cell>
          <cell r="AA2465">
            <v>0</v>
          </cell>
          <cell r="AB2465">
            <v>0</v>
          </cell>
          <cell r="AC2465" t="str">
            <v>SR</v>
          </cell>
        </row>
        <row r="2466">
          <cell r="Y2466" t="str">
            <v>SR</v>
          </cell>
          <cell r="Z2466">
            <v>0</v>
          </cell>
          <cell r="AA2466">
            <v>0</v>
          </cell>
          <cell r="AB2466">
            <v>0</v>
          </cell>
          <cell r="AC2466" t="str">
            <v>SR</v>
          </cell>
        </row>
        <row r="2467">
          <cell r="Y2467" t="str">
            <v>SR</v>
          </cell>
          <cell r="Z2467">
            <v>0</v>
          </cell>
          <cell r="AA2467">
            <v>0</v>
          </cell>
          <cell r="AB2467">
            <v>0</v>
          </cell>
          <cell r="AC2467" t="str">
            <v>SR</v>
          </cell>
        </row>
        <row r="2468">
          <cell r="Y2468" t="str">
            <v>SR</v>
          </cell>
          <cell r="Z2468">
            <v>0</v>
          </cell>
          <cell r="AA2468">
            <v>0</v>
          </cell>
          <cell r="AB2468">
            <v>0</v>
          </cell>
          <cell r="AC2468" t="str">
            <v>SR</v>
          </cell>
        </row>
        <row r="2469">
          <cell r="Y2469" t="str">
            <v>SR</v>
          </cell>
          <cell r="Z2469">
            <v>0</v>
          </cell>
          <cell r="AA2469">
            <v>0</v>
          </cell>
          <cell r="AB2469">
            <v>0</v>
          </cell>
          <cell r="AC2469" t="str">
            <v>SR</v>
          </cell>
        </row>
        <row r="2470">
          <cell r="Y2470" t="str">
            <v>SR</v>
          </cell>
          <cell r="Z2470">
            <v>0</v>
          </cell>
          <cell r="AA2470">
            <v>0</v>
          </cell>
          <cell r="AB2470">
            <v>0</v>
          </cell>
          <cell r="AC2470" t="str">
            <v>SR</v>
          </cell>
        </row>
        <row r="2471">
          <cell r="Y2471" t="str">
            <v>SR</v>
          </cell>
          <cell r="Z2471">
            <v>0</v>
          </cell>
          <cell r="AA2471">
            <v>0</v>
          </cell>
          <cell r="AB2471">
            <v>0</v>
          </cell>
          <cell r="AC2471" t="str">
            <v>SR</v>
          </cell>
        </row>
        <row r="2472">
          <cell r="Y2472" t="str">
            <v>SR</v>
          </cell>
          <cell r="Z2472">
            <v>0</v>
          </cell>
          <cell r="AA2472">
            <v>0</v>
          </cell>
          <cell r="AB2472">
            <v>0</v>
          </cell>
          <cell r="AC2472" t="str">
            <v>SR</v>
          </cell>
        </row>
        <row r="2473">
          <cell r="Y2473" t="str">
            <v>SR</v>
          </cell>
          <cell r="Z2473">
            <v>0</v>
          </cell>
          <cell r="AA2473">
            <v>0</v>
          </cell>
          <cell r="AB2473">
            <v>0</v>
          </cell>
          <cell r="AC2473" t="str">
            <v>SR</v>
          </cell>
        </row>
        <row r="2474">
          <cell r="Y2474" t="str">
            <v>SR</v>
          </cell>
          <cell r="Z2474">
            <v>0</v>
          </cell>
          <cell r="AA2474">
            <v>0</v>
          </cell>
          <cell r="AB2474">
            <v>0</v>
          </cell>
          <cell r="AC2474" t="str">
            <v>SR</v>
          </cell>
        </row>
        <row r="2475">
          <cell r="Y2475" t="str">
            <v>SR</v>
          </cell>
          <cell r="Z2475">
            <v>0</v>
          </cell>
          <cell r="AA2475">
            <v>0</v>
          </cell>
          <cell r="AB2475">
            <v>0</v>
          </cell>
          <cell r="AC2475" t="str">
            <v>SR</v>
          </cell>
        </row>
        <row r="2476">
          <cell r="Y2476" t="str">
            <v>SR</v>
          </cell>
          <cell r="Z2476">
            <v>0</v>
          </cell>
          <cell r="AA2476">
            <v>0</v>
          </cell>
          <cell r="AB2476">
            <v>0</v>
          </cell>
          <cell r="AC2476" t="str">
            <v>SR</v>
          </cell>
        </row>
        <row r="2477">
          <cell r="Y2477" t="str">
            <v>SR</v>
          </cell>
          <cell r="Z2477">
            <v>0</v>
          </cell>
          <cell r="AA2477">
            <v>0</v>
          </cell>
          <cell r="AB2477">
            <v>0</v>
          </cell>
          <cell r="AC2477" t="str">
            <v>SR</v>
          </cell>
        </row>
        <row r="2478">
          <cell r="Y2478" t="str">
            <v>SR</v>
          </cell>
          <cell r="Z2478">
            <v>0</v>
          </cell>
          <cell r="AA2478">
            <v>0</v>
          </cell>
          <cell r="AB2478">
            <v>0</v>
          </cell>
          <cell r="AC2478" t="str">
            <v>SR</v>
          </cell>
        </row>
        <row r="2479">
          <cell r="Y2479" t="str">
            <v>SR</v>
          </cell>
          <cell r="Z2479">
            <v>0</v>
          </cell>
          <cell r="AA2479">
            <v>0</v>
          </cell>
          <cell r="AB2479">
            <v>0</v>
          </cell>
          <cell r="AC2479" t="str">
            <v>SR</v>
          </cell>
        </row>
        <row r="2480">
          <cell r="Y2480" t="str">
            <v>SR</v>
          </cell>
          <cell r="Z2480">
            <v>0</v>
          </cell>
          <cell r="AA2480">
            <v>0</v>
          </cell>
          <cell r="AB2480">
            <v>0</v>
          </cell>
          <cell r="AC2480" t="str">
            <v>SR</v>
          </cell>
        </row>
        <row r="2481">
          <cell r="Y2481" t="str">
            <v>SR</v>
          </cell>
          <cell r="Z2481">
            <v>0</v>
          </cell>
          <cell r="AA2481">
            <v>0</v>
          </cell>
          <cell r="AB2481">
            <v>0</v>
          </cell>
          <cell r="AC2481" t="str">
            <v>SR</v>
          </cell>
        </row>
        <row r="2482">
          <cell r="Y2482" t="str">
            <v>SR</v>
          </cell>
          <cell r="Z2482">
            <v>0</v>
          </cell>
          <cell r="AA2482">
            <v>0</v>
          </cell>
          <cell r="AB2482">
            <v>0</v>
          </cell>
          <cell r="AC2482" t="str">
            <v>SR</v>
          </cell>
        </row>
        <row r="2483">
          <cell r="Y2483" t="str">
            <v>SR</v>
          </cell>
          <cell r="Z2483">
            <v>0</v>
          </cell>
          <cell r="AA2483">
            <v>0</v>
          </cell>
          <cell r="AB2483">
            <v>0</v>
          </cell>
          <cell r="AC2483" t="str">
            <v>SR</v>
          </cell>
        </row>
        <row r="2484">
          <cell r="Y2484" t="str">
            <v>SR</v>
          </cell>
          <cell r="Z2484">
            <v>0</v>
          </cell>
          <cell r="AA2484">
            <v>0</v>
          </cell>
          <cell r="AB2484">
            <v>0</v>
          </cell>
          <cell r="AC2484" t="str">
            <v>SR</v>
          </cell>
        </row>
        <row r="2485">
          <cell r="Y2485" t="str">
            <v>SR</v>
          </cell>
          <cell r="Z2485">
            <v>0</v>
          </cell>
          <cell r="AA2485">
            <v>0</v>
          </cell>
          <cell r="AB2485">
            <v>0</v>
          </cell>
          <cell r="AC2485" t="str">
            <v>SR</v>
          </cell>
        </row>
        <row r="2486">
          <cell r="Y2486" t="str">
            <v>SR</v>
          </cell>
          <cell r="Z2486">
            <v>0</v>
          </cell>
          <cell r="AA2486">
            <v>0</v>
          </cell>
          <cell r="AB2486">
            <v>0</v>
          </cell>
          <cell r="AC2486" t="str">
            <v>SR</v>
          </cell>
        </row>
        <row r="2487">
          <cell r="Y2487" t="str">
            <v>SR</v>
          </cell>
          <cell r="Z2487">
            <v>0</v>
          </cell>
          <cell r="AA2487">
            <v>0</v>
          </cell>
          <cell r="AB2487">
            <v>0</v>
          </cell>
          <cell r="AC2487" t="str">
            <v>SR</v>
          </cell>
        </row>
        <row r="2488">
          <cell r="Y2488" t="str">
            <v>SR</v>
          </cell>
          <cell r="Z2488">
            <v>0</v>
          </cell>
          <cell r="AA2488">
            <v>0</v>
          </cell>
          <cell r="AB2488">
            <v>0</v>
          </cell>
          <cell r="AC2488" t="str">
            <v>SR</v>
          </cell>
        </row>
        <row r="2489">
          <cell r="Y2489" t="str">
            <v>SR</v>
          </cell>
          <cell r="Z2489">
            <v>0</v>
          </cell>
          <cell r="AA2489">
            <v>0</v>
          </cell>
          <cell r="AB2489">
            <v>0</v>
          </cell>
          <cell r="AC2489" t="str">
            <v>SR</v>
          </cell>
        </row>
        <row r="2490">
          <cell r="Y2490" t="str">
            <v>SR</v>
          </cell>
          <cell r="Z2490">
            <v>0</v>
          </cell>
          <cell r="AA2490">
            <v>0</v>
          </cell>
          <cell r="AB2490">
            <v>0</v>
          </cell>
          <cell r="AC2490" t="str">
            <v>SR</v>
          </cell>
        </row>
        <row r="2491">
          <cell r="Y2491" t="str">
            <v>SR</v>
          </cell>
          <cell r="Z2491">
            <v>0</v>
          </cell>
          <cell r="AA2491">
            <v>0</v>
          </cell>
          <cell r="AB2491">
            <v>0</v>
          </cell>
          <cell r="AC2491" t="str">
            <v>SR</v>
          </cell>
        </row>
        <row r="2492">
          <cell r="Y2492" t="str">
            <v>SR</v>
          </cell>
          <cell r="Z2492">
            <v>0</v>
          </cell>
          <cell r="AA2492">
            <v>0</v>
          </cell>
          <cell r="AB2492">
            <v>0</v>
          </cell>
          <cell r="AC2492" t="str">
            <v>SR</v>
          </cell>
        </row>
        <row r="2493">
          <cell r="Y2493" t="str">
            <v>SR</v>
          </cell>
          <cell r="Z2493">
            <v>0</v>
          </cell>
          <cell r="AA2493">
            <v>0</v>
          </cell>
          <cell r="AB2493">
            <v>0</v>
          </cell>
          <cell r="AC2493" t="str">
            <v>SR</v>
          </cell>
        </row>
        <row r="2494">
          <cell r="Y2494" t="str">
            <v>SR</v>
          </cell>
          <cell r="Z2494">
            <v>0</v>
          </cell>
          <cell r="AA2494">
            <v>0</v>
          </cell>
          <cell r="AB2494">
            <v>0</v>
          </cell>
          <cell r="AC2494" t="str">
            <v>SR</v>
          </cell>
        </row>
        <row r="2495">
          <cell r="Y2495" t="str">
            <v>SR</v>
          </cell>
          <cell r="Z2495">
            <v>0</v>
          </cell>
          <cell r="AA2495">
            <v>0</v>
          </cell>
          <cell r="AB2495">
            <v>0</v>
          </cell>
          <cell r="AC2495" t="str">
            <v>SR</v>
          </cell>
        </row>
        <row r="2496">
          <cell r="Y2496" t="str">
            <v>SR</v>
          </cell>
          <cell r="Z2496">
            <v>0</v>
          </cell>
          <cell r="AA2496">
            <v>0</v>
          </cell>
          <cell r="AB2496">
            <v>0</v>
          </cell>
          <cell r="AC2496" t="str">
            <v>SR</v>
          </cell>
        </row>
        <row r="2497">
          <cell r="Y2497" t="str">
            <v>SR</v>
          </cell>
          <cell r="Z2497">
            <v>0</v>
          </cell>
          <cell r="AA2497">
            <v>0</v>
          </cell>
          <cell r="AB2497">
            <v>0</v>
          </cell>
          <cell r="AC2497" t="str">
            <v>SR</v>
          </cell>
        </row>
        <row r="2498">
          <cell r="Y2498" t="str">
            <v>SR</v>
          </cell>
          <cell r="Z2498">
            <v>0</v>
          </cell>
          <cell r="AA2498">
            <v>0</v>
          </cell>
          <cell r="AB2498">
            <v>0</v>
          </cell>
          <cell r="AC2498" t="str">
            <v>SR</v>
          </cell>
        </row>
        <row r="2499">
          <cell r="Y2499" t="str">
            <v>SR</v>
          </cell>
          <cell r="Z2499">
            <v>0</v>
          </cell>
          <cell r="AA2499">
            <v>0</v>
          </cell>
          <cell r="AB2499">
            <v>0</v>
          </cell>
          <cell r="AC2499" t="str">
            <v>SR</v>
          </cell>
        </row>
        <row r="2500">
          <cell r="Y2500" t="str">
            <v>SR</v>
          </cell>
          <cell r="Z2500">
            <v>0</v>
          </cell>
          <cell r="AA2500">
            <v>0</v>
          </cell>
          <cell r="AB2500">
            <v>0</v>
          </cell>
          <cell r="AC2500" t="str">
            <v>SR</v>
          </cell>
        </row>
        <row r="2501">
          <cell r="Y2501" t="str">
            <v>SR</v>
          </cell>
          <cell r="Z2501">
            <v>0</v>
          </cell>
          <cell r="AA2501">
            <v>0</v>
          </cell>
          <cell r="AB2501">
            <v>0</v>
          </cell>
          <cell r="AC2501" t="str">
            <v>SR</v>
          </cell>
        </row>
        <row r="2502">
          <cell r="Y2502" t="str">
            <v>SR</v>
          </cell>
          <cell r="Z2502">
            <v>0</v>
          </cell>
          <cell r="AA2502">
            <v>0</v>
          </cell>
          <cell r="AB2502">
            <v>0</v>
          </cell>
          <cell r="AC2502" t="str">
            <v>SR</v>
          </cell>
        </row>
        <row r="2503">
          <cell r="Y2503" t="str">
            <v>SR</v>
          </cell>
          <cell r="Z2503">
            <v>0</v>
          </cell>
          <cell r="AA2503">
            <v>0</v>
          </cell>
          <cell r="AB2503">
            <v>0</v>
          </cell>
          <cell r="AC2503" t="str">
            <v>SR</v>
          </cell>
        </row>
        <row r="2504">
          <cell r="Y2504" t="str">
            <v>SR</v>
          </cell>
          <cell r="Z2504">
            <v>0</v>
          </cell>
          <cell r="AA2504">
            <v>0</v>
          </cell>
          <cell r="AB2504">
            <v>0</v>
          </cell>
          <cell r="AC2504" t="str">
            <v>SR</v>
          </cell>
        </row>
        <row r="2505">
          <cell r="Y2505" t="str">
            <v>SR</v>
          </cell>
          <cell r="Z2505">
            <v>0</v>
          </cell>
          <cell r="AA2505">
            <v>0</v>
          </cell>
          <cell r="AB2505">
            <v>0</v>
          </cell>
          <cell r="AC2505" t="str">
            <v>SR</v>
          </cell>
        </row>
        <row r="2506">
          <cell r="Y2506" t="str">
            <v>SR</v>
          </cell>
          <cell r="Z2506">
            <v>0</v>
          </cell>
          <cell r="AA2506">
            <v>0</v>
          </cell>
          <cell r="AB2506">
            <v>0</v>
          </cell>
          <cell r="AC2506" t="str">
            <v>SR</v>
          </cell>
        </row>
        <row r="2507">
          <cell r="Y2507" t="str">
            <v>SR</v>
          </cell>
          <cell r="Z2507">
            <v>0</v>
          </cell>
          <cell r="AA2507">
            <v>0</v>
          </cell>
          <cell r="AB2507">
            <v>0</v>
          </cell>
          <cell r="AC2507" t="str">
            <v>SR</v>
          </cell>
        </row>
        <row r="2508">
          <cell r="Y2508" t="str">
            <v>SR</v>
          </cell>
          <cell r="Z2508">
            <v>0</v>
          </cell>
          <cell r="AA2508">
            <v>0</v>
          </cell>
          <cell r="AB2508">
            <v>0</v>
          </cell>
          <cell r="AC2508" t="str">
            <v>SR</v>
          </cell>
        </row>
        <row r="2509">
          <cell r="Y2509" t="str">
            <v>SR</v>
          </cell>
          <cell r="Z2509">
            <v>0</v>
          </cell>
          <cell r="AA2509">
            <v>0</v>
          </cell>
          <cell r="AB2509">
            <v>0</v>
          </cell>
          <cell r="AC2509" t="str">
            <v>SR</v>
          </cell>
        </row>
        <row r="2510">
          <cell r="Y2510" t="str">
            <v>SR</v>
          </cell>
          <cell r="Z2510">
            <v>0</v>
          </cell>
          <cell r="AA2510">
            <v>0</v>
          </cell>
          <cell r="AB2510">
            <v>0</v>
          </cell>
          <cell r="AC2510" t="str">
            <v>SR</v>
          </cell>
        </row>
        <row r="2511">
          <cell r="Y2511" t="str">
            <v>SR</v>
          </cell>
          <cell r="Z2511">
            <v>0</v>
          </cell>
          <cell r="AA2511">
            <v>0</v>
          </cell>
          <cell r="AB2511">
            <v>0</v>
          </cell>
          <cell r="AC2511" t="str">
            <v>SR</v>
          </cell>
        </row>
        <row r="2512">
          <cell r="Y2512" t="str">
            <v>SR</v>
          </cell>
          <cell r="Z2512">
            <v>0</v>
          </cell>
          <cell r="AA2512">
            <v>0</v>
          </cell>
          <cell r="AB2512">
            <v>0</v>
          </cell>
          <cell r="AC2512" t="str">
            <v>SR</v>
          </cell>
        </row>
        <row r="2513">
          <cell r="Y2513" t="str">
            <v>SR</v>
          </cell>
          <cell r="Z2513">
            <v>0</v>
          </cell>
          <cell r="AA2513">
            <v>0</v>
          </cell>
          <cell r="AB2513">
            <v>0</v>
          </cell>
          <cell r="AC2513" t="str">
            <v>SR</v>
          </cell>
        </row>
        <row r="2514">
          <cell r="Y2514" t="str">
            <v>SR</v>
          </cell>
          <cell r="Z2514">
            <v>0</v>
          </cell>
          <cell r="AA2514">
            <v>0</v>
          </cell>
          <cell r="AB2514">
            <v>0</v>
          </cell>
          <cell r="AC2514" t="str">
            <v>SR</v>
          </cell>
        </row>
        <row r="2515">
          <cell r="Y2515" t="str">
            <v>SR</v>
          </cell>
          <cell r="Z2515">
            <v>0</v>
          </cell>
          <cell r="AA2515">
            <v>0</v>
          </cell>
          <cell r="AB2515">
            <v>0</v>
          </cell>
          <cell r="AC2515" t="str">
            <v>SR</v>
          </cell>
        </row>
        <row r="2516">
          <cell r="Y2516" t="str">
            <v>SR</v>
          </cell>
          <cell r="Z2516">
            <v>0</v>
          </cell>
          <cell r="AA2516">
            <v>0</v>
          </cell>
          <cell r="AB2516">
            <v>0</v>
          </cell>
          <cell r="AC2516" t="str">
            <v>SR</v>
          </cell>
        </row>
        <row r="2517">
          <cell r="Y2517" t="str">
            <v>SR</v>
          </cell>
          <cell r="Z2517">
            <v>0</v>
          </cell>
          <cell r="AA2517">
            <v>0</v>
          </cell>
          <cell r="AB2517">
            <v>0</v>
          </cell>
          <cell r="AC2517" t="str">
            <v>SR</v>
          </cell>
        </row>
        <row r="2518">
          <cell r="Y2518" t="str">
            <v>SR</v>
          </cell>
          <cell r="Z2518">
            <v>0</v>
          </cell>
          <cell r="AA2518">
            <v>0</v>
          </cell>
          <cell r="AB2518">
            <v>0</v>
          </cell>
          <cell r="AC2518" t="str">
            <v>SR</v>
          </cell>
        </row>
        <row r="2519">
          <cell r="Y2519" t="str">
            <v>SR</v>
          </cell>
          <cell r="Z2519">
            <v>0</v>
          </cell>
          <cell r="AA2519">
            <v>0</v>
          </cell>
          <cell r="AB2519">
            <v>0</v>
          </cell>
          <cell r="AC2519" t="str">
            <v>SR</v>
          </cell>
        </row>
        <row r="2520">
          <cell r="Y2520" t="str">
            <v>SR</v>
          </cell>
          <cell r="Z2520">
            <v>0</v>
          </cell>
          <cell r="AA2520">
            <v>0</v>
          </cell>
          <cell r="AB2520">
            <v>0</v>
          </cell>
          <cell r="AC2520" t="str">
            <v>SR</v>
          </cell>
        </row>
        <row r="2521">
          <cell r="Y2521" t="str">
            <v>SR</v>
          </cell>
          <cell r="Z2521">
            <v>0</v>
          </cell>
          <cell r="AA2521">
            <v>0</v>
          </cell>
          <cell r="AB2521">
            <v>0</v>
          </cell>
          <cell r="AC2521" t="str">
            <v>SR</v>
          </cell>
        </row>
        <row r="2522">
          <cell r="Y2522" t="str">
            <v>SR</v>
          </cell>
          <cell r="Z2522">
            <v>0</v>
          </cell>
          <cell r="AA2522">
            <v>0</v>
          </cell>
          <cell r="AB2522">
            <v>0</v>
          </cell>
          <cell r="AC2522" t="str">
            <v>SR</v>
          </cell>
        </row>
        <row r="2523">
          <cell r="Y2523" t="str">
            <v>SR</v>
          </cell>
          <cell r="Z2523">
            <v>0</v>
          </cell>
          <cell r="AA2523">
            <v>0</v>
          </cell>
          <cell r="AB2523">
            <v>0</v>
          </cell>
          <cell r="AC2523" t="str">
            <v>SR</v>
          </cell>
        </row>
        <row r="2524">
          <cell r="Y2524" t="str">
            <v>SR</v>
          </cell>
          <cell r="Z2524">
            <v>0</v>
          </cell>
          <cell r="AA2524">
            <v>0</v>
          </cell>
          <cell r="AB2524">
            <v>0</v>
          </cell>
          <cell r="AC2524" t="str">
            <v>SR</v>
          </cell>
        </row>
        <row r="2525">
          <cell r="Y2525" t="str">
            <v>SR</v>
          </cell>
          <cell r="Z2525">
            <v>0</v>
          </cell>
          <cell r="AA2525">
            <v>0</v>
          </cell>
          <cell r="AB2525">
            <v>0</v>
          </cell>
          <cell r="AC2525" t="str">
            <v>SR</v>
          </cell>
        </row>
        <row r="2526">
          <cell r="Y2526" t="str">
            <v>SR</v>
          </cell>
          <cell r="Z2526">
            <v>0</v>
          </cell>
          <cell r="AA2526">
            <v>0</v>
          </cell>
          <cell r="AB2526">
            <v>0</v>
          </cell>
          <cell r="AC2526" t="str">
            <v>SR</v>
          </cell>
        </row>
        <row r="2527">
          <cell r="Y2527" t="str">
            <v>SR</v>
          </cell>
          <cell r="Z2527">
            <v>0</v>
          </cell>
          <cell r="AA2527">
            <v>0</v>
          </cell>
          <cell r="AB2527">
            <v>0</v>
          </cell>
          <cell r="AC2527" t="str">
            <v>SR</v>
          </cell>
        </row>
        <row r="2528">
          <cell r="Y2528" t="str">
            <v>SR</v>
          </cell>
          <cell r="Z2528">
            <v>0</v>
          </cell>
          <cell r="AA2528">
            <v>0</v>
          </cell>
          <cell r="AB2528">
            <v>0</v>
          </cell>
          <cell r="AC2528" t="str">
            <v>SR</v>
          </cell>
        </row>
        <row r="2529">
          <cell r="Y2529" t="str">
            <v>SR</v>
          </cell>
          <cell r="Z2529">
            <v>0</v>
          </cell>
          <cell r="AA2529">
            <v>0</v>
          </cell>
          <cell r="AB2529">
            <v>0</v>
          </cell>
          <cell r="AC2529" t="str">
            <v>SR</v>
          </cell>
        </row>
        <row r="2530">
          <cell r="Y2530" t="str">
            <v>SR</v>
          </cell>
          <cell r="Z2530">
            <v>0</v>
          </cell>
          <cell r="AA2530">
            <v>0</v>
          </cell>
          <cell r="AB2530">
            <v>0</v>
          </cell>
          <cell r="AC2530" t="str">
            <v>SR</v>
          </cell>
        </row>
        <row r="2531">
          <cell r="Y2531" t="str">
            <v>SR</v>
          </cell>
          <cell r="Z2531">
            <v>0</v>
          </cell>
          <cell r="AA2531">
            <v>0</v>
          </cell>
          <cell r="AB2531">
            <v>0</v>
          </cell>
          <cell r="AC2531" t="str">
            <v>SR</v>
          </cell>
        </row>
        <row r="2532">
          <cell r="Y2532" t="str">
            <v>SR</v>
          </cell>
          <cell r="Z2532">
            <v>0</v>
          </cell>
          <cell r="AA2532">
            <v>0</v>
          </cell>
          <cell r="AB2532">
            <v>0</v>
          </cell>
          <cell r="AC2532" t="str">
            <v>SR</v>
          </cell>
        </row>
        <row r="2533">
          <cell r="Y2533" t="str">
            <v>SR</v>
          </cell>
          <cell r="Z2533">
            <v>0</v>
          </cell>
          <cell r="AA2533">
            <v>0</v>
          </cell>
          <cell r="AB2533">
            <v>0</v>
          </cell>
          <cell r="AC2533" t="str">
            <v>SR</v>
          </cell>
        </row>
        <row r="2534">
          <cell r="Y2534" t="str">
            <v>SR</v>
          </cell>
          <cell r="Z2534">
            <v>0</v>
          </cell>
          <cell r="AA2534">
            <v>0</v>
          </cell>
          <cell r="AB2534">
            <v>0</v>
          </cell>
          <cell r="AC2534" t="str">
            <v>SR</v>
          </cell>
        </row>
        <row r="2535">
          <cell r="Y2535" t="str">
            <v>SR</v>
          </cell>
          <cell r="Z2535">
            <v>0</v>
          </cell>
          <cell r="AA2535">
            <v>0</v>
          </cell>
          <cell r="AB2535">
            <v>0</v>
          </cell>
          <cell r="AC2535" t="str">
            <v>SR</v>
          </cell>
        </row>
        <row r="2536">
          <cell r="Y2536" t="str">
            <v>SR</v>
          </cell>
          <cell r="Z2536">
            <v>0</v>
          </cell>
          <cell r="AA2536">
            <v>0</v>
          </cell>
          <cell r="AB2536">
            <v>0</v>
          </cell>
          <cell r="AC2536" t="str">
            <v>SR</v>
          </cell>
        </row>
        <row r="2537">
          <cell r="Y2537" t="str">
            <v>SR</v>
          </cell>
          <cell r="Z2537">
            <v>0</v>
          </cell>
          <cell r="AA2537">
            <v>0</v>
          </cell>
          <cell r="AB2537">
            <v>0</v>
          </cell>
          <cell r="AC2537" t="str">
            <v>SR</v>
          </cell>
        </row>
        <row r="2538">
          <cell r="Y2538" t="str">
            <v>SR</v>
          </cell>
          <cell r="Z2538">
            <v>0</v>
          </cell>
          <cell r="AA2538">
            <v>0</v>
          </cell>
          <cell r="AB2538">
            <v>0</v>
          </cell>
          <cell r="AC2538" t="str">
            <v>SR</v>
          </cell>
        </row>
        <row r="2539">
          <cell r="Y2539" t="str">
            <v>SR</v>
          </cell>
          <cell r="Z2539">
            <v>0</v>
          </cell>
          <cell r="AA2539">
            <v>0</v>
          </cell>
          <cell r="AB2539">
            <v>0</v>
          </cell>
          <cell r="AC2539" t="str">
            <v>SR</v>
          </cell>
        </row>
        <row r="2540">
          <cell r="Y2540" t="str">
            <v>SR</v>
          </cell>
          <cell r="Z2540">
            <v>0</v>
          </cell>
          <cell r="AA2540">
            <v>0</v>
          </cell>
          <cell r="AB2540">
            <v>0</v>
          </cell>
          <cell r="AC2540" t="str">
            <v>SR</v>
          </cell>
        </row>
        <row r="2541">
          <cell r="Y2541" t="str">
            <v>SR</v>
          </cell>
          <cell r="Z2541">
            <v>0</v>
          </cell>
          <cell r="AA2541">
            <v>0</v>
          </cell>
          <cell r="AB2541">
            <v>0</v>
          </cell>
          <cell r="AC2541" t="str">
            <v>SR</v>
          </cell>
        </row>
        <row r="2542">
          <cell r="Y2542" t="str">
            <v>SR</v>
          </cell>
          <cell r="Z2542">
            <v>0</v>
          </cell>
          <cell r="AA2542">
            <v>0</v>
          </cell>
          <cell r="AB2542">
            <v>0</v>
          </cell>
          <cell r="AC2542" t="str">
            <v>SR</v>
          </cell>
        </row>
        <row r="2543">
          <cell r="Y2543" t="str">
            <v>SR</v>
          </cell>
          <cell r="Z2543">
            <v>0</v>
          </cell>
          <cell r="AA2543">
            <v>0</v>
          </cell>
          <cell r="AB2543">
            <v>0</v>
          </cell>
          <cell r="AC2543" t="str">
            <v>SR</v>
          </cell>
        </row>
        <row r="2544">
          <cell r="Y2544" t="str">
            <v>SR</v>
          </cell>
          <cell r="Z2544">
            <v>0</v>
          </cell>
          <cell r="AA2544">
            <v>0</v>
          </cell>
          <cell r="AB2544">
            <v>0</v>
          </cell>
          <cell r="AC2544" t="str">
            <v>SR</v>
          </cell>
        </row>
        <row r="2545">
          <cell r="Y2545" t="str">
            <v>SR</v>
          </cell>
          <cell r="Z2545">
            <v>0</v>
          </cell>
          <cell r="AA2545">
            <v>0</v>
          </cell>
          <cell r="AB2545">
            <v>0</v>
          </cell>
          <cell r="AC2545" t="str">
            <v>SR</v>
          </cell>
        </row>
        <row r="2546">
          <cell r="Y2546" t="str">
            <v>SR</v>
          </cell>
          <cell r="Z2546">
            <v>0</v>
          </cell>
          <cell r="AA2546">
            <v>0</v>
          </cell>
          <cell r="AB2546">
            <v>0</v>
          </cell>
          <cell r="AC2546" t="str">
            <v>SR</v>
          </cell>
        </row>
        <row r="2547">
          <cell r="Y2547" t="str">
            <v>SR</v>
          </cell>
          <cell r="Z2547">
            <v>0</v>
          </cell>
          <cell r="AA2547">
            <v>0</v>
          </cell>
          <cell r="AB2547">
            <v>0</v>
          </cell>
          <cell r="AC2547" t="str">
            <v>SR</v>
          </cell>
        </row>
        <row r="2548">
          <cell r="Y2548" t="str">
            <v>SR</v>
          </cell>
          <cell r="Z2548">
            <v>0</v>
          </cell>
          <cell r="AA2548">
            <v>0</v>
          </cell>
          <cell r="AB2548">
            <v>0</v>
          </cell>
          <cell r="AC2548" t="str">
            <v>SR</v>
          </cell>
        </row>
        <row r="2549">
          <cell r="Y2549" t="str">
            <v>SR</v>
          </cell>
          <cell r="Z2549">
            <v>0</v>
          </cell>
          <cell r="AA2549">
            <v>0</v>
          </cell>
          <cell r="AB2549">
            <v>0</v>
          </cell>
          <cell r="AC2549" t="str">
            <v>SR</v>
          </cell>
        </row>
        <row r="2550">
          <cell r="Y2550" t="str">
            <v>SR</v>
          </cell>
          <cell r="Z2550">
            <v>0</v>
          </cell>
          <cell r="AA2550">
            <v>0</v>
          </cell>
          <cell r="AB2550">
            <v>0</v>
          </cell>
          <cell r="AC2550" t="str">
            <v>SR</v>
          </cell>
        </row>
        <row r="2551">
          <cell r="Y2551" t="str">
            <v>SR</v>
          </cell>
          <cell r="Z2551">
            <v>0</v>
          </cell>
          <cell r="AA2551">
            <v>0</v>
          </cell>
          <cell r="AB2551">
            <v>0</v>
          </cell>
          <cell r="AC2551" t="str">
            <v>SR</v>
          </cell>
        </row>
        <row r="2552">
          <cell r="Y2552" t="str">
            <v>SR</v>
          </cell>
          <cell r="Z2552">
            <v>0</v>
          </cell>
          <cell r="AA2552">
            <v>0</v>
          </cell>
          <cell r="AB2552">
            <v>0</v>
          </cell>
          <cell r="AC2552" t="str">
            <v>SR</v>
          </cell>
        </row>
        <row r="2553">
          <cell r="Y2553" t="str">
            <v>SR</v>
          </cell>
          <cell r="Z2553">
            <v>0</v>
          </cell>
          <cell r="AA2553">
            <v>0</v>
          </cell>
          <cell r="AB2553">
            <v>0</v>
          </cell>
          <cell r="AC2553" t="str">
            <v>SR</v>
          </cell>
        </row>
        <row r="2554">
          <cell r="Y2554" t="str">
            <v>SR</v>
          </cell>
          <cell r="Z2554">
            <v>0</v>
          </cell>
          <cell r="AA2554">
            <v>0</v>
          </cell>
          <cell r="AB2554">
            <v>0</v>
          </cell>
          <cell r="AC2554" t="str">
            <v>SR</v>
          </cell>
        </row>
        <row r="2555">
          <cell r="Y2555" t="str">
            <v>SR</v>
          </cell>
          <cell r="Z2555">
            <v>0</v>
          </cell>
          <cell r="AA2555">
            <v>0</v>
          </cell>
          <cell r="AB2555">
            <v>0</v>
          </cell>
          <cell r="AC2555" t="str">
            <v>SR</v>
          </cell>
        </row>
        <row r="2556">
          <cell r="Y2556" t="str">
            <v>SR</v>
          </cell>
          <cell r="Z2556">
            <v>0</v>
          </cell>
          <cell r="AA2556">
            <v>0</v>
          </cell>
          <cell r="AB2556">
            <v>0</v>
          </cell>
          <cell r="AC2556" t="str">
            <v>SR</v>
          </cell>
        </row>
        <row r="2557">
          <cell r="Y2557" t="str">
            <v>SR</v>
          </cell>
          <cell r="Z2557">
            <v>0</v>
          </cell>
          <cell r="AA2557">
            <v>0</v>
          </cell>
          <cell r="AB2557">
            <v>0</v>
          </cell>
          <cell r="AC2557" t="str">
            <v>SR</v>
          </cell>
        </row>
        <row r="2558">
          <cell r="Y2558" t="str">
            <v>SR</v>
          </cell>
          <cell r="Z2558">
            <v>0</v>
          </cell>
          <cell r="AA2558">
            <v>0</v>
          </cell>
          <cell r="AB2558">
            <v>0</v>
          </cell>
          <cell r="AC2558" t="str">
            <v>SR</v>
          </cell>
        </row>
        <row r="2559">
          <cell r="Y2559" t="str">
            <v>SR</v>
          </cell>
          <cell r="Z2559">
            <v>0</v>
          </cell>
          <cell r="AA2559">
            <v>0</v>
          </cell>
          <cell r="AB2559">
            <v>0</v>
          </cell>
          <cell r="AC2559" t="str">
            <v>SR</v>
          </cell>
        </row>
        <row r="2560">
          <cell r="Y2560" t="str">
            <v>SR</v>
          </cell>
          <cell r="Z2560">
            <v>0</v>
          </cell>
          <cell r="AA2560">
            <v>0</v>
          </cell>
          <cell r="AB2560">
            <v>0</v>
          </cell>
          <cell r="AC2560" t="str">
            <v>SR</v>
          </cell>
        </row>
        <row r="2561">
          <cell r="Y2561" t="str">
            <v>SR</v>
          </cell>
          <cell r="Z2561">
            <v>0</v>
          </cell>
          <cell r="AA2561">
            <v>0</v>
          </cell>
          <cell r="AB2561">
            <v>0</v>
          </cell>
          <cell r="AC2561" t="str">
            <v>SR</v>
          </cell>
        </row>
        <row r="2562">
          <cell r="Y2562" t="str">
            <v>SR</v>
          </cell>
          <cell r="Z2562">
            <v>0</v>
          </cell>
          <cell r="AA2562">
            <v>0</v>
          </cell>
          <cell r="AB2562">
            <v>0</v>
          </cell>
          <cell r="AC2562" t="str">
            <v>SR</v>
          </cell>
        </row>
        <row r="2563">
          <cell r="Y2563" t="str">
            <v>SR</v>
          </cell>
          <cell r="Z2563">
            <v>0</v>
          </cell>
          <cell r="AA2563">
            <v>0</v>
          </cell>
          <cell r="AB2563">
            <v>0</v>
          </cell>
          <cell r="AC2563" t="str">
            <v>SR</v>
          </cell>
        </row>
        <row r="2564">
          <cell r="Y2564" t="str">
            <v>SR</v>
          </cell>
          <cell r="Z2564">
            <v>0</v>
          </cell>
          <cell r="AA2564">
            <v>0</v>
          </cell>
          <cell r="AB2564">
            <v>0</v>
          </cell>
          <cell r="AC2564" t="str">
            <v>SR</v>
          </cell>
        </row>
        <row r="2565">
          <cell r="Y2565" t="str">
            <v>SR</v>
          </cell>
          <cell r="Z2565">
            <v>0</v>
          </cell>
          <cell r="AA2565">
            <v>0</v>
          </cell>
          <cell r="AB2565">
            <v>0</v>
          </cell>
          <cell r="AC2565" t="str">
            <v>SR</v>
          </cell>
        </row>
        <row r="2566">
          <cell r="Y2566" t="str">
            <v>SR</v>
          </cell>
          <cell r="Z2566">
            <v>0</v>
          </cell>
          <cell r="AA2566">
            <v>0</v>
          </cell>
          <cell r="AB2566">
            <v>0</v>
          </cell>
          <cell r="AC2566" t="str">
            <v>SR</v>
          </cell>
        </row>
        <row r="2567">
          <cell r="Y2567" t="str">
            <v>SR</v>
          </cell>
          <cell r="Z2567">
            <v>0</v>
          </cell>
          <cell r="AA2567">
            <v>0</v>
          </cell>
          <cell r="AB2567">
            <v>0</v>
          </cell>
          <cell r="AC2567" t="str">
            <v>SR</v>
          </cell>
        </row>
        <row r="2568">
          <cell r="Y2568" t="str">
            <v>SR</v>
          </cell>
          <cell r="Z2568">
            <v>0</v>
          </cell>
          <cell r="AA2568">
            <v>0</v>
          </cell>
          <cell r="AB2568">
            <v>0</v>
          </cell>
          <cell r="AC2568" t="str">
            <v>SR</v>
          </cell>
        </row>
        <row r="2569">
          <cell r="Y2569" t="str">
            <v>SR</v>
          </cell>
          <cell r="Z2569">
            <v>0</v>
          </cell>
          <cell r="AA2569">
            <v>0</v>
          </cell>
          <cell r="AB2569">
            <v>0</v>
          </cell>
          <cell r="AC2569" t="str">
            <v>SR</v>
          </cell>
        </row>
        <row r="2570">
          <cell r="Y2570" t="str">
            <v>SR</v>
          </cell>
          <cell r="Z2570">
            <v>0</v>
          </cell>
          <cell r="AA2570">
            <v>0</v>
          </cell>
          <cell r="AB2570">
            <v>0</v>
          </cell>
          <cell r="AC2570" t="str">
            <v>SR</v>
          </cell>
        </row>
        <row r="2571">
          <cell r="Y2571" t="str">
            <v>SR</v>
          </cell>
          <cell r="Z2571">
            <v>0</v>
          </cell>
          <cell r="AA2571">
            <v>0</v>
          </cell>
          <cell r="AB2571">
            <v>0</v>
          </cell>
          <cell r="AC2571" t="str">
            <v>SR</v>
          </cell>
        </row>
        <row r="2572">
          <cell r="Y2572" t="str">
            <v>SR</v>
          </cell>
          <cell r="Z2572">
            <v>0</v>
          </cell>
          <cell r="AA2572">
            <v>0</v>
          </cell>
          <cell r="AB2572">
            <v>0</v>
          </cell>
          <cell r="AC2572" t="str">
            <v>SR</v>
          </cell>
        </row>
        <row r="2573">
          <cell r="Y2573" t="str">
            <v>SR</v>
          </cell>
          <cell r="Z2573">
            <v>0</v>
          </cell>
          <cell r="AA2573">
            <v>0</v>
          </cell>
          <cell r="AB2573">
            <v>0</v>
          </cell>
          <cell r="AC2573" t="str">
            <v>SR</v>
          </cell>
        </row>
        <row r="2574">
          <cell r="Y2574" t="str">
            <v>SR</v>
          </cell>
          <cell r="Z2574">
            <v>0</v>
          </cell>
          <cell r="AA2574">
            <v>0</v>
          </cell>
          <cell r="AB2574">
            <v>0</v>
          </cell>
          <cell r="AC2574" t="str">
            <v>SR</v>
          </cell>
        </row>
        <row r="2575">
          <cell r="Y2575" t="str">
            <v>SR</v>
          </cell>
          <cell r="Z2575">
            <v>0</v>
          </cell>
          <cell r="AA2575">
            <v>0</v>
          </cell>
          <cell r="AB2575">
            <v>0</v>
          </cell>
          <cell r="AC2575" t="str">
            <v>SR</v>
          </cell>
        </row>
        <row r="2576">
          <cell r="Y2576" t="str">
            <v>SR</v>
          </cell>
          <cell r="Z2576">
            <v>0</v>
          </cell>
          <cell r="AA2576">
            <v>0</v>
          </cell>
          <cell r="AB2576">
            <v>0</v>
          </cell>
          <cell r="AC2576" t="str">
            <v>SR</v>
          </cell>
        </row>
        <row r="2577">
          <cell r="Y2577" t="str">
            <v>SR</v>
          </cell>
          <cell r="Z2577">
            <v>0</v>
          </cell>
          <cell r="AA2577">
            <v>0</v>
          </cell>
          <cell r="AB2577">
            <v>0</v>
          </cell>
          <cell r="AC2577" t="str">
            <v>SR</v>
          </cell>
        </row>
        <row r="2578">
          <cell r="Y2578" t="str">
            <v>SR</v>
          </cell>
          <cell r="Z2578">
            <v>0</v>
          </cell>
          <cell r="AA2578">
            <v>0</v>
          </cell>
          <cell r="AB2578">
            <v>0</v>
          </cell>
          <cell r="AC2578" t="str">
            <v>SR</v>
          </cell>
        </row>
        <row r="2579">
          <cell r="Y2579" t="str">
            <v>SR</v>
          </cell>
          <cell r="Z2579">
            <v>0</v>
          </cell>
          <cell r="AA2579">
            <v>0</v>
          </cell>
          <cell r="AB2579">
            <v>0</v>
          </cell>
          <cell r="AC2579" t="str">
            <v>SR</v>
          </cell>
        </row>
        <row r="2580">
          <cell r="Y2580" t="str">
            <v>SR</v>
          </cell>
          <cell r="Z2580">
            <v>0</v>
          </cell>
          <cell r="AA2580">
            <v>0</v>
          </cell>
          <cell r="AB2580">
            <v>0</v>
          </cell>
          <cell r="AC2580" t="str">
            <v>SR</v>
          </cell>
        </row>
        <row r="2581">
          <cell r="Y2581" t="str">
            <v>SR</v>
          </cell>
          <cell r="Z2581">
            <v>0</v>
          </cell>
          <cell r="AA2581">
            <v>0</v>
          </cell>
          <cell r="AB2581">
            <v>0</v>
          </cell>
          <cell r="AC2581" t="str">
            <v>SR</v>
          </cell>
        </row>
        <row r="2582">
          <cell r="Y2582" t="str">
            <v>SR</v>
          </cell>
          <cell r="Z2582">
            <v>0</v>
          </cell>
          <cell r="AA2582">
            <v>0</v>
          </cell>
          <cell r="AB2582">
            <v>0</v>
          </cell>
          <cell r="AC2582" t="str">
            <v>SR</v>
          </cell>
        </row>
        <row r="2583">
          <cell r="Y2583" t="str">
            <v>SR</v>
          </cell>
          <cell r="Z2583">
            <v>0</v>
          </cell>
          <cell r="AA2583">
            <v>0</v>
          </cell>
          <cell r="AB2583">
            <v>0</v>
          </cell>
          <cell r="AC2583" t="str">
            <v>SR</v>
          </cell>
        </row>
        <row r="2584">
          <cell r="Y2584" t="str">
            <v>SR</v>
          </cell>
          <cell r="Z2584">
            <v>0</v>
          </cell>
          <cell r="AA2584">
            <v>0</v>
          </cell>
          <cell r="AB2584">
            <v>0</v>
          </cell>
          <cell r="AC2584" t="str">
            <v>SR</v>
          </cell>
        </row>
        <row r="2585">
          <cell r="Y2585" t="str">
            <v>SR</v>
          </cell>
          <cell r="Z2585">
            <v>0</v>
          </cell>
          <cell r="AA2585">
            <v>0</v>
          </cell>
          <cell r="AB2585">
            <v>0</v>
          </cell>
          <cell r="AC2585" t="str">
            <v>SR</v>
          </cell>
        </row>
        <row r="2586">
          <cell r="Y2586" t="str">
            <v>SR</v>
          </cell>
          <cell r="Z2586">
            <v>0</v>
          </cell>
          <cell r="AA2586">
            <v>0</v>
          </cell>
          <cell r="AB2586">
            <v>0</v>
          </cell>
          <cell r="AC2586" t="str">
            <v>SR</v>
          </cell>
        </row>
        <row r="2587">
          <cell r="Y2587" t="str">
            <v>SR</v>
          </cell>
          <cell r="Z2587">
            <v>0</v>
          </cell>
          <cell r="AA2587">
            <v>0</v>
          </cell>
          <cell r="AB2587">
            <v>0</v>
          </cell>
          <cell r="AC2587" t="str">
            <v>SR</v>
          </cell>
        </row>
        <row r="2588">
          <cell r="Y2588" t="str">
            <v>SR</v>
          </cell>
          <cell r="Z2588">
            <v>0</v>
          </cell>
          <cell r="AA2588">
            <v>0</v>
          </cell>
          <cell r="AB2588">
            <v>0</v>
          </cell>
          <cell r="AC2588" t="str">
            <v>SR</v>
          </cell>
        </row>
        <row r="2589">
          <cell r="Y2589" t="str">
            <v>SR</v>
          </cell>
          <cell r="Z2589">
            <v>0</v>
          </cell>
          <cell r="AA2589">
            <v>0</v>
          </cell>
          <cell r="AB2589">
            <v>0</v>
          </cell>
          <cell r="AC2589" t="str">
            <v>SR</v>
          </cell>
        </row>
        <row r="2590">
          <cell r="Y2590" t="str">
            <v>SR</v>
          </cell>
          <cell r="Z2590">
            <v>0</v>
          </cell>
          <cell r="AA2590">
            <v>0</v>
          </cell>
          <cell r="AB2590">
            <v>0</v>
          </cell>
          <cell r="AC2590" t="str">
            <v>SR</v>
          </cell>
        </row>
        <row r="2591">
          <cell r="Y2591" t="str">
            <v>SR</v>
          </cell>
          <cell r="Z2591">
            <v>0</v>
          </cell>
          <cell r="AA2591">
            <v>0</v>
          </cell>
          <cell r="AB2591">
            <v>0</v>
          </cell>
          <cell r="AC2591" t="str">
            <v>SR</v>
          </cell>
        </row>
        <row r="2592">
          <cell r="Y2592" t="str">
            <v>SR</v>
          </cell>
          <cell r="Z2592">
            <v>0</v>
          </cell>
          <cell r="AA2592">
            <v>0</v>
          </cell>
          <cell r="AB2592">
            <v>0</v>
          </cell>
          <cell r="AC2592" t="str">
            <v>SR</v>
          </cell>
        </row>
        <row r="2593">
          <cell r="Y2593" t="str">
            <v>SR</v>
          </cell>
          <cell r="Z2593">
            <v>0</v>
          </cell>
          <cell r="AA2593">
            <v>0</v>
          </cell>
          <cell r="AB2593">
            <v>0</v>
          </cell>
          <cell r="AC2593" t="str">
            <v>SR</v>
          </cell>
        </row>
        <row r="2594">
          <cell r="Y2594" t="str">
            <v>SR</v>
          </cell>
          <cell r="Z2594">
            <v>0</v>
          </cell>
          <cell r="AA2594">
            <v>0</v>
          </cell>
          <cell r="AB2594">
            <v>0</v>
          </cell>
          <cell r="AC2594" t="str">
            <v>SR</v>
          </cell>
        </row>
        <row r="2595">
          <cell r="Y2595" t="str">
            <v>SR</v>
          </cell>
          <cell r="Z2595">
            <v>0</v>
          </cell>
          <cell r="AA2595">
            <v>0</v>
          </cell>
          <cell r="AB2595">
            <v>0</v>
          </cell>
          <cell r="AC2595" t="str">
            <v>SR</v>
          </cell>
        </row>
        <row r="2596">
          <cell r="Y2596" t="str">
            <v>SR</v>
          </cell>
          <cell r="Z2596">
            <v>0</v>
          </cell>
          <cell r="AA2596">
            <v>0</v>
          </cell>
          <cell r="AB2596">
            <v>0</v>
          </cell>
          <cell r="AC2596" t="str">
            <v>SR</v>
          </cell>
        </row>
        <row r="2597">
          <cell r="Y2597" t="str">
            <v>SR</v>
          </cell>
          <cell r="Z2597">
            <v>0</v>
          </cell>
          <cell r="AA2597">
            <v>0</v>
          </cell>
          <cell r="AB2597">
            <v>0</v>
          </cell>
          <cell r="AC2597" t="str">
            <v>SR</v>
          </cell>
        </row>
        <row r="2598">
          <cell r="Y2598" t="str">
            <v>SR</v>
          </cell>
          <cell r="Z2598">
            <v>0</v>
          </cell>
          <cell r="AA2598">
            <v>0</v>
          </cell>
          <cell r="AB2598">
            <v>0</v>
          </cell>
          <cell r="AC2598" t="str">
            <v>SR</v>
          </cell>
        </row>
        <row r="2599">
          <cell r="Y2599" t="str">
            <v>SR</v>
          </cell>
          <cell r="Z2599">
            <v>0</v>
          </cell>
          <cell r="AA2599">
            <v>0</v>
          </cell>
          <cell r="AB2599">
            <v>0</v>
          </cell>
          <cell r="AC2599" t="str">
            <v>SR</v>
          </cell>
        </row>
        <row r="2600">
          <cell r="Y2600" t="str">
            <v>SR</v>
          </cell>
          <cell r="Z2600">
            <v>0</v>
          </cell>
          <cell r="AA2600">
            <v>0</v>
          </cell>
          <cell r="AB2600">
            <v>0</v>
          </cell>
          <cell r="AC2600" t="str">
            <v>SR</v>
          </cell>
        </row>
        <row r="2601">
          <cell r="Y2601" t="str">
            <v>SR</v>
          </cell>
          <cell r="Z2601">
            <v>0</v>
          </cell>
          <cell r="AA2601">
            <v>0</v>
          </cell>
          <cell r="AB2601">
            <v>0</v>
          </cell>
          <cell r="AC2601" t="str">
            <v>SR</v>
          </cell>
        </row>
        <row r="2602">
          <cell r="Y2602" t="str">
            <v>SR</v>
          </cell>
          <cell r="Z2602">
            <v>0</v>
          </cell>
          <cell r="AA2602">
            <v>0</v>
          </cell>
          <cell r="AB2602">
            <v>0</v>
          </cell>
          <cell r="AC2602" t="str">
            <v>SR</v>
          </cell>
        </row>
        <row r="2603">
          <cell r="Y2603" t="str">
            <v>SR</v>
          </cell>
          <cell r="Z2603">
            <v>0</v>
          </cell>
          <cell r="AA2603">
            <v>0</v>
          </cell>
          <cell r="AB2603">
            <v>0</v>
          </cell>
          <cell r="AC2603" t="str">
            <v>SR</v>
          </cell>
        </row>
        <row r="2604">
          <cell r="Y2604" t="str">
            <v>SR</v>
          </cell>
          <cell r="Z2604">
            <v>0</v>
          </cell>
          <cell r="AA2604">
            <v>0</v>
          </cell>
          <cell r="AB2604">
            <v>0</v>
          </cell>
          <cell r="AC2604" t="str">
            <v>SR</v>
          </cell>
        </row>
        <row r="2605">
          <cell r="Y2605" t="str">
            <v>SR</v>
          </cell>
          <cell r="Z2605">
            <v>0</v>
          </cell>
          <cell r="AA2605">
            <v>0</v>
          </cell>
          <cell r="AB2605">
            <v>0</v>
          </cell>
          <cell r="AC2605" t="str">
            <v>SR</v>
          </cell>
        </row>
        <row r="2606">
          <cell r="Y2606" t="str">
            <v>SR</v>
          </cell>
          <cell r="Z2606">
            <v>0</v>
          </cell>
          <cell r="AA2606">
            <v>0</v>
          </cell>
          <cell r="AB2606">
            <v>0</v>
          </cell>
          <cell r="AC2606" t="str">
            <v>SR</v>
          </cell>
        </row>
        <row r="2607">
          <cell r="Y2607" t="str">
            <v>SR</v>
          </cell>
          <cell r="Z2607">
            <v>0</v>
          </cell>
          <cell r="AA2607">
            <v>0</v>
          </cell>
          <cell r="AB2607">
            <v>0</v>
          </cell>
          <cell r="AC2607" t="str">
            <v>SR</v>
          </cell>
        </row>
        <row r="2608">
          <cell r="Y2608" t="str">
            <v>SR</v>
          </cell>
          <cell r="Z2608">
            <v>0</v>
          </cell>
          <cell r="AA2608">
            <v>0</v>
          </cell>
          <cell r="AB2608">
            <v>0</v>
          </cell>
          <cell r="AC2608" t="str">
            <v>SR</v>
          </cell>
        </row>
        <row r="2609">
          <cell r="Y2609" t="str">
            <v>SR</v>
          </cell>
          <cell r="Z2609">
            <v>0</v>
          </cell>
          <cell r="AA2609">
            <v>0</v>
          </cell>
          <cell r="AB2609">
            <v>0</v>
          </cell>
          <cell r="AC2609" t="str">
            <v>SR</v>
          </cell>
        </row>
        <row r="2610">
          <cell r="Y2610" t="str">
            <v>SR</v>
          </cell>
          <cell r="Z2610">
            <v>0</v>
          </cell>
          <cell r="AA2610">
            <v>0</v>
          </cell>
          <cell r="AB2610">
            <v>0</v>
          </cell>
          <cell r="AC2610" t="str">
            <v>SR</v>
          </cell>
        </row>
        <row r="2611">
          <cell r="Y2611" t="str">
            <v>SR</v>
          </cell>
          <cell r="Z2611">
            <v>0</v>
          </cell>
          <cell r="AA2611">
            <v>0</v>
          </cell>
          <cell r="AB2611">
            <v>0</v>
          </cell>
          <cell r="AC2611" t="str">
            <v>SR</v>
          </cell>
        </row>
        <row r="2612">
          <cell r="Y2612" t="str">
            <v>SR</v>
          </cell>
          <cell r="Z2612">
            <v>0</v>
          </cell>
          <cell r="AA2612">
            <v>0</v>
          </cell>
          <cell r="AB2612">
            <v>0</v>
          </cell>
          <cell r="AC2612" t="str">
            <v>SR</v>
          </cell>
        </row>
        <row r="2613">
          <cell r="Y2613" t="str">
            <v>SR</v>
          </cell>
          <cell r="Z2613">
            <v>0</v>
          </cell>
          <cell r="AA2613">
            <v>0</v>
          </cell>
          <cell r="AB2613">
            <v>0</v>
          </cell>
          <cell r="AC2613" t="str">
            <v>SR</v>
          </cell>
        </row>
        <row r="2614">
          <cell r="Y2614" t="str">
            <v>SR</v>
          </cell>
          <cell r="Z2614">
            <v>0</v>
          </cell>
          <cell r="AA2614">
            <v>0</v>
          </cell>
          <cell r="AB2614">
            <v>0</v>
          </cell>
          <cell r="AC2614" t="str">
            <v>SR</v>
          </cell>
        </row>
        <row r="2615">
          <cell r="Y2615" t="str">
            <v>SR</v>
          </cell>
          <cell r="Z2615">
            <v>0</v>
          </cell>
          <cell r="AA2615">
            <v>0</v>
          </cell>
          <cell r="AB2615">
            <v>0</v>
          </cell>
          <cell r="AC2615" t="str">
            <v>SR</v>
          </cell>
        </row>
        <row r="2616">
          <cell r="Y2616" t="str">
            <v>SR</v>
          </cell>
          <cell r="Z2616">
            <v>0</v>
          </cell>
          <cell r="AA2616">
            <v>0</v>
          </cell>
          <cell r="AB2616">
            <v>0</v>
          </cell>
          <cell r="AC2616" t="str">
            <v>SR</v>
          </cell>
        </row>
        <row r="2617">
          <cell r="Y2617" t="str">
            <v>SR</v>
          </cell>
          <cell r="Z2617">
            <v>0</v>
          </cell>
          <cell r="AA2617">
            <v>0</v>
          </cell>
          <cell r="AB2617">
            <v>0</v>
          </cell>
          <cell r="AC2617" t="str">
            <v>SR</v>
          </cell>
        </row>
        <row r="2618">
          <cell r="Y2618" t="str">
            <v>SR</v>
          </cell>
          <cell r="Z2618">
            <v>0</v>
          </cell>
          <cell r="AA2618">
            <v>0</v>
          </cell>
          <cell r="AB2618">
            <v>0</v>
          </cell>
          <cell r="AC2618" t="str">
            <v>SR</v>
          </cell>
        </row>
        <row r="2619">
          <cell r="Y2619" t="str">
            <v>SR</v>
          </cell>
          <cell r="Z2619">
            <v>0</v>
          </cell>
          <cell r="AA2619">
            <v>0</v>
          </cell>
          <cell r="AB2619">
            <v>0</v>
          </cell>
          <cell r="AC2619" t="str">
            <v>SR</v>
          </cell>
        </row>
        <row r="2620">
          <cell r="Y2620" t="str">
            <v>SR</v>
          </cell>
          <cell r="Z2620">
            <v>0</v>
          </cell>
          <cell r="AA2620">
            <v>0</v>
          </cell>
          <cell r="AB2620">
            <v>0</v>
          </cell>
          <cell r="AC2620" t="str">
            <v>SR</v>
          </cell>
        </row>
        <row r="2621">
          <cell r="Y2621" t="str">
            <v>SR</v>
          </cell>
          <cell r="Z2621">
            <v>0</v>
          </cell>
          <cell r="AA2621">
            <v>0</v>
          </cell>
          <cell r="AB2621">
            <v>0</v>
          </cell>
          <cell r="AC2621" t="str">
            <v>SR</v>
          </cell>
        </row>
        <row r="2622">
          <cell r="Y2622" t="str">
            <v>SR</v>
          </cell>
          <cell r="Z2622">
            <v>0</v>
          </cell>
          <cell r="AA2622">
            <v>0</v>
          </cell>
          <cell r="AB2622">
            <v>0</v>
          </cell>
          <cell r="AC2622" t="str">
            <v>SR</v>
          </cell>
        </row>
        <row r="2623">
          <cell r="Y2623" t="str">
            <v>SR</v>
          </cell>
          <cell r="Z2623">
            <v>0</v>
          </cell>
          <cell r="AA2623">
            <v>0</v>
          </cell>
          <cell r="AB2623">
            <v>0</v>
          </cell>
          <cell r="AC2623" t="str">
            <v>SR</v>
          </cell>
        </row>
        <row r="2624">
          <cell r="Y2624" t="str">
            <v>SR</v>
          </cell>
          <cell r="Z2624">
            <v>0</v>
          </cell>
          <cell r="AA2624">
            <v>0</v>
          </cell>
          <cell r="AB2624">
            <v>0</v>
          </cell>
          <cell r="AC2624" t="str">
            <v>SR</v>
          </cell>
        </row>
        <row r="2625">
          <cell r="Y2625" t="str">
            <v>SR</v>
          </cell>
          <cell r="Z2625">
            <v>0</v>
          </cell>
          <cell r="AA2625">
            <v>0</v>
          </cell>
          <cell r="AB2625">
            <v>0</v>
          </cell>
          <cell r="AC2625" t="str">
            <v>SR</v>
          </cell>
        </row>
        <row r="2626">
          <cell r="Y2626" t="str">
            <v>SR</v>
          </cell>
          <cell r="Z2626">
            <v>0</v>
          </cell>
          <cell r="AA2626">
            <v>0</v>
          </cell>
          <cell r="AB2626">
            <v>0</v>
          </cell>
          <cell r="AC2626" t="str">
            <v>SR</v>
          </cell>
        </row>
        <row r="2627">
          <cell r="Y2627" t="str">
            <v>SR</v>
          </cell>
          <cell r="Z2627">
            <v>0</v>
          </cell>
          <cell r="AA2627">
            <v>0</v>
          </cell>
          <cell r="AB2627">
            <v>0</v>
          </cell>
          <cell r="AC2627" t="str">
            <v>SR</v>
          </cell>
        </row>
        <row r="2628">
          <cell r="Y2628" t="str">
            <v>SR</v>
          </cell>
          <cell r="Z2628">
            <v>0</v>
          </cell>
          <cell r="AA2628">
            <v>0</v>
          </cell>
          <cell r="AB2628">
            <v>0</v>
          </cell>
          <cell r="AC2628" t="str">
            <v>SR</v>
          </cell>
        </row>
        <row r="2629">
          <cell r="Y2629" t="str">
            <v>SR</v>
          </cell>
          <cell r="Z2629">
            <v>0</v>
          </cell>
          <cell r="AA2629">
            <v>0</v>
          </cell>
          <cell r="AB2629">
            <v>0</v>
          </cell>
          <cell r="AC2629" t="str">
            <v>SR</v>
          </cell>
        </row>
        <row r="2630">
          <cell r="Y2630" t="str">
            <v>SR</v>
          </cell>
          <cell r="Z2630">
            <v>0</v>
          </cell>
          <cell r="AA2630">
            <v>0</v>
          </cell>
          <cell r="AB2630">
            <v>0</v>
          </cell>
          <cell r="AC2630" t="str">
            <v>SR</v>
          </cell>
        </row>
        <row r="2631">
          <cell r="Y2631" t="str">
            <v>SR</v>
          </cell>
          <cell r="Z2631">
            <v>0</v>
          </cell>
          <cell r="AA2631">
            <v>0</v>
          </cell>
          <cell r="AB2631">
            <v>0</v>
          </cell>
          <cell r="AC2631" t="str">
            <v>SR</v>
          </cell>
        </row>
        <row r="2632">
          <cell r="Y2632" t="str">
            <v>SR</v>
          </cell>
          <cell r="Z2632">
            <v>0</v>
          </cell>
          <cell r="AA2632">
            <v>0</v>
          </cell>
          <cell r="AB2632">
            <v>0</v>
          </cell>
          <cell r="AC2632" t="str">
            <v>SR</v>
          </cell>
        </row>
        <row r="2633">
          <cell r="Y2633" t="str">
            <v>SR</v>
          </cell>
          <cell r="Z2633">
            <v>0</v>
          </cell>
          <cell r="AA2633">
            <v>0</v>
          </cell>
          <cell r="AB2633">
            <v>0</v>
          </cell>
          <cell r="AC2633" t="str">
            <v>SR</v>
          </cell>
        </row>
        <row r="2634">
          <cell r="Y2634" t="str">
            <v>SR</v>
          </cell>
          <cell r="Z2634">
            <v>0</v>
          </cell>
          <cell r="AA2634">
            <v>0</v>
          </cell>
          <cell r="AB2634">
            <v>0</v>
          </cell>
          <cell r="AC2634" t="str">
            <v>SR</v>
          </cell>
        </row>
        <row r="2635">
          <cell r="Y2635" t="str">
            <v>SR</v>
          </cell>
          <cell r="Z2635">
            <v>0</v>
          </cell>
          <cell r="AA2635">
            <v>0</v>
          </cell>
          <cell r="AB2635">
            <v>0</v>
          </cell>
          <cell r="AC2635" t="str">
            <v>SR</v>
          </cell>
        </row>
        <row r="2636">
          <cell r="Y2636" t="str">
            <v>SR</v>
          </cell>
          <cell r="Z2636">
            <v>0</v>
          </cell>
          <cell r="AA2636">
            <v>0</v>
          </cell>
          <cell r="AB2636">
            <v>0</v>
          </cell>
          <cell r="AC2636" t="str">
            <v>SR</v>
          </cell>
        </row>
        <row r="2637">
          <cell r="Y2637" t="str">
            <v>SR</v>
          </cell>
          <cell r="Z2637">
            <v>0</v>
          </cell>
          <cell r="AA2637">
            <v>0</v>
          </cell>
          <cell r="AB2637">
            <v>0</v>
          </cell>
          <cell r="AC2637" t="str">
            <v>SR</v>
          </cell>
        </row>
        <row r="2638">
          <cell r="Y2638" t="str">
            <v>SR</v>
          </cell>
          <cell r="Z2638">
            <v>0</v>
          </cell>
          <cell r="AA2638">
            <v>0</v>
          </cell>
          <cell r="AB2638">
            <v>0</v>
          </cell>
          <cell r="AC2638" t="str">
            <v>SR</v>
          </cell>
        </row>
        <row r="2639">
          <cell r="Y2639" t="str">
            <v>SR</v>
          </cell>
          <cell r="Z2639">
            <v>0</v>
          </cell>
          <cell r="AA2639">
            <v>0</v>
          </cell>
          <cell r="AB2639">
            <v>0</v>
          </cell>
          <cell r="AC2639" t="str">
            <v>SR</v>
          </cell>
        </row>
        <row r="2640">
          <cell r="Y2640" t="str">
            <v>SR</v>
          </cell>
          <cell r="Z2640">
            <v>0</v>
          </cell>
          <cell r="AA2640">
            <v>0</v>
          </cell>
          <cell r="AB2640">
            <v>0</v>
          </cell>
          <cell r="AC2640" t="str">
            <v>SR</v>
          </cell>
        </row>
        <row r="2641">
          <cell r="Y2641" t="str">
            <v>SR</v>
          </cell>
          <cell r="Z2641">
            <v>0</v>
          </cell>
          <cell r="AA2641">
            <v>0</v>
          </cell>
          <cell r="AB2641">
            <v>0</v>
          </cell>
          <cell r="AC2641" t="str">
            <v>SR</v>
          </cell>
        </row>
        <row r="2642">
          <cell r="Y2642" t="str">
            <v>SR</v>
          </cell>
          <cell r="Z2642">
            <v>0</v>
          </cell>
          <cell r="AA2642">
            <v>0</v>
          </cell>
          <cell r="AB2642">
            <v>0</v>
          </cell>
          <cell r="AC2642" t="str">
            <v>SR</v>
          </cell>
        </row>
        <row r="2643">
          <cell r="Y2643" t="str">
            <v>SR</v>
          </cell>
          <cell r="Z2643">
            <v>0</v>
          </cell>
          <cell r="AA2643">
            <v>0</v>
          </cell>
          <cell r="AB2643">
            <v>0</v>
          </cell>
          <cell r="AC2643" t="str">
            <v>SR</v>
          </cell>
        </row>
        <row r="2644">
          <cell r="Y2644" t="str">
            <v>SR</v>
          </cell>
          <cell r="Z2644">
            <v>0</v>
          </cell>
          <cell r="AA2644">
            <v>0</v>
          </cell>
          <cell r="AB2644">
            <v>0</v>
          </cell>
          <cell r="AC2644" t="str">
            <v>SR</v>
          </cell>
        </row>
        <row r="2645">
          <cell r="Y2645" t="str">
            <v>SR</v>
          </cell>
          <cell r="Z2645">
            <v>0</v>
          </cell>
          <cell r="AA2645">
            <v>0</v>
          </cell>
          <cell r="AB2645">
            <v>0</v>
          </cell>
          <cell r="AC2645" t="str">
            <v>SR</v>
          </cell>
        </row>
        <row r="2646">
          <cell r="Y2646" t="str">
            <v>SR</v>
          </cell>
          <cell r="Z2646">
            <v>0</v>
          </cell>
          <cell r="AA2646">
            <v>0</v>
          </cell>
          <cell r="AB2646">
            <v>0</v>
          </cell>
          <cell r="AC2646" t="str">
            <v>SR</v>
          </cell>
        </row>
        <row r="2647">
          <cell r="Y2647" t="str">
            <v>SR</v>
          </cell>
          <cell r="Z2647">
            <v>0</v>
          </cell>
          <cell r="AA2647">
            <v>0</v>
          </cell>
          <cell r="AB2647">
            <v>0</v>
          </cell>
          <cell r="AC2647" t="str">
            <v>SR</v>
          </cell>
        </row>
        <row r="2648">
          <cell r="Y2648" t="str">
            <v>SR</v>
          </cell>
          <cell r="Z2648">
            <v>0</v>
          </cell>
          <cell r="AA2648">
            <v>0</v>
          </cell>
          <cell r="AB2648">
            <v>0</v>
          </cell>
          <cell r="AC2648" t="str">
            <v>SR</v>
          </cell>
        </row>
        <row r="2649">
          <cell r="Y2649" t="str">
            <v>SR</v>
          </cell>
          <cell r="Z2649">
            <v>0</v>
          </cell>
          <cell r="AA2649">
            <v>0</v>
          </cell>
          <cell r="AB2649">
            <v>0</v>
          </cell>
          <cell r="AC2649" t="str">
            <v>SR</v>
          </cell>
        </row>
        <row r="2650">
          <cell r="Y2650" t="str">
            <v>SR</v>
          </cell>
          <cell r="Z2650">
            <v>0</v>
          </cell>
          <cell r="AA2650">
            <v>0</v>
          </cell>
          <cell r="AB2650">
            <v>0</v>
          </cell>
          <cell r="AC2650" t="str">
            <v>SR</v>
          </cell>
        </row>
        <row r="2651">
          <cell r="Y2651" t="str">
            <v>SR</v>
          </cell>
          <cell r="Z2651">
            <v>0</v>
          </cell>
          <cell r="AA2651">
            <v>0</v>
          </cell>
          <cell r="AB2651">
            <v>0</v>
          </cell>
          <cell r="AC2651" t="str">
            <v>SR</v>
          </cell>
        </row>
        <row r="2652">
          <cell r="Y2652" t="str">
            <v>SR</v>
          </cell>
          <cell r="Z2652">
            <v>0</v>
          </cell>
          <cell r="AA2652">
            <v>0</v>
          </cell>
          <cell r="AB2652">
            <v>0</v>
          </cell>
          <cell r="AC2652" t="str">
            <v>SR</v>
          </cell>
        </row>
        <row r="2653">
          <cell r="Y2653" t="str">
            <v>SR</v>
          </cell>
          <cell r="Z2653">
            <v>0</v>
          </cell>
          <cell r="AA2653">
            <v>0</v>
          </cell>
          <cell r="AB2653">
            <v>0</v>
          </cell>
          <cell r="AC2653" t="str">
            <v>SR</v>
          </cell>
        </row>
        <row r="2654">
          <cell r="Y2654" t="str">
            <v>SR</v>
          </cell>
          <cell r="Z2654">
            <v>0</v>
          </cell>
          <cell r="AA2654">
            <v>0</v>
          </cell>
          <cell r="AB2654">
            <v>0</v>
          </cell>
          <cell r="AC2654" t="str">
            <v>SR</v>
          </cell>
        </row>
        <row r="2655">
          <cell r="Y2655" t="str">
            <v>SR</v>
          </cell>
          <cell r="Z2655">
            <v>0</v>
          </cell>
          <cell r="AA2655">
            <v>0</v>
          </cell>
          <cell r="AB2655">
            <v>0</v>
          </cell>
          <cell r="AC2655" t="str">
            <v>SR</v>
          </cell>
        </row>
        <row r="2656">
          <cell r="Y2656" t="str">
            <v>SR</v>
          </cell>
          <cell r="Z2656">
            <v>0</v>
          </cell>
          <cell r="AA2656">
            <v>0</v>
          </cell>
          <cell r="AB2656">
            <v>0</v>
          </cell>
          <cell r="AC2656" t="str">
            <v>SR</v>
          </cell>
        </row>
        <row r="2657">
          <cell r="Y2657" t="str">
            <v>SR</v>
          </cell>
          <cell r="Z2657">
            <v>0</v>
          </cell>
          <cell r="AA2657">
            <v>0</v>
          </cell>
          <cell r="AB2657">
            <v>0</v>
          </cell>
          <cell r="AC2657" t="str">
            <v>SR</v>
          </cell>
        </row>
        <row r="2658">
          <cell r="Y2658" t="str">
            <v>SR</v>
          </cell>
          <cell r="Z2658">
            <v>0</v>
          </cell>
          <cell r="AA2658">
            <v>0</v>
          </cell>
          <cell r="AB2658">
            <v>0</v>
          </cell>
          <cell r="AC2658" t="str">
            <v>SR</v>
          </cell>
        </row>
        <row r="2659">
          <cell r="Y2659" t="str">
            <v>SR</v>
          </cell>
          <cell r="Z2659">
            <v>0</v>
          </cell>
          <cell r="AA2659">
            <v>0</v>
          </cell>
          <cell r="AB2659">
            <v>0</v>
          </cell>
          <cell r="AC2659" t="str">
            <v>SR</v>
          </cell>
        </row>
        <row r="2660">
          <cell r="Y2660" t="str">
            <v>SR</v>
          </cell>
          <cell r="Z2660">
            <v>0</v>
          </cell>
          <cell r="AA2660">
            <v>0</v>
          </cell>
          <cell r="AB2660">
            <v>0</v>
          </cell>
          <cell r="AC2660" t="str">
            <v>SR</v>
          </cell>
        </row>
        <row r="2661">
          <cell r="Y2661" t="str">
            <v>SR</v>
          </cell>
          <cell r="Z2661">
            <v>0</v>
          </cell>
          <cell r="AA2661">
            <v>0</v>
          </cell>
          <cell r="AB2661">
            <v>0</v>
          </cell>
          <cell r="AC2661" t="str">
            <v>SR</v>
          </cell>
        </row>
        <row r="2662">
          <cell r="Y2662" t="str">
            <v>SR</v>
          </cell>
          <cell r="Z2662">
            <v>0</v>
          </cell>
          <cell r="AA2662">
            <v>0</v>
          </cell>
          <cell r="AB2662">
            <v>0</v>
          </cell>
          <cell r="AC2662" t="str">
            <v>SR</v>
          </cell>
        </row>
        <row r="2663">
          <cell r="Y2663" t="str">
            <v>SR</v>
          </cell>
          <cell r="Z2663">
            <v>0</v>
          </cell>
          <cell r="AA2663">
            <v>0</v>
          </cell>
          <cell r="AB2663">
            <v>0</v>
          </cell>
          <cell r="AC2663" t="str">
            <v>SR</v>
          </cell>
        </row>
        <row r="2664">
          <cell r="Y2664" t="str">
            <v>SR</v>
          </cell>
          <cell r="Z2664">
            <v>0</v>
          </cell>
          <cell r="AA2664">
            <v>0</v>
          </cell>
          <cell r="AB2664">
            <v>0</v>
          </cell>
          <cell r="AC2664" t="str">
            <v>SR</v>
          </cell>
        </row>
        <row r="2665">
          <cell r="Y2665" t="str">
            <v>SR</v>
          </cell>
          <cell r="Z2665">
            <v>0</v>
          </cell>
          <cell r="AA2665">
            <v>0</v>
          </cell>
          <cell r="AB2665">
            <v>0</v>
          </cell>
          <cell r="AC2665" t="str">
            <v>SR</v>
          </cell>
        </row>
        <row r="2666">
          <cell r="Y2666" t="str">
            <v>SR</v>
          </cell>
          <cell r="Z2666">
            <v>0</v>
          </cell>
          <cell r="AA2666">
            <v>0</v>
          </cell>
          <cell r="AB2666">
            <v>0</v>
          </cell>
          <cell r="AC2666" t="str">
            <v>SR</v>
          </cell>
        </row>
        <row r="2667">
          <cell r="Y2667" t="str">
            <v>SR</v>
          </cell>
          <cell r="Z2667">
            <v>0</v>
          </cell>
          <cell r="AA2667">
            <v>0</v>
          </cell>
          <cell r="AB2667">
            <v>0</v>
          </cell>
          <cell r="AC2667" t="str">
            <v>SR</v>
          </cell>
        </row>
        <row r="2668">
          <cell r="Y2668" t="str">
            <v>SR</v>
          </cell>
          <cell r="Z2668">
            <v>0</v>
          </cell>
          <cell r="AA2668">
            <v>0</v>
          </cell>
          <cell r="AB2668">
            <v>0</v>
          </cell>
          <cell r="AC2668" t="str">
            <v>SR</v>
          </cell>
        </row>
        <row r="2669">
          <cell r="Y2669" t="str">
            <v>SR</v>
          </cell>
          <cell r="Z2669">
            <v>0</v>
          </cell>
          <cell r="AA2669">
            <v>0</v>
          </cell>
          <cell r="AB2669">
            <v>0</v>
          </cell>
          <cell r="AC2669" t="str">
            <v>SR</v>
          </cell>
        </row>
        <row r="2670">
          <cell r="Y2670" t="str">
            <v>SR</v>
          </cell>
          <cell r="Z2670">
            <v>0</v>
          </cell>
          <cell r="AA2670">
            <v>0</v>
          </cell>
          <cell r="AB2670">
            <v>0</v>
          </cell>
          <cell r="AC2670" t="str">
            <v>SR</v>
          </cell>
        </row>
        <row r="2671">
          <cell r="Y2671" t="str">
            <v>SR</v>
          </cell>
          <cell r="Z2671">
            <v>0</v>
          </cell>
          <cell r="AA2671">
            <v>0</v>
          </cell>
          <cell r="AB2671">
            <v>0</v>
          </cell>
          <cell r="AC2671" t="str">
            <v>SR</v>
          </cell>
        </row>
        <row r="2672">
          <cell r="Y2672" t="str">
            <v>SR</v>
          </cell>
          <cell r="Z2672">
            <v>0</v>
          </cell>
          <cell r="AA2672">
            <v>0</v>
          </cell>
          <cell r="AB2672">
            <v>0</v>
          </cell>
          <cell r="AC2672" t="str">
            <v>SR</v>
          </cell>
        </row>
        <row r="2673">
          <cell r="Y2673" t="str">
            <v>SR</v>
          </cell>
          <cell r="Z2673">
            <v>0</v>
          </cell>
          <cell r="AA2673">
            <v>0</v>
          </cell>
          <cell r="AB2673">
            <v>0</v>
          </cell>
          <cell r="AC2673" t="str">
            <v>SR</v>
          </cell>
        </row>
        <row r="2674">
          <cell r="Y2674" t="str">
            <v>SR</v>
          </cell>
          <cell r="Z2674">
            <v>0</v>
          </cell>
          <cell r="AA2674">
            <v>0</v>
          </cell>
          <cell r="AB2674">
            <v>0</v>
          </cell>
          <cell r="AC2674" t="str">
            <v>SR</v>
          </cell>
        </row>
        <row r="2675">
          <cell r="Y2675" t="str">
            <v>SR</v>
          </cell>
          <cell r="Z2675">
            <v>0</v>
          </cell>
          <cell r="AA2675">
            <v>0</v>
          </cell>
          <cell r="AB2675">
            <v>0</v>
          </cell>
          <cell r="AC2675" t="str">
            <v>SR</v>
          </cell>
        </row>
        <row r="2676">
          <cell r="Y2676" t="str">
            <v>SR</v>
          </cell>
          <cell r="Z2676">
            <v>0</v>
          </cell>
          <cell r="AA2676">
            <v>0</v>
          </cell>
          <cell r="AB2676">
            <v>0</v>
          </cell>
          <cell r="AC2676" t="str">
            <v>SR</v>
          </cell>
        </row>
        <row r="2677">
          <cell r="Y2677" t="str">
            <v>SR</v>
          </cell>
          <cell r="Z2677">
            <v>0</v>
          </cell>
          <cell r="AA2677">
            <v>0</v>
          </cell>
          <cell r="AB2677">
            <v>0</v>
          </cell>
          <cell r="AC2677" t="str">
            <v>SR</v>
          </cell>
        </row>
        <row r="2678">
          <cell r="Y2678" t="str">
            <v>SR</v>
          </cell>
          <cell r="Z2678">
            <v>0</v>
          </cell>
          <cell r="AA2678">
            <v>0</v>
          </cell>
          <cell r="AB2678">
            <v>0</v>
          </cell>
          <cell r="AC2678" t="str">
            <v>SR</v>
          </cell>
        </row>
        <row r="2679">
          <cell r="Y2679" t="str">
            <v>SR</v>
          </cell>
          <cell r="Z2679">
            <v>0</v>
          </cell>
          <cell r="AA2679">
            <v>0</v>
          </cell>
          <cell r="AB2679">
            <v>0</v>
          </cell>
          <cell r="AC2679" t="str">
            <v>SR</v>
          </cell>
        </row>
        <row r="2680">
          <cell r="Y2680" t="str">
            <v>SR</v>
          </cell>
          <cell r="Z2680">
            <v>0</v>
          </cell>
          <cell r="AA2680">
            <v>0</v>
          </cell>
          <cell r="AB2680">
            <v>0</v>
          </cell>
          <cell r="AC2680" t="str">
            <v>SR</v>
          </cell>
        </row>
        <row r="2681">
          <cell r="Y2681" t="str">
            <v>SR</v>
          </cell>
          <cell r="Z2681">
            <v>0</v>
          </cell>
          <cell r="AA2681">
            <v>0</v>
          </cell>
          <cell r="AB2681">
            <v>0</v>
          </cell>
          <cell r="AC2681" t="str">
            <v>SR</v>
          </cell>
        </row>
        <row r="2682">
          <cell r="Y2682" t="str">
            <v>SR</v>
          </cell>
          <cell r="Z2682">
            <v>0</v>
          </cell>
          <cell r="AA2682">
            <v>0</v>
          </cell>
          <cell r="AB2682">
            <v>0</v>
          </cell>
          <cell r="AC2682" t="str">
            <v>SR</v>
          </cell>
        </row>
        <row r="2683">
          <cell r="Y2683" t="str">
            <v>SR</v>
          </cell>
          <cell r="Z2683">
            <v>0</v>
          </cell>
          <cell r="AA2683">
            <v>0</v>
          </cell>
          <cell r="AB2683">
            <v>0</v>
          </cell>
          <cell r="AC2683" t="str">
            <v>SR</v>
          </cell>
        </row>
        <row r="2684">
          <cell r="Y2684" t="str">
            <v>SR</v>
          </cell>
          <cell r="Z2684">
            <v>0</v>
          </cell>
          <cell r="AA2684">
            <v>0</v>
          </cell>
          <cell r="AB2684">
            <v>0</v>
          </cell>
          <cell r="AC2684" t="str">
            <v>SR</v>
          </cell>
        </row>
        <row r="2685">
          <cell r="Y2685" t="str">
            <v>SR</v>
          </cell>
          <cell r="Z2685">
            <v>0</v>
          </cell>
          <cell r="AA2685">
            <v>0</v>
          </cell>
          <cell r="AB2685">
            <v>0</v>
          </cell>
          <cell r="AC2685" t="str">
            <v>SR</v>
          </cell>
        </row>
        <row r="2686">
          <cell r="Y2686" t="str">
            <v>SR</v>
          </cell>
          <cell r="Z2686">
            <v>0</v>
          </cell>
          <cell r="AA2686">
            <v>0</v>
          </cell>
          <cell r="AB2686">
            <v>0</v>
          </cell>
          <cell r="AC2686" t="str">
            <v>SR</v>
          </cell>
        </row>
        <row r="2687">
          <cell r="Y2687" t="str">
            <v>SR</v>
          </cell>
          <cell r="Z2687">
            <v>0</v>
          </cell>
          <cell r="AA2687">
            <v>0</v>
          </cell>
          <cell r="AB2687">
            <v>0</v>
          </cell>
          <cell r="AC2687" t="str">
            <v>SR</v>
          </cell>
        </row>
        <row r="2688">
          <cell r="Y2688" t="str">
            <v>SR</v>
          </cell>
          <cell r="Z2688">
            <v>0</v>
          </cell>
          <cell r="AA2688">
            <v>0</v>
          </cell>
          <cell r="AB2688">
            <v>0</v>
          </cell>
          <cell r="AC2688" t="str">
            <v>SR</v>
          </cell>
        </row>
        <row r="2689">
          <cell r="Y2689" t="str">
            <v>SR</v>
          </cell>
          <cell r="Z2689">
            <v>0</v>
          </cell>
          <cell r="AA2689">
            <v>0</v>
          </cell>
          <cell r="AB2689">
            <v>0</v>
          </cell>
          <cell r="AC2689" t="str">
            <v>SR</v>
          </cell>
        </row>
        <row r="2690">
          <cell r="Y2690" t="str">
            <v>SR</v>
          </cell>
          <cell r="Z2690">
            <v>0</v>
          </cell>
          <cell r="AA2690">
            <v>0</v>
          </cell>
          <cell r="AB2690">
            <v>0</v>
          </cell>
          <cell r="AC2690" t="str">
            <v>SR</v>
          </cell>
        </row>
        <row r="2691">
          <cell r="Y2691" t="str">
            <v>SR</v>
          </cell>
          <cell r="Z2691">
            <v>0</v>
          </cell>
          <cell r="AA2691">
            <v>0</v>
          </cell>
          <cell r="AB2691">
            <v>0</v>
          </cell>
          <cell r="AC2691" t="str">
            <v>SR</v>
          </cell>
        </row>
        <row r="2692">
          <cell r="Y2692" t="str">
            <v>SR</v>
          </cell>
          <cell r="Z2692">
            <v>0</v>
          </cell>
          <cell r="AA2692">
            <v>0</v>
          </cell>
          <cell r="AB2692">
            <v>0</v>
          </cell>
          <cell r="AC2692" t="str">
            <v>SR</v>
          </cell>
        </row>
        <row r="2693">
          <cell r="Y2693" t="str">
            <v>SR</v>
          </cell>
          <cell r="Z2693">
            <v>0</v>
          </cell>
          <cell r="AA2693">
            <v>0</v>
          </cell>
          <cell r="AB2693">
            <v>0</v>
          </cell>
          <cell r="AC2693" t="str">
            <v>SR</v>
          </cell>
        </row>
        <row r="2694">
          <cell r="Y2694" t="str">
            <v>SR</v>
          </cell>
          <cell r="Z2694">
            <v>0</v>
          </cell>
          <cell r="AA2694">
            <v>0</v>
          </cell>
          <cell r="AB2694">
            <v>0</v>
          </cell>
          <cell r="AC2694" t="str">
            <v>SR</v>
          </cell>
        </row>
        <row r="2695">
          <cell r="Y2695" t="str">
            <v>SR</v>
          </cell>
          <cell r="Z2695">
            <v>0</v>
          </cell>
          <cell r="AA2695">
            <v>0</v>
          </cell>
          <cell r="AB2695">
            <v>0</v>
          </cell>
          <cell r="AC2695" t="str">
            <v>SR</v>
          </cell>
        </row>
        <row r="2696">
          <cell r="Y2696" t="str">
            <v>SR</v>
          </cell>
          <cell r="Z2696">
            <v>0</v>
          </cell>
          <cell r="AA2696">
            <v>0</v>
          </cell>
          <cell r="AB2696">
            <v>0</v>
          </cell>
          <cell r="AC2696" t="str">
            <v>SR</v>
          </cell>
        </row>
        <row r="2697">
          <cell r="Y2697" t="str">
            <v>SR</v>
          </cell>
          <cell r="Z2697">
            <v>0</v>
          </cell>
          <cell r="AA2697">
            <v>0</v>
          </cell>
          <cell r="AB2697">
            <v>0</v>
          </cell>
          <cell r="AC2697" t="str">
            <v>SR</v>
          </cell>
        </row>
        <row r="2698">
          <cell r="Y2698" t="str">
            <v>SR</v>
          </cell>
          <cell r="Z2698">
            <v>0</v>
          </cell>
          <cell r="AA2698">
            <v>0</v>
          </cell>
          <cell r="AB2698">
            <v>0</v>
          </cell>
          <cell r="AC2698" t="str">
            <v>SR</v>
          </cell>
        </row>
        <row r="2699">
          <cell r="Y2699" t="str">
            <v>SR</v>
          </cell>
          <cell r="Z2699">
            <v>0</v>
          </cell>
          <cell r="AA2699">
            <v>0</v>
          </cell>
          <cell r="AB2699">
            <v>0</v>
          </cell>
          <cell r="AC2699" t="str">
            <v>SR</v>
          </cell>
        </row>
        <row r="2700">
          <cell r="Y2700" t="str">
            <v>SR</v>
          </cell>
          <cell r="Z2700">
            <v>0</v>
          </cell>
          <cell r="AA2700">
            <v>0</v>
          </cell>
          <cell r="AB2700">
            <v>0</v>
          </cell>
          <cell r="AC2700" t="str">
            <v>SR</v>
          </cell>
        </row>
        <row r="2701">
          <cell r="Y2701" t="str">
            <v>SR</v>
          </cell>
          <cell r="Z2701">
            <v>0</v>
          </cell>
          <cell r="AA2701">
            <v>0</v>
          </cell>
          <cell r="AB2701">
            <v>0</v>
          </cell>
          <cell r="AC2701" t="str">
            <v>SR</v>
          </cell>
        </row>
        <row r="2702">
          <cell r="Y2702" t="str">
            <v>SR</v>
          </cell>
          <cell r="Z2702">
            <v>0</v>
          </cell>
          <cell r="AA2702">
            <v>0</v>
          </cell>
          <cell r="AB2702">
            <v>0</v>
          </cell>
          <cell r="AC2702" t="str">
            <v>SR</v>
          </cell>
        </row>
        <row r="2703">
          <cell r="Y2703" t="str">
            <v>SR</v>
          </cell>
          <cell r="Z2703">
            <v>0</v>
          </cell>
          <cell r="AA2703">
            <v>0</v>
          </cell>
          <cell r="AB2703">
            <v>0</v>
          </cell>
          <cell r="AC2703" t="str">
            <v>SR</v>
          </cell>
        </row>
        <row r="2704">
          <cell r="Y2704" t="str">
            <v>SR</v>
          </cell>
          <cell r="Z2704">
            <v>0</v>
          </cell>
          <cell r="AA2704">
            <v>0</v>
          </cell>
          <cell r="AB2704">
            <v>0</v>
          </cell>
          <cell r="AC2704" t="str">
            <v>SR</v>
          </cell>
        </row>
        <row r="2705">
          <cell r="Y2705" t="str">
            <v>SR</v>
          </cell>
          <cell r="Z2705">
            <v>0</v>
          </cell>
          <cell r="AA2705">
            <v>0</v>
          </cell>
          <cell r="AB2705">
            <v>0</v>
          </cell>
          <cell r="AC2705" t="str">
            <v>SR</v>
          </cell>
        </row>
        <row r="2706">
          <cell r="Y2706" t="str">
            <v>SR</v>
          </cell>
          <cell r="Z2706">
            <v>0</v>
          </cell>
          <cell r="AA2706">
            <v>0</v>
          </cell>
          <cell r="AB2706">
            <v>0</v>
          </cell>
          <cell r="AC2706" t="str">
            <v>SR</v>
          </cell>
        </row>
        <row r="2707">
          <cell r="Y2707" t="str">
            <v>SR</v>
          </cell>
          <cell r="Z2707">
            <v>0</v>
          </cell>
          <cell r="AA2707">
            <v>0</v>
          </cell>
          <cell r="AB2707">
            <v>0</v>
          </cell>
          <cell r="AC2707" t="str">
            <v>SR</v>
          </cell>
        </row>
        <row r="2708">
          <cell r="Y2708" t="str">
            <v>SR</v>
          </cell>
          <cell r="Z2708">
            <v>0</v>
          </cell>
          <cell r="AA2708">
            <v>0</v>
          </cell>
          <cell r="AB2708">
            <v>0</v>
          </cell>
          <cell r="AC2708" t="str">
            <v>SR</v>
          </cell>
        </row>
        <row r="2709">
          <cell r="Y2709" t="str">
            <v>SR</v>
          </cell>
          <cell r="Z2709">
            <v>0</v>
          </cell>
          <cell r="AA2709">
            <v>0</v>
          </cell>
          <cell r="AB2709">
            <v>0</v>
          </cell>
          <cell r="AC2709" t="str">
            <v>SR</v>
          </cell>
        </row>
        <row r="2710">
          <cell r="Y2710" t="str">
            <v>SR</v>
          </cell>
          <cell r="Z2710">
            <v>0</v>
          </cell>
          <cell r="AA2710">
            <v>0</v>
          </cell>
          <cell r="AB2710">
            <v>0</v>
          </cell>
          <cell r="AC2710" t="str">
            <v>SR</v>
          </cell>
        </row>
        <row r="2711">
          <cell r="Y2711" t="str">
            <v>SR</v>
          </cell>
          <cell r="Z2711">
            <v>0</v>
          </cell>
          <cell r="AA2711">
            <v>0</v>
          </cell>
          <cell r="AB2711">
            <v>0</v>
          </cell>
          <cell r="AC2711" t="str">
            <v>SR</v>
          </cell>
        </row>
        <row r="2712">
          <cell r="Y2712" t="str">
            <v>SR</v>
          </cell>
          <cell r="Z2712">
            <v>0</v>
          </cell>
          <cell r="AA2712">
            <v>0</v>
          </cell>
          <cell r="AB2712">
            <v>0</v>
          </cell>
          <cell r="AC2712" t="str">
            <v>SR</v>
          </cell>
        </row>
        <row r="2713">
          <cell r="Y2713" t="str">
            <v>SR</v>
          </cell>
          <cell r="Z2713">
            <v>0</v>
          </cell>
          <cell r="AA2713">
            <v>0</v>
          </cell>
          <cell r="AB2713">
            <v>0</v>
          </cell>
          <cell r="AC2713" t="str">
            <v>SR</v>
          </cell>
        </row>
        <row r="2714">
          <cell r="Y2714" t="str">
            <v>SR</v>
          </cell>
          <cell r="Z2714">
            <v>0</v>
          </cell>
          <cell r="AA2714">
            <v>0</v>
          </cell>
          <cell r="AB2714">
            <v>0</v>
          </cell>
          <cell r="AC2714" t="str">
            <v>SR</v>
          </cell>
        </row>
        <row r="2715">
          <cell r="Y2715" t="str">
            <v>SR</v>
          </cell>
          <cell r="Z2715">
            <v>0</v>
          </cell>
          <cell r="AA2715">
            <v>0</v>
          </cell>
          <cell r="AB2715">
            <v>0</v>
          </cell>
          <cell r="AC2715" t="str">
            <v>SR</v>
          </cell>
        </row>
        <row r="2716">
          <cell r="Y2716" t="str">
            <v>SR</v>
          </cell>
          <cell r="Z2716">
            <v>0</v>
          </cell>
          <cell r="AA2716">
            <v>0</v>
          </cell>
          <cell r="AB2716">
            <v>0</v>
          </cell>
          <cell r="AC2716" t="str">
            <v>SR</v>
          </cell>
        </row>
        <row r="2717">
          <cell r="Y2717" t="str">
            <v>SR</v>
          </cell>
          <cell r="Z2717">
            <v>0</v>
          </cell>
          <cell r="AA2717">
            <v>0</v>
          </cell>
          <cell r="AB2717">
            <v>0</v>
          </cell>
          <cell r="AC2717" t="str">
            <v>SR</v>
          </cell>
        </row>
        <row r="2718">
          <cell r="Y2718" t="str">
            <v>SR</v>
          </cell>
          <cell r="Z2718">
            <v>0</v>
          </cell>
          <cell r="AA2718">
            <v>0</v>
          </cell>
          <cell r="AB2718">
            <v>0</v>
          </cell>
          <cell r="AC2718" t="str">
            <v>SR</v>
          </cell>
        </row>
        <row r="2719">
          <cell r="Y2719" t="str">
            <v>SR</v>
          </cell>
          <cell r="Z2719">
            <v>0</v>
          </cell>
          <cell r="AA2719">
            <v>0</v>
          </cell>
          <cell r="AB2719">
            <v>0</v>
          </cell>
          <cell r="AC2719" t="str">
            <v>SR</v>
          </cell>
        </row>
        <row r="2720">
          <cell r="Y2720" t="str">
            <v>SR</v>
          </cell>
          <cell r="Z2720">
            <v>0</v>
          </cell>
          <cell r="AA2720">
            <v>0</v>
          </cell>
          <cell r="AB2720">
            <v>0</v>
          </cell>
          <cell r="AC2720" t="str">
            <v>SR</v>
          </cell>
        </row>
        <row r="2721">
          <cell r="Y2721" t="str">
            <v>SR</v>
          </cell>
          <cell r="Z2721">
            <v>0</v>
          </cell>
          <cell r="AA2721">
            <v>0</v>
          </cell>
          <cell r="AB2721">
            <v>0</v>
          </cell>
          <cell r="AC2721" t="str">
            <v>SR</v>
          </cell>
        </row>
        <row r="2722">
          <cell r="Y2722" t="str">
            <v>SR</v>
          </cell>
          <cell r="Z2722">
            <v>0</v>
          </cell>
          <cell r="AA2722">
            <v>0</v>
          </cell>
          <cell r="AB2722">
            <v>0</v>
          </cell>
          <cell r="AC2722" t="str">
            <v>SR</v>
          </cell>
        </row>
        <row r="2723">
          <cell r="Y2723" t="str">
            <v>SR</v>
          </cell>
          <cell r="Z2723">
            <v>0</v>
          </cell>
          <cell r="AA2723">
            <v>0</v>
          </cell>
          <cell r="AB2723">
            <v>0</v>
          </cell>
          <cell r="AC2723" t="str">
            <v>SR</v>
          </cell>
        </row>
        <row r="2724">
          <cell r="Y2724" t="str">
            <v>SR</v>
          </cell>
          <cell r="Z2724">
            <v>0</v>
          </cell>
          <cell r="AA2724">
            <v>0</v>
          </cell>
          <cell r="AB2724">
            <v>0</v>
          </cell>
          <cell r="AC2724" t="str">
            <v>SR</v>
          </cell>
        </row>
        <row r="2725">
          <cell r="Y2725" t="str">
            <v>SR</v>
          </cell>
          <cell r="Z2725">
            <v>0</v>
          </cell>
          <cell r="AA2725">
            <v>0</v>
          </cell>
          <cell r="AB2725">
            <v>0</v>
          </cell>
          <cell r="AC2725" t="str">
            <v>SR</v>
          </cell>
        </row>
        <row r="2726">
          <cell r="Y2726" t="str">
            <v>SR</v>
          </cell>
          <cell r="Z2726">
            <v>0</v>
          </cell>
          <cell r="AA2726">
            <v>0</v>
          </cell>
          <cell r="AB2726">
            <v>0</v>
          </cell>
          <cell r="AC2726" t="str">
            <v>SR</v>
          </cell>
        </row>
        <row r="2727">
          <cell r="Y2727" t="str">
            <v>SR</v>
          </cell>
          <cell r="Z2727">
            <v>0</v>
          </cell>
          <cell r="AA2727">
            <v>0</v>
          </cell>
          <cell r="AB2727">
            <v>0</v>
          </cell>
          <cell r="AC2727" t="str">
            <v>SR</v>
          </cell>
        </row>
        <row r="2728">
          <cell r="Y2728" t="str">
            <v>SR</v>
          </cell>
          <cell r="Z2728">
            <v>0</v>
          </cell>
          <cell r="AA2728">
            <v>0</v>
          </cell>
          <cell r="AB2728">
            <v>0</v>
          </cell>
          <cell r="AC2728" t="str">
            <v>SR</v>
          </cell>
        </row>
        <row r="2729">
          <cell r="Y2729" t="str">
            <v>SR</v>
          </cell>
          <cell r="Z2729">
            <v>0</v>
          </cell>
          <cell r="AA2729">
            <v>0</v>
          </cell>
          <cell r="AB2729">
            <v>0</v>
          </cell>
          <cell r="AC2729" t="str">
            <v>SR</v>
          </cell>
        </row>
        <row r="2730">
          <cell r="Y2730" t="str">
            <v>SR</v>
          </cell>
          <cell r="Z2730">
            <v>0</v>
          </cell>
          <cell r="AA2730">
            <v>0</v>
          </cell>
          <cell r="AB2730">
            <v>0</v>
          </cell>
          <cell r="AC2730" t="str">
            <v>SR</v>
          </cell>
        </row>
        <row r="2731">
          <cell r="Y2731" t="str">
            <v>SR</v>
          </cell>
          <cell r="Z2731">
            <v>0</v>
          </cell>
          <cell r="AA2731">
            <v>0</v>
          </cell>
          <cell r="AB2731">
            <v>0</v>
          </cell>
          <cell r="AC2731" t="str">
            <v>SR</v>
          </cell>
        </row>
        <row r="2732">
          <cell r="Y2732" t="str">
            <v>SR</v>
          </cell>
          <cell r="Z2732">
            <v>0</v>
          </cell>
          <cell r="AA2732">
            <v>0</v>
          </cell>
          <cell r="AB2732">
            <v>0</v>
          </cell>
          <cell r="AC2732" t="str">
            <v>SR</v>
          </cell>
        </row>
        <row r="2733">
          <cell r="Y2733" t="str">
            <v>SR</v>
          </cell>
          <cell r="Z2733">
            <v>0</v>
          </cell>
          <cell r="AA2733">
            <v>0</v>
          </cell>
          <cell r="AB2733">
            <v>0</v>
          </cell>
          <cell r="AC2733" t="str">
            <v>SR</v>
          </cell>
        </row>
        <row r="2734">
          <cell r="Y2734" t="str">
            <v>SR</v>
          </cell>
          <cell r="Z2734">
            <v>0</v>
          </cell>
          <cell r="AA2734">
            <v>0</v>
          </cell>
          <cell r="AB2734">
            <v>0</v>
          </cell>
          <cell r="AC2734" t="str">
            <v>SR</v>
          </cell>
        </row>
        <row r="2735">
          <cell r="Y2735" t="str">
            <v>SR</v>
          </cell>
          <cell r="Z2735">
            <v>0</v>
          </cell>
          <cell r="AA2735">
            <v>0</v>
          </cell>
          <cell r="AB2735">
            <v>0</v>
          </cell>
          <cell r="AC2735" t="str">
            <v>SR</v>
          </cell>
        </row>
        <row r="2736">
          <cell r="Y2736" t="str">
            <v>SR</v>
          </cell>
          <cell r="Z2736">
            <v>0</v>
          </cell>
          <cell r="AA2736">
            <v>0</v>
          </cell>
          <cell r="AB2736">
            <v>0</v>
          </cell>
          <cell r="AC2736" t="str">
            <v>SR</v>
          </cell>
        </row>
        <row r="2737">
          <cell r="Y2737" t="str">
            <v>SR</v>
          </cell>
          <cell r="Z2737">
            <v>0</v>
          </cell>
          <cell r="AA2737">
            <v>0</v>
          </cell>
          <cell r="AB2737">
            <v>0</v>
          </cell>
          <cell r="AC2737" t="str">
            <v>SR</v>
          </cell>
        </row>
        <row r="2738">
          <cell r="Y2738" t="str">
            <v>SR</v>
          </cell>
          <cell r="Z2738">
            <v>0</v>
          </cell>
          <cell r="AA2738">
            <v>0</v>
          </cell>
          <cell r="AB2738">
            <v>0</v>
          </cell>
          <cell r="AC2738" t="str">
            <v>SR</v>
          </cell>
        </row>
        <row r="2739">
          <cell r="Y2739" t="str">
            <v>SR</v>
          </cell>
          <cell r="Z2739">
            <v>0</v>
          </cell>
          <cell r="AA2739">
            <v>0</v>
          </cell>
          <cell r="AB2739">
            <v>0</v>
          </cell>
          <cell r="AC2739" t="str">
            <v>SR</v>
          </cell>
        </row>
        <row r="2740">
          <cell r="Y2740" t="str">
            <v>SR</v>
          </cell>
          <cell r="Z2740">
            <v>0</v>
          </cell>
          <cell r="AA2740">
            <v>0</v>
          </cell>
          <cell r="AB2740">
            <v>0</v>
          </cell>
          <cell r="AC2740" t="str">
            <v>SR</v>
          </cell>
        </row>
        <row r="2741">
          <cell r="Y2741" t="str">
            <v>SR</v>
          </cell>
          <cell r="Z2741">
            <v>0</v>
          </cell>
          <cell r="AA2741">
            <v>0</v>
          </cell>
          <cell r="AB2741">
            <v>0</v>
          </cell>
          <cell r="AC2741" t="str">
            <v>SR</v>
          </cell>
        </row>
        <row r="2742">
          <cell r="Y2742" t="str">
            <v>SR</v>
          </cell>
          <cell r="Z2742">
            <v>0</v>
          </cell>
          <cell r="AA2742">
            <v>0</v>
          </cell>
          <cell r="AB2742">
            <v>0</v>
          </cell>
          <cell r="AC2742" t="str">
            <v>SR</v>
          </cell>
        </row>
        <row r="2743">
          <cell r="Y2743" t="str">
            <v>SR</v>
          </cell>
          <cell r="Z2743">
            <v>0</v>
          </cell>
          <cell r="AA2743">
            <v>0</v>
          </cell>
          <cell r="AB2743">
            <v>0</v>
          </cell>
          <cell r="AC2743" t="str">
            <v>SR</v>
          </cell>
        </row>
        <row r="2744">
          <cell r="Y2744" t="str">
            <v>SR</v>
          </cell>
          <cell r="Z2744">
            <v>0</v>
          </cell>
          <cell r="AA2744">
            <v>0</v>
          </cell>
          <cell r="AB2744">
            <v>0</v>
          </cell>
          <cell r="AC2744" t="str">
            <v>SR</v>
          </cell>
        </row>
        <row r="2745">
          <cell r="Y2745" t="str">
            <v>SR</v>
          </cell>
          <cell r="Z2745">
            <v>0</v>
          </cell>
          <cell r="AA2745">
            <v>0</v>
          </cell>
          <cell r="AB2745">
            <v>0</v>
          </cell>
          <cell r="AC2745" t="str">
            <v>SR</v>
          </cell>
        </row>
        <row r="2746">
          <cell r="Y2746" t="str">
            <v>SR</v>
          </cell>
          <cell r="Z2746">
            <v>0</v>
          </cell>
          <cell r="AA2746">
            <v>0</v>
          </cell>
          <cell r="AB2746">
            <v>0</v>
          </cell>
          <cell r="AC2746" t="str">
            <v>SR</v>
          </cell>
        </row>
        <row r="2747">
          <cell r="Y2747" t="str">
            <v>SR</v>
          </cell>
          <cell r="Z2747">
            <v>0</v>
          </cell>
          <cell r="AA2747">
            <v>0</v>
          </cell>
          <cell r="AB2747">
            <v>0</v>
          </cell>
          <cell r="AC2747" t="str">
            <v>SR</v>
          </cell>
        </row>
        <row r="2748">
          <cell r="Y2748" t="str">
            <v>SR</v>
          </cell>
          <cell r="Z2748">
            <v>0</v>
          </cell>
          <cell r="AA2748">
            <v>0</v>
          </cell>
          <cell r="AB2748">
            <v>0</v>
          </cell>
          <cell r="AC2748" t="str">
            <v>SR</v>
          </cell>
        </row>
        <row r="2749">
          <cell r="Y2749" t="str">
            <v>SR</v>
          </cell>
          <cell r="Z2749">
            <v>0</v>
          </cell>
          <cell r="AA2749">
            <v>0</v>
          </cell>
          <cell r="AB2749">
            <v>0</v>
          </cell>
          <cell r="AC2749" t="str">
            <v>SR</v>
          </cell>
        </row>
        <row r="2750">
          <cell r="Y2750" t="str">
            <v>SR</v>
          </cell>
          <cell r="Z2750">
            <v>0</v>
          </cell>
          <cell r="AA2750">
            <v>0</v>
          </cell>
          <cell r="AB2750">
            <v>0</v>
          </cell>
          <cell r="AC2750" t="str">
            <v>SR</v>
          </cell>
        </row>
        <row r="2751">
          <cell r="Y2751" t="str">
            <v>SR</v>
          </cell>
          <cell r="Z2751">
            <v>0</v>
          </cell>
          <cell r="AA2751">
            <v>0</v>
          </cell>
          <cell r="AB2751">
            <v>0</v>
          </cell>
          <cell r="AC2751" t="str">
            <v>SR</v>
          </cell>
        </row>
        <row r="2752">
          <cell r="Y2752" t="str">
            <v>SR</v>
          </cell>
          <cell r="Z2752">
            <v>0</v>
          </cell>
          <cell r="AA2752">
            <v>0</v>
          </cell>
          <cell r="AB2752">
            <v>0</v>
          </cell>
          <cell r="AC2752" t="str">
            <v>SR</v>
          </cell>
        </row>
        <row r="2753">
          <cell r="Y2753" t="str">
            <v>SR</v>
          </cell>
          <cell r="Z2753">
            <v>0</v>
          </cell>
          <cell r="AA2753">
            <v>0</v>
          </cell>
          <cell r="AB2753">
            <v>0</v>
          </cell>
          <cell r="AC2753" t="str">
            <v>SR</v>
          </cell>
        </row>
        <row r="2754">
          <cell r="Y2754" t="str">
            <v>SR</v>
          </cell>
          <cell r="Z2754">
            <v>0</v>
          </cell>
          <cell r="AA2754">
            <v>0</v>
          </cell>
          <cell r="AB2754">
            <v>0</v>
          </cell>
          <cell r="AC2754" t="str">
            <v>SR</v>
          </cell>
        </row>
        <row r="2755">
          <cell r="Y2755" t="str">
            <v>SR</v>
          </cell>
          <cell r="Z2755">
            <v>0</v>
          </cell>
          <cell r="AA2755">
            <v>0</v>
          </cell>
          <cell r="AB2755">
            <v>0</v>
          </cell>
          <cell r="AC2755" t="str">
            <v>SR</v>
          </cell>
        </row>
        <row r="2756">
          <cell r="Y2756" t="str">
            <v>SR</v>
          </cell>
          <cell r="Z2756">
            <v>0</v>
          </cell>
          <cell r="AA2756">
            <v>0</v>
          </cell>
          <cell r="AB2756">
            <v>0</v>
          </cell>
          <cell r="AC2756" t="str">
            <v>SR</v>
          </cell>
        </row>
        <row r="2757">
          <cell r="Y2757" t="str">
            <v>SR</v>
          </cell>
          <cell r="Z2757">
            <v>0</v>
          </cell>
          <cell r="AA2757">
            <v>0</v>
          </cell>
          <cell r="AB2757">
            <v>0</v>
          </cell>
          <cell r="AC2757" t="str">
            <v>SR</v>
          </cell>
        </row>
        <row r="2758">
          <cell r="Y2758" t="str">
            <v>SR</v>
          </cell>
          <cell r="Z2758">
            <v>0</v>
          </cell>
          <cell r="AA2758">
            <v>0</v>
          </cell>
          <cell r="AB2758">
            <v>0</v>
          </cell>
          <cell r="AC2758" t="str">
            <v>SR</v>
          </cell>
        </row>
        <row r="2759">
          <cell r="Y2759" t="str">
            <v>SR</v>
          </cell>
          <cell r="Z2759">
            <v>0</v>
          </cell>
          <cell r="AA2759">
            <v>0</v>
          </cell>
          <cell r="AB2759">
            <v>0</v>
          </cell>
          <cell r="AC2759" t="str">
            <v>SR</v>
          </cell>
        </row>
        <row r="2760">
          <cell r="Y2760" t="str">
            <v>SR</v>
          </cell>
          <cell r="Z2760">
            <v>0</v>
          </cell>
          <cell r="AA2760">
            <v>0</v>
          </cell>
          <cell r="AB2760">
            <v>0</v>
          </cell>
          <cell r="AC2760" t="str">
            <v>SR</v>
          </cell>
        </row>
        <row r="2761">
          <cell r="Y2761" t="str">
            <v>SR</v>
          </cell>
          <cell r="Z2761">
            <v>0</v>
          </cell>
          <cell r="AA2761">
            <v>0</v>
          </cell>
          <cell r="AB2761">
            <v>0</v>
          </cell>
          <cell r="AC2761" t="str">
            <v>SR</v>
          </cell>
        </row>
        <row r="2762">
          <cell r="Y2762" t="str">
            <v>SR</v>
          </cell>
          <cell r="Z2762">
            <v>0</v>
          </cell>
          <cell r="AA2762">
            <v>0</v>
          </cell>
          <cell r="AB2762">
            <v>0</v>
          </cell>
          <cell r="AC2762" t="str">
            <v>SR</v>
          </cell>
        </row>
        <row r="2763">
          <cell r="Y2763" t="str">
            <v>SR</v>
          </cell>
          <cell r="Z2763">
            <v>0</v>
          </cell>
          <cell r="AA2763">
            <v>0</v>
          </cell>
          <cell r="AB2763">
            <v>0</v>
          </cell>
          <cell r="AC2763" t="str">
            <v>SR</v>
          </cell>
        </row>
        <row r="2764">
          <cell r="Y2764" t="str">
            <v>SR</v>
          </cell>
          <cell r="Z2764">
            <v>0</v>
          </cell>
          <cell r="AA2764">
            <v>0</v>
          </cell>
          <cell r="AB2764">
            <v>0</v>
          </cell>
          <cell r="AC2764" t="str">
            <v>SR</v>
          </cell>
        </row>
        <row r="2765">
          <cell r="Y2765" t="str">
            <v>SR</v>
          </cell>
          <cell r="Z2765">
            <v>0</v>
          </cell>
          <cell r="AA2765">
            <v>0</v>
          </cell>
          <cell r="AB2765">
            <v>0</v>
          </cell>
          <cell r="AC2765" t="str">
            <v>SR</v>
          </cell>
        </row>
        <row r="2766">
          <cell r="Y2766" t="str">
            <v>SR</v>
          </cell>
          <cell r="Z2766">
            <v>0</v>
          </cell>
          <cell r="AA2766">
            <v>0</v>
          </cell>
          <cell r="AB2766">
            <v>0</v>
          </cell>
          <cell r="AC2766" t="str">
            <v>SR</v>
          </cell>
        </row>
        <row r="2767">
          <cell r="Y2767" t="str">
            <v>SR</v>
          </cell>
          <cell r="Z2767">
            <v>0</v>
          </cell>
          <cell r="AA2767">
            <v>0</v>
          </cell>
          <cell r="AB2767">
            <v>0</v>
          </cell>
          <cell r="AC2767" t="str">
            <v>SR</v>
          </cell>
        </row>
        <row r="2768">
          <cell r="Y2768" t="str">
            <v>SR</v>
          </cell>
          <cell r="Z2768">
            <v>0</v>
          </cell>
          <cell r="AA2768">
            <v>0</v>
          </cell>
          <cell r="AB2768">
            <v>0</v>
          </cell>
          <cell r="AC2768" t="str">
            <v>SR</v>
          </cell>
        </row>
        <row r="2769">
          <cell r="Y2769" t="str">
            <v>SR</v>
          </cell>
          <cell r="Z2769">
            <v>0</v>
          </cell>
          <cell r="AA2769">
            <v>0</v>
          </cell>
          <cell r="AB2769">
            <v>0</v>
          </cell>
          <cell r="AC2769" t="str">
            <v>SR</v>
          </cell>
        </row>
        <row r="2770">
          <cell r="Y2770" t="str">
            <v>SR</v>
          </cell>
          <cell r="Z2770">
            <v>0</v>
          </cell>
          <cell r="AA2770">
            <v>0</v>
          </cell>
          <cell r="AB2770">
            <v>0</v>
          </cell>
          <cell r="AC2770" t="str">
            <v>SR</v>
          </cell>
        </row>
        <row r="2771">
          <cell r="Y2771" t="str">
            <v>SR</v>
          </cell>
          <cell r="Z2771">
            <v>0</v>
          </cell>
          <cell r="AA2771">
            <v>0</v>
          </cell>
          <cell r="AB2771">
            <v>0</v>
          </cell>
          <cell r="AC2771" t="str">
            <v>SR</v>
          </cell>
        </row>
        <row r="2772">
          <cell r="Y2772" t="str">
            <v>SR</v>
          </cell>
          <cell r="Z2772">
            <v>0</v>
          </cell>
          <cell r="AA2772">
            <v>0</v>
          </cell>
          <cell r="AB2772">
            <v>0</v>
          </cell>
          <cell r="AC2772" t="str">
            <v>SR</v>
          </cell>
        </row>
        <row r="2773">
          <cell r="Y2773" t="str">
            <v>SR</v>
          </cell>
          <cell r="Z2773">
            <v>0</v>
          </cell>
          <cell r="AA2773">
            <v>0</v>
          </cell>
          <cell r="AB2773">
            <v>0</v>
          </cell>
          <cell r="AC2773" t="str">
            <v>SR</v>
          </cell>
        </row>
        <row r="2774">
          <cell r="Y2774" t="str">
            <v>SR</v>
          </cell>
          <cell r="Z2774">
            <v>0</v>
          </cell>
          <cell r="AA2774">
            <v>0</v>
          </cell>
          <cell r="AB2774">
            <v>0</v>
          </cell>
          <cell r="AC2774" t="str">
            <v>SR</v>
          </cell>
        </row>
        <row r="2775">
          <cell r="Y2775" t="str">
            <v>SR</v>
          </cell>
          <cell r="Z2775">
            <v>0</v>
          </cell>
          <cell r="AA2775">
            <v>0</v>
          </cell>
          <cell r="AB2775">
            <v>0</v>
          </cell>
          <cell r="AC2775" t="str">
            <v>SR</v>
          </cell>
        </row>
        <row r="2776">
          <cell r="Y2776" t="str">
            <v>SR</v>
          </cell>
          <cell r="Z2776">
            <v>0</v>
          </cell>
          <cell r="AA2776">
            <v>0</v>
          </cell>
          <cell r="AB2776">
            <v>0</v>
          </cell>
          <cell r="AC2776" t="str">
            <v>SR</v>
          </cell>
        </row>
        <row r="2777">
          <cell r="Y2777" t="str">
            <v>SR</v>
          </cell>
          <cell r="Z2777">
            <v>0</v>
          </cell>
          <cell r="AA2777">
            <v>0</v>
          </cell>
          <cell r="AB2777">
            <v>0</v>
          </cell>
          <cell r="AC2777" t="str">
            <v>SR</v>
          </cell>
        </row>
        <row r="2778">
          <cell r="Y2778" t="str">
            <v>SR</v>
          </cell>
          <cell r="Z2778">
            <v>0</v>
          </cell>
          <cell r="AA2778">
            <v>0</v>
          </cell>
          <cell r="AB2778">
            <v>0</v>
          </cell>
          <cell r="AC2778" t="str">
            <v>SR</v>
          </cell>
        </row>
        <row r="2779">
          <cell r="Y2779" t="str">
            <v>SR</v>
          </cell>
          <cell r="Z2779">
            <v>0</v>
          </cell>
          <cell r="AA2779">
            <v>0</v>
          </cell>
          <cell r="AB2779">
            <v>0</v>
          </cell>
          <cell r="AC2779" t="str">
            <v>SR</v>
          </cell>
        </row>
        <row r="2780">
          <cell r="Y2780" t="str">
            <v>SR</v>
          </cell>
          <cell r="Z2780">
            <v>0</v>
          </cell>
          <cell r="AA2780">
            <v>0</v>
          </cell>
          <cell r="AB2780">
            <v>0</v>
          </cell>
          <cell r="AC2780" t="str">
            <v>SR</v>
          </cell>
        </row>
        <row r="2781">
          <cell r="Y2781" t="str">
            <v>SR</v>
          </cell>
          <cell r="Z2781">
            <v>0</v>
          </cell>
          <cell r="AA2781">
            <v>0</v>
          </cell>
          <cell r="AB2781">
            <v>0</v>
          </cell>
          <cell r="AC2781" t="str">
            <v>SR</v>
          </cell>
        </row>
        <row r="2782">
          <cell r="Y2782" t="str">
            <v>SR</v>
          </cell>
          <cell r="Z2782">
            <v>0</v>
          </cell>
          <cell r="AA2782">
            <v>0</v>
          </cell>
          <cell r="AB2782">
            <v>0</v>
          </cell>
          <cell r="AC2782" t="str">
            <v>SR</v>
          </cell>
        </row>
        <row r="2783">
          <cell r="Y2783" t="str">
            <v>SR</v>
          </cell>
          <cell r="Z2783">
            <v>0</v>
          </cell>
          <cell r="AA2783">
            <v>0</v>
          </cell>
          <cell r="AB2783">
            <v>0</v>
          </cell>
          <cell r="AC2783" t="str">
            <v>SR</v>
          </cell>
        </row>
        <row r="2784">
          <cell r="Y2784" t="str">
            <v>SR</v>
          </cell>
          <cell r="Z2784">
            <v>0</v>
          </cell>
          <cell r="AA2784">
            <v>0</v>
          </cell>
          <cell r="AB2784">
            <v>0</v>
          </cell>
          <cell r="AC2784" t="str">
            <v>SR</v>
          </cell>
        </row>
        <row r="2785">
          <cell r="Y2785" t="str">
            <v>SR</v>
          </cell>
          <cell r="Z2785">
            <v>0</v>
          </cell>
          <cell r="AA2785">
            <v>0</v>
          </cell>
          <cell r="AB2785">
            <v>0</v>
          </cell>
          <cell r="AC2785" t="str">
            <v>SR</v>
          </cell>
        </row>
        <row r="2786">
          <cell r="Y2786" t="str">
            <v>SR</v>
          </cell>
          <cell r="Z2786">
            <v>0</v>
          </cell>
          <cell r="AA2786">
            <v>0</v>
          </cell>
          <cell r="AB2786">
            <v>0</v>
          </cell>
          <cell r="AC2786" t="str">
            <v>SR</v>
          </cell>
        </row>
        <row r="2787">
          <cell r="Y2787" t="str">
            <v>SR</v>
          </cell>
          <cell r="Z2787">
            <v>0</v>
          </cell>
          <cell r="AA2787">
            <v>0</v>
          </cell>
          <cell r="AB2787">
            <v>0</v>
          </cell>
          <cell r="AC2787" t="str">
            <v>SR</v>
          </cell>
        </row>
        <row r="2788">
          <cell r="Y2788" t="str">
            <v>SR</v>
          </cell>
          <cell r="Z2788">
            <v>0</v>
          </cell>
          <cell r="AA2788">
            <v>0</v>
          </cell>
          <cell r="AB2788">
            <v>0</v>
          </cell>
          <cell r="AC2788" t="str">
            <v>SR</v>
          </cell>
        </row>
        <row r="2789">
          <cell r="Y2789" t="str">
            <v>SR</v>
          </cell>
          <cell r="Z2789">
            <v>0</v>
          </cell>
          <cell r="AA2789">
            <v>0</v>
          </cell>
          <cell r="AB2789">
            <v>0</v>
          </cell>
          <cell r="AC2789" t="str">
            <v>SR</v>
          </cell>
        </row>
        <row r="2790">
          <cell r="Y2790" t="str">
            <v>SR</v>
          </cell>
          <cell r="Z2790">
            <v>0</v>
          </cell>
          <cell r="AA2790">
            <v>0</v>
          </cell>
          <cell r="AB2790">
            <v>0</v>
          </cell>
          <cell r="AC2790" t="str">
            <v>SR</v>
          </cell>
        </row>
        <row r="2791">
          <cell r="Y2791" t="str">
            <v>SR</v>
          </cell>
          <cell r="Z2791">
            <v>0</v>
          </cell>
          <cell r="AA2791">
            <v>0</v>
          </cell>
          <cell r="AB2791">
            <v>0</v>
          </cell>
          <cell r="AC2791" t="str">
            <v>SR</v>
          </cell>
        </row>
        <row r="2792">
          <cell r="Y2792" t="str">
            <v>SR</v>
          </cell>
          <cell r="Z2792">
            <v>0</v>
          </cell>
          <cell r="AA2792">
            <v>0</v>
          </cell>
          <cell r="AB2792">
            <v>0</v>
          </cell>
          <cell r="AC2792" t="str">
            <v>SR</v>
          </cell>
        </row>
        <row r="2793">
          <cell r="Y2793" t="str">
            <v>SR</v>
          </cell>
          <cell r="Z2793">
            <v>0</v>
          </cell>
          <cell r="AA2793">
            <v>0</v>
          </cell>
          <cell r="AB2793">
            <v>0</v>
          </cell>
          <cell r="AC2793" t="str">
            <v>SR</v>
          </cell>
        </row>
        <row r="2794">
          <cell r="Y2794" t="str">
            <v>SR</v>
          </cell>
          <cell r="Z2794">
            <v>0</v>
          </cell>
          <cell r="AA2794">
            <v>0</v>
          </cell>
          <cell r="AB2794">
            <v>0</v>
          </cell>
          <cell r="AC2794" t="str">
            <v>SR</v>
          </cell>
        </row>
        <row r="2795">
          <cell r="Y2795" t="str">
            <v>SR</v>
          </cell>
          <cell r="Z2795">
            <v>0</v>
          </cell>
          <cell r="AA2795">
            <v>0</v>
          </cell>
          <cell r="AB2795">
            <v>0</v>
          </cell>
          <cell r="AC2795" t="str">
            <v>SR</v>
          </cell>
        </row>
        <row r="2796">
          <cell r="Y2796" t="str">
            <v>SR</v>
          </cell>
          <cell r="Z2796">
            <v>0</v>
          </cell>
          <cell r="AA2796">
            <v>0</v>
          </cell>
          <cell r="AB2796">
            <v>0</v>
          </cell>
          <cell r="AC2796" t="str">
            <v>SR</v>
          </cell>
        </row>
        <row r="2797">
          <cell r="Y2797" t="str">
            <v>SR</v>
          </cell>
          <cell r="Z2797">
            <v>0</v>
          </cell>
          <cell r="AA2797">
            <v>0</v>
          </cell>
          <cell r="AB2797">
            <v>0</v>
          </cell>
          <cell r="AC2797" t="str">
            <v>SR</v>
          </cell>
        </row>
        <row r="2798">
          <cell r="Y2798" t="str">
            <v>SR</v>
          </cell>
          <cell r="Z2798">
            <v>0</v>
          </cell>
          <cell r="AA2798">
            <v>0</v>
          </cell>
          <cell r="AB2798">
            <v>0</v>
          </cell>
          <cell r="AC2798" t="str">
            <v>SR</v>
          </cell>
        </row>
        <row r="2799">
          <cell r="Y2799" t="str">
            <v>SR</v>
          </cell>
          <cell r="Z2799">
            <v>0</v>
          </cell>
          <cell r="AA2799">
            <v>0</v>
          </cell>
          <cell r="AB2799">
            <v>0</v>
          </cell>
          <cell r="AC2799" t="str">
            <v>SR</v>
          </cell>
        </row>
        <row r="2800">
          <cell r="Y2800" t="str">
            <v>SR</v>
          </cell>
          <cell r="Z2800">
            <v>0</v>
          </cell>
          <cell r="AA2800">
            <v>0</v>
          </cell>
          <cell r="AB2800">
            <v>0</v>
          </cell>
          <cell r="AC2800" t="str">
            <v>SR</v>
          </cell>
        </row>
        <row r="2801">
          <cell r="Y2801" t="str">
            <v>SR</v>
          </cell>
          <cell r="Z2801">
            <v>0</v>
          </cell>
          <cell r="AA2801">
            <v>0</v>
          </cell>
          <cell r="AB2801">
            <v>0</v>
          </cell>
          <cell r="AC2801" t="str">
            <v>SR</v>
          </cell>
        </row>
        <row r="2802">
          <cell r="Y2802" t="str">
            <v>SR</v>
          </cell>
          <cell r="Z2802">
            <v>0</v>
          </cell>
          <cell r="AA2802">
            <v>0</v>
          </cell>
          <cell r="AB2802">
            <v>0</v>
          </cell>
          <cell r="AC2802" t="str">
            <v>SR</v>
          </cell>
        </row>
        <row r="2803">
          <cell r="Y2803" t="str">
            <v>SR</v>
          </cell>
          <cell r="Z2803">
            <v>0</v>
          </cell>
          <cell r="AA2803">
            <v>0</v>
          </cell>
          <cell r="AB2803">
            <v>0</v>
          </cell>
          <cell r="AC2803" t="str">
            <v>SR</v>
          </cell>
        </row>
        <row r="2804">
          <cell r="Y2804" t="str">
            <v>SR</v>
          </cell>
          <cell r="Z2804">
            <v>0</v>
          </cell>
          <cell r="AA2804">
            <v>0</v>
          </cell>
          <cell r="AB2804">
            <v>0</v>
          </cell>
          <cell r="AC2804" t="str">
            <v>SR</v>
          </cell>
        </row>
        <row r="2805">
          <cell r="Y2805" t="str">
            <v>SR</v>
          </cell>
          <cell r="Z2805">
            <v>0</v>
          </cell>
          <cell r="AA2805">
            <v>0</v>
          </cell>
          <cell r="AB2805">
            <v>0</v>
          </cell>
          <cell r="AC2805" t="str">
            <v>SR</v>
          </cell>
        </row>
        <row r="2806">
          <cell r="Y2806" t="str">
            <v>SR</v>
          </cell>
          <cell r="Z2806">
            <v>0</v>
          </cell>
          <cell r="AA2806">
            <v>0</v>
          </cell>
          <cell r="AB2806">
            <v>0</v>
          </cell>
          <cell r="AC2806" t="str">
            <v>SR</v>
          </cell>
        </row>
        <row r="2807">
          <cell r="Y2807" t="str">
            <v>SR</v>
          </cell>
          <cell r="Z2807">
            <v>0</v>
          </cell>
          <cell r="AA2807">
            <v>0</v>
          </cell>
          <cell r="AB2807">
            <v>0</v>
          </cell>
          <cell r="AC2807" t="str">
            <v>SR</v>
          </cell>
        </row>
        <row r="2808">
          <cell r="Y2808" t="str">
            <v>SR</v>
          </cell>
          <cell r="Z2808">
            <v>0</v>
          </cell>
          <cell r="AA2808">
            <v>0</v>
          </cell>
          <cell r="AB2808">
            <v>0</v>
          </cell>
          <cell r="AC2808" t="str">
            <v>SR</v>
          </cell>
        </row>
        <row r="2809">
          <cell r="Y2809" t="str">
            <v>SR</v>
          </cell>
          <cell r="Z2809">
            <v>0</v>
          </cell>
          <cell r="AA2809">
            <v>0</v>
          </cell>
          <cell r="AB2809">
            <v>0</v>
          </cell>
          <cell r="AC2809" t="str">
            <v>SR</v>
          </cell>
        </row>
        <row r="2810">
          <cell r="Y2810" t="str">
            <v>SR</v>
          </cell>
          <cell r="Z2810">
            <v>0</v>
          </cell>
          <cell r="AA2810">
            <v>0</v>
          </cell>
          <cell r="AB2810">
            <v>0</v>
          </cell>
          <cell r="AC2810" t="str">
            <v>SR</v>
          </cell>
        </row>
        <row r="2811">
          <cell r="Y2811" t="str">
            <v>SR</v>
          </cell>
          <cell r="Z2811">
            <v>0</v>
          </cell>
          <cell r="AA2811">
            <v>0</v>
          </cell>
          <cell r="AB2811">
            <v>0</v>
          </cell>
          <cell r="AC2811" t="str">
            <v>SR</v>
          </cell>
        </row>
        <row r="2812">
          <cell r="Y2812" t="str">
            <v>SR</v>
          </cell>
          <cell r="Z2812">
            <v>0</v>
          </cell>
          <cell r="AA2812">
            <v>0</v>
          </cell>
          <cell r="AB2812">
            <v>0</v>
          </cell>
          <cell r="AC2812" t="str">
            <v>SR</v>
          </cell>
        </row>
        <row r="2813">
          <cell r="Y2813" t="str">
            <v>SR</v>
          </cell>
          <cell r="Z2813">
            <v>0</v>
          </cell>
          <cell r="AA2813">
            <v>0</v>
          </cell>
          <cell r="AB2813">
            <v>0</v>
          </cell>
          <cell r="AC2813" t="str">
            <v>SR</v>
          </cell>
        </row>
        <row r="2814">
          <cell r="Y2814" t="str">
            <v>SR</v>
          </cell>
          <cell r="Z2814">
            <v>0</v>
          </cell>
          <cell r="AA2814">
            <v>0</v>
          </cell>
          <cell r="AB2814">
            <v>0</v>
          </cell>
          <cell r="AC2814" t="str">
            <v>SR</v>
          </cell>
        </row>
        <row r="2815">
          <cell r="Y2815" t="str">
            <v>SR</v>
          </cell>
          <cell r="Z2815">
            <v>0</v>
          </cell>
          <cell r="AA2815">
            <v>0</v>
          </cell>
          <cell r="AB2815">
            <v>0</v>
          </cell>
          <cell r="AC2815" t="str">
            <v>SR</v>
          </cell>
        </row>
        <row r="2816">
          <cell r="Y2816" t="str">
            <v>SR</v>
          </cell>
          <cell r="Z2816">
            <v>0</v>
          </cell>
          <cell r="AA2816">
            <v>0</v>
          </cell>
          <cell r="AB2816">
            <v>0</v>
          </cell>
          <cell r="AC2816" t="str">
            <v>SR</v>
          </cell>
        </row>
        <row r="2817">
          <cell r="Y2817" t="str">
            <v>SR</v>
          </cell>
          <cell r="Z2817">
            <v>0</v>
          </cell>
          <cell r="AA2817">
            <v>0</v>
          </cell>
          <cell r="AB2817">
            <v>0</v>
          </cell>
          <cell r="AC2817" t="str">
            <v>SR</v>
          </cell>
        </row>
        <row r="2818">
          <cell r="Y2818" t="str">
            <v>SR</v>
          </cell>
          <cell r="Z2818">
            <v>0</v>
          </cell>
          <cell r="AA2818">
            <v>0</v>
          </cell>
          <cell r="AB2818">
            <v>0</v>
          </cell>
          <cell r="AC2818" t="str">
            <v>SR</v>
          </cell>
        </row>
        <row r="2819">
          <cell r="Y2819" t="str">
            <v>SR</v>
          </cell>
          <cell r="Z2819">
            <v>0</v>
          </cell>
          <cell r="AA2819">
            <v>0</v>
          </cell>
          <cell r="AB2819">
            <v>0</v>
          </cell>
          <cell r="AC2819" t="str">
            <v>SR</v>
          </cell>
        </row>
        <row r="2820">
          <cell r="Y2820" t="str">
            <v>SR</v>
          </cell>
          <cell r="Z2820">
            <v>0</v>
          </cell>
          <cell r="AA2820">
            <v>0</v>
          </cell>
          <cell r="AB2820">
            <v>0</v>
          </cell>
          <cell r="AC2820" t="str">
            <v>SR</v>
          </cell>
        </row>
        <row r="2821">
          <cell r="Y2821" t="str">
            <v>SR</v>
          </cell>
          <cell r="Z2821">
            <v>0</v>
          </cell>
          <cell r="AA2821">
            <v>0</v>
          </cell>
          <cell r="AB2821">
            <v>0</v>
          </cell>
          <cell r="AC2821" t="str">
            <v>SR</v>
          </cell>
        </row>
        <row r="2822">
          <cell r="Y2822" t="str">
            <v>SR</v>
          </cell>
          <cell r="Z2822">
            <v>0</v>
          </cell>
          <cell r="AA2822">
            <v>0</v>
          </cell>
          <cell r="AB2822">
            <v>0</v>
          </cell>
          <cell r="AC2822" t="str">
            <v>SR</v>
          </cell>
        </row>
        <row r="2823">
          <cell r="Y2823" t="str">
            <v>SR</v>
          </cell>
          <cell r="Z2823">
            <v>0</v>
          </cell>
          <cell r="AA2823">
            <v>0</v>
          </cell>
          <cell r="AB2823">
            <v>0</v>
          </cell>
          <cell r="AC2823" t="str">
            <v>SR</v>
          </cell>
        </row>
        <row r="2824">
          <cell r="Y2824" t="str">
            <v>SR</v>
          </cell>
          <cell r="Z2824">
            <v>0</v>
          </cell>
          <cell r="AA2824">
            <v>0</v>
          </cell>
          <cell r="AB2824">
            <v>0</v>
          </cell>
          <cell r="AC2824" t="str">
            <v>SR</v>
          </cell>
        </row>
        <row r="2825">
          <cell r="Y2825" t="str">
            <v>SR</v>
          </cell>
          <cell r="Z2825">
            <v>0</v>
          </cell>
          <cell r="AA2825">
            <v>0</v>
          </cell>
          <cell r="AB2825">
            <v>0</v>
          </cell>
          <cell r="AC2825" t="str">
            <v>SR</v>
          </cell>
        </row>
        <row r="2826">
          <cell r="Y2826" t="str">
            <v>SR</v>
          </cell>
          <cell r="Z2826">
            <v>0</v>
          </cell>
          <cell r="AA2826">
            <v>0</v>
          </cell>
          <cell r="AB2826">
            <v>0</v>
          </cell>
          <cell r="AC2826" t="str">
            <v>SR</v>
          </cell>
        </row>
        <row r="2827">
          <cell r="Y2827" t="str">
            <v>SR</v>
          </cell>
          <cell r="Z2827">
            <v>0</v>
          </cell>
          <cell r="AA2827">
            <v>0</v>
          </cell>
          <cell r="AB2827">
            <v>0</v>
          </cell>
          <cell r="AC2827" t="str">
            <v>SR</v>
          </cell>
        </row>
        <row r="2828">
          <cell r="Y2828" t="str">
            <v>SR</v>
          </cell>
          <cell r="Z2828">
            <v>0</v>
          </cell>
          <cell r="AA2828">
            <v>0</v>
          </cell>
          <cell r="AB2828">
            <v>0</v>
          </cell>
          <cell r="AC2828" t="str">
            <v>SR</v>
          </cell>
        </row>
        <row r="2829">
          <cell r="Y2829" t="str">
            <v>SR</v>
          </cell>
          <cell r="Z2829">
            <v>0</v>
          </cell>
          <cell r="AA2829">
            <v>0</v>
          </cell>
          <cell r="AB2829">
            <v>0</v>
          </cell>
          <cell r="AC2829" t="str">
            <v>SR</v>
          </cell>
        </row>
        <row r="2830">
          <cell r="Y2830" t="str">
            <v>SR</v>
          </cell>
          <cell r="Z2830">
            <v>0</v>
          </cell>
          <cell r="AA2830">
            <v>0</v>
          </cell>
          <cell r="AB2830">
            <v>0</v>
          </cell>
          <cell r="AC2830" t="str">
            <v>SR</v>
          </cell>
        </row>
        <row r="2831">
          <cell r="Y2831" t="str">
            <v>SR</v>
          </cell>
          <cell r="Z2831">
            <v>0</v>
          </cell>
          <cell r="AA2831">
            <v>0</v>
          </cell>
          <cell r="AB2831">
            <v>0</v>
          </cell>
          <cell r="AC2831" t="str">
            <v>SR</v>
          </cell>
        </row>
        <row r="2832">
          <cell r="Y2832" t="str">
            <v>SR</v>
          </cell>
          <cell r="Z2832">
            <v>0</v>
          </cell>
          <cell r="AA2832">
            <v>0</v>
          </cell>
          <cell r="AB2832">
            <v>0</v>
          </cell>
          <cell r="AC2832" t="str">
            <v>SR</v>
          </cell>
        </row>
        <row r="2833">
          <cell r="Y2833" t="str">
            <v>SR</v>
          </cell>
          <cell r="Z2833">
            <v>0</v>
          </cell>
          <cell r="AA2833">
            <v>0</v>
          </cell>
          <cell r="AB2833">
            <v>0</v>
          </cell>
          <cell r="AC2833" t="str">
            <v>SR</v>
          </cell>
        </row>
        <row r="2834">
          <cell r="Y2834" t="str">
            <v>SR</v>
          </cell>
          <cell r="Z2834">
            <v>0</v>
          </cell>
          <cell r="AA2834">
            <v>0</v>
          </cell>
          <cell r="AB2834">
            <v>0</v>
          </cell>
          <cell r="AC2834" t="str">
            <v>SR</v>
          </cell>
        </row>
        <row r="2835">
          <cell r="Y2835" t="str">
            <v>SR</v>
          </cell>
          <cell r="Z2835">
            <v>0</v>
          </cell>
          <cell r="AA2835">
            <v>0</v>
          </cell>
          <cell r="AB2835">
            <v>0</v>
          </cell>
          <cell r="AC2835" t="str">
            <v>SR</v>
          </cell>
        </row>
        <row r="2836">
          <cell r="Y2836" t="str">
            <v>SR</v>
          </cell>
          <cell r="Z2836">
            <v>0</v>
          </cell>
          <cell r="AA2836">
            <v>0</v>
          </cell>
          <cell r="AB2836">
            <v>0</v>
          </cell>
          <cell r="AC2836" t="str">
            <v>SR</v>
          </cell>
        </row>
        <row r="2837">
          <cell r="Y2837" t="str">
            <v>SR</v>
          </cell>
          <cell r="Z2837">
            <v>0</v>
          </cell>
          <cell r="AA2837">
            <v>0</v>
          </cell>
          <cell r="AB2837">
            <v>0</v>
          </cell>
          <cell r="AC2837" t="str">
            <v>SR</v>
          </cell>
        </row>
        <row r="2838">
          <cell r="Y2838" t="str">
            <v>SR</v>
          </cell>
          <cell r="Z2838">
            <v>0</v>
          </cell>
          <cell r="AA2838">
            <v>0</v>
          </cell>
          <cell r="AB2838">
            <v>0</v>
          </cell>
          <cell r="AC2838" t="str">
            <v>SR</v>
          </cell>
        </row>
        <row r="2839">
          <cell r="Y2839" t="str">
            <v>SR</v>
          </cell>
          <cell r="Z2839">
            <v>0</v>
          </cell>
          <cell r="AA2839">
            <v>0</v>
          </cell>
          <cell r="AB2839">
            <v>0</v>
          </cell>
          <cell r="AC2839" t="str">
            <v>SR</v>
          </cell>
        </row>
        <row r="2840">
          <cell r="Y2840" t="str">
            <v>SR</v>
          </cell>
          <cell r="Z2840">
            <v>0</v>
          </cell>
          <cell r="AA2840">
            <v>0</v>
          </cell>
          <cell r="AB2840">
            <v>0</v>
          </cell>
          <cell r="AC2840" t="str">
            <v>SR</v>
          </cell>
        </row>
        <row r="2841">
          <cell r="Y2841" t="str">
            <v>SR</v>
          </cell>
          <cell r="Z2841">
            <v>0</v>
          </cell>
          <cell r="AA2841">
            <v>0</v>
          </cell>
          <cell r="AB2841">
            <v>0</v>
          </cell>
          <cell r="AC2841" t="str">
            <v>SR</v>
          </cell>
        </row>
        <row r="2842">
          <cell r="Y2842" t="str">
            <v>SR</v>
          </cell>
          <cell r="Z2842">
            <v>0</v>
          </cell>
          <cell r="AA2842">
            <v>0</v>
          </cell>
          <cell r="AB2842">
            <v>0</v>
          </cell>
          <cell r="AC2842" t="str">
            <v>SR</v>
          </cell>
        </row>
        <row r="2843">
          <cell r="Y2843" t="str">
            <v>SR</v>
          </cell>
          <cell r="Z2843">
            <v>0</v>
          </cell>
          <cell r="AA2843">
            <v>0</v>
          </cell>
          <cell r="AB2843">
            <v>0</v>
          </cell>
          <cell r="AC2843" t="str">
            <v>SR</v>
          </cell>
        </row>
        <row r="2844">
          <cell r="Y2844" t="str">
            <v>SR</v>
          </cell>
          <cell r="Z2844">
            <v>0</v>
          </cell>
          <cell r="AA2844">
            <v>0</v>
          </cell>
          <cell r="AB2844">
            <v>0</v>
          </cell>
          <cell r="AC2844" t="str">
            <v>SR</v>
          </cell>
        </row>
        <row r="2845">
          <cell r="Y2845" t="str">
            <v>SR</v>
          </cell>
          <cell r="Z2845">
            <v>0</v>
          </cell>
          <cell r="AA2845">
            <v>0</v>
          </cell>
          <cell r="AB2845">
            <v>0</v>
          </cell>
          <cell r="AC2845" t="str">
            <v>SR</v>
          </cell>
        </row>
        <row r="2846">
          <cell r="Y2846" t="str">
            <v>SR</v>
          </cell>
          <cell r="Z2846">
            <v>0</v>
          </cell>
          <cell r="AA2846">
            <v>0</v>
          </cell>
          <cell r="AB2846">
            <v>0</v>
          </cell>
          <cell r="AC2846" t="str">
            <v>SR</v>
          </cell>
        </row>
        <row r="2847">
          <cell r="Y2847" t="str">
            <v>SR</v>
          </cell>
          <cell r="Z2847">
            <v>0</v>
          </cell>
          <cell r="AA2847">
            <v>0</v>
          </cell>
          <cell r="AB2847">
            <v>0</v>
          </cell>
          <cell r="AC2847" t="str">
            <v>SR</v>
          </cell>
        </row>
        <row r="2848">
          <cell r="Y2848" t="str">
            <v>SR</v>
          </cell>
          <cell r="Z2848">
            <v>0</v>
          </cell>
          <cell r="AA2848">
            <v>0</v>
          </cell>
          <cell r="AB2848">
            <v>0</v>
          </cell>
          <cell r="AC2848" t="str">
            <v>SR</v>
          </cell>
        </row>
        <row r="2849">
          <cell r="Y2849" t="str">
            <v>SR</v>
          </cell>
          <cell r="Z2849">
            <v>0</v>
          </cell>
          <cell r="AA2849">
            <v>0</v>
          </cell>
          <cell r="AB2849">
            <v>0</v>
          </cell>
          <cell r="AC2849" t="str">
            <v>SR</v>
          </cell>
        </row>
        <row r="2850">
          <cell r="Y2850" t="str">
            <v>SR</v>
          </cell>
          <cell r="Z2850">
            <v>0</v>
          </cell>
          <cell r="AA2850">
            <v>0</v>
          </cell>
          <cell r="AB2850">
            <v>0</v>
          </cell>
          <cell r="AC2850" t="str">
            <v>SR</v>
          </cell>
        </row>
        <row r="2851">
          <cell r="Y2851" t="str">
            <v>SR</v>
          </cell>
          <cell r="Z2851">
            <v>0</v>
          </cell>
          <cell r="AA2851">
            <v>0</v>
          </cell>
          <cell r="AB2851">
            <v>0</v>
          </cell>
          <cell r="AC2851" t="str">
            <v>SR</v>
          </cell>
        </row>
        <row r="2852">
          <cell r="Y2852" t="str">
            <v>SR</v>
          </cell>
          <cell r="Z2852">
            <v>0</v>
          </cell>
          <cell r="AA2852">
            <v>0</v>
          </cell>
          <cell r="AB2852">
            <v>0</v>
          </cell>
          <cell r="AC2852" t="str">
            <v>SR</v>
          </cell>
        </row>
        <row r="2853">
          <cell r="Y2853" t="str">
            <v>SR</v>
          </cell>
          <cell r="Z2853">
            <v>0</v>
          </cell>
          <cell r="AA2853">
            <v>0</v>
          </cell>
          <cell r="AB2853">
            <v>0</v>
          </cell>
          <cell r="AC2853" t="str">
            <v>SR</v>
          </cell>
        </row>
        <row r="2854">
          <cell r="Y2854" t="str">
            <v>SR</v>
          </cell>
          <cell r="Z2854">
            <v>0</v>
          </cell>
          <cell r="AA2854">
            <v>0</v>
          </cell>
          <cell r="AB2854">
            <v>0</v>
          </cell>
          <cell r="AC2854" t="str">
            <v>SR</v>
          </cell>
        </row>
        <row r="2855">
          <cell r="Y2855" t="str">
            <v>SR</v>
          </cell>
          <cell r="Z2855">
            <v>0</v>
          </cell>
          <cell r="AA2855">
            <v>0</v>
          </cell>
          <cell r="AB2855">
            <v>0</v>
          </cell>
          <cell r="AC2855" t="str">
            <v>SR</v>
          </cell>
        </row>
        <row r="2856">
          <cell r="Y2856" t="str">
            <v>SR</v>
          </cell>
          <cell r="Z2856">
            <v>0</v>
          </cell>
          <cell r="AA2856">
            <v>0</v>
          </cell>
          <cell r="AB2856">
            <v>0</v>
          </cell>
          <cell r="AC2856" t="str">
            <v>SR</v>
          </cell>
        </row>
        <row r="2857">
          <cell r="Y2857" t="str">
            <v>SR</v>
          </cell>
          <cell r="Z2857">
            <v>0</v>
          </cell>
          <cell r="AA2857">
            <v>0</v>
          </cell>
          <cell r="AB2857">
            <v>0</v>
          </cell>
          <cell r="AC2857" t="str">
            <v>SR</v>
          </cell>
        </row>
        <row r="2858">
          <cell r="Y2858" t="str">
            <v>SR</v>
          </cell>
          <cell r="Z2858">
            <v>0</v>
          </cell>
          <cell r="AA2858">
            <v>0</v>
          </cell>
          <cell r="AB2858">
            <v>0</v>
          </cell>
          <cell r="AC2858" t="str">
            <v>SR</v>
          </cell>
        </row>
        <row r="2859">
          <cell r="Y2859" t="str">
            <v>SR</v>
          </cell>
          <cell r="Z2859">
            <v>0</v>
          </cell>
          <cell r="AA2859">
            <v>0</v>
          </cell>
          <cell r="AB2859">
            <v>0</v>
          </cell>
          <cell r="AC2859" t="str">
            <v>SR</v>
          </cell>
        </row>
        <row r="2860">
          <cell r="Y2860" t="str">
            <v>SR</v>
          </cell>
          <cell r="Z2860">
            <v>0</v>
          </cell>
          <cell r="AA2860">
            <v>0</v>
          </cell>
          <cell r="AB2860">
            <v>0</v>
          </cell>
          <cell r="AC2860" t="str">
            <v>SR</v>
          </cell>
        </row>
        <row r="2861">
          <cell r="Y2861" t="str">
            <v>SR</v>
          </cell>
          <cell r="Z2861">
            <v>0</v>
          </cell>
          <cell r="AA2861">
            <v>0</v>
          </cell>
          <cell r="AB2861">
            <v>0</v>
          </cell>
          <cell r="AC2861" t="str">
            <v>SR</v>
          </cell>
        </row>
        <row r="2862">
          <cell r="Y2862" t="str">
            <v>SR</v>
          </cell>
          <cell r="Z2862">
            <v>0</v>
          </cell>
          <cell r="AA2862">
            <v>0</v>
          </cell>
          <cell r="AB2862">
            <v>0</v>
          </cell>
          <cell r="AC2862" t="str">
            <v>SR</v>
          </cell>
        </row>
        <row r="2863">
          <cell r="Y2863" t="str">
            <v>SR</v>
          </cell>
          <cell r="Z2863">
            <v>0</v>
          </cell>
          <cell r="AA2863">
            <v>0</v>
          </cell>
          <cell r="AB2863">
            <v>0</v>
          </cell>
          <cell r="AC2863" t="str">
            <v>SR</v>
          </cell>
        </row>
        <row r="2864">
          <cell r="Y2864" t="str">
            <v>SR</v>
          </cell>
          <cell r="Z2864">
            <v>0</v>
          </cell>
          <cell r="AA2864">
            <v>0</v>
          </cell>
          <cell r="AB2864">
            <v>0</v>
          </cell>
          <cell r="AC2864" t="str">
            <v>SR</v>
          </cell>
        </row>
        <row r="2865">
          <cell r="Y2865" t="str">
            <v>SR</v>
          </cell>
          <cell r="Z2865">
            <v>0</v>
          </cell>
          <cell r="AA2865">
            <v>0</v>
          </cell>
          <cell r="AB2865">
            <v>0</v>
          </cell>
          <cell r="AC2865" t="str">
            <v>SR</v>
          </cell>
        </row>
        <row r="2866">
          <cell r="Y2866" t="str">
            <v>SR</v>
          </cell>
          <cell r="Z2866">
            <v>0</v>
          </cell>
          <cell r="AA2866">
            <v>0</v>
          </cell>
          <cell r="AB2866">
            <v>0</v>
          </cell>
          <cell r="AC2866" t="str">
            <v>SR</v>
          </cell>
        </row>
        <row r="2867">
          <cell r="Y2867" t="str">
            <v>SR</v>
          </cell>
          <cell r="Z2867">
            <v>0</v>
          </cell>
          <cell r="AA2867">
            <v>0</v>
          </cell>
          <cell r="AB2867">
            <v>0</v>
          </cell>
          <cell r="AC2867" t="str">
            <v>SR</v>
          </cell>
        </row>
        <row r="2868">
          <cell r="Y2868" t="str">
            <v>SR</v>
          </cell>
          <cell r="Z2868">
            <v>0</v>
          </cell>
          <cell r="AA2868">
            <v>0</v>
          </cell>
          <cell r="AB2868">
            <v>0</v>
          </cell>
          <cell r="AC2868" t="str">
            <v>SR</v>
          </cell>
        </row>
        <row r="2869">
          <cell r="Y2869" t="str">
            <v>SR</v>
          </cell>
          <cell r="Z2869">
            <v>0</v>
          </cell>
          <cell r="AA2869">
            <v>0</v>
          </cell>
          <cell r="AB2869">
            <v>0</v>
          </cell>
          <cell r="AC2869" t="str">
            <v>SR</v>
          </cell>
        </row>
        <row r="2870">
          <cell r="Y2870" t="str">
            <v>SR</v>
          </cell>
          <cell r="Z2870">
            <v>0</v>
          </cell>
          <cell r="AA2870">
            <v>0</v>
          </cell>
          <cell r="AB2870">
            <v>0</v>
          </cell>
          <cell r="AC2870" t="str">
            <v>SR</v>
          </cell>
        </row>
        <row r="2871">
          <cell r="Y2871" t="str">
            <v>SR</v>
          </cell>
          <cell r="Z2871">
            <v>0</v>
          </cell>
          <cell r="AA2871">
            <v>0</v>
          </cell>
          <cell r="AB2871">
            <v>0</v>
          </cell>
          <cell r="AC2871" t="str">
            <v>SR</v>
          </cell>
        </row>
        <row r="2872">
          <cell r="Y2872" t="str">
            <v>SR</v>
          </cell>
          <cell r="Z2872">
            <v>0</v>
          </cell>
          <cell r="AA2872">
            <v>0</v>
          </cell>
          <cell r="AB2872">
            <v>0</v>
          </cell>
          <cell r="AC2872" t="str">
            <v>SR</v>
          </cell>
        </row>
        <row r="2873">
          <cell r="Y2873" t="str">
            <v>SR</v>
          </cell>
          <cell r="Z2873">
            <v>0</v>
          </cell>
          <cell r="AA2873">
            <v>0</v>
          </cell>
          <cell r="AB2873">
            <v>0</v>
          </cell>
          <cell r="AC2873" t="str">
            <v>SR</v>
          </cell>
        </row>
        <row r="2874">
          <cell r="Y2874" t="str">
            <v>SR</v>
          </cell>
          <cell r="Z2874">
            <v>0</v>
          </cell>
          <cell r="AA2874">
            <v>0</v>
          </cell>
          <cell r="AB2874">
            <v>0</v>
          </cell>
          <cell r="AC2874" t="str">
            <v>SR</v>
          </cell>
        </row>
        <row r="2875">
          <cell r="Y2875" t="str">
            <v>SR</v>
          </cell>
          <cell r="Z2875">
            <v>0</v>
          </cell>
          <cell r="AA2875">
            <v>0</v>
          </cell>
          <cell r="AB2875">
            <v>0</v>
          </cell>
          <cell r="AC2875" t="str">
            <v>SR</v>
          </cell>
        </row>
        <row r="2876">
          <cell r="Y2876" t="str">
            <v>SR</v>
          </cell>
          <cell r="Z2876">
            <v>0</v>
          </cell>
          <cell r="AA2876">
            <v>0</v>
          </cell>
          <cell r="AB2876">
            <v>0</v>
          </cell>
          <cell r="AC2876" t="str">
            <v>SR</v>
          </cell>
        </row>
        <row r="2877">
          <cell r="Y2877" t="str">
            <v>SR</v>
          </cell>
          <cell r="Z2877">
            <v>0</v>
          </cell>
          <cell r="AA2877">
            <v>0</v>
          </cell>
          <cell r="AB2877">
            <v>0</v>
          </cell>
          <cell r="AC2877" t="str">
            <v>SR</v>
          </cell>
        </row>
        <row r="2878">
          <cell r="Y2878" t="str">
            <v>SR</v>
          </cell>
          <cell r="Z2878">
            <v>0</v>
          </cell>
          <cell r="AA2878">
            <v>0</v>
          </cell>
          <cell r="AB2878">
            <v>0</v>
          </cell>
          <cell r="AC2878" t="str">
            <v>SR</v>
          </cell>
        </row>
        <row r="2879">
          <cell r="Y2879" t="str">
            <v>SR</v>
          </cell>
          <cell r="Z2879">
            <v>0</v>
          </cell>
          <cell r="AA2879">
            <v>0</v>
          </cell>
          <cell r="AB2879">
            <v>0</v>
          </cell>
          <cell r="AC2879" t="str">
            <v>SR</v>
          </cell>
        </row>
        <row r="2880">
          <cell r="Y2880" t="str">
            <v>SR</v>
          </cell>
          <cell r="Z2880">
            <v>0</v>
          </cell>
          <cell r="AA2880">
            <v>0</v>
          </cell>
          <cell r="AB2880">
            <v>0</v>
          </cell>
          <cell r="AC2880" t="str">
            <v>SR</v>
          </cell>
        </row>
        <row r="2881">
          <cell r="Y2881" t="str">
            <v>SR</v>
          </cell>
          <cell r="Z2881">
            <v>0</v>
          </cell>
          <cell r="AA2881">
            <v>0</v>
          </cell>
          <cell r="AB2881">
            <v>0</v>
          </cell>
          <cell r="AC2881" t="str">
            <v>SR</v>
          </cell>
        </row>
        <row r="2882">
          <cell r="Y2882" t="str">
            <v>SR</v>
          </cell>
          <cell r="Z2882">
            <v>0</v>
          </cell>
          <cell r="AA2882">
            <v>0</v>
          </cell>
          <cell r="AB2882">
            <v>0</v>
          </cell>
          <cell r="AC2882" t="str">
            <v>SR</v>
          </cell>
        </row>
        <row r="2883">
          <cell r="Y2883" t="str">
            <v>SR</v>
          </cell>
          <cell r="Z2883">
            <v>0</v>
          </cell>
          <cell r="AA2883">
            <v>0</v>
          </cell>
          <cell r="AB2883">
            <v>0</v>
          </cell>
          <cell r="AC2883" t="str">
            <v>SR</v>
          </cell>
        </row>
        <row r="2884">
          <cell r="Y2884" t="str">
            <v>SR</v>
          </cell>
          <cell r="Z2884">
            <v>0</v>
          </cell>
          <cell r="AA2884">
            <v>0</v>
          </cell>
          <cell r="AB2884">
            <v>0</v>
          </cell>
          <cell r="AC2884" t="str">
            <v>SR</v>
          </cell>
        </row>
        <row r="2885">
          <cell r="Y2885" t="str">
            <v>SR</v>
          </cell>
          <cell r="Z2885">
            <v>0</v>
          </cell>
          <cell r="AA2885">
            <v>0</v>
          </cell>
          <cell r="AB2885">
            <v>0</v>
          </cell>
          <cell r="AC2885" t="str">
            <v>SR</v>
          </cell>
        </row>
        <row r="2886">
          <cell r="Y2886" t="str">
            <v>SR</v>
          </cell>
          <cell r="Z2886">
            <v>0</v>
          </cell>
          <cell r="AA2886">
            <v>0</v>
          </cell>
          <cell r="AB2886">
            <v>0</v>
          </cell>
          <cell r="AC2886" t="str">
            <v>SR</v>
          </cell>
        </row>
        <row r="2887">
          <cell r="Y2887" t="str">
            <v>SR</v>
          </cell>
          <cell r="Z2887">
            <v>0</v>
          </cell>
          <cell r="AA2887">
            <v>0</v>
          </cell>
          <cell r="AB2887">
            <v>0</v>
          </cell>
          <cell r="AC2887" t="str">
            <v>SR</v>
          </cell>
        </row>
        <row r="2888">
          <cell r="Y2888" t="str">
            <v>SR</v>
          </cell>
          <cell r="Z2888">
            <v>0</v>
          </cell>
          <cell r="AA2888">
            <v>0</v>
          </cell>
          <cell r="AB2888">
            <v>0</v>
          </cell>
          <cell r="AC2888" t="str">
            <v>SR</v>
          </cell>
        </row>
        <row r="2889">
          <cell r="Y2889" t="str">
            <v>SR</v>
          </cell>
          <cell r="Z2889">
            <v>0</v>
          </cell>
          <cell r="AA2889">
            <v>0</v>
          </cell>
          <cell r="AB2889">
            <v>0</v>
          </cell>
          <cell r="AC2889" t="str">
            <v>SR</v>
          </cell>
        </row>
        <row r="2890">
          <cell r="Y2890" t="str">
            <v>SR</v>
          </cell>
          <cell r="Z2890">
            <v>0</v>
          </cell>
          <cell r="AA2890">
            <v>0</v>
          </cell>
          <cell r="AB2890">
            <v>0</v>
          </cell>
          <cell r="AC2890" t="str">
            <v>SR</v>
          </cell>
        </row>
        <row r="2891">
          <cell r="Y2891" t="str">
            <v>SR</v>
          </cell>
          <cell r="Z2891">
            <v>0</v>
          </cell>
          <cell r="AA2891">
            <v>0</v>
          </cell>
          <cell r="AB2891">
            <v>0</v>
          </cell>
          <cell r="AC2891" t="str">
            <v>SR</v>
          </cell>
        </row>
        <row r="2892">
          <cell r="Y2892" t="str">
            <v>SR</v>
          </cell>
          <cell r="Z2892">
            <v>0</v>
          </cell>
          <cell r="AA2892">
            <v>0</v>
          </cell>
          <cell r="AB2892">
            <v>0</v>
          </cell>
          <cell r="AC2892" t="str">
            <v>SR</v>
          </cell>
        </row>
        <row r="2893">
          <cell r="Y2893" t="str">
            <v>SR</v>
          </cell>
          <cell r="Z2893">
            <v>0</v>
          </cell>
          <cell r="AA2893">
            <v>0</v>
          </cell>
          <cell r="AB2893">
            <v>0</v>
          </cell>
          <cell r="AC2893" t="str">
            <v>SR</v>
          </cell>
        </row>
        <row r="2894">
          <cell r="Y2894" t="str">
            <v>SR</v>
          </cell>
          <cell r="Z2894">
            <v>0</v>
          </cell>
          <cell r="AA2894">
            <v>0</v>
          </cell>
          <cell r="AB2894">
            <v>0</v>
          </cell>
          <cell r="AC2894" t="str">
            <v>SR</v>
          </cell>
        </row>
        <row r="2895">
          <cell r="Y2895" t="str">
            <v>SR</v>
          </cell>
          <cell r="Z2895">
            <v>0</v>
          </cell>
          <cell r="AA2895">
            <v>0</v>
          </cell>
          <cell r="AB2895">
            <v>0</v>
          </cell>
          <cell r="AC2895" t="str">
            <v>SR</v>
          </cell>
        </row>
        <row r="2896">
          <cell r="Y2896" t="str">
            <v>SR</v>
          </cell>
          <cell r="Z2896">
            <v>0</v>
          </cell>
          <cell r="AA2896">
            <v>0</v>
          </cell>
          <cell r="AB2896">
            <v>0</v>
          </cell>
          <cell r="AC2896" t="str">
            <v>SR</v>
          </cell>
        </row>
        <row r="2897">
          <cell r="Y2897" t="str">
            <v>SR</v>
          </cell>
          <cell r="Z2897">
            <v>0</v>
          </cell>
          <cell r="AA2897">
            <v>0</v>
          </cell>
          <cell r="AB2897">
            <v>0</v>
          </cell>
          <cell r="AC2897" t="str">
            <v>SR</v>
          </cell>
        </row>
        <row r="2898">
          <cell r="Y2898" t="str">
            <v>SR</v>
          </cell>
          <cell r="Z2898">
            <v>0</v>
          </cell>
          <cell r="AA2898">
            <v>0</v>
          </cell>
          <cell r="AB2898">
            <v>0</v>
          </cell>
          <cell r="AC2898" t="str">
            <v>SR</v>
          </cell>
        </row>
        <row r="2899">
          <cell r="Y2899" t="str">
            <v>SR</v>
          </cell>
          <cell r="Z2899">
            <v>0</v>
          </cell>
          <cell r="AA2899">
            <v>0</v>
          </cell>
          <cell r="AB2899">
            <v>0</v>
          </cell>
          <cell r="AC2899" t="str">
            <v>SR</v>
          </cell>
        </row>
        <row r="2900">
          <cell r="Y2900" t="str">
            <v>SR</v>
          </cell>
          <cell r="Z2900">
            <v>0</v>
          </cell>
          <cell r="AA2900">
            <v>0</v>
          </cell>
          <cell r="AB2900">
            <v>0</v>
          </cell>
          <cell r="AC2900" t="str">
            <v>SR</v>
          </cell>
        </row>
        <row r="2901">
          <cell r="Y2901" t="str">
            <v>SR</v>
          </cell>
          <cell r="Z2901">
            <v>0</v>
          </cell>
          <cell r="AA2901">
            <v>0</v>
          </cell>
          <cell r="AB2901">
            <v>0</v>
          </cell>
          <cell r="AC2901" t="str">
            <v>SR</v>
          </cell>
        </row>
        <row r="2902">
          <cell r="Y2902" t="str">
            <v>SR</v>
          </cell>
          <cell r="Z2902">
            <v>0</v>
          </cell>
          <cell r="AA2902">
            <v>0</v>
          </cell>
          <cell r="AB2902">
            <v>0</v>
          </cell>
          <cell r="AC2902" t="str">
            <v>SR</v>
          </cell>
        </row>
        <row r="2903">
          <cell r="Y2903" t="str">
            <v>SR</v>
          </cell>
          <cell r="Z2903">
            <v>0</v>
          </cell>
          <cell r="AA2903">
            <v>0</v>
          </cell>
          <cell r="AB2903">
            <v>0</v>
          </cell>
          <cell r="AC2903" t="str">
            <v>SR</v>
          </cell>
        </row>
        <row r="2904">
          <cell r="Y2904" t="str">
            <v>SR</v>
          </cell>
          <cell r="Z2904">
            <v>0</v>
          </cell>
          <cell r="AA2904">
            <v>0</v>
          </cell>
          <cell r="AB2904">
            <v>0</v>
          </cell>
          <cell r="AC2904" t="str">
            <v>SR</v>
          </cell>
        </row>
        <row r="2905">
          <cell r="Y2905" t="str">
            <v>SR</v>
          </cell>
          <cell r="Z2905">
            <v>0</v>
          </cell>
          <cell r="AA2905">
            <v>0</v>
          </cell>
          <cell r="AB2905">
            <v>0</v>
          </cell>
          <cell r="AC2905" t="str">
            <v>SR</v>
          </cell>
        </row>
        <row r="2906">
          <cell r="Y2906" t="str">
            <v>SR</v>
          </cell>
          <cell r="Z2906">
            <v>0</v>
          </cell>
          <cell r="AA2906">
            <v>0</v>
          </cell>
          <cell r="AB2906">
            <v>0</v>
          </cell>
          <cell r="AC2906" t="str">
            <v>SR</v>
          </cell>
        </row>
        <row r="2907">
          <cell r="Y2907" t="str">
            <v>SR</v>
          </cell>
          <cell r="Z2907">
            <v>0</v>
          </cell>
          <cell r="AA2907">
            <v>0</v>
          </cell>
          <cell r="AB2907">
            <v>0</v>
          </cell>
          <cell r="AC2907" t="str">
            <v>SR</v>
          </cell>
        </row>
        <row r="2908">
          <cell r="Y2908" t="str">
            <v>SR</v>
          </cell>
          <cell r="Z2908">
            <v>0</v>
          </cell>
          <cell r="AA2908">
            <v>0</v>
          </cell>
          <cell r="AB2908">
            <v>0</v>
          </cell>
          <cell r="AC2908" t="str">
            <v>SR</v>
          </cell>
        </row>
        <row r="2909">
          <cell r="Y2909" t="str">
            <v>SR</v>
          </cell>
          <cell r="Z2909">
            <v>0</v>
          </cell>
          <cell r="AA2909">
            <v>0</v>
          </cell>
          <cell r="AB2909">
            <v>0</v>
          </cell>
          <cell r="AC2909" t="str">
            <v>SR</v>
          </cell>
        </row>
        <row r="2910">
          <cell r="Y2910" t="str">
            <v>SR</v>
          </cell>
          <cell r="Z2910">
            <v>0</v>
          </cell>
          <cell r="AA2910">
            <v>0</v>
          </cell>
          <cell r="AB2910">
            <v>0</v>
          </cell>
          <cell r="AC2910" t="str">
            <v>SR</v>
          </cell>
        </row>
        <row r="2911">
          <cell r="Y2911" t="str">
            <v>SR</v>
          </cell>
          <cell r="Z2911">
            <v>0</v>
          </cell>
          <cell r="AA2911">
            <v>0</v>
          </cell>
          <cell r="AB2911">
            <v>0</v>
          </cell>
          <cell r="AC2911" t="str">
            <v>SR</v>
          </cell>
        </row>
        <row r="2912">
          <cell r="Y2912" t="str">
            <v>SR</v>
          </cell>
          <cell r="Z2912">
            <v>0</v>
          </cell>
          <cell r="AA2912">
            <v>0</v>
          </cell>
          <cell r="AB2912">
            <v>0</v>
          </cell>
          <cell r="AC2912" t="str">
            <v>SR</v>
          </cell>
        </row>
        <row r="2913">
          <cell r="Y2913" t="str">
            <v>SR</v>
          </cell>
          <cell r="Z2913">
            <v>0</v>
          </cell>
          <cell r="AA2913">
            <v>0</v>
          </cell>
          <cell r="AB2913">
            <v>0</v>
          </cell>
          <cell r="AC2913" t="str">
            <v>SR</v>
          </cell>
        </row>
        <row r="2914">
          <cell r="Y2914" t="str">
            <v>SR</v>
          </cell>
          <cell r="Z2914">
            <v>0</v>
          </cell>
          <cell r="AA2914">
            <v>0</v>
          </cell>
          <cell r="AB2914">
            <v>0</v>
          </cell>
          <cell r="AC2914" t="str">
            <v>SR</v>
          </cell>
        </row>
        <row r="2915">
          <cell r="Y2915" t="str">
            <v>SR</v>
          </cell>
          <cell r="Z2915">
            <v>0</v>
          </cell>
          <cell r="AA2915">
            <v>0</v>
          </cell>
          <cell r="AB2915">
            <v>0</v>
          </cell>
          <cell r="AC2915" t="str">
            <v>SR</v>
          </cell>
        </row>
        <row r="2916">
          <cell r="Y2916" t="str">
            <v>SR</v>
          </cell>
          <cell r="Z2916">
            <v>0</v>
          </cell>
          <cell r="AA2916">
            <v>0</v>
          </cell>
          <cell r="AB2916">
            <v>0</v>
          </cell>
          <cell r="AC2916" t="str">
            <v>SR</v>
          </cell>
        </row>
        <row r="2917">
          <cell r="Y2917" t="str">
            <v>SR</v>
          </cell>
          <cell r="Z2917">
            <v>0</v>
          </cell>
          <cell r="AA2917">
            <v>0</v>
          </cell>
          <cell r="AB2917">
            <v>0</v>
          </cell>
          <cell r="AC2917" t="str">
            <v>SR</v>
          </cell>
        </row>
        <row r="2918">
          <cell r="Y2918" t="str">
            <v>SR</v>
          </cell>
          <cell r="Z2918">
            <v>0</v>
          </cell>
          <cell r="AA2918">
            <v>0</v>
          </cell>
          <cell r="AB2918">
            <v>0</v>
          </cell>
          <cell r="AC2918" t="str">
            <v>SR</v>
          </cell>
        </row>
        <row r="2919">
          <cell r="Y2919" t="str">
            <v>SR</v>
          </cell>
          <cell r="Z2919">
            <v>0</v>
          </cell>
          <cell r="AA2919">
            <v>0</v>
          </cell>
          <cell r="AB2919">
            <v>0</v>
          </cell>
          <cell r="AC2919" t="str">
            <v>SR</v>
          </cell>
        </row>
        <row r="2920">
          <cell r="Y2920" t="str">
            <v>SR</v>
          </cell>
          <cell r="Z2920">
            <v>0</v>
          </cell>
          <cell r="AA2920">
            <v>0</v>
          </cell>
          <cell r="AB2920">
            <v>0</v>
          </cell>
          <cell r="AC2920" t="str">
            <v>SR</v>
          </cell>
        </row>
        <row r="2921">
          <cell r="Y2921" t="str">
            <v>SR</v>
          </cell>
          <cell r="Z2921">
            <v>0</v>
          </cell>
          <cell r="AA2921">
            <v>0</v>
          </cell>
          <cell r="AB2921">
            <v>0</v>
          </cell>
          <cell r="AC2921" t="str">
            <v>SR</v>
          </cell>
        </row>
        <row r="2922">
          <cell r="Y2922" t="str">
            <v>SR</v>
          </cell>
          <cell r="Z2922">
            <v>0</v>
          </cell>
          <cell r="AA2922">
            <v>0</v>
          </cell>
          <cell r="AB2922">
            <v>0</v>
          </cell>
          <cell r="AC2922" t="str">
            <v>SR</v>
          </cell>
        </row>
        <row r="2923">
          <cell r="Y2923" t="str">
            <v>SR</v>
          </cell>
          <cell r="Z2923">
            <v>0</v>
          </cell>
          <cell r="AA2923">
            <v>0</v>
          </cell>
          <cell r="AB2923">
            <v>0</v>
          </cell>
          <cell r="AC2923" t="str">
            <v>SR</v>
          </cell>
        </row>
        <row r="2924">
          <cell r="Y2924" t="str">
            <v>SR</v>
          </cell>
          <cell r="Z2924">
            <v>0</v>
          </cell>
          <cell r="AA2924">
            <v>0</v>
          </cell>
          <cell r="AB2924">
            <v>0</v>
          </cell>
          <cell r="AC2924" t="str">
            <v>SR</v>
          </cell>
        </row>
        <row r="2925">
          <cell r="Y2925" t="str">
            <v>SR</v>
          </cell>
          <cell r="Z2925">
            <v>0</v>
          </cell>
          <cell r="AA2925">
            <v>0</v>
          </cell>
          <cell r="AB2925">
            <v>0</v>
          </cell>
          <cell r="AC2925" t="str">
            <v>SR</v>
          </cell>
        </row>
        <row r="2926">
          <cell r="Y2926" t="str">
            <v>SR</v>
          </cell>
          <cell r="Z2926">
            <v>0</v>
          </cell>
          <cell r="AA2926">
            <v>0</v>
          </cell>
          <cell r="AB2926">
            <v>0</v>
          </cell>
          <cell r="AC2926" t="str">
            <v>SR</v>
          </cell>
        </row>
        <row r="2927">
          <cell r="Y2927" t="str">
            <v>SR</v>
          </cell>
          <cell r="Z2927">
            <v>0</v>
          </cell>
          <cell r="AA2927">
            <v>0</v>
          </cell>
          <cell r="AB2927">
            <v>0</v>
          </cell>
          <cell r="AC2927" t="str">
            <v>SR</v>
          </cell>
        </row>
        <row r="2928">
          <cell r="Y2928" t="str">
            <v>SR</v>
          </cell>
          <cell r="Z2928">
            <v>0</v>
          </cell>
          <cell r="AA2928">
            <v>0</v>
          </cell>
          <cell r="AB2928">
            <v>0</v>
          </cell>
          <cell r="AC2928" t="str">
            <v>SR</v>
          </cell>
        </row>
        <row r="2929">
          <cell r="Y2929" t="str">
            <v>SR</v>
          </cell>
          <cell r="Z2929">
            <v>0</v>
          </cell>
          <cell r="AA2929">
            <v>0</v>
          </cell>
          <cell r="AB2929">
            <v>0</v>
          </cell>
          <cell r="AC2929" t="str">
            <v>SR</v>
          </cell>
        </row>
        <row r="2930">
          <cell r="Y2930" t="str">
            <v>SR</v>
          </cell>
          <cell r="Z2930">
            <v>0</v>
          </cell>
          <cell r="AA2930">
            <v>0</v>
          </cell>
          <cell r="AB2930">
            <v>0</v>
          </cell>
          <cell r="AC2930" t="str">
            <v>SR</v>
          </cell>
        </row>
        <row r="2931">
          <cell r="Y2931" t="str">
            <v>SR</v>
          </cell>
          <cell r="Z2931">
            <v>0</v>
          </cell>
          <cell r="AA2931">
            <v>0</v>
          </cell>
          <cell r="AB2931">
            <v>0</v>
          </cell>
          <cell r="AC2931" t="str">
            <v>SR</v>
          </cell>
        </row>
        <row r="2932">
          <cell r="Y2932" t="str">
            <v>SR</v>
          </cell>
          <cell r="Z2932">
            <v>0</v>
          </cell>
          <cell r="AA2932">
            <v>0</v>
          </cell>
          <cell r="AB2932">
            <v>0</v>
          </cell>
          <cell r="AC2932" t="str">
            <v>SR</v>
          </cell>
        </row>
        <row r="2933">
          <cell r="Y2933" t="str">
            <v>SR</v>
          </cell>
          <cell r="Z2933">
            <v>0</v>
          </cell>
          <cell r="AA2933">
            <v>0</v>
          </cell>
          <cell r="AB2933">
            <v>0</v>
          </cell>
          <cell r="AC2933" t="str">
            <v>SR</v>
          </cell>
        </row>
        <row r="2934">
          <cell r="Y2934" t="str">
            <v>SR</v>
          </cell>
          <cell r="Z2934">
            <v>0</v>
          </cell>
          <cell r="AA2934">
            <v>0</v>
          </cell>
          <cell r="AB2934">
            <v>0</v>
          </cell>
          <cell r="AC2934" t="str">
            <v>SR</v>
          </cell>
        </row>
        <row r="2935">
          <cell r="Y2935" t="str">
            <v>SR</v>
          </cell>
          <cell r="Z2935">
            <v>0</v>
          </cell>
          <cell r="AA2935">
            <v>0</v>
          </cell>
          <cell r="AB2935">
            <v>0</v>
          </cell>
          <cell r="AC2935" t="str">
            <v>SR</v>
          </cell>
        </row>
        <row r="2936">
          <cell r="Y2936" t="str">
            <v>SR</v>
          </cell>
          <cell r="Z2936">
            <v>0</v>
          </cell>
          <cell r="AA2936">
            <v>0</v>
          </cell>
          <cell r="AB2936">
            <v>0</v>
          </cell>
          <cell r="AC2936" t="str">
            <v>SR</v>
          </cell>
        </row>
        <row r="2937">
          <cell r="Y2937" t="str">
            <v>SR</v>
          </cell>
          <cell r="Z2937">
            <v>0</v>
          </cell>
          <cell r="AA2937">
            <v>0</v>
          </cell>
          <cell r="AB2937">
            <v>0</v>
          </cell>
          <cell r="AC2937" t="str">
            <v>SR</v>
          </cell>
        </row>
        <row r="2938">
          <cell r="Y2938" t="str">
            <v>SR</v>
          </cell>
          <cell r="Z2938">
            <v>0</v>
          </cell>
          <cell r="AA2938">
            <v>0</v>
          </cell>
          <cell r="AB2938">
            <v>0</v>
          </cell>
          <cell r="AC2938" t="str">
            <v>SR</v>
          </cell>
        </row>
        <row r="2939">
          <cell r="Y2939" t="str">
            <v>SR</v>
          </cell>
          <cell r="Z2939">
            <v>0</v>
          </cell>
          <cell r="AA2939">
            <v>0</v>
          </cell>
          <cell r="AB2939">
            <v>0</v>
          </cell>
          <cell r="AC2939" t="str">
            <v>SR</v>
          </cell>
        </row>
        <row r="2940">
          <cell r="Y2940" t="str">
            <v>SR</v>
          </cell>
          <cell r="Z2940">
            <v>0</v>
          </cell>
          <cell r="AA2940">
            <v>0</v>
          </cell>
          <cell r="AB2940">
            <v>0</v>
          </cell>
          <cell r="AC2940" t="str">
            <v>SR</v>
          </cell>
        </row>
        <row r="2941">
          <cell r="Y2941" t="str">
            <v>SR</v>
          </cell>
          <cell r="Z2941">
            <v>0</v>
          </cell>
          <cell r="AA2941">
            <v>0</v>
          </cell>
          <cell r="AB2941">
            <v>0</v>
          </cell>
          <cell r="AC2941" t="str">
            <v>SR</v>
          </cell>
        </row>
        <row r="2942">
          <cell r="Y2942" t="str">
            <v>SR</v>
          </cell>
          <cell r="Z2942">
            <v>0</v>
          </cell>
          <cell r="AA2942">
            <v>0</v>
          </cell>
          <cell r="AB2942">
            <v>0</v>
          </cell>
          <cell r="AC2942" t="str">
            <v>SR</v>
          </cell>
        </row>
        <row r="2943">
          <cell r="Y2943" t="str">
            <v>SR</v>
          </cell>
          <cell r="Z2943">
            <v>0</v>
          </cell>
          <cell r="AA2943">
            <v>0</v>
          </cell>
          <cell r="AB2943">
            <v>0</v>
          </cell>
          <cell r="AC2943" t="str">
            <v>SR</v>
          </cell>
        </row>
        <row r="2944">
          <cell r="Y2944" t="str">
            <v>SR</v>
          </cell>
          <cell r="Z2944">
            <v>0</v>
          </cell>
          <cell r="AA2944">
            <v>0</v>
          </cell>
          <cell r="AB2944">
            <v>0</v>
          </cell>
          <cell r="AC2944" t="str">
            <v>SR</v>
          </cell>
        </row>
        <row r="2945">
          <cell r="Y2945" t="str">
            <v>SR</v>
          </cell>
          <cell r="Z2945">
            <v>0</v>
          </cell>
          <cell r="AA2945">
            <v>0</v>
          </cell>
          <cell r="AB2945">
            <v>0</v>
          </cell>
          <cell r="AC2945" t="str">
            <v>SR</v>
          </cell>
        </row>
        <row r="2946">
          <cell r="Y2946" t="str">
            <v>SR</v>
          </cell>
          <cell r="Z2946">
            <v>0</v>
          </cell>
          <cell r="AA2946">
            <v>0</v>
          </cell>
          <cell r="AB2946">
            <v>0</v>
          </cell>
          <cell r="AC2946" t="str">
            <v>SR</v>
          </cell>
        </row>
        <row r="2947">
          <cell r="Y2947" t="str">
            <v>SR</v>
          </cell>
          <cell r="Z2947">
            <v>0</v>
          </cell>
          <cell r="AA2947">
            <v>0</v>
          </cell>
          <cell r="AB2947">
            <v>0</v>
          </cell>
          <cell r="AC2947" t="str">
            <v>SR</v>
          </cell>
        </row>
        <row r="2948">
          <cell r="Y2948" t="str">
            <v>SR</v>
          </cell>
          <cell r="Z2948">
            <v>0</v>
          </cell>
          <cell r="AA2948">
            <v>0</v>
          </cell>
          <cell r="AB2948">
            <v>0</v>
          </cell>
          <cell r="AC2948" t="str">
            <v>SR</v>
          </cell>
        </row>
        <row r="2949">
          <cell r="Y2949" t="str">
            <v>SR</v>
          </cell>
          <cell r="Z2949">
            <v>0</v>
          </cell>
          <cell r="AA2949">
            <v>0</v>
          </cell>
          <cell r="AB2949">
            <v>0</v>
          </cell>
          <cell r="AC2949" t="str">
            <v>SR</v>
          </cell>
        </row>
        <row r="2950">
          <cell r="Y2950" t="str">
            <v>SR</v>
          </cell>
          <cell r="Z2950">
            <v>0</v>
          </cell>
          <cell r="AA2950">
            <v>0</v>
          </cell>
          <cell r="AB2950">
            <v>0</v>
          </cell>
          <cell r="AC2950" t="str">
            <v>SR</v>
          </cell>
        </row>
        <row r="2951">
          <cell r="Y2951" t="str">
            <v>SR</v>
          </cell>
          <cell r="Z2951">
            <v>0</v>
          </cell>
          <cell r="AA2951">
            <v>0</v>
          </cell>
          <cell r="AB2951">
            <v>0</v>
          </cell>
          <cell r="AC2951" t="str">
            <v>SR</v>
          </cell>
        </row>
        <row r="2952">
          <cell r="Y2952" t="str">
            <v>SR</v>
          </cell>
          <cell r="Z2952">
            <v>0</v>
          </cell>
          <cell r="AA2952">
            <v>0</v>
          </cell>
          <cell r="AB2952">
            <v>0</v>
          </cell>
          <cell r="AC2952" t="str">
            <v>SR</v>
          </cell>
        </row>
        <row r="2953">
          <cell r="Y2953" t="str">
            <v>SR</v>
          </cell>
          <cell r="Z2953">
            <v>0</v>
          </cell>
          <cell r="AA2953">
            <v>0</v>
          </cell>
          <cell r="AB2953">
            <v>0</v>
          </cell>
          <cell r="AC2953" t="str">
            <v>SR</v>
          </cell>
        </row>
        <row r="2954">
          <cell r="Y2954" t="str">
            <v>SR</v>
          </cell>
          <cell r="Z2954">
            <v>0</v>
          </cell>
          <cell r="AA2954">
            <v>0</v>
          </cell>
          <cell r="AB2954">
            <v>0</v>
          </cell>
          <cell r="AC2954" t="str">
            <v>SR</v>
          </cell>
        </row>
        <row r="2955">
          <cell r="Y2955" t="str">
            <v>SR</v>
          </cell>
          <cell r="Z2955">
            <v>0</v>
          </cell>
          <cell r="AA2955">
            <v>0</v>
          </cell>
          <cell r="AB2955">
            <v>0</v>
          </cell>
          <cell r="AC2955" t="str">
            <v>SR</v>
          </cell>
        </row>
        <row r="2956">
          <cell r="Y2956" t="str">
            <v>SR</v>
          </cell>
          <cell r="Z2956">
            <v>0</v>
          </cell>
          <cell r="AA2956">
            <v>0</v>
          </cell>
          <cell r="AB2956">
            <v>0</v>
          </cell>
          <cell r="AC2956" t="str">
            <v>SR</v>
          </cell>
        </row>
        <row r="2957">
          <cell r="Y2957" t="str">
            <v>SR</v>
          </cell>
          <cell r="Z2957">
            <v>0</v>
          </cell>
          <cell r="AA2957">
            <v>0</v>
          </cell>
          <cell r="AB2957">
            <v>0</v>
          </cell>
          <cell r="AC2957" t="str">
            <v>SR</v>
          </cell>
        </row>
        <row r="2958">
          <cell r="Y2958" t="str">
            <v>SR</v>
          </cell>
          <cell r="Z2958">
            <v>0</v>
          </cell>
          <cell r="AA2958">
            <v>0</v>
          </cell>
          <cell r="AB2958">
            <v>0</v>
          </cell>
          <cell r="AC2958" t="str">
            <v>SR</v>
          </cell>
        </row>
        <row r="2959">
          <cell r="Y2959" t="str">
            <v>SR</v>
          </cell>
          <cell r="Z2959">
            <v>0</v>
          </cell>
          <cell r="AA2959">
            <v>0</v>
          </cell>
          <cell r="AB2959">
            <v>0</v>
          </cell>
          <cell r="AC2959" t="str">
            <v>SR</v>
          </cell>
        </row>
        <row r="2960">
          <cell r="Y2960" t="str">
            <v>SR</v>
          </cell>
          <cell r="Z2960">
            <v>0</v>
          </cell>
          <cell r="AA2960">
            <v>0</v>
          </cell>
          <cell r="AB2960">
            <v>0</v>
          </cell>
          <cell r="AC2960" t="str">
            <v>SR</v>
          </cell>
        </row>
        <row r="2961">
          <cell r="Y2961" t="str">
            <v>SR</v>
          </cell>
          <cell r="Z2961">
            <v>0</v>
          </cell>
          <cell r="AA2961">
            <v>0</v>
          </cell>
          <cell r="AB2961">
            <v>0</v>
          </cell>
          <cell r="AC2961" t="str">
            <v>SR</v>
          </cell>
        </row>
        <row r="2962">
          <cell r="Y2962" t="str">
            <v>SR</v>
          </cell>
          <cell r="Z2962">
            <v>0</v>
          </cell>
          <cell r="AA2962">
            <v>0</v>
          </cell>
          <cell r="AB2962">
            <v>0</v>
          </cell>
          <cell r="AC2962" t="str">
            <v>SR</v>
          </cell>
        </row>
        <row r="2963">
          <cell r="Y2963" t="str">
            <v>SR</v>
          </cell>
          <cell r="Z2963">
            <v>0</v>
          </cell>
          <cell r="AA2963">
            <v>0</v>
          </cell>
          <cell r="AB2963">
            <v>0</v>
          </cell>
          <cell r="AC2963" t="str">
            <v>SR</v>
          </cell>
        </row>
        <row r="2964">
          <cell r="Y2964" t="str">
            <v>SR</v>
          </cell>
          <cell r="Z2964">
            <v>0</v>
          </cell>
          <cell r="AA2964">
            <v>0</v>
          </cell>
          <cell r="AB2964">
            <v>0</v>
          </cell>
          <cell r="AC2964" t="str">
            <v>SR</v>
          </cell>
        </row>
        <row r="2965">
          <cell r="Y2965" t="str">
            <v>SR</v>
          </cell>
          <cell r="Z2965">
            <v>0</v>
          </cell>
          <cell r="AA2965">
            <v>0</v>
          </cell>
          <cell r="AB2965">
            <v>0</v>
          </cell>
          <cell r="AC2965" t="str">
            <v>SR</v>
          </cell>
        </row>
        <row r="2966">
          <cell r="Y2966" t="str">
            <v>SR</v>
          </cell>
          <cell r="Z2966">
            <v>0</v>
          </cell>
          <cell r="AA2966">
            <v>0</v>
          </cell>
          <cell r="AB2966">
            <v>0</v>
          </cell>
          <cell r="AC2966" t="str">
            <v>SR</v>
          </cell>
        </row>
        <row r="2967">
          <cell r="Y2967" t="str">
            <v>SR</v>
          </cell>
          <cell r="Z2967">
            <v>0</v>
          </cell>
          <cell r="AA2967">
            <v>0</v>
          </cell>
          <cell r="AB2967">
            <v>0</v>
          </cell>
          <cell r="AC2967" t="str">
            <v>SR</v>
          </cell>
        </row>
        <row r="2968">
          <cell r="Y2968" t="str">
            <v>SR</v>
          </cell>
          <cell r="Z2968">
            <v>0</v>
          </cell>
          <cell r="AA2968">
            <v>0</v>
          </cell>
          <cell r="AB2968">
            <v>0</v>
          </cell>
          <cell r="AC2968" t="str">
            <v>SR</v>
          </cell>
        </row>
        <row r="2969">
          <cell r="Y2969" t="str">
            <v>SR</v>
          </cell>
          <cell r="Z2969">
            <v>0</v>
          </cell>
          <cell r="AA2969">
            <v>0</v>
          </cell>
          <cell r="AB2969">
            <v>0</v>
          </cell>
          <cell r="AC2969" t="str">
            <v>SR</v>
          </cell>
        </row>
        <row r="2970">
          <cell r="Y2970" t="str">
            <v>SR</v>
          </cell>
          <cell r="Z2970">
            <v>0</v>
          </cell>
          <cell r="AA2970">
            <v>0</v>
          </cell>
          <cell r="AB2970">
            <v>0</v>
          </cell>
          <cell r="AC2970" t="str">
            <v>SR</v>
          </cell>
        </row>
        <row r="2971">
          <cell r="Y2971" t="str">
            <v>SR</v>
          </cell>
          <cell r="Z2971">
            <v>0</v>
          </cell>
          <cell r="AA2971">
            <v>0</v>
          </cell>
          <cell r="AB2971">
            <v>0</v>
          </cell>
          <cell r="AC2971" t="str">
            <v>SR</v>
          </cell>
        </row>
        <row r="2972">
          <cell r="Y2972" t="str">
            <v>SR</v>
          </cell>
          <cell r="Z2972">
            <v>0</v>
          </cell>
          <cell r="AA2972">
            <v>0</v>
          </cell>
          <cell r="AB2972">
            <v>0</v>
          </cell>
          <cell r="AC2972" t="str">
            <v>SR</v>
          </cell>
        </row>
        <row r="2973">
          <cell r="Y2973" t="str">
            <v>SR</v>
          </cell>
          <cell r="Z2973">
            <v>0</v>
          </cell>
          <cell r="AA2973">
            <v>0</v>
          </cell>
          <cell r="AB2973">
            <v>0</v>
          </cell>
          <cell r="AC2973" t="str">
            <v>SR</v>
          </cell>
        </row>
        <row r="2974">
          <cell r="Y2974" t="str">
            <v>SR</v>
          </cell>
          <cell r="Z2974">
            <v>0</v>
          </cell>
          <cell r="AA2974">
            <v>0</v>
          </cell>
          <cell r="AB2974">
            <v>0</v>
          </cell>
          <cell r="AC2974" t="str">
            <v>SR</v>
          </cell>
        </row>
        <row r="2975">
          <cell r="Y2975" t="str">
            <v>SR</v>
          </cell>
          <cell r="Z2975">
            <v>0</v>
          </cell>
          <cell r="AA2975">
            <v>0</v>
          </cell>
          <cell r="AB2975">
            <v>0</v>
          </cell>
          <cell r="AC2975" t="str">
            <v>SR</v>
          </cell>
        </row>
        <row r="2976">
          <cell r="Y2976" t="str">
            <v>SR</v>
          </cell>
          <cell r="Z2976">
            <v>0</v>
          </cell>
          <cell r="AA2976">
            <v>0</v>
          </cell>
          <cell r="AB2976">
            <v>0</v>
          </cell>
          <cell r="AC2976" t="str">
            <v>SR</v>
          </cell>
        </row>
        <row r="2977">
          <cell r="Y2977" t="str">
            <v>SR</v>
          </cell>
          <cell r="Z2977">
            <v>0</v>
          </cell>
          <cell r="AA2977">
            <v>0</v>
          </cell>
          <cell r="AB2977">
            <v>0</v>
          </cell>
          <cell r="AC2977" t="str">
            <v>SR</v>
          </cell>
        </row>
        <row r="2978">
          <cell r="Y2978" t="str">
            <v>SR</v>
          </cell>
          <cell r="Z2978">
            <v>0</v>
          </cell>
          <cell r="AA2978">
            <v>0</v>
          </cell>
          <cell r="AB2978">
            <v>0</v>
          </cell>
          <cell r="AC2978" t="str">
            <v>SR</v>
          </cell>
        </row>
        <row r="2979">
          <cell r="Y2979" t="str">
            <v>SR</v>
          </cell>
          <cell r="Z2979">
            <v>0</v>
          </cell>
          <cell r="AA2979">
            <v>0</v>
          </cell>
          <cell r="AB2979">
            <v>0</v>
          </cell>
          <cell r="AC2979" t="str">
            <v>SR</v>
          </cell>
        </row>
        <row r="2980">
          <cell r="Y2980" t="str">
            <v>SR</v>
          </cell>
          <cell r="Z2980">
            <v>0</v>
          </cell>
          <cell r="AA2980">
            <v>0</v>
          </cell>
          <cell r="AB2980">
            <v>0</v>
          </cell>
          <cell r="AC2980" t="str">
            <v>SR</v>
          </cell>
        </row>
        <row r="2981">
          <cell r="Y2981" t="str">
            <v>SR</v>
          </cell>
          <cell r="Z2981">
            <v>0</v>
          </cell>
          <cell r="AA2981">
            <v>0</v>
          </cell>
          <cell r="AB2981">
            <v>0</v>
          </cell>
          <cell r="AC2981" t="str">
            <v>SR</v>
          </cell>
        </row>
        <row r="2982">
          <cell r="Y2982" t="str">
            <v>SR</v>
          </cell>
          <cell r="Z2982">
            <v>0</v>
          </cell>
          <cell r="AA2982">
            <v>0</v>
          </cell>
          <cell r="AB2982">
            <v>0</v>
          </cell>
          <cell r="AC2982" t="str">
            <v>SR</v>
          </cell>
        </row>
        <row r="2983">
          <cell r="Y2983" t="str">
            <v>SR</v>
          </cell>
          <cell r="Z2983">
            <v>0</v>
          </cell>
          <cell r="AA2983">
            <v>0</v>
          </cell>
          <cell r="AB2983">
            <v>0</v>
          </cell>
          <cell r="AC2983" t="str">
            <v>SR</v>
          </cell>
        </row>
        <row r="2984">
          <cell r="Y2984" t="str">
            <v>SR</v>
          </cell>
          <cell r="Z2984">
            <v>0</v>
          </cell>
          <cell r="AA2984">
            <v>0</v>
          </cell>
          <cell r="AB2984">
            <v>0</v>
          </cell>
          <cell r="AC2984" t="str">
            <v>SR</v>
          </cell>
        </row>
        <row r="2985">
          <cell r="Y2985" t="str">
            <v>SR</v>
          </cell>
          <cell r="Z2985">
            <v>0</v>
          </cell>
          <cell r="AA2985">
            <v>0</v>
          </cell>
          <cell r="AB2985">
            <v>0</v>
          </cell>
          <cell r="AC2985" t="str">
            <v>SR</v>
          </cell>
        </row>
        <row r="2986">
          <cell r="Y2986" t="str">
            <v>SR</v>
          </cell>
          <cell r="Z2986">
            <v>0</v>
          </cell>
          <cell r="AA2986">
            <v>0</v>
          </cell>
          <cell r="AB2986">
            <v>0</v>
          </cell>
          <cell r="AC2986" t="str">
            <v>SR</v>
          </cell>
        </row>
        <row r="2987">
          <cell r="Y2987" t="str">
            <v>SR</v>
          </cell>
          <cell r="Z2987">
            <v>0</v>
          </cell>
          <cell r="AA2987">
            <v>0</v>
          </cell>
          <cell r="AB2987">
            <v>0</v>
          </cell>
          <cell r="AC2987" t="str">
            <v>SR</v>
          </cell>
        </row>
        <row r="2988">
          <cell r="Y2988" t="str">
            <v>SR</v>
          </cell>
          <cell r="Z2988">
            <v>0</v>
          </cell>
          <cell r="AA2988">
            <v>0</v>
          </cell>
          <cell r="AB2988">
            <v>0</v>
          </cell>
          <cell r="AC2988" t="str">
            <v>SR</v>
          </cell>
        </row>
        <row r="2989">
          <cell r="Y2989" t="str">
            <v>SR</v>
          </cell>
          <cell r="Z2989">
            <v>0</v>
          </cell>
          <cell r="AA2989">
            <v>0</v>
          </cell>
          <cell r="AB2989">
            <v>0</v>
          </cell>
          <cell r="AC2989" t="str">
            <v>SR</v>
          </cell>
        </row>
        <row r="2990">
          <cell r="Y2990" t="str">
            <v>SR</v>
          </cell>
          <cell r="Z2990">
            <v>0</v>
          </cell>
          <cell r="AA2990">
            <v>0</v>
          </cell>
          <cell r="AB2990">
            <v>0</v>
          </cell>
          <cell r="AC2990" t="str">
            <v>SR</v>
          </cell>
        </row>
        <row r="2991">
          <cell r="Y2991" t="str">
            <v>SR</v>
          </cell>
          <cell r="Z2991">
            <v>0</v>
          </cell>
          <cell r="AA2991">
            <v>0</v>
          </cell>
          <cell r="AB2991">
            <v>0</v>
          </cell>
          <cell r="AC2991" t="str">
            <v>SR</v>
          </cell>
        </row>
        <row r="2992">
          <cell r="Y2992" t="str">
            <v>SR</v>
          </cell>
          <cell r="Z2992">
            <v>0</v>
          </cell>
          <cell r="AA2992">
            <v>0</v>
          </cell>
          <cell r="AB2992">
            <v>0</v>
          </cell>
          <cell r="AC2992" t="str">
            <v>SR</v>
          </cell>
        </row>
        <row r="2993">
          <cell r="Y2993" t="str">
            <v>SR</v>
          </cell>
          <cell r="Z2993">
            <v>0</v>
          </cell>
          <cell r="AA2993">
            <v>0</v>
          </cell>
          <cell r="AB2993">
            <v>0</v>
          </cell>
          <cell r="AC2993" t="str">
            <v>SR</v>
          </cell>
        </row>
        <row r="2994">
          <cell r="Y2994" t="str">
            <v>SR</v>
          </cell>
          <cell r="Z2994">
            <v>0</v>
          </cell>
          <cell r="AA2994">
            <v>0</v>
          </cell>
          <cell r="AB2994">
            <v>0</v>
          </cell>
          <cell r="AC2994" t="str">
            <v>SR</v>
          </cell>
        </row>
        <row r="2995">
          <cell r="Y2995" t="str">
            <v>SR</v>
          </cell>
          <cell r="Z2995">
            <v>0</v>
          </cell>
          <cell r="AA2995">
            <v>0</v>
          </cell>
          <cell r="AB2995">
            <v>0</v>
          </cell>
          <cell r="AC2995" t="str">
            <v>SR</v>
          </cell>
        </row>
        <row r="2996">
          <cell r="Y2996" t="str">
            <v>SR</v>
          </cell>
          <cell r="Z2996">
            <v>0</v>
          </cell>
          <cell r="AA2996">
            <v>0</v>
          </cell>
          <cell r="AB2996">
            <v>0</v>
          </cell>
          <cell r="AC2996" t="str">
            <v>SR</v>
          </cell>
        </row>
        <row r="2997">
          <cell r="Y2997" t="str">
            <v>SR</v>
          </cell>
          <cell r="Z2997">
            <v>0</v>
          </cell>
          <cell r="AA2997">
            <v>0</v>
          </cell>
          <cell r="AB2997">
            <v>0</v>
          </cell>
          <cell r="AC2997" t="str">
            <v>SR</v>
          </cell>
        </row>
        <row r="2998">
          <cell r="Y2998" t="str">
            <v>SR</v>
          </cell>
          <cell r="Z2998">
            <v>0</v>
          </cell>
          <cell r="AA2998">
            <v>0</v>
          </cell>
          <cell r="AB2998">
            <v>0</v>
          </cell>
          <cell r="AC2998" t="str">
            <v>SR</v>
          </cell>
        </row>
        <row r="2999">
          <cell r="AB2999">
            <v>0</v>
          </cell>
          <cell r="AC2999">
            <v>0</v>
          </cell>
        </row>
      </sheetData>
      <sheetData sheetId="3" refreshError="1">
        <row r="1">
          <cell r="A1" t="str">
            <v>Cust_ID</v>
          </cell>
          <cell r="B1" t="str">
            <v>Cust Name</v>
          </cell>
          <cell r="C1" t="str">
            <v>Address</v>
          </cell>
          <cell r="D1" t="str">
            <v>Group</v>
          </cell>
          <cell r="E1" t="str">
            <v>Sale Name</v>
          </cell>
        </row>
        <row r="2">
          <cell r="A2" t="str">
            <v>CUONG1</v>
          </cell>
          <cell r="B2" t="str">
            <v>Hång C­êng</v>
          </cell>
          <cell r="C2" t="str">
            <v>B¾c Giang</v>
          </cell>
          <cell r="D2" t="str">
            <v>Group 1</v>
          </cell>
          <cell r="E2" t="str">
            <v>NguyÔn Kiªn Trung</v>
          </cell>
        </row>
        <row r="3">
          <cell r="A3" t="str">
            <v>HOA3</v>
          </cell>
          <cell r="B3" t="str">
            <v>H¶i Hoµ</v>
          </cell>
          <cell r="C3" t="str">
            <v>B¾c Giang</v>
          </cell>
          <cell r="D3" t="str">
            <v>Group 1</v>
          </cell>
          <cell r="E3" t="str">
            <v>NguyÔn Kiªn Trung</v>
          </cell>
        </row>
        <row r="4">
          <cell r="A4" t="str">
            <v>TAM2</v>
          </cell>
          <cell r="B4" t="str">
            <v>L©m T©m</v>
          </cell>
          <cell r="C4" t="str">
            <v>B¾c Giang</v>
          </cell>
          <cell r="D4" t="str">
            <v>Group 1</v>
          </cell>
          <cell r="E4" t="str">
            <v>NguyÔn Kiªn Trung</v>
          </cell>
        </row>
        <row r="5">
          <cell r="A5" t="str">
            <v>THEM1</v>
          </cell>
          <cell r="B5" t="str">
            <v>Minh Thªm</v>
          </cell>
          <cell r="C5" t="str">
            <v>B¾c Giang</v>
          </cell>
          <cell r="D5" t="str">
            <v>Group 1</v>
          </cell>
          <cell r="E5" t="str">
            <v>NguyÔn Kiªn Trung</v>
          </cell>
        </row>
        <row r="6">
          <cell r="A6" t="str">
            <v>ANH3</v>
          </cell>
          <cell r="B6" t="str">
            <v>Hoµn Oanh</v>
          </cell>
          <cell r="C6" t="str">
            <v>B¾c K¹n</v>
          </cell>
          <cell r="D6" t="str">
            <v>Group 1</v>
          </cell>
          <cell r="E6" t="str">
            <v>T¨ng Xu©n Thu</v>
          </cell>
        </row>
        <row r="7">
          <cell r="A7" t="str">
            <v>HANH6</v>
          </cell>
          <cell r="B7" t="str">
            <v>NguyÔn Minh H¹nh</v>
          </cell>
          <cell r="C7" t="str">
            <v>B¾c K¹n</v>
          </cell>
          <cell r="D7" t="str">
            <v>Group 1</v>
          </cell>
          <cell r="E7" t="str">
            <v>T¨ng Xu©n Thu</v>
          </cell>
        </row>
        <row r="8">
          <cell r="A8" t="str">
            <v>THUY1</v>
          </cell>
          <cell r="B8" t="str">
            <v>H­ng Thuû</v>
          </cell>
          <cell r="C8" t="str">
            <v>B¾c K¹n</v>
          </cell>
          <cell r="D8" t="str">
            <v>Group 1</v>
          </cell>
          <cell r="E8" t="str">
            <v>T¨ng Xu©n Thu</v>
          </cell>
        </row>
        <row r="9">
          <cell r="A9" t="str">
            <v>THUY18</v>
          </cell>
          <cell r="B9" t="str">
            <v>H­ng Thuû ( Phan chenh lech)</v>
          </cell>
          <cell r="C9" t="str">
            <v>B¾c K¹n</v>
          </cell>
          <cell r="D9" t="str">
            <v>Group 1</v>
          </cell>
          <cell r="E9" t="str">
            <v>T¨ng Xu©n Thu</v>
          </cell>
        </row>
        <row r="10">
          <cell r="A10" t="str">
            <v>THAO</v>
          </cell>
          <cell r="B10" t="str">
            <v>Thµnh Th¶o</v>
          </cell>
          <cell r="C10" t="str">
            <v>B¾c Ninh</v>
          </cell>
          <cell r="D10" t="str">
            <v>Group 1</v>
          </cell>
          <cell r="E10" t="str">
            <v>NguyÔn Kiªn Trung</v>
          </cell>
        </row>
        <row r="11">
          <cell r="A11" t="str">
            <v>THINH3</v>
          </cell>
          <cell r="B11" t="str">
            <v>Th¹ Thinh</v>
          </cell>
          <cell r="C11" t="str">
            <v>B¾c Ninh</v>
          </cell>
          <cell r="D11" t="str">
            <v>Group 1</v>
          </cell>
          <cell r="E11" t="str">
            <v>NguyÔn Kiªn Trung</v>
          </cell>
        </row>
        <row r="12">
          <cell r="A12" t="str">
            <v>VINH2</v>
          </cell>
          <cell r="B12" t="str">
            <v>Yªn VÜnh</v>
          </cell>
          <cell r="C12" t="str">
            <v>B¾c Ninh</v>
          </cell>
          <cell r="D12" t="str">
            <v>Group 1</v>
          </cell>
          <cell r="E12" t="str">
            <v>NguyÔn Kiªn Trung</v>
          </cell>
        </row>
        <row r="13">
          <cell r="A13" t="str">
            <v>Hue5</v>
          </cell>
          <cell r="B13" t="str">
            <v>Kh¶i HuÖ</v>
          </cell>
          <cell r="C13" t="str">
            <v>B¾c Ninh</v>
          </cell>
          <cell r="D13" t="str">
            <v>Group 1</v>
          </cell>
          <cell r="E13" t="str">
            <v>NguyÔn Kiªn Trung</v>
          </cell>
        </row>
        <row r="14">
          <cell r="A14" t="str">
            <v>CAY</v>
          </cell>
          <cell r="B14" t="str">
            <v xml:space="preserve">Chi CËy </v>
          </cell>
          <cell r="C14" t="str">
            <v>Cao B»ng</v>
          </cell>
          <cell r="D14" t="str">
            <v>Group 1</v>
          </cell>
          <cell r="E14" t="str">
            <v>T¨ng Xu©n Thu</v>
          </cell>
        </row>
        <row r="15">
          <cell r="A15" t="str">
            <v>TAM3</v>
          </cell>
          <cell r="B15" t="str">
            <v>Thanh T©m</v>
          </cell>
          <cell r="C15" t="str">
            <v>Cao B»ng</v>
          </cell>
          <cell r="D15" t="str">
            <v>Group 1</v>
          </cell>
          <cell r="E15" t="str">
            <v>T¨ng Xu©n Thu</v>
          </cell>
        </row>
        <row r="16">
          <cell r="A16" t="str">
            <v>CAY1</v>
          </cell>
          <cell r="B16" t="str">
            <v>Chi Cay (Phan chenh lech)</v>
          </cell>
          <cell r="C16" t="str">
            <v>Cao B»ng</v>
          </cell>
          <cell r="D16" t="str">
            <v>Group 1</v>
          </cell>
          <cell r="E16" t="str">
            <v>T¨ng Xu©n Thu</v>
          </cell>
        </row>
        <row r="17">
          <cell r="A17" t="str">
            <v>LUP</v>
          </cell>
          <cell r="B17" t="str">
            <v>KiÕm Lóp</v>
          </cell>
          <cell r="C17" t="str">
            <v>Chiªm Ho¸</v>
          </cell>
          <cell r="D17" t="str">
            <v>Group 1</v>
          </cell>
          <cell r="E17" t="str">
            <v>T¨ng Xu©n Thu</v>
          </cell>
        </row>
        <row r="18">
          <cell r="A18" t="str">
            <v>HUONG2</v>
          </cell>
          <cell r="B18" t="str">
            <v>Trung H­¬ng</v>
          </cell>
          <cell r="C18" t="str">
            <v>Hµ Giang</v>
          </cell>
          <cell r="D18" t="str">
            <v>Group 1</v>
          </cell>
          <cell r="E18" t="str">
            <v>T¨ng Xu©n Thu</v>
          </cell>
        </row>
        <row r="19">
          <cell r="A19" t="str">
            <v>LOI</v>
          </cell>
          <cell r="B19" t="str">
            <v>H¶i Lîi</v>
          </cell>
          <cell r="C19" t="str">
            <v>Hµ Giang</v>
          </cell>
          <cell r="D19" t="str">
            <v>Group 1</v>
          </cell>
          <cell r="E19" t="str">
            <v>T¨ng Xu©n Thu</v>
          </cell>
        </row>
        <row r="20">
          <cell r="A20" t="str">
            <v>HA6</v>
          </cell>
          <cell r="B20" t="str">
            <v>Th¾ng Hµ</v>
          </cell>
          <cell r="C20" t="str">
            <v>Hµ Giang</v>
          </cell>
          <cell r="D20" t="str">
            <v>Group 1</v>
          </cell>
          <cell r="E20" t="str">
            <v>T¨ng Xu©n Thu</v>
          </cell>
        </row>
        <row r="21">
          <cell r="A21" t="str">
            <v>BINH2</v>
          </cell>
          <cell r="B21" t="str">
            <v>Hoµ B×nh</v>
          </cell>
          <cell r="C21" t="str">
            <v>Hµ Nam</v>
          </cell>
          <cell r="D21" t="str">
            <v>Group 1</v>
          </cell>
          <cell r="E21" t="str">
            <v>NguyÔn V¨n Lîi</v>
          </cell>
        </row>
        <row r="22">
          <cell r="A22" t="str">
            <v>BUNG</v>
          </cell>
          <cell r="B22" t="str">
            <v>C«ng Ty ¸nh D­¬ng</v>
          </cell>
          <cell r="C22" t="str">
            <v>Hµ Nam</v>
          </cell>
          <cell r="D22" t="str">
            <v>Group 1</v>
          </cell>
          <cell r="E22" t="str">
            <v>NguyÔn V¨n Lîi</v>
          </cell>
        </row>
        <row r="23">
          <cell r="A23" t="str">
            <v>CTY13</v>
          </cell>
          <cell r="B23" t="str">
            <v>Cty TM HuyÖn Kim B¶ng</v>
          </cell>
          <cell r="C23" t="str">
            <v>Hµ Nam</v>
          </cell>
          <cell r="D23" t="str">
            <v>Group 1</v>
          </cell>
          <cell r="E23" t="str">
            <v>NguyÔn V¨n Lîi</v>
          </cell>
        </row>
        <row r="24">
          <cell r="A24" t="str">
            <v>KHOAPHUONG</v>
          </cell>
          <cell r="B24" t="str">
            <v>Khoa Ph­¬ng</v>
          </cell>
          <cell r="C24" t="str">
            <v>Hµ Nam</v>
          </cell>
          <cell r="D24" t="str">
            <v>Group 1</v>
          </cell>
          <cell r="E24" t="str">
            <v>NguyÔn V¨n Lîi</v>
          </cell>
        </row>
        <row r="25">
          <cell r="A25" t="str">
            <v>KHUONG</v>
          </cell>
          <cell r="B25" t="str">
            <v>Anh Kh­¬ng</v>
          </cell>
          <cell r="C25" t="str">
            <v>Hµ Nam</v>
          </cell>
          <cell r="D25" t="str">
            <v>Group 1</v>
          </cell>
          <cell r="E25" t="str">
            <v>NguyÔn V¨n Lîi</v>
          </cell>
        </row>
        <row r="26">
          <cell r="A26" t="str">
            <v>MO</v>
          </cell>
          <cell r="B26" t="str">
            <v>Tr×nh M¬</v>
          </cell>
          <cell r="C26" t="str">
            <v>Hµ Nam</v>
          </cell>
          <cell r="D26" t="str">
            <v>Group 1</v>
          </cell>
          <cell r="E26" t="str">
            <v>NguyÔn V¨n Lîi</v>
          </cell>
        </row>
        <row r="27">
          <cell r="A27" t="str">
            <v>NAM</v>
          </cell>
          <cell r="B27" t="str">
            <v>Cty XNK DL vµ §T XD Hµ Nam</v>
          </cell>
          <cell r="C27" t="str">
            <v>Hµ Nam</v>
          </cell>
          <cell r="D27" t="str">
            <v>Group 1</v>
          </cell>
          <cell r="E27" t="str">
            <v>NguyÔn V¨n Lîi</v>
          </cell>
        </row>
        <row r="28">
          <cell r="A28" t="str">
            <v>THANH1</v>
          </cell>
          <cell r="B28" t="str">
            <v>H­ng Thµnh</v>
          </cell>
          <cell r="C28" t="str">
            <v>Hµ Nam</v>
          </cell>
          <cell r="D28" t="str">
            <v>Group 1</v>
          </cell>
          <cell r="E28" t="str">
            <v>NguyÔn V¨n Lîi</v>
          </cell>
        </row>
        <row r="29">
          <cell r="A29" t="str">
            <v>BACDO</v>
          </cell>
          <cell r="B29" t="str">
            <v>Cty TM B¾c §«</v>
          </cell>
          <cell r="C29" t="str">
            <v>Hµ Néi</v>
          </cell>
          <cell r="D29" t="str">
            <v>Group 2</v>
          </cell>
          <cell r="E29" t="str">
            <v>TrÇn H¶i B»ng</v>
          </cell>
        </row>
        <row r="30">
          <cell r="A30" t="str">
            <v>CHÐH</v>
          </cell>
          <cell r="B30" t="str">
            <v>CH §ång Hå vµ TB VP</v>
          </cell>
          <cell r="C30" t="str">
            <v>Hµ Néi</v>
          </cell>
          <cell r="D30" t="str">
            <v>Group 2</v>
          </cell>
          <cell r="E30" t="str">
            <v>TrÇn H¶i B»ng</v>
          </cell>
        </row>
        <row r="31">
          <cell r="A31" t="str">
            <v>CHÐT33</v>
          </cell>
          <cell r="B31" t="str">
            <v>33 NguyÔn Tr·i</v>
          </cell>
          <cell r="C31" t="str">
            <v>Hµ Néi</v>
          </cell>
          <cell r="D31" t="str">
            <v>Group 2</v>
          </cell>
          <cell r="E31" t="str">
            <v>TrÇn H¶i B»ng</v>
          </cell>
        </row>
        <row r="32">
          <cell r="A32" t="str">
            <v>CHUDUC</v>
          </cell>
          <cell r="B32" t="str">
            <v>Chu §øc</v>
          </cell>
          <cell r="C32" t="str">
            <v>Hµ Néi</v>
          </cell>
          <cell r="D32" t="str">
            <v>Group 2</v>
          </cell>
          <cell r="E32" t="str">
            <v>TrÇn H¶i B»ng</v>
          </cell>
        </row>
        <row r="33">
          <cell r="A33" t="str">
            <v>CTY3</v>
          </cell>
          <cell r="B33" t="str">
            <v>Cty TNHH §T TM Kand N - HN</v>
          </cell>
          <cell r="C33" t="str">
            <v>Hµ Néi</v>
          </cell>
          <cell r="D33" t="str">
            <v>Group 2</v>
          </cell>
          <cell r="E33" t="str">
            <v>TrÇn H¶i B»ng</v>
          </cell>
        </row>
        <row r="34">
          <cell r="A34" t="str">
            <v>CTY3</v>
          </cell>
          <cell r="B34" t="str">
            <v>Thuý Hµ</v>
          </cell>
          <cell r="C34" t="str">
            <v>Hµ Néi</v>
          </cell>
          <cell r="D34" t="str">
            <v>Group 2</v>
          </cell>
          <cell r="E34" t="str">
            <v>TrÇn H¶i B»ng</v>
          </cell>
        </row>
        <row r="35">
          <cell r="A35" t="str">
            <v>HIEU</v>
          </cell>
          <cell r="B35" t="str">
            <v>Trung HiÕu</v>
          </cell>
          <cell r="C35" t="str">
            <v>Hµ Néi</v>
          </cell>
          <cell r="D35" t="str">
            <v>Group 2</v>
          </cell>
          <cell r="E35" t="str">
            <v>TrÇn H¶i B»ng</v>
          </cell>
        </row>
        <row r="36">
          <cell r="A36" t="str">
            <v>HUONG5</v>
          </cell>
          <cell r="B36" t="str">
            <v>§oµn H­¬ng</v>
          </cell>
          <cell r="C36" t="str">
            <v>Hµ Néi</v>
          </cell>
          <cell r="D36" t="str">
            <v>Group 2</v>
          </cell>
          <cell r="E36" t="str">
            <v>TrÇn H¶i B»ng</v>
          </cell>
        </row>
        <row r="37">
          <cell r="A37" t="str">
            <v>VU2</v>
          </cell>
          <cell r="B37" t="str">
            <v>Cty TNHH Ph­îng Vò</v>
          </cell>
          <cell r="C37" t="str">
            <v>Hµ Néi</v>
          </cell>
          <cell r="D37" t="str">
            <v>Group 2</v>
          </cell>
          <cell r="E37" t="str">
            <v>TrÇn H¶i B»ng</v>
          </cell>
        </row>
        <row r="38">
          <cell r="A38" t="str">
            <v>YEN2</v>
          </cell>
          <cell r="B38" t="str">
            <v xml:space="preserve">Dòng YÕn </v>
          </cell>
          <cell r="C38" t="str">
            <v>Hµ Néi</v>
          </cell>
          <cell r="D38" t="str">
            <v>Group 2</v>
          </cell>
          <cell r="E38" t="str">
            <v>TrÇn H¶i B»ng</v>
          </cell>
        </row>
        <row r="39">
          <cell r="A39" t="str">
            <v>CHÐT</v>
          </cell>
          <cell r="B39" t="str">
            <v>27 HBTr­ng HN</v>
          </cell>
          <cell r="C39" t="str">
            <v>Hµ Néi</v>
          </cell>
          <cell r="D39" t="str">
            <v>Group 2</v>
          </cell>
          <cell r="E39" t="str">
            <v>TrÇn H¶i B»ng</v>
          </cell>
        </row>
        <row r="40">
          <cell r="A40" t="str">
            <v>CHÐT4</v>
          </cell>
          <cell r="B40" t="str">
            <v>17A Hµng Bµi HN</v>
          </cell>
          <cell r="C40" t="str">
            <v>Hµ Néi</v>
          </cell>
          <cell r="D40" t="str">
            <v>Group 2</v>
          </cell>
          <cell r="E40" t="str">
            <v>TrÇn H¶i B»ng</v>
          </cell>
        </row>
        <row r="41">
          <cell r="A41" t="str">
            <v>CHÐT7</v>
          </cell>
          <cell r="B41" t="str">
            <v>Cty TNHH Vua S­ Tö Vµng</v>
          </cell>
          <cell r="C41" t="str">
            <v>Hµ Néi</v>
          </cell>
          <cell r="D41" t="str">
            <v>Group 2</v>
          </cell>
          <cell r="E41" t="str">
            <v>TrÇn H¶i B»ng</v>
          </cell>
        </row>
        <row r="42">
          <cell r="A42" t="str">
            <v>CTY14</v>
          </cell>
          <cell r="B42" t="str">
            <v>Cty Kh¸i NiÖm</v>
          </cell>
          <cell r="C42" t="str">
            <v>Hµ Néi</v>
          </cell>
          <cell r="D42" t="str">
            <v>Group 2</v>
          </cell>
          <cell r="E42" t="str">
            <v>TrÇn H¶i B»ng</v>
          </cell>
        </row>
        <row r="43">
          <cell r="A43" t="str">
            <v>CTY2</v>
          </cell>
          <cell r="B43" t="str">
            <v>Cty TB KT vµ DV-107 K1 GV HN</v>
          </cell>
          <cell r="C43" t="str">
            <v>Hµ Néi</v>
          </cell>
          <cell r="D43" t="str">
            <v>Group 2</v>
          </cell>
          <cell r="E43" t="str">
            <v>TrÇn H¶i B»ng</v>
          </cell>
        </row>
        <row r="44">
          <cell r="A44" t="str">
            <v>CTY7</v>
          </cell>
          <cell r="B44" t="str">
            <v>Cty XNK B¾c ViÖt</v>
          </cell>
          <cell r="C44" t="str">
            <v>Hµ Néi</v>
          </cell>
          <cell r="D44" t="str">
            <v>Group 2</v>
          </cell>
          <cell r="E44" t="str">
            <v>TrÇn H¶i B»ng</v>
          </cell>
        </row>
        <row r="45">
          <cell r="A45" t="str">
            <v>HBT</v>
          </cell>
          <cell r="B45" t="str">
            <v>15A Hai Bµ Tr­ng - §T Hµ Nam</v>
          </cell>
          <cell r="C45" t="str">
            <v>Hµ Néi</v>
          </cell>
          <cell r="D45" t="str">
            <v>Group 2</v>
          </cell>
          <cell r="E45" t="str">
            <v>TrÇn H¶i B»ng</v>
          </cell>
        </row>
        <row r="46">
          <cell r="A46" t="str">
            <v>HBT2</v>
          </cell>
          <cell r="B46" t="str">
            <v>Vietronic - 8 Hai Bµ Tr­ng HN</v>
          </cell>
          <cell r="C46" t="str">
            <v>Hµ Néi</v>
          </cell>
          <cell r="D46" t="str">
            <v>Group 2</v>
          </cell>
          <cell r="E46" t="str">
            <v>TrÇn H¶i B»ng</v>
          </cell>
        </row>
        <row r="47">
          <cell r="A47" t="str">
            <v>HBT3</v>
          </cell>
          <cell r="B47" t="str">
            <v>CH§T 17A Hai Bµ Tr­ng HN</v>
          </cell>
          <cell r="C47" t="str">
            <v>Hµ Néi</v>
          </cell>
          <cell r="D47" t="str">
            <v>Group 2</v>
          </cell>
          <cell r="E47" t="str">
            <v>TrÇn H¶i B»ng</v>
          </cell>
        </row>
        <row r="48">
          <cell r="A48" t="str">
            <v>HIEP2</v>
          </cell>
          <cell r="B48" t="str">
            <v>Hoµng HiÖp</v>
          </cell>
          <cell r="C48" t="str">
            <v>Hµ Néi</v>
          </cell>
          <cell r="D48" t="str">
            <v>Group 2</v>
          </cell>
          <cell r="E48" t="str">
            <v>TrÇn H¶i B»ng</v>
          </cell>
        </row>
        <row r="49">
          <cell r="A49" t="str">
            <v>HOP</v>
          </cell>
          <cell r="B49" t="str">
            <v>ThÞnh Hîp</v>
          </cell>
          <cell r="C49" t="str">
            <v>Hµ Néi</v>
          </cell>
          <cell r="D49" t="str">
            <v>Group 2</v>
          </cell>
          <cell r="E49" t="str">
            <v>TrÇn H¶i B»ng</v>
          </cell>
        </row>
        <row r="50">
          <cell r="A50" t="str">
            <v>KHOAT</v>
          </cell>
          <cell r="B50" t="str">
            <v>Hïng Kho¸t</v>
          </cell>
          <cell r="C50" t="str">
            <v>Hµ Néi</v>
          </cell>
          <cell r="D50" t="str">
            <v>Group 2</v>
          </cell>
          <cell r="E50" t="str">
            <v>TrÇn H¶i B»ng</v>
          </cell>
        </row>
        <row r="51">
          <cell r="A51" t="str">
            <v>MINH2</v>
          </cell>
          <cell r="B51" t="str">
            <v>Cty Tïng Minh</v>
          </cell>
          <cell r="C51" t="str">
            <v>Hµ Néi</v>
          </cell>
          <cell r="D51" t="str">
            <v>Group 2</v>
          </cell>
          <cell r="E51" t="str">
            <v>TrÇn H¶i B»ng</v>
          </cell>
        </row>
        <row r="52">
          <cell r="A52" t="str">
            <v>NHUNG1</v>
          </cell>
          <cell r="B52" t="str">
            <v>Hïng Nhung</v>
          </cell>
          <cell r="C52" t="str">
            <v>Hµ Néi</v>
          </cell>
          <cell r="D52" t="str">
            <v>Group 2</v>
          </cell>
          <cell r="E52" t="str">
            <v>TrÇn H¶i B»ng</v>
          </cell>
        </row>
        <row r="53">
          <cell r="A53" t="str">
            <v>SIEUTHI</v>
          </cell>
          <cell r="B53" t="str">
            <v>Siªu ThÞ §iÖn M¸y</v>
          </cell>
          <cell r="C53" t="str">
            <v>Hµ Néi</v>
          </cell>
          <cell r="D53" t="str">
            <v>Group 2</v>
          </cell>
          <cell r="E53" t="str">
            <v>TrÇn H¶i B»ng</v>
          </cell>
        </row>
        <row r="54">
          <cell r="A54" t="str">
            <v>TAU</v>
          </cell>
          <cell r="B54" t="str">
            <v>Dòng Tµu</v>
          </cell>
          <cell r="C54" t="str">
            <v>Hµ Néi</v>
          </cell>
          <cell r="D54" t="str">
            <v>Group 2</v>
          </cell>
          <cell r="E54" t="str">
            <v>TrÇn H¶i B»ng</v>
          </cell>
        </row>
        <row r="55">
          <cell r="A55" t="str">
            <v>THUY11</v>
          </cell>
          <cell r="B55" t="str">
            <v>Minh Thuý</v>
          </cell>
          <cell r="C55" t="str">
            <v>Hµ Néi</v>
          </cell>
          <cell r="D55" t="str">
            <v>Group 2</v>
          </cell>
          <cell r="E55" t="str">
            <v>TrÇn H¶i B»ng</v>
          </cell>
        </row>
        <row r="56">
          <cell r="A56" t="str">
            <v>THUY14</v>
          </cell>
          <cell r="B56" t="str">
            <v>Lu©n Thuû</v>
          </cell>
          <cell r="C56" t="str">
            <v>Hµ Néi</v>
          </cell>
          <cell r="D56" t="str">
            <v>Group 2</v>
          </cell>
          <cell r="E56" t="str">
            <v>TrÇn H¶i B»ng</v>
          </cell>
        </row>
        <row r="57">
          <cell r="A57" t="str">
            <v>TRUONG</v>
          </cell>
          <cell r="B57" t="str">
            <v>Minh Tr­êng</v>
          </cell>
          <cell r="C57" t="str">
            <v>Hµ Néi</v>
          </cell>
          <cell r="D57" t="str">
            <v>Group 2</v>
          </cell>
          <cell r="E57" t="str">
            <v>TrÇn H¶i B»ng</v>
          </cell>
        </row>
        <row r="58">
          <cell r="A58" t="str">
            <v>HAI1</v>
          </cell>
          <cell r="B58" t="str">
            <v>NguyÔn V¨n H¶i</v>
          </cell>
          <cell r="C58" t="str">
            <v>Hµ Néi</v>
          </cell>
          <cell r="D58" t="str">
            <v>Group 2</v>
          </cell>
          <cell r="E58" t="str">
            <v>TrÇn H¶i B»ng</v>
          </cell>
        </row>
        <row r="59">
          <cell r="A59" t="str">
            <v>HAI2</v>
          </cell>
          <cell r="B59" t="str">
            <v>§µo §øc H¶i (Hïng S¬n)</v>
          </cell>
          <cell r="C59" t="str">
            <v>Hµ Néi</v>
          </cell>
          <cell r="D59" t="str">
            <v>Group 2</v>
          </cell>
          <cell r="E59" t="str">
            <v>TrÇn H¶i B»ng</v>
          </cell>
        </row>
        <row r="60">
          <cell r="A60" t="str">
            <v>HUNG8</v>
          </cell>
          <cell r="B60" t="str">
            <v>ViÖt Hïng (NguyÔn V¨n Tho¶)</v>
          </cell>
          <cell r="C60" t="str">
            <v>Hµ Néi</v>
          </cell>
          <cell r="D60" t="str">
            <v>Group 2</v>
          </cell>
          <cell r="E60" t="str">
            <v>TrÇn H¶i B»ng</v>
          </cell>
        </row>
        <row r="61">
          <cell r="A61" t="str">
            <v>sr</v>
          </cell>
          <cell r="B61" t="str">
            <v>Showroom</v>
          </cell>
          <cell r="C61" t="str">
            <v>Hµ Néi</v>
          </cell>
          <cell r="D61" t="str">
            <v>Group 3</v>
          </cell>
          <cell r="E61" t="str">
            <v>Showroom</v>
          </cell>
        </row>
        <row r="62">
          <cell r="A62" t="str">
            <v>MAO</v>
          </cell>
          <cell r="B62" t="str">
            <v>ThuÇn M·o</v>
          </cell>
          <cell r="C62" t="str">
            <v>Hµ Néi</v>
          </cell>
          <cell r="D62" t="str">
            <v>Group 1</v>
          </cell>
          <cell r="E62" t="str">
            <v>T¨ng Xu©n Thu</v>
          </cell>
        </row>
        <row r="63">
          <cell r="A63" t="str">
            <v>KSHN</v>
          </cell>
          <cell r="B63" t="str">
            <v>Kh¸ch S¹n Hµ Néi</v>
          </cell>
          <cell r="C63" t="str">
            <v>Hµ Néi</v>
          </cell>
          <cell r="D63" t="str">
            <v>Group 2</v>
          </cell>
          <cell r="E63" t="str">
            <v>TrÇn H¶i B»ng</v>
          </cell>
        </row>
        <row r="64">
          <cell r="A64" t="str">
            <v>HA2</v>
          </cell>
          <cell r="B64" t="str">
            <v>Thuý Hµ</v>
          </cell>
          <cell r="C64" t="str">
            <v>Hµ Néi</v>
          </cell>
          <cell r="D64" t="str">
            <v>Group 2</v>
          </cell>
          <cell r="E64" t="str">
            <v>TrÇn H¶i B»ng</v>
          </cell>
        </row>
        <row r="65">
          <cell r="A65" t="str">
            <v>HUNG9</v>
          </cell>
          <cell r="B65" t="str">
            <v>S¬n Hïng</v>
          </cell>
          <cell r="C65" t="str">
            <v>Hµ Néi</v>
          </cell>
          <cell r="D65" t="str">
            <v>Group 2</v>
          </cell>
          <cell r="E65" t="str">
            <v>TrÇn H¶i B»ng</v>
          </cell>
        </row>
        <row r="66">
          <cell r="A66" t="str">
            <v>BINH3</v>
          </cell>
          <cell r="B66" t="str">
            <v>§¹t B×nh</v>
          </cell>
          <cell r="C66" t="str">
            <v>Hµ T©y</v>
          </cell>
          <cell r="D66" t="str">
            <v>Group 2</v>
          </cell>
          <cell r="E66" t="str">
            <v>TrÇn C«ng Th¾ng</v>
          </cell>
        </row>
        <row r="67">
          <cell r="A67" t="str">
            <v>CUONG4</v>
          </cell>
          <cell r="B67" t="str">
            <v>S¸u C­êng</v>
          </cell>
          <cell r="C67" t="str">
            <v>Hµ T©y</v>
          </cell>
          <cell r="D67" t="str">
            <v>Group 2</v>
          </cell>
          <cell r="E67" t="str">
            <v>TrÇn C«ng Th¾ng</v>
          </cell>
        </row>
        <row r="68">
          <cell r="A68" t="str">
            <v>CUONG5</v>
          </cell>
          <cell r="B68" t="str">
            <v>S¬n C­êng</v>
          </cell>
          <cell r="C68" t="str">
            <v>Hµ T©y</v>
          </cell>
          <cell r="D68" t="str">
            <v>Group 2</v>
          </cell>
          <cell r="E68" t="str">
            <v>TrÇn C«ng Th¾ng</v>
          </cell>
        </row>
        <row r="69">
          <cell r="A69" t="str">
            <v>HAIDUNG</v>
          </cell>
          <cell r="B69" t="str">
            <v>H¶i Dung</v>
          </cell>
          <cell r="C69" t="str">
            <v>Hµ T©y</v>
          </cell>
          <cell r="D69" t="str">
            <v>Group 2</v>
          </cell>
          <cell r="E69" t="str">
            <v>TrÇn C«ng Th¾ng</v>
          </cell>
        </row>
        <row r="70">
          <cell r="A70" t="str">
            <v>HUNG3</v>
          </cell>
          <cell r="B70" t="str">
            <v>Phi Hïng</v>
          </cell>
          <cell r="C70" t="str">
            <v>Hµ T©y</v>
          </cell>
          <cell r="D70" t="str">
            <v>Group 2</v>
          </cell>
          <cell r="E70" t="str">
            <v>TrÇn C«ng Th¾ng</v>
          </cell>
        </row>
        <row r="71">
          <cell r="A71" t="str">
            <v>HUNGDUNG2</v>
          </cell>
          <cell r="B71" t="str">
            <v>Hïng Dung</v>
          </cell>
          <cell r="C71" t="str">
            <v>Hµ T©y</v>
          </cell>
          <cell r="D71" t="str">
            <v>Group 2</v>
          </cell>
          <cell r="E71" t="str">
            <v>TrÇn C«ng Th¾ng</v>
          </cell>
        </row>
        <row r="72">
          <cell r="A72" t="str">
            <v>HUONG4</v>
          </cell>
          <cell r="B72" t="str">
            <v>T©n H­êng</v>
          </cell>
          <cell r="C72" t="str">
            <v>Hµ T©y</v>
          </cell>
          <cell r="D72" t="str">
            <v>Group 2</v>
          </cell>
          <cell r="E72" t="str">
            <v>TrÇn C«ng Th¾ng</v>
          </cell>
        </row>
        <row r="73">
          <cell r="A73" t="str">
            <v>SAU</v>
          </cell>
          <cell r="B73" t="str">
            <v>NguyÔn S¸u</v>
          </cell>
          <cell r="C73" t="str">
            <v>Hµ T©y</v>
          </cell>
          <cell r="D73" t="str">
            <v>Group 2</v>
          </cell>
          <cell r="E73" t="str">
            <v>TrÇn C«ng Th¾ng</v>
          </cell>
        </row>
        <row r="74">
          <cell r="A74" t="str">
            <v>SON3</v>
          </cell>
          <cell r="B74" t="str">
            <v>TuÊn S¬n</v>
          </cell>
          <cell r="C74" t="str">
            <v>Hµ T©y</v>
          </cell>
          <cell r="D74" t="str">
            <v>Group 2</v>
          </cell>
          <cell r="E74" t="str">
            <v>TrÇn C«ng Th¾ng</v>
          </cell>
        </row>
        <row r="75">
          <cell r="A75" t="str">
            <v>THANH2</v>
          </cell>
          <cell r="B75" t="str">
            <v>CTy TM Xu©n Thµnh</v>
          </cell>
          <cell r="C75" t="str">
            <v>Hµ T©y</v>
          </cell>
          <cell r="D75" t="str">
            <v>Group 2</v>
          </cell>
          <cell r="E75" t="str">
            <v>TrÇn C«ng Th¾ng</v>
          </cell>
        </row>
        <row r="76">
          <cell r="A76" t="str">
            <v>THU</v>
          </cell>
          <cell r="B76" t="str">
            <v>Phong Th­</v>
          </cell>
          <cell r="C76" t="str">
            <v>Hµ T©y</v>
          </cell>
          <cell r="D76" t="str">
            <v>Group 2</v>
          </cell>
          <cell r="E76" t="str">
            <v>TrÇn C«ng Th¾ng</v>
          </cell>
        </row>
        <row r="77">
          <cell r="A77" t="str">
            <v>VU1</v>
          </cell>
          <cell r="B77" t="str">
            <v>To¶n Vò</v>
          </cell>
          <cell r="C77" t="str">
            <v>Hµ T©y</v>
          </cell>
          <cell r="D77" t="str">
            <v>Group 2</v>
          </cell>
          <cell r="E77" t="str">
            <v>TrÇn C«ng Th¾ng</v>
          </cell>
        </row>
        <row r="78">
          <cell r="A78" t="str">
            <v>VUONG</v>
          </cell>
          <cell r="B78" t="str">
            <v>Dung V­îng</v>
          </cell>
          <cell r="C78" t="str">
            <v>Hµ T©y</v>
          </cell>
          <cell r="D78" t="str">
            <v>Group 2</v>
          </cell>
          <cell r="E78" t="str">
            <v>TrÇn C«ng Th¾ng</v>
          </cell>
        </row>
        <row r="79">
          <cell r="A79" t="str">
            <v>HAO</v>
          </cell>
          <cell r="B79" t="str">
            <v>V¨n H¶o</v>
          </cell>
          <cell r="C79" t="str">
            <v>H¶i D­¬ng</v>
          </cell>
          <cell r="D79" t="str">
            <v>Group 2</v>
          </cell>
          <cell r="E79" t="str">
            <v>TrÇn Xu©n Hïng</v>
          </cell>
        </row>
        <row r="80">
          <cell r="A80" t="str">
            <v>HOA8</v>
          </cell>
          <cell r="B80" t="str">
            <v>ViÖt Hoµ</v>
          </cell>
          <cell r="C80" t="str">
            <v>H¶i D­¬ng</v>
          </cell>
          <cell r="D80" t="str">
            <v>Group 2</v>
          </cell>
          <cell r="E80" t="str">
            <v>TrÇn Xu©n Hïng</v>
          </cell>
        </row>
        <row r="81">
          <cell r="A81" t="str">
            <v>HOA9</v>
          </cell>
          <cell r="B81" t="str">
            <v>C­êng Hoa</v>
          </cell>
          <cell r="C81" t="str">
            <v>H¶i D­¬ng</v>
          </cell>
          <cell r="D81" t="str">
            <v>Group 2</v>
          </cell>
          <cell r="E81" t="str">
            <v>TrÇn Xu©n Hïng</v>
          </cell>
        </row>
        <row r="82">
          <cell r="A82" t="str">
            <v>HUONG3</v>
          </cell>
          <cell r="B82" t="str">
            <v>Hïng H­¬ng</v>
          </cell>
          <cell r="C82" t="str">
            <v>H¶i D­¬ng</v>
          </cell>
          <cell r="D82" t="str">
            <v>Group 2</v>
          </cell>
          <cell r="E82" t="str">
            <v>TrÇn Xu©n Hïng</v>
          </cell>
        </row>
        <row r="83">
          <cell r="A83" t="str">
            <v>HUU</v>
          </cell>
          <cell r="B83" t="str">
            <v>Anh H÷u</v>
          </cell>
          <cell r="C83" t="str">
            <v>H¶i D­¬ng</v>
          </cell>
          <cell r="D83" t="str">
            <v>Group 2</v>
          </cell>
          <cell r="E83" t="str">
            <v>TrÇn Xu©n Hïng</v>
          </cell>
        </row>
        <row r="84">
          <cell r="A84" t="str">
            <v>KHOA2</v>
          </cell>
          <cell r="B84" t="str">
            <v>Xu©n Khoa</v>
          </cell>
          <cell r="C84" t="str">
            <v>H¶i D­¬ng</v>
          </cell>
          <cell r="D84" t="str">
            <v>Group 2</v>
          </cell>
          <cell r="E84" t="str">
            <v>TrÇn Xu©n Hïng</v>
          </cell>
        </row>
        <row r="85">
          <cell r="A85" t="str">
            <v>MAC</v>
          </cell>
          <cell r="B85" t="str">
            <v>Huynh M¹c</v>
          </cell>
          <cell r="C85" t="str">
            <v>H¶i D­¬ng</v>
          </cell>
          <cell r="D85" t="str">
            <v>Group 2</v>
          </cell>
          <cell r="E85" t="str">
            <v>TrÇn Xu©n Hïng</v>
          </cell>
        </row>
        <row r="86">
          <cell r="A86" t="str">
            <v>THINH2</v>
          </cell>
          <cell r="B86" t="str">
            <v>H­ng ThÞnh</v>
          </cell>
          <cell r="C86" t="str">
            <v>H¶i D­¬ng</v>
          </cell>
          <cell r="D86" t="str">
            <v>Group 2</v>
          </cell>
          <cell r="E86" t="str">
            <v>TrÇn Xu©n Hïng</v>
          </cell>
        </row>
        <row r="87">
          <cell r="A87" t="str">
            <v>THO</v>
          </cell>
          <cell r="B87" t="str">
            <v>TiÕn Th¬</v>
          </cell>
          <cell r="C87" t="str">
            <v>H¶i D­¬ng</v>
          </cell>
          <cell r="D87" t="str">
            <v>Group 2</v>
          </cell>
          <cell r="E87" t="str">
            <v>TrÇn Xu©n Hïng</v>
          </cell>
        </row>
        <row r="88">
          <cell r="A88" t="str">
            <v>THOA</v>
          </cell>
          <cell r="B88" t="str">
            <v>TuÊn Thoa</v>
          </cell>
          <cell r="C88" t="str">
            <v>H¶i D­¬ng</v>
          </cell>
          <cell r="D88" t="str">
            <v>Group 2</v>
          </cell>
          <cell r="E88" t="str">
            <v>TrÇn Xu©n Hïng</v>
          </cell>
        </row>
        <row r="89">
          <cell r="A89" t="str">
            <v>THU2</v>
          </cell>
          <cell r="B89" t="str">
            <v>S¬n Thu</v>
          </cell>
          <cell r="C89" t="str">
            <v>H¶i D­¬ng</v>
          </cell>
          <cell r="D89" t="str">
            <v>Group 2</v>
          </cell>
          <cell r="E89" t="str">
            <v>TrÇn Xu©n Hïng</v>
          </cell>
        </row>
        <row r="90">
          <cell r="A90" t="str">
            <v>THUONGDUA</v>
          </cell>
          <cell r="B90" t="str">
            <v>Th­¬ng Døa</v>
          </cell>
          <cell r="C90" t="str">
            <v>H¶i D­¬ng</v>
          </cell>
          <cell r="D90" t="str">
            <v>Group 2</v>
          </cell>
          <cell r="E90" t="str">
            <v>TrÇn Xu©n Hïng</v>
          </cell>
        </row>
        <row r="91">
          <cell r="A91" t="str">
            <v>THUY8</v>
          </cell>
          <cell r="B91" t="str">
            <v>H­ng Thuý</v>
          </cell>
          <cell r="C91" t="str">
            <v>H¶i D­¬ng</v>
          </cell>
          <cell r="D91" t="str">
            <v>Group 2</v>
          </cell>
          <cell r="E91" t="str">
            <v>TrÇn Xu©n Hïng</v>
          </cell>
        </row>
        <row r="92">
          <cell r="A92" t="str">
            <v>TRIEN</v>
          </cell>
          <cell r="B92" t="str">
            <v>V¨n TriÓn</v>
          </cell>
          <cell r="C92" t="str">
            <v>H¶i D­¬ng</v>
          </cell>
          <cell r="D92" t="str">
            <v>Group 2</v>
          </cell>
          <cell r="E92" t="str">
            <v>TrÇn Xu©n Hïng</v>
          </cell>
        </row>
        <row r="93">
          <cell r="A93" t="str">
            <v>VIETPHUONG</v>
          </cell>
          <cell r="B93" t="str">
            <v>ViÖt Ph­¬ng</v>
          </cell>
          <cell r="C93" t="str">
            <v>H¶i D­¬ng</v>
          </cell>
          <cell r="D93" t="str">
            <v>Group 2</v>
          </cell>
          <cell r="E93" t="str">
            <v>TrÇn Xu©n Hïng</v>
          </cell>
        </row>
        <row r="94">
          <cell r="A94" t="str">
            <v>CHDT1</v>
          </cell>
          <cell r="B94" t="str">
            <v>§øc Dung</v>
          </cell>
          <cell r="C94" t="str">
            <v>H¶i Phßng</v>
          </cell>
          <cell r="D94" t="str">
            <v>Group 1</v>
          </cell>
          <cell r="E94" t="str">
            <v>TrÇn M¹nh C­êng</v>
          </cell>
        </row>
        <row r="95">
          <cell r="A95" t="str">
            <v>HANH2</v>
          </cell>
          <cell r="B95" t="str">
            <v>KhiÕt H¹nh</v>
          </cell>
          <cell r="C95" t="str">
            <v>H¶i Phßng</v>
          </cell>
          <cell r="D95" t="str">
            <v>Group 1</v>
          </cell>
          <cell r="E95" t="str">
            <v>TrÇn M¹nh C­êng</v>
          </cell>
        </row>
        <row r="96">
          <cell r="A96" t="str">
            <v>HOADUNG</v>
          </cell>
          <cell r="B96" t="str">
            <v>Hoµ Dung</v>
          </cell>
          <cell r="C96" t="str">
            <v>H¶i Phßng</v>
          </cell>
          <cell r="D96" t="str">
            <v>Group 1</v>
          </cell>
          <cell r="E96" t="str">
            <v>TrÇn M¹nh C­êng</v>
          </cell>
        </row>
        <row r="97">
          <cell r="A97" t="str">
            <v>HUE1</v>
          </cell>
          <cell r="B97" t="str">
            <v>Thµnh Huª</v>
          </cell>
          <cell r="C97" t="str">
            <v>H¶i Phßng</v>
          </cell>
          <cell r="D97" t="str">
            <v>Group 1</v>
          </cell>
          <cell r="E97" t="str">
            <v>TrÇn M¹nh C­êng</v>
          </cell>
        </row>
        <row r="98">
          <cell r="A98" t="str">
            <v>MAI4</v>
          </cell>
          <cell r="B98" t="str">
            <v>Hoa Mai</v>
          </cell>
          <cell r="C98" t="str">
            <v>H¶i Phßng</v>
          </cell>
          <cell r="D98" t="str">
            <v>Group 1</v>
          </cell>
          <cell r="E98" t="str">
            <v>TrÇn M¹nh C­êng</v>
          </cell>
        </row>
        <row r="99">
          <cell r="A99" t="str">
            <v>NGA</v>
          </cell>
          <cell r="B99" t="str">
            <v>V­îng Nga</v>
          </cell>
          <cell r="C99" t="str">
            <v>H¶i Phßng</v>
          </cell>
          <cell r="D99" t="str">
            <v>Group 1</v>
          </cell>
          <cell r="E99" t="str">
            <v>TrÇn M¹nh C­êng</v>
          </cell>
        </row>
        <row r="100">
          <cell r="A100" t="str">
            <v>NGUYET</v>
          </cell>
          <cell r="B100" t="str">
            <v>TTKD §M §GD 18 TrÇn H­ng §¹o HP</v>
          </cell>
          <cell r="C100" t="str">
            <v>H¶i Phßng</v>
          </cell>
          <cell r="D100" t="str">
            <v>Group 1</v>
          </cell>
          <cell r="E100" t="str">
            <v>TrÇn M¹nh C­êng</v>
          </cell>
        </row>
        <row r="101">
          <cell r="A101" t="str">
            <v>THUY6</v>
          </cell>
          <cell r="B101" t="str">
            <v>ChiÓn Thuý</v>
          </cell>
          <cell r="C101" t="str">
            <v>H¶i Phßng</v>
          </cell>
          <cell r="D101" t="str">
            <v>Group 1</v>
          </cell>
          <cell r="E101" t="str">
            <v>TrÇn M¹nh C­êng</v>
          </cell>
        </row>
        <row r="102">
          <cell r="A102" t="str">
            <v>THUY7</v>
          </cell>
          <cell r="B102" t="str">
            <v>Dòng Thuý</v>
          </cell>
          <cell r="C102" t="str">
            <v>H¶i Phßng</v>
          </cell>
          <cell r="D102" t="str">
            <v>Group 1</v>
          </cell>
          <cell r="E102" t="str">
            <v>TrÇn M¹nh C­êng</v>
          </cell>
        </row>
        <row r="103">
          <cell r="A103" t="str">
            <v>TOAN2</v>
          </cell>
          <cell r="B103" t="str">
            <v>Qu¸n Toan</v>
          </cell>
          <cell r="C103" t="str">
            <v>H¶i Phßng</v>
          </cell>
          <cell r="D103" t="str">
            <v>Group 1</v>
          </cell>
          <cell r="E103" t="str">
            <v>TrÇn M¹nh C­êng</v>
          </cell>
        </row>
        <row r="104">
          <cell r="A104" t="str">
            <v>TUANDAT</v>
          </cell>
          <cell r="B104" t="str">
            <v>TuÊn §¹t</v>
          </cell>
          <cell r="C104" t="str">
            <v>H¶i Phßng</v>
          </cell>
          <cell r="D104" t="str">
            <v>Group 1</v>
          </cell>
          <cell r="E104" t="str">
            <v>TrÇn M¹nh C­êng</v>
          </cell>
        </row>
        <row r="105">
          <cell r="A105" t="str">
            <v>HANG4</v>
          </cell>
          <cell r="B105" t="str">
            <v>Quúnh H»ng</v>
          </cell>
          <cell r="C105" t="str">
            <v>H­ng Yªn</v>
          </cell>
          <cell r="D105" t="str">
            <v>Group 2</v>
          </cell>
          <cell r="E105" t="str">
            <v>TrÇn Xu©n Hïng</v>
          </cell>
        </row>
        <row r="106">
          <cell r="A106" t="str">
            <v>LAMDUY</v>
          </cell>
          <cell r="B106" t="str">
            <v>L©m Duy</v>
          </cell>
          <cell r="C106" t="str">
            <v>H­ng Yªn</v>
          </cell>
          <cell r="D106" t="str">
            <v>Group 2</v>
          </cell>
          <cell r="E106" t="str">
            <v>TrÇn Xu©n Hïng</v>
          </cell>
        </row>
        <row r="107">
          <cell r="A107" t="str">
            <v>THANH4</v>
          </cell>
          <cell r="B107" t="str">
            <v>Hång Thanh</v>
          </cell>
          <cell r="C107" t="str">
            <v>H­ng Yªn</v>
          </cell>
          <cell r="D107" t="str">
            <v>Group 2</v>
          </cell>
          <cell r="E107" t="str">
            <v>TrÇn Xu©n Hïng</v>
          </cell>
        </row>
        <row r="108">
          <cell r="A108" t="str">
            <v>THUY5</v>
          </cell>
          <cell r="B108" t="str">
            <v>§øc Thuý</v>
          </cell>
          <cell r="C108" t="str">
            <v>H­ng Yªn</v>
          </cell>
          <cell r="D108" t="str">
            <v>Group 2</v>
          </cell>
          <cell r="E108" t="str">
            <v>TrÇn Xu©n Hïng</v>
          </cell>
        </row>
        <row r="109">
          <cell r="A109" t="str">
            <v>BIEN</v>
          </cell>
          <cell r="B109" t="str">
            <v>Cty TNHH Thµnh Biªn</v>
          </cell>
          <cell r="C109" t="str">
            <v>Hoµ B×nh</v>
          </cell>
          <cell r="D109" t="str">
            <v>Group 2</v>
          </cell>
          <cell r="E109" t="str">
            <v>TrÇn C«ng Th¾ng</v>
          </cell>
        </row>
        <row r="110">
          <cell r="A110" t="str">
            <v>HIEN4</v>
          </cell>
          <cell r="B110" t="str">
            <v>Thu HiÒn</v>
          </cell>
          <cell r="C110" t="str">
            <v>Hoµ B×nh</v>
          </cell>
          <cell r="D110" t="str">
            <v>Group 2</v>
          </cell>
          <cell r="E110" t="str">
            <v>TrÇn C«ng Th¾ng</v>
          </cell>
        </row>
        <row r="111">
          <cell r="A111" t="str">
            <v>SONPHUONG</v>
          </cell>
          <cell r="B111" t="str">
            <v>S¬n Ph­¬ng</v>
          </cell>
          <cell r="C111" t="str">
            <v>Hoµ B×nh</v>
          </cell>
          <cell r="D111" t="str">
            <v>Group 2</v>
          </cell>
          <cell r="E111" t="str">
            <v>TrÇn C«ng Th¾ng</v>
          </cell>
        </row>
        <row r="112">
          <cell r="A112" t="str">
            <v>HUONG9</v>
          </cell>
          <cell r="B112" t="str">
            <v>To¸n H­¬ng</v>
          </cell>
          <cell r="C112" t="str">
            <v>Hoµ B×nh</v>
          </cell>
          <cell r="D112" t="str">
            <v>Group 2</v>
          </cell>
          <cell r="E112" t="str">
            <v>TrÇn C«ng Th¾ng</v>
          </cell>
        </row>
        <row r="113">
          <cell r="A113" t="str">
            <v>LIEN</v>
          </cell>
          <cell r="B113" t="str">
            <v>Th¾ng Liªn</v>
          </cell>
          <cell r="C113" t="str">
            <v>L¹ng S¬n</v>
          </cell>
          <cell r="D113" t="str">
            <v>Group 1</v>
          </cell>
          <cell r="E113" t="str">
            <v>NguyÔn Kiªn Trung</v>
          </cell>
        </row>
        <row r="114">
          <cell r="A114" t="str">
            <v>LONG</v>
          </cell>
          <cell r="B114" t="str">
            <v>Xu©n Long</v>
          </cell>
          <cell r="C114" t="str">
            <v>L¹ng S¬n</v>
          </cell>
          <cell r="D114" t="str">
            <v>Group 1</v>
          </cell>
          <cell r="E114" t="str">
            <v>NguyÔn Kiªn Trung</v>
          </cell>
        </row>
        <row r="115">
          <cell r="A115" t="str">
            <v>THPHUONG</v>
          </cell>
          <cell r="B115" t="str">
            <v>Thanh Ph­¬ng</v>
          </cell>
          <cell r="C115" t="str">
            <v>L¹ng S¬n</v>
          </cell>
          <cell r="D115" t="str">
            <v>Group 1</v>
          </cell>
          <cell r="E115" t="str">
            <v>NguyÔn Kiªn Trung</v>
          </cell>
        </row>
        <row r="116">
          <cell r="A116" t="str">
            <v>OANH</v>
          </cell>
          <cell r="B116" t="str">
            <v>Thanh O¸nh</v>
          </cell>
          <cell r="C116" t="str">
            <v>Lai Ch©u</v>
          </cell>
          <cell r="D116" t="str">
            <v>Group 2</v>
          </cell>
          <cell r="E116" t="str">
            <v>TrÇn C«ng Th¾ng</v>
          </cell>
        </row>
        <row r="117">
          <cell r="A117" t="str">
            <v>QUYEN</v>
          </cell>
          <cell r="B117" t="str">
            <v>ChÝ Quyªn</v>
          </cell>
          <cell r="C117" t="str">
            <v>Lai Ch©u</v>
          </cell>
          <cell r="D117" t="str">
            <v>Group 2</v>
          </cell>
          <cell r="E117" t="str">
            <v>TrÇn C«ng Th¾ng</v>
          </cell>
        </row>
        <row r="118">
          <cell r="A118" t="str">
            <v>thu1</v>
          </cell>
          <cell r="B118" t="str">
            <v>C­¬ng Th­</v>
          </cell>
          <cell r="C118" t="str">
            <v>Lai Ch©u</v>
          </cell>
          <cell r="D118" t="str">
            <v>Group 2</v>
          </cell>
          <cell r="E118" t="str">
            <v>TrÇn Xu©n Hïng</v>
          </cell>
        </row>
        <row r="119">
          <cell r="A119" t="str">
            <v>BA</v>
          </cell>
          <cell r="B119" t="str">
            <v>Nguyªn B¸</v>
          </cell>
          <cell r="C119" t="str">
            <v>Nam §Þnh</v>
          </cell>
          <cell r="D119" t="str">
            <v>Group 1</v>
          </cell>
          <cell r="E119" t="str">
            <v>§oµn M¹nh Hïng</v>
          </cell>
        </row>
        <row r="120">
          <cell r="A120" t="str">
            <v>CHÐT2</v>
          </cell>
          <cell r="B120" t="str">
            <v>§øc Duy Nam §Þnh</v>
          </cell>
          <cell r="C120" t="str">
            <v>Nam §Þnh</v>
          </cell>
          <cell r="D120" t="str">
            <v>Group 1</v>
          </cell>
          <cell r="E120" t="str">
            <v>§oµn M¹nh Hïng</v>
          </cell>
        </row>
        <row r="121">
          <cell r="A121" t="str">
            <v>CTY1</v>
          </cell>
          <cell r="B121" t="str">
            <v>Cty CP §TTH Nam §Þnh</v>
          </cell>
          <cell r="C121" t="str">
            <v>Nam §Þnh</v>
          </cell>
          <cell r="D121" t="str">
            <v>Group 1</v>
          </cell>
          <cell r="E121" t="str">
            <v>§oµn M¹nh Hïng</v>
          </cell>
        </row>
        <row r="122">
          <cell r="A122" t="str">
            <v>HONGPHAN</v>
          </cell>
          <cell r="B122" t="str">
            <v>Hång PhÊn</v>
          </cell>
          <cell r="C122" t="str">
            <v>Nam §Þnh</v>
          </cell>
          <cell r="D122" t="str">
            <v>Group 1</v>
          </cell>
          <cell r="E122" t="str">
            <v>§oµn M¹nh Hïng</v>
          </cell>
        </row>
        <row r="123">
          <cell r="A123" t="str">
            <v>HUNG7</v>
          </cell>
          <cell r="B123" t="str">
            <v>Duy Hïng</v>
          </cell>
          <cell r="C123" t="str">
            <v>Nam §Þnh</v>
          </cell>
          <cell r="D123" t="str">
            <v>Group 1</v>
          </cell>
          <cell r="E123" t="str">
            <v>§oµn M¹nh Hïng</v>
          </cell>
        </row>
        <row r="124">
          <cell r="A124" t="str">
            <v>HUONG</v>
          </cell>
          <cell r="B124" t="str">
            <v>H­ng H­êng</v>
          </cell>
          <cell r="C124" t="str">
            <v>Nam §Þnh</v>
          </cell>
          <cell r="D124" t="str">
            <v>Group 1</v>
          </cell>
          <cell r="E124" t="str">
            <v>§oµn M¹nh Hïng</v>
          </cell>
        </row>
        <row r="125">
          <cell r="A125" t="str">
            <v>LOAN3</v>
          </cell>
          <cell r="B125" t="str">
            <v>Th¾ng Loan</v>
          </cell>
          <cell r="C125" t="str">
            <v>Nam §Þnh</v>
          </cell>
          <cell r="D125" t="str">
            <v>Group 1</v>
          </cell>
          <cell r="E125" t="str">
            <v>§oµn M¹nh Hïng</v>
          </cell>
        </row>
        <row r="126">
          <cell r="A126" t="str">
            <v>LONG2</v>
          </cell>
          <cell r="B126" t="str">
            <v>§øc Long</v>
          </cell>
          <cell r="C126" t="str">
            <v>Nam §Þnh</v>
          </cell>
          <cell r="D126" t="str">
            <v>Group 1</v>
          </cell>
          <cell r="E126" t="str">
            <v>§oµn M¹nh Hïng</v>
          </cell>
        </row>
        <row r="127">
          <cell r="A127" t="str">
            <v>MINHDUC</v>
          </cell>
          <cell r="B127" t="str">
            <v>Minh §øc</v>
          </cell>
          <cell r="C127" t="str">
            <v>Nam §Þnh</v>
          </cell>
          <cell r="D127" t="str">
            <v>Group 1</v>
          </cell>
          <cell r="E127" t="str">
            <v>§oµn M¹nh Hïng</v>
          </cell>
        </row>
        <row r="128">
          <cell r="A128" t="str">
            <v>NGA3</v>
          </cell>
          <cell r="B128" t="str">
            <v>TuÊn Nga</v>
          </cell>
          <cell r="C128" t="str">
            <v>Nam §Þnh</v>
          </cell>
          <cell r="D128" t="str">
            <v>Group 1</v>
          </cell>
          <cell r="E128" t="str">
            <v>§oµn M¹nh Hïng</v>
          </cell>
        </row>
        <row r="129">
          <cell r="A129" t="str">
            <v>NGUYEN</v>
          </cell>
          <cell r="B129" t="str">
            <v>Hång Nguyªn</v>
          </cell>
          <cell r="C129" t="str">
            <v>Nam §Þnh</v>
          </cell>
          <cell r="D129" t="str">
            <v>Group 1</v>
          </cell>
          <cell r="E129" t="str">
            <v>§oµn M¹nh Hïng</v>
          </cell>
        </row>
        <row r="130">
          <cell r="A130" t="str">
            <v>THAO1</v>
          </cell>
          <cell r="B130" t="str">
            <v>Toµn Th¶o</v>
          </cell>
          <cell r="C130" t="str">
            <v>Nam §Þnh</v>
          </cell>
          <cell r="D130" t="str">
            <v>Group 1</v>
          </cell>
          <cell r="E130" t="str">
            <v>§oµn M¹nh Hïng</v>
          </cell>
        </row>
        <row r="131">
          <cell r="A131" t="str">
            <v>TOAN8</v>
          </cell>
          <cell r="B131" t="str">
            <v>Huy To¶n</v>
          </cell>
          <cell r="C131" t="str">
            <v>Nam §Þnh</v>
          </cell>
          <cell r="D131" t="str">
            <v>Group 1</v>
          </cell>
          <cell r="E131" t="str">
            <v>§oµn M¹nh Hïng</v>
          </cell>
        </row>
        <row r="132">
          <cell r="A132" t="str">
            <v>UYENDAO</v>
          </cell>
          <cell r="B132" t="str">
            <v>Uyªn §µo</v>
          </cell>
          <cell r="C132" t="str">
            <v>Nam §Þnh</v>
          </cell>
          <cell r="D132" t="str">
            <v>Group 1</v>
          </cell>
          <cell r="E132" t="str">
            <v>§oµn M¹nh Hïng</v>
          </cell>
        </row>
        <row r="133">
          <cell r="A133" t="str">
            <v>NHAN</v>
          </cell>
          <cell r="B133" t="str">
            <v>§«ng Nhµn</v>
          </cell>
          <cell r="C133" t="str">
            <v>Ninh B×nh</v>
          </cell>
          <cell r="D133" t="str">
            <v>Group 1</v>
          </cell>
          <cell r="E133" t="str">
            <v>§oµn M¹nh Hïng</v>
          </cell>
        </row>
        <row r="134">
          <cell r="A134" t="str">
            <v>TAN1</v>
          </cell>
          <cell r="B134" t="str">
            <v>Kim T©n</v>
          </cell>
          <cell r="C134" t="str">
            <v>Ninh B×nh</v>
          </cell>
          <cell r="D134" t="str">
            <v>Group 1</v>
          </cell>
          <cell r="E134" t="str">
            <v>§oµn M¹nh Hïng</v>
          </cell>
        </row>
        <row r="135">
          <cell r="A135" t="str">
            <v>THOAI</v>
          </cell>
          <cell r="B135" t="str">
            <v>Xu©n Tho¹i</v>
          </cell>
          <cell r="C135" t="str">
            <v>Ninh B×nh</v>
          </cell>
          <cell r="D135" t="str">
            <v>Group 1</v>
          </cell>
          <cell r="E135" t="str">
            <v>§oµn M¹nh Hïng</v>
          </cell>
        </row>
        <row r="136">
          <cell r="A136" t="str">
            <v>TUYET1</v>
          </cell>
          <cell r="B136" t="str">
            <v>TuyÕn TuyÕt</v>
          </cell>
          <cell r="C136" t="str">
            <v>Ninh B×nh</v>
          </cell>
          <cell r="D136" t="str">
            <v>Group 1</v>
          </cell>
          <cell r="E136" t="str">
            <v>§oµn M¹nh Hïng</v>
          </cell>
        </row>
        <row r="137">
          <cell r="A137" t="str">
            <v>GIANG</v>
          </cell>
          <cell r="B137" t="str">
            <v>Tr­êng Giang</v>
          </cell>
          <cell r="C137" t="str">
            <v>Phó Thä</v>
          </cell>
          <cell r="D137" t="str">
            <v>Group 2</v>
          </cell>
          <cell r="E137" t="str">
            <v>TrÇn H¶i B»ng</v>
          </cell>
        </row>
        <row r="138">
          <cell r="A138" t="str">
            <v>HONGIC</v>
          </cell>
          <cell r="B138" t="str">
            <v>Hång IC</v>
          </cell>
          <cell r="C138" t="str">
            <v>Phó Thä</v>
          </cell>
          <cell r="D138" t="str">
            <v>Group 2</v>
          </cell>
          <cell r="E138" t="str">
            <v>TrÇn H¶i B»ng</v>
          </cell>
        </row>
        <row r="139">
          <cell r="A139" t="str">
            <v>KIM</v>
          </cell>
          <cell r="B139" t="str">
            <v>Hïng Kim</v>
          </cell>
          <cell r="C139" t="str">
            <v>Phó Thä</v>
          </cell>
          <cell r="D139" t="str">
            <v>Group 2</v>
          </cell>
          <cell r="E139" t="str">
            <v>TrÇn H¶i B»ng</v>
          </cell>
        </row>
        <row r="140">
          <cell r="A140" t="str">
            <v>LAN3</v>
          </cell>
          <cell r="B140" t="str">
            <v>To¹ Lan</v>
          </cell>
          <cell r="C140" t="str">
            <v>Phó Thä</v>
          </cell>
          <cell r="D140" t="str">
            <v>Group 2</v>
          </cell>
          <cell r="E140" t="str">
            <v>TrÇn H¶i B»ng</v>
          </cell>
        </row>
        <row r="141">
          <cell r="A141" t="str">
            <v>LINH3</v>
          </cell>
          <cell r="B141" t="str">
            <v>Cty TNHH Thanh Linh</v>
          </cell>
          <cell r="C141" t="str">
            <v>Phó Thä</v>
          </cell>
          <cell r="D141" t="str">
            <v>Group 2</v>
          </cell>
          <cell r="E141" t="str">
            <v>TrÇn H¶i B»ng</v>
          </cell>
        </row>
        <row r="142">
          <cell r="A142" t="str">
            <v>THANG</v>
          </cell>
          <cell r="B142" t="str">
            <v>Bïi Anh Th¾ng</v>
          </cell>
          <cell r="C142" t="str">
            <v>Phó Thä</v>
          </cell>
          <cell r="D142" t="str">
            <v>Group 2</v>
          </cell>
          <cell r="E142" t="str">
            <v>TrÇn H¶i B»ng</v>
          </cell>
        </row>
        <row r="143">
          <cell r="A143" t="str">
            <v>THANH5</v>
          </cell>
          <cell r="B143" t="str">
            <v>H¶i Thanh</v>
          </cell>
          <cell r="C143" t="str">
            <v>Phó Thä</v>
          </cell>
          <cell r="D143" t="str">
            <v>Group 2</v>
          </cell>
          <cell r="E143" t="str">
            <v>TrÇn H¶i B»ng</v>
          </cell>
        </row>
        <row r="144">
          <cell r="A144" t="str">
            <v>TUC</v>
          </cell>
          <cell r="B144" t="str">
            <v>Nhu Tóc</v>
          </cell>
          <cell r="C144" t="str">
            <v>Phó Thä</v>
          </cell>
          <cell r="D144" t="str">
            <v>Group 2</v>
          </cell>
          <cell r="E144" t="str">
            <v>TrÇn H¶i B»ng</v>
          </cell>
        </row>
        <row r="145">
          <cell r="A145" t="str">
            <v>Anh5</v>
          </cell>
          <cell r="B145" t="str">
            <v>Toµn Anh</v>
          </cell>
          <cell r="C145" t="str">
            <v>Phó Thä</v>
          </cell>
          <cell r="D145" t="str">
            <v>Group 2</v>
          </cell>
          <cell r="E145" t="str">
            <v>TrÇn H¶i B»ng</v>
          </cell>
        </row>
        <row r="146">
          <cell r="A146" t="str">
            <v>quangdoai</v>
          </cell>
          <cell r="B146" t="str">
            <v>Quang §oµi</v>
          </cell>
          <cell r="C146" t="str">
            <v>Phó Thä</v>
          </cell>
          <cell r="D146" t="str">
            <v>Group 2</v>
          </cell>
          <cell r="E146" t="str">
            <v>TrÇn H¶i B»ng</v>
          </cell>
        </row>
        <row r="147">
          <cell r="A147" t="str">
            <v>BAC</v>
          </cell>
          <cell r="B147" t="str">
            <v>Th¾ng B¾c</v>
          </cell>
          <cell r="C147" t="str">
            <v>Qu¶ng Ninh</v>
          </cell>
          <cell r="D147" t="str">
            <v>Group 2</v>
          </cell>
          <cell r="E147" t="str">
            <v>TrÇn Xu©n Hïng</v>
          </cell>
        </row>
        <row r="148">
          <cell r="A148" t="str">
            <v>CHI2</v>
          </cell>
          <cell r="B148" t="str">
            <v>Thu Chi</v>
          </cell>
          <cell r="C148" t="str">
            <v>Qu¶ng Ninh</v>
          </cell>
          <cell r="D148" t="str">
            <v>Group 2</v>
          </cell>
          <cell r="E148" t="str">
            <v>TrÇn Xu©n Hïng</v>
          </cell>
        </row>
        <row r="149">
          <cell r="A149" t="str">
            <v>CHUNG</v>
          </cell>
          <cell r="B149" t="str">
            <v>V­îng Chung</v>
          </cell>
          <cell r="C149" t="str">
            <v>Qu¶ng Ninh</v>
          </cell>
          <cell r="D149" t="str">
            <v>Group 2</v>
          </cell>
          <cell r="E149" t="str">
            <v>TrÇn Xu©n Hïng</v>
          </cell>
        </row>
        <row r="150">
          <cell r="A150" t="str">
            <v>CTY5</v>
          </cell>
          <cell r="B150" t="str">
            <v>Cty VËn T¶i 12- 11 - QN</v>
          </cell>
          <cell r="C150" t="str">
            <v>Qu¶ng Ninh</v>
          </cell>
          <cell r="D150" t="str">
            <v>Group 2</v>
          </cell>
          <cell r="E150" t="str">
            <v>TrÇn Xu©n Hïng</v>
          </cell>
        </row>
        <row r="151">
          <cell r="A151" t="str">
            <v>LAN9</v>
          </cell>
          <cell r="B151" t="str">
            <v>L¹i Lan</v>
          </cell>
          <cell r="C151" t="str">
            <v>Qu¶ng Ninh</v>
          </cell>
          <cell r="D151" t="str">
            <v>Group 2</v>
          </cell>
          <cell r="E151" t="str">
            <v>TrÇn Xu©n Hïng</v>
          </cell>
        </row>
        <row r="152">
          <cell r="A152" t="str">
            <v>LIEU1</v>
          </cell>
          <cell r="B152" t="str">
            <v>C¶nh LiÔu</v>
          </cell>
          <cell r="C152" t="str">
            <v>Qu¶ng Ninh</v>
          </cell>
          <cell r="D152" t="str">
            <v>Group 2</v>
          </cell>
          <cell r="E152" t="str">
            <v>TrÇn Xu©n Hïng</v>
          </cell>
        </row>
        <row r="153">
          <cell r="A153" t="str">
            <v>LY2</v>
          </cell>
          <cell r="B153" t="str">
            <v>§«ng Lý</v>
          </cell>
          <cell r="C153" t="str">
            <v>Qu¶ng Ninh</v>
          </cell>
          <cell r="D153" t="str">
            <v>Group 2</v>
          </cell>
          <cell r="E153" t="str">
            <v>TrÇn Xu©n Hïng</v>
          </cell>
        </row>
        <row r="154">
          <cell r="A154" t="str">
            <v>NGUYEN1</v>
          </cell>
          <cell r="B154" t="str">
            <v>Long NguyÖt</v>
          </cell>
          <cell r="C154" t="str">
            <v>Qu¶ng Ninh</v>
          </cell>
          <cell r="D154" t="str">
            <v>Group 2</v>
          </cell>
          <cell r="E154" t="str">
            <v>TrÇn Xu©n Hïng</v>
          </cell>
        </row>
        <row r="155">
          <cell r="A155" t="str">
            <v>THOI</v>
          </cell>
          <cell r="B155" t="str">
            <v>HiÓu Thêi</v>
          </cell>
          <cell r="C155" t="str">
            <v>Qu¶ng Ninh</v>
          </cell>
          <cell r="D155" t="str">
            <v>Group 2</v>
          </cell>
          <cell r="E155" t="str">
            <v>TrÇn Xu©n Hïng</v>
          </cell>
        </row>
        <row r="156">
          <cell r="A156" t="str">
            <v>TRANG</v>
          </cell>
          <cell r="B156" t="str">
            <v>HuyÒn Trang</v>
          </cell>
          <cell r="C156" t="str">
            <v>Qu¶ng Ninh</v>
          </cell>
          <cell r="D156" t="str">
            <v>Group 2</v>
          </cell>
          <cell r="E156" t="str">
            <v>TrÇn Xu©n Hïng</v>
          </cell>
        </row>
        <row r="157">
          <cell r="A157" t="str">
            <v>BAN</v>
          </cell>
          <cell r="B157" t="str">
            <v>Vò ThÞ Ban</v>
          </cell>
          <cell r="C157" t="str">
            <v>Qu¶ng Ninh</v>
          </cell>
          <cell r="D157" t="str">
            <v>Group 2</v>
          </cell>
          <cell r="E157" t="str">
            <v>TrÇn Xu©n Hïng</v>
          </cell>
        </row>
        <row r="158">
          <cell r="A158" t="str">
            <v>CTY18</v>
          </cell>
          <cell r="B158" t="str">
            <v>Cty TM Th¸i Hµ</v>
          </cell>
          <cell r="C158" t="str">
            <v>Qu¶ng Ninh</v>
          </cell>
          <cell r="D158" t="str">
            <v>Group 2</v>
          </cell>
          <cell r="E158" t="str">
            <v>TrÇn Xu©n Hïng</v>
          </cell>
        </row>
        <row r="159">
          <cell r="A159" t="str">
            <v>HUANDAM</v>
          </cell>
          <cell r="B159" t="str">
            <v>Hu©n §¶m</v>
          </cell>
          <cell r="C159" t="str">
            <v>Qu¶ng Ninh</v>
          </cell>
          <cell r="D159" t="str">
            <v>Group 2</v>
          </cell>
          <cell r="E159" t="str">
            <v>TrÇn Xu©n Hïng</v>
          </cell>
        </row>
        <row r="160">
          <cell r="A160" t="str">
            <v>LOC</v>
          </cell>
          <cell r="B160" t="str">
            <v>§øc Léc</v>
          </cell>
          <cell r="C160" t="str">
            <v>Qu¶ng Ninh</v>
          </cell>
          <cell r="D160" t="str">
            <v>Group 2</v>
          </cell>
          <cell r="E160" t="str">
            <v>TrÇn Xu©n Hïng</v>
          </cell>
        </row>
        <row r="161">
          <cell r="A161" t="str">
            <v>anh7</v>
          </cell>
          <cell r="B161" t="str">
            <v xml:space="preserve">V©n Anh </v>
          </cell>
          <cell r="C161" t="str">
            <v>Qu¶ng Ninh</v>
          </cell>
          <cell r="D161" t="str">
            <v>Group 2</v>
          </cell>
          <cell r="E161" t="str">
            <v>TrÇn Xu©n Hïng</v>
          </cell>
        </row>
        <row r="162">
          <cell r="A162" t="str">
            <v>AI</v>
          </cell>
          <cell r="B162" t="str">
            <v>Liªm ¸i</v>
          </cell>
          <cell r="C162" t="str">
            <v>S¬n La</v>
          </cell>
          <cell r="D162" t="str">
            <v>Group 2</v>
          </cell>
          <cell r="E162" t="str">
            <v>TrÇn C«ng Th¾ng</v>
          </cell>
        </row>
        <row r="163">
          <cell r="A163" t="str">
            <v>ANH1</v>
          </cell>
          <cell r="B163" t="str">
            <v>Hïng Anh</v>
          </cell>
          <cell r="C163" t="str">
            <v>S¬n La</v>
          </cell>
          <cell r="D163" t="str">
            <v>Group 2</v>
          </cell>
          <cell r="E163" t="str">
            <v>TrÇn C«ng Th¾ng</v>
          </cell>
        </row>
        <row r="164">
          <cell r="A164" t="str">
            <v>CUONG2</v>
          </cell>
          <cell r="B164" t="str">
            <v>§øc C­êng</v>
          </cell>
          <cell r="C164" t="str">
            <v>S¬n La</v>
          </cell>
          <cell r="D164" t="str">
            <v>Group 2</v>
          </cell>
          <cell r="E164" t="str">
            <v>TrÇn C«ng Th¾ng</v>
          </cell>
        </row>
        <row r="165">
          <cell r="A165" t="str">
            <v>HUE2</v>
          </cell>
          <cell r="B165" t="str">
            <v>Th¹ch HuÖ</v>
          </cell>
          <cell r="C165" t="str">
            <v>S¬n La</v>
          </cell>
          <cell r="D165" t="str">
            <v>Group 2</v>
          </cell>
          <cell r="E165" t="str">
            <v>TrÇn C«ng Th¾ng</v>
          </cell>
        </row>
        <row r="166">
          <cell r="A166" t="str">
            <v>MAI2</v>
          </cell>
          <cell r="B166" t="str">
            <v>DiÖp Mai</v>
          </cell>
          <cell r="C166" t="str">
            <v>S¬n La</v>
          </cell>
          <cell r="D166" t="str">
            <v>Group 2</v>
          </cell>
          <cell r="E166" t="str">
            <v>TrÇn C«ng Th¾ng</v>
          </cell>
        </row>
        <row r="167">
          <cell r="A167" t="str">
            <v>MEN</v>
          </cell>
          <cell r="B167" t="str">
            <v>Cu«ng MÕn</v>
          </cell>
          <cell r="C167" t="str">
            <v>S¬n La</v>
          </cell>
          <cell r="D167" t="str">
            <v>Group 2</v>
          </cell>
          <cell r="E167" t="str">
            <v>TrÇn C«ng Th¾ng</v>
          </cell>
        </row>
        <row r="168">
          <cell r="A168" t="str">
            <v>MINH5</v>
          </cell>
          <cell r="B168" t="str">
            <v>Minh</v>
          </cell>
          <cell r="C168" t="str">
            <v>S¬n La</v>
          </cell>
          <cell r="D168" t="str">
            <v>Group 2</v>
          </cell>
          <cell r="E168" t="str">
            <v>TrÇn C«ng Th¾ng</v>
          </cell>
        </row>
        <row r="169">
          <cell r="A169" t="str">
            <v>QUYEN1</v>
          </cell>
          <cell r="B169" t="str">
            <v>§¹o QuyÒn</v>
          </cell>
          <cell r="C169" t="str">
            <v>S¬n La</v>
          </cell>
          <cell r="D169" t="str">
            <v>Group 2</v>
          </cell>
          <cell r="E169" t="str">
            <v>TrÇn C«ng Th¾ng</v>
          </cell>
        </row>
        <row r="170">
          <cell r="A170" t="str">
            <v>THUY4</v>
          </cell>
          <cell r="B170" t="str">
            <v>§«ng Thuú</v>
          </cell>
          <cell r="C170" t="str">
            <v>S¬n La</v>
          </cell>
          <cell r="D170" t="str">
            <v>Group 2</v>
          </cell>
          <cell r="E170" t="str">
            <v>TrÇn C«ng Th¾ng</v>
          </cell>
        </row>
        <row r="171">
          <cell r="A171" t="str">
            <v>TIENDAN</v>
          </cell>
          <cell r="B171" t="str">
            <v>TiÕn §µn</v>
          </cell>
          <cell r="C171" t="str">
            <v>S¬n La</v>
          </cell>
          <cell r="D171" t="str">
            <v>Group 2</v>
          </cell>
          <cell r="E171" t="str">
            <v>TrÇn C«ng Th¾ng</v>
          </cell>
        </row>
        <row r="172">
          <cell r="A172" t="str">
            <v>TRUNG2</v>
          </cell>
          <cell r="B172" t="str">
            <v>Quang Trung</v>
          </cell>
          <cell r="C172" t="str">
            <v>S¬n La</v>
          </cell>
          <cell r="D172" t="str">
            <v>Group 2</v>
          </cell>
          <cell r="E172" t="str">
            <v>TrÇn C«ng Th¾ng</v>
          </cell>
        </row>
        <row r="173">
          <cell r="A173" t="str">
            <v>Tien1</v>
          </cell>
          <cell r="B173" t="str">
            <v>Hång TiÕn</v>
          </cell>
          <cell r="C173" t="str">
            <v>S¬n La</v>
          </cell>
          <cell r="D173" t="str">
            <v>Group 2</v>
          </cell>
          <cell r="E173" t="str">
            <v>TrÇn Xu©n Hïng</v>
          </cell>
        </row>
        <row r="174">
          <cell r="A174" t="str">
            <v>HUONG10</v>
          </cell>
          <cell r="B174" t="str">
            <v>Th¾ng H­¬ng</v>
          </cell>
          <cell r="C174" t="str">
            <v>S¬n T©y</v>
          </cell>
          <cell r="D174" t="str">
            <v>Group 2</v>
          </cell>
          <cell r="E174" t="str">
            <v>TrÇn C«ng Th¾ng</v>
          </cell>
        </row>
        <row r="175">
          <cell r="A175" t="str">
            <v>LOIDUNG</v>
          </cell>
          <cell r="B175" t="str">
            <v>Lîi Dung</v>
          </cell>
          <cell r="C175" t="str">
            <v>S¬n T©y</v>
          </cell>
          <cell r="D175" t="str">
            <v>Group 2</v>
          </cell>
          <cell r="E175" t="str">
            <v>TrÇn C«ng Th¾ng</v>
          </cell>
        </row>
        <row r="176">
          <cell r="A176" t="str">
            <v>TY</v>
          </cell>
          <cell r="B176" t="str">
            <v xml:space="preserve">TÝnh Tþ </v>
          </cell>
          <cell r="C176" t="str">
            <v>S¬n T©y</v>
          </cell>
          <cell r="D176" t="str">
            <v>Group 2</v>
          </cell>
          <cell r="E176" t="str">
            <v>TrÇn C«ng Th¾ng</v>
          </cell>
        </row>
        <row r="177">
          <cell r="A177" t="str">
            <v>Ehung2</v>
          </cell>
          <cell r="B177" t="str">
            <v>§oµn M¹nh Hïng</v>
          </cell>
          <cell r="C177" t="str">
            <v>TCL</v>
          </cell>
          <cell r="D177" t="str">
            <v>Group 1</v>
          </cell>
          <cell r="E177" t="str">
            <v>§oµn M¹nh Hïng</v>
          </cell>
        </row>
        <row r="178">
          <cell r="A178" t="str">
            <v>CTY15</v>
          </cell>
          <cell r="B178" t="str">
            <v>C«ng ty §iÖn Tö VT Qu©n §éi</v>
          </cell>
          <cell r="C178" t="str">
            <v>TCL</v>
          </cell>
          <cell r="D178" t="str">
            <v>Group 2</v>
          </cell>
          <cell r="E178" t="str">
            <v>TrÇn C«ng Th¾ng</v>
          </cell>
        </row>
        <row r="179">
          <cell r="A179" t="str">
            <v>Ethang</v>
          </cell>
          <cell r="B179" t="str">
            <v>TrÇn C«ng Th¸ng</v>
          </cell>
          <cell r="C179" t="str">
            <v>TCL</v>
          </cell>
          <cell r="D179" t="str">
            <v>Group 2</v>
          </cell>
          <cell r="E179" t="str">
            <v>TrÇn C«ng Th¾ng</v>
          </cell>
        </row>
        <row r="180">
          <cell r="A180" t="str">
            <v>TCLTHANG</v>
          </cell>
          <cell r="B180" t="str">
            <v>C«ng Th¾ng</v>
          </cell>
          <cell r="C180" t="str">
            <v>TCL</v>
          </cell>
          <cell r="D180" t="str">
            <v>Group 2</v>
          </cell>
          <cell r="E180" t="str">
            <v>TrÇn C«ng Th¾ng</v>
          </cell>
        </row>
        <row r="181">
          <cell r="A181" t="str">
            <v>TCLBINH</v>
          </cell>
          <cell r="B181" t="str">
            <v>Hoµ B×nh</v>
          </cell>
          <cell r="C181" t="str">
            <v>TCL</v>
          </cell>
          <cell r="D181" t="str">
            <v>Group 2</v>
          </cell>
          <cell r="E181" t="str">
            <v>§ç Hoµ B×nh</v>
          </cell>
        </row>
        <row r="182">
          <cell r="A182" t="str">
            <v>Etrung2</v>
          </cell>
          <cell r="B182" t="str">
            <v>NguyÔn Kiªn Trung</v>
          </cell>
          <cell r="C182" t="str">
            <v>TCL</v>
          </cell>
          <cell r="D182" t="str">
            <v>Group 1</v>
          </cell>
          <cell r="E182" t="str">
            <v>NguyÔn Kiªn Trung</v>
          </cell>
        </row>
        <row r="183">
          <cell r="A183" t="str">
            <v>Ecuong</v>
          </cell>
          <cell r="B183" t="str">
            <v>TrÇn M¹nh C­êng</v>
          </cell>
          <cell r="C183" t="str">
            <v>TCL</v>
          </cell>
          <cell r="D183" t="str">
            <v>Group 1</v>
          </cell>
          <cell r="E183" t="str">
            <v>TrÇn M¹nh C­êng</v>
          </cell>
        </row>
        <row r="184">
          <cell r="A184" t="str">
            <v>Ehung3</v>
          </cell>
          <cell r="B184" t="str">
            <v>Lª M¹nh Hïng</v>
          </cell>
          <cell r="C184" t="str">
            <v>TCL</v>
          </cell>
          <cell r="D184" t="str">
            <v>Group 2</v>
          </cell>
          <cell r="E184" t="str">
            <v>Quan H¸n Minh</v>
          </cell>
        </row>
        <row r="185">
          <cell r="A185" t="str">
            <v>Ehuong</v>
          </cell>
          <cell r="B185" t="str">
            <v>TCL - NguyÔn ThÞ H­¬ng</v>
          </cell>
          <cell r="C185" t="str">
            <v>TCL</v>
          </cell>
          <cell r="D185" t="str">
            <v>Group 2</v>
          </cell>
          <cell r="E185" t="str">
            <v>Quan H¸n Minh</v>
          </cell>
        </row>
        <row r="186">
          <cell r="A186" t="str">
            <v>Eminh1</v>
          </cell>
          <cell r="B186" t="str">
            <v>Ph¹m Quang Minh</v>
          </cell>
          <cell r="C186" t="str">
            <v>TCL</v>
          </cell>
          <cell r="D186" t="str">
            <v>Group 2</v>
          </cell>
          <cell r="E186" t="str">
            <v>Ph¹m Quang Minh</v>
          </cell>
        </row>
        <row r="187">
          <cell r="A187" t="str">
            <v>Etrung1</v>
          </cell>
          <cell r="B187" t="str">
            <v>NguyÔn Thµnh Trung</v>
          </cell>
          <cell r="C187" t="str">
            <v>TCL</v>
          </cell>
          <cell r="D187" t="str">
            <v>Group 1</v>
          </cell>
          <cell r="E187" t="str">
            <v>NguyÔn Thµnh Trung</v>
          </cell>
        </row>
        <row r="188">
          <cell r="A188" t="str">
            <v>Ekien</v>
          </cell>
          <cell r="B188" t="str">
            <v>§inh TiÕn KIªn</v>
          </cell>
          <cell r="C188" t="str">
            <v>TCL</v>
          </cell>
          <cell r="D188" t="str">
            <v>Group 2</v>
          </cell>
          <cell r="E188" t="str">
            <v>§inh TiÕn KIªn</v>
          </cell>
        </row>
        <row r="189">
          <cell r="A189" t="str">
            <v>LHQ</v>
          </cell>
          <cell r="B189" t="str">
            <v>Liªn HiÖp Quèc</v>
          </cell>
          <cell r="C189" t="str">
            <v>TCL</v>
          </cell>
          <cell r="D189" t="str">
            <v>Group 1</v>
          </cell>
          <cell r="E189" t="str">
            <v xml:space="preserve">TrÇn ThÞ YÕn </v>
          </cell>
        </row>
        <row r="190">
          <cell r="A190" t="str">
            <v>Ethanh</v>
          </cell>
          <cell r="B190" t="str">
            <v>Lª Trung Thµnh</v>
          </cell>
          <cell r="C190" t="str">
            <v>TCL</v>
          </cell>
          <cell r="D190" t="str">
            <v>Group 1</v>
          </cell>
          <cell r="E190" t="str">
            <v>Lª Trung Thµnh</v>
          </cell>
        </row>
        <row r="191">
          <cell r="A191" t="str">
            <v>Ehai</v>
          </cell>
          <cell r="B191" t="str">
            <v>Vâ Minh H¶i</v>
          </cell>
          <cell r="C191" t="str">
            <v>TCL</v>
          </cell>
          <cell r="D191" t="str">
            <v>Group 2</v>
          </cell>
          <cell r="E191" t="str">
            <v>Vâ Minh H¶i</v>
          </cell>
        </row>
        <row r="192">
          <cell r="A192" t="str">
            <v>Ehung5</v>
          </cell>
          <cell r="B192" t="str">
            <v>TrÇn Xu©n Hïng</v>
          </cell>
          <cell r="C192" t="str">
            <v>TCL</v>
          </cell>
          <cell r="D192" t="str">
            <v>Group 2</v>
          </cell>
          <cell r="E192" t="str">
            <v>TrÇn Xu©n Hïng</v>
          </cell>
        </row>
        <row r="193">
          <cell r="A193" t="str">
            <v>Ethu1</v>
          </cell>
          <cell r="B193" t="str">
            <v>T¨ng Xu©n Thu</v>
          </cell>
          <cell r="C193" t="str">
            <v>TCL</v>
          </cell>
          <cell r="D193" t="str">
            <v>Group 1</v>
          </cell>
          <cell r="E193" t="str">
            <v>T¨ng Xu©n Thu</v>
          </cell>
        </row>
        <row r="194">
          <cell r="A194" t="str">
            <v>eanh5</v>
          </cell>
          <cell r="B194" t="str">
            <v>TrÇn V¨n ¸nh</v>
          </cell>
          <cell r="C194" t="str">
            <v>TCL</v>
          </cell>
          <cell r="D194" t="str">
            <v>Group 1</v>
          </cell>
          <cell r="E194" t="str">
            <v>TrÇn V¨n ¸nh</v>
          </cell>
        </row>
        <row r="195">
          <cell r="A195" t="str">
            <v>EDUC</v>
          </cell>
          <cell r="B195" t="str">
            <v>TCL - NguyÔn Sü §øc</v>
          </cell>
          <cell r="C195" t="str">
            <v>TCL</v>
          </cell>
          <cell r="D195" t="str">
            <v>Group 1</v>
          </cell>
          <cell r="E195" t="str">
            <v>NguyÔn Sü §øc</v>
          </cell>
        </row>
        <row r="196">
          <cell r="A196" t="str">
            <v>EKHANH</v>
          </cell>
          <cell r="B196" t="str">
            <v>TCL - Bïi ThÞ Mai Khanh</v>
          </cell>
          <cell r="C196" t="str">
            <v>TCL</v>
          </cell>
          <cell r="D196" t="str">
            <v>Group 1</v>
          </cell>
          <cell r="E196" t="str">
            <v>Bïi Ngäc Khanh</v>
          </cell>
        </row>
        <row r="197">
          <cell r="A197" t="str">
            <v>EHANH2</v>
          </cell>
          <cell r="B197" t="str">
            <v>TrÇn §øc H¹nh</v>
          </cell>
          <cell r="C197" t="str">
            <v>TCL</v>
          </cell>
          <cell r="D197" t="str">
            <v>Group 1</v>
          </cell>
          <cell r="E197" t="str">
            <v>TrÇn §øc H¹nh</v>
          </cell>
        </row>
        <row r="198">
          <cell r="A198" t="str">
            <v>EKHANH1</v>
          </cell>
          <cell r="B198" t="str">
            <v>Bïi Ngäc Khanh</v>
          </cell>
          <cell r="C198" t="str">
            <v>TCL</v>
          </cell>
          <cell r="D198" t="str">
            <v>Group 1</v>
          </cell>
          <cell r="E198" t="str">
            <v>Bïi Ngäc Khanh</v>
          </cell>
        </row>
        <row r="199">
          <cell r="A199" t="str">
            <v>ETHU3</v>
          </cell>
          <cell r="B199" t="str">
            <v>TrÇn ThÞ Thu</v>
          </cell>
          <cell r="C199" t="str">
            <v>TCL</v>
          </cell>
          <cell r="D199" t="str">
            <v>Group 1</v>
          </cell>
          <cell r="E199" t="str">
            <v>TrÇn ThÞ Thu</v>
          </cell>
        </row>
        <row r="200">
          <cell r="A200" t="str">
            <v>EYEN</v>
          </cell>
          <cell r="B200" t="str">
            <v>TrÇn ThÞ YÕn</v>
          </cell>
          <cell r="C200" t="str">
            <v>TCL</v>
          </cell>
          <cell r="D200" t="str">
            <v>Group 1</v>
          </cell>
          <cell r="E200" t="str">
            <v>TrÇn ThÞ YÕn</v>
          </cell>
        </row>
        <row r="201">
          <cell r="A201" t="str">
            <v>ANH DANG</v>
          </cell>
          <cell r="B201" t="str">
            <v>Anh §»ng</v>
          </cell>
          <cell r="C201" t="str">
            <v>Th¸i B×nh</v>
          </cell>
          <cell r="D201" t="str">
            <v>Group 1</v>
          </cell>
          <cell r="E201" t="str">
            <v>§oµn M¹nh Hïng</v>
          </cell>
        </row>
        <row r="202">
          <cell r="A202" t="str">
            <v>BINH1</v>
          </cell>
          <cell r="B202" t="str">
            <v>Hoµ B×nh</v>
          </cell>
          <cell r="C202" t="str">
            <v>Th¸i B×nh</v>
          </cell>
          <cell r="D202" t="str">
            <v>Group 1</v>
          </cell>
          <cell r="E202" t="str">
            <v>§oµn M¹nh Hïng</v>
          </cell>
        </row>
        <row r="203">
          <cell r="A203" t="str">
            <v>CHIN</v>
          </cell>
          <cell r="B203" t="str">
            <v>Toµn ChÝn</v>
          </cell>
          <cell r="C203" t="str">
            <v>Th¸i B×nh</v>
          </cell>
          <cell r="D203" t="str">
            <v>Group 1</v>
          </cell>
          <cell r="E203" t="str">
            <v>§oµn M¹nh Hïng</v>
          </cell>
        </row>
        <row r="204">
          <cell r="A204" t="str">
            <v>HOA 2</v>
          </cell>
          <cell r="B204" t="str">
            <v>§a Hoa</v>
          </cell>
          <cell r="C204" t="str">
            <v>Th¸i B×nh</v>
          </cell>
          <cell r="D204" t="str">
            <v>Group 1</v>
          </cell>
          <cell r="E204" t="str">
            <v>§oµn M¹nh Hïng</v>
          </cell>
        </row>
        <row r="205">
          <cell r="A205" t="str">
            <v>HUONG1</v>
          </cell>
          <cell r="B205" t="str">
            <v>L÷ H­ëng</v>
          </cell>
          <cell r="C205" t="str">
            <v>Th¸i B×nh</v>
          </cell>
          <cell r="D205" t="str">
            <v>Group 1</v>
          </cell>
          <cell r="E205" t="str">
            <v>§oµn M¹nh Hïng</v>
          </cell>
        </row>
        <row r="206">
          <cell r="A206" t="str">
            <v>LINH2</v>
          </cell>
          <cell r="B206" t="str">
            <v>Diªn Linh</v>
          </cell>
          <cell r="C206" t="str">
            <v>Th¸i B×nh</v>
          </cell>
          <cell r="D206" t="str">
            <v>Group 1</v>
          </cell>
          <cell r="E206" t="str">
            <v>§oµn M¹nh Hïng</v>
          </cell>
        </row>
        <row r="207">
          <cell r="A207" t="str">
            <v>SANG3</v>
          </cell>
          <cell r="B207" t="str">
            <v>Thµnh Sang</v>
          </cell>
          <cell r="C207" t="str">
            <v>Th¸i B×nh</v>
          </cell>
          <cell r="D207" t="str">
            <v>Group 1</v>
          </cell>
          <cell r="E207" t="str">
            <v>§oµn M¹nh Hïng</v>
          </cell>
        </row>
        <row r="208">
          <cell r="A208" t="str">
            <v>SON10</v>
          </cell>
          <cell r="B208" t="str">
            <v>Duy S¬n</v>
          </cell>
          <cell r="C208" t="str">
            <v>Th¸i B×nh</v>
          </cell>
          <cell r="D208" t="str">
            <v>Group 1</v>
          </cell>
          <cell r="E208" t="str">
            <v>§oµn M¹nh Hïng</v>
          </cell>
        </row>
        <row r="209">
          <cell r="A209" t="str">
            <v>TOAN1</v>
          </cell>
          <cell r="B209" t="str">
            <v>H»ng Toan</v>
          </cell>
          <cell r="C209" t="str">
            <v>Th¸i B×nh</v>
          </cell>
          <cell r="D209" t="str">
            <v>Group 1</v>
          </cell>
          <cell r="E209" t="str">
            <v>§oµn M¹nh Hïng</v>
          </cell>
        </row>
        <row r="210">
          <cell r="A210" t="str">
            <v>TUYEN3</v>
          </cell>
          <cell r="B210" t="str">
            <v>Thµnh TuyÕn</v>
          </cell>
          <cell r="C210" t="str">
            <v>Th¸i B×nh</v>
          </cell>
          <cell r="D210" t="str">
            <v>Group 1</v>
          </cell>
          <cell r="E210" t="str">
            <v>§oµn M¹nh Hïng</v>
          </cell>
        </row>
        <row r="211">
          <cell r="A211" t="str">
            <v>HOA6</v>
          </cell>
          <cell r="B211" t="str">
            <v>Kh¸nh Hoa</v>
          </cell>
          <cell r="C211" t="str">
            <v>Th¸i Nguyªn</v>
          </cell>
          <cell r="D211" t="str">
            <v>Group 1</v>
          </cell>
          <cell r="E211" t="str">
            <v>T¨ng Xu©n Thu</v>
          </cell>
        </row>
        <row r="212">
          <cell r="A212" t="str">
            <v>HOA7</v>
          </cell>
          <cell r="B212" t="str">
            <v>DN Vinh Hoa</v>
          </cell>
          <cell r="C212" t="str">
            <v>Th¸i Nguyªn</v>
          </cell>
          <cell r="D212" t="str">
            <v>Group 1</v>
          </cell>
          <cell r="E212" t="str">
            <v>T¨ng Xu©n Thu</v>
          </cell>
        </row>
        <row r="213">
          <cell r="A213" t="str">
            <v>LAN1</v>
          </cell>
          <cell r="B213" t="str">
            <v>H¶i Lan</v>
          </cell>
          <cell r="C213" t="str">
            <v>Th¸i Nguyªn</v>
          </cell>
          <cell r="D213" t="str">
            <v>Group 1</v>
          </cell>
          <cell r="E213" t="str">
            <v>T¨ng Xu©n Thu</v>
          </cell>
        </row>
        <row r="214">
          <cell r="A214" t="str">
            <v>QUYET1</v>
          </cell>
          <cell r="B214" t="str">
            <v>Anh QuyÕt</v>
          </cell>
          <cell r="C214" t="str">
            <v>Th¸i Nguyªn</v>
          </cell>
          <cell r="D214" t="str">
            <v>Group 1</v>
          </cell>
          <cell r="E214" t="str">
            <v>T¨ng Xu©n Thu</v>
          </cell>
        </row>
        <row r="215">
          <cell r="A215" t="str">
            <v>THINH1</v>
          </cell>
          <cell r="B215" t="str">
            <v>CÇu ThÞnh</v>
          </cell>
          <cell r="C215" t="str">
            <v>Th¸i Nguyªn</v>
          </cell>
          <cell r="D215" t="str">
            <v>Group 1</v>
          </cell>
          <cell r="E215" t="str">
            <v>T¨ng Xu©n Thu</v>
          </cell>
        </row>
        <row r="216">
          <cell r="A216" t="str">
            <v>THUY2</v>
          </cell>
          <cell r="B216" t="str">
            <v>T©n Thuû</v>
          </cell>
          <cell r="C216" t="str">
            <v>Th¸i Nguyªn</v>
          </cell>
          <cell r="D216" t="str">
            <v>Group 1</v>
          </cell>
          <cell r="E216" t="str">
            <v>T¨ng Xu©n Thu</v>
          </cell>
        </row>
        <row r="217">
          <cell r="A217" t="str">
            <v>TUE</v>
          </cell>
          <cell r="B217" t="str">
            <v>Mai TuÖ</v>
          </cell>
          <cell r="C217" t="str">
            <v>Th¸i Nguyªn</v>
          </cell>
          <cell r="D217" t="str">
            <v>Group 1</v>
          </cell>
          <cell r="E217" t="str">
            <v>T¨ng Xu©n Thu</v>
          </cell>
        </row>
        <row r="218">
          <cell r="A218" t="str">
            <v>TUYEN1</v>
          </cell>
          <cell r="B218" t="str">
            <v>Doanh TuyÕn</v>
          </cell>
          <cell r="C218" t="str">
            <v>Th¸i Nguyªn</v>
          </cell>
          <cell r="D218" t="str">
            <v>Group 1</v>
          </cell>
          <cell r="E218" t="str">
            <v>T¨ng Xu©n Thu</v>
          </cell>
        </row>
        <row r="219">
          <cell r="A219" t="str">
            <v>VAN1</v>
          </cell>
          <cell r="B219" t="str">
            <v>HuyÒn V©n</v>
          </cell>
          <cell r="C219" t="str">
            <v>Th¸i Nguyªn</v>
          </cell>
          <cell r="D219" t="str">
            <v>Group 1</v>
          </cell>
          <cell r="E219" t="str">
            <v>T¨ng Xu©n Thu</v>
          </cell>
        </row>
        <row r="220">
          <cell r="A220" t="str">
            <v>HOA15</v>
          </cell>
          <cell r="B220" t="str">
            <v>Khanh Hoa (Phan chenh lech)</v>
          </cell>
          <cell r="C220" t="str">
            <v>Th¸i Nguyªn</v>
          </cell>
          <cell r="D220" t="str">
            <v>Group 1</v>
          </cell>
          <cell r="E220" t="str">
            <v>T¨ng Xu©n Thu</v>
          </cell>
        </row>
        <row r="221">
          <cell r="A221" t="str">
            <v>HOA16</v>
          </cell>
          <cell r="B221" t="str">
            <v>Vinh Hoa (Phan chenh lech)</v>
          </cell>
          <cell r="C221" t="str">
            <v>Th¸i Nguyªn</v>
          </cell>
          <cell r="D221" t="str">
            <v>Group 1</v>
          </cell>
          <cell r="E221" t="str">
            <v>T¨ng Xu©n Thu</v>
          </cell>
        </row>
        <row r="222">
          <cell r="A222" t="str">
            <v>HANG1</v>
          </cell>
          <cell r="B222" t="str">
            <v>B×nh H»ng</v>
          </cell>
          <cell r="C222" t="str">
            <v>Thanh Ho¸</v>
          </cell>
          <cell r="D222" t="str">
            <v>Group 1</v>
          </cell>
          <cell r="E222" t="str">
            <v>NguyÔn V¨n Lîi</v>
          </cell>
        </row>
        <row r="223">
          <cell r="A223" t="str">
            <v>HANG3</v>
          </cell>
          <cell r="B223" t="str">
            <v>TiÕn H»ng</v>
          </cell>
          <cell r="C223" t="str">
            <v>Thanh Ho¸</v>
          </cell>
          <cell r="D223" t="str">
            <v>Group 1</v>
          </cell>
          <cell r="E223" t="str">
            <v>NguyÔn V¨n Lîi</v>
          </cell>
        </row>
        <row r="224">
          <cell r="A224" t="str">
            <v>NGA2</v>
          </cell>
          <cell r="B224" t="str">
            <v>S¬n Nga</v>
          </cell>
          <cell r="C224" t="str">
            <v>Thanh Ho¸</v>
          </cell>
          <cell r="D224" t="str">
            <v>Group 1</v>
          </cell>
          <cell r="E224" t="str">
            <v>NguyÔn V¨n Lîi</v>
          </cell>
        </row>
        <row r="225">
          <cell r="A225" t="str">
            <v>QUAN</v>
          </cell>
          <cell r="B225" t="str">
            <v>CTy TM H­¬ng Qu©n</v>
          </cell>
          <cell r="C225" t="str">
            <v>Thanh Ho¸</v>
          </cell>
          <cell r="D225" t="str">
            <v>Group 1</v>
          </cell>
          <cell r="E225" t="str">
            <v>NguyÔn V¨n Lîi</v>
          </cell>
        </row>
        <row r="226">
          <cell r="A226" t="str">
            <v>TAM1</v>
          </cell>
          <cell r="B226" t="str">
            <v>Huy T©m</v>
          </cell>
          <cell r="C226" t="str">
            <v>Thanh Ho¸</v>
          </cell>
          <cell r="D226" t="str">
            <v>Group 1</v>
          </cell>
          <cell r="E226" t="str">
            <v>NguyÔn V¨n Lîi</v>
          </cell>
        </row>
        <row r="227">
          <cell r="A227" t="str">
            <v>TAM5</v>
          </cell>
          <cell r="B227" t="str">
            <v>Hµ T©m</v>
          </cell>
          <cell r="C227" t="str">
            <v>Thanh Ho¸</v>
          </cell>
          <cell r="D227" t="str">
            <v>Group 1</v>
          </cell>
          <cell r="E227" t="str">
            <v>NguyÔn V¨n Lîi</v>
          </cell>
        </row>
        <row r="228">
          <cell r="A228" t="str">
            <v>THUY3</v>
          </cell>
          <cell r="B228" t="str">
            <v>Tuyªn Thuû</v>
          </cell>
          <cell r="C228" t="str">
            <v>Thanh Ho¸</v>
          </cell>
          <cell r="D228" t="str">
            <v>Group 1</v>
          </cell>
          <cell r="E228" t="str">
            <v>NguyÔn V¨n Lîi</v>
          </cell>
        </row>
        <row r="229">
          <cell r="A229" t="str">
            <v>TOAN7</v>
          </cell>
          <cell r="B229" t="str">
            <v>Hïng To¶n</v>
          </cell>
          <cell r="C229" t="str">
            <v>Thanh Ho¸</v>
          </cell>
          <cell r="D229" t="str">
            <v>Group 1</v>
          </cell>
          <cell r="E229" t="str">
            <v>NguyÔn V¨n Lîi</v>
          </cell>
        </row>
        <row r="230">
          <cell r="A230" t="str">
            <v>TOI</v>
          </cell>
          <cell r="B230" t="str">
            <v>Dù Tíi</v>
          </cell>
          <cell r="C230" t="str">
            <v>Thanh Ho¸</v>
          </cell>
          <cell r="D230" t="str">
            <v>Group 1</v>
          </cell>
          <cell r="E230" t="str">
            <v>NguyÔn V¨n Lîi</v>
          </cell>
        </row>
        <row r="231">
          <cell r="A231" t="str">
            <v>TRUNG1</v>
          </cell>
          <cell r="B231" t="str">
            <v>Thanh Trung</v>
          </cell>
          <cell r="C231" t="str">
            <v>Thanh Ho¸</v>
          </cell>
          <cell r="D231" t="str">
            <v>Group 1</v>
          </cell>
          <cell r="E231" t="str">
            <v>NguyÔn V¨n Lîi</v>
          </cell>
        </row>
        <row r="232">
          <cell r="A232" t="str">
            <v>CONG</v>
          </cell>
          <cell r="B232" t="str">
            <v>ChÝ C«ng</v>
          </cell>
          <cell r="C232" t="str">
            <v>Tuyªn Quang</v>
          </cell>
          <cell r="D232" t="str">
            <v>Group 1</v>
          </cell>
          <cell r="E232" t="str">
            <v>T¨ng Xu©n Thu</v>
          </cell>
        </row>
        <row r="233">
          <cell r="A233" t="str">
            <v>LINH4</v>
          </cell>
          <cell r="B233" t="str">
            <v>TuÊn Linh</v>
          </cell>
          <cell r="C233" t="str">
            <v>Tuyªn Quang</v>
          </cell>
          <cell r="D233" t="str">
            <v>Group 1</v>
          </cell>
          <cell r="E233" t="str">
            <v>T¨ng Xu©n Thu</v>
          </cell>
        </row>
        <row r="234">
          <cell r="A234" t="str">
            <v>LUAN2</v>
          </cell>
          <cell r="B234" t="str">
            <v>§¹i Lu©n</v>
          </cell>
          <cell r="C234" t="str">
            <v>Tuyªn Quang</v>
          </cell>
          <cell r="D234" t="str">
            <v>Group 1</v>
          </cell>
          <cell r="E234" t="str">
            <v>T¨ng Xu©n Thu</v>
          </cell>
        </row>
        <row r="235">
          <cell r="A235" t="str">
            <v>QUYET</v>
          </cell>
          <cell r="B235" t="str">
            <v>QuyÕt Thu</v>
          </cell>
          <cell r="C235" t="str">
            <v>Tuyªn Quang</v>
          </cell>
          <cell r="D235" t="str">
            <v>Group 1</v>
          </cell>
          <cell r="E235" t="str">
            <v>T¨ng Xu©n Thu</v>
          </cell>
        </row>
        <row r="236">
          <cell r="A236" t="str">
            <v>SON2</v>
          </cell>
          <cell r="B236" t="str">
            <v>V¨n S¬n</v>
          </cell>
          <cell r="C236" t="str">
            <v>Tuyªn Quang</v>
          </cell>
          <cell r="D236" t="str">
            <v>Group 1</v>
          </cell>
          <cell r="E236" t="str">
            <v>T¨ng Xu©n Thu</v>
          </cell>
        </row>
        <row r="237">
          <cell r="A237" t="str">
            <v>TAN2</v>
          </cell>
          <cell r="B237" t="str">
            <v>NhËt T©n</v>
          </cell>
          <cell r="C237" t="str">
            <v>Tuyªn Quang</v>
          </cell>
          <cell r="D237" t="str">
            <v>Group 1</v>
          </cell>
          <cell r="E237" t="str">
            <v>T¨ng Xu©n Thu</v>
          </cell>
        </row>
        <row r="238">
          <cell r="A238" t="str">
            <v>BINHDO</v>
          </cell>
          <cell r="B238" t="str">
            <v>B×nh §é</v>
          </cell>
          <cell r="C238" t="str">
            <v>Tuyªn Quang</v>
          </cell>
          <cell r="D238" t="str">
            <v>Group 1</v>
          </cell>
          <cell r="E238" t="str">
            <v>T¨ng Xu©n Thu</v>
          </cell>
        </row>
        <row r="239">
          <cell r="A239" t="str">
            <v>BUIDA</v>
          </cell>
          <cell r="B239" t="str">
            <v>Bïi §a</v>
          </cell>
          <cell r="C239" t="str">
            <v>VÜnh Phóc</v>
          </cell>
          <cell r="D239" t="str">
            <v>Group 2</v>
          </cell>
          <cell r="E239" t="str">
            <v>TrÇn H¶i B»ng</v>
          </cell>
        </row>
        <row r="240">
          <cell r="A240" t="str">
            <v>HPHUONG</v>
          </cell>
          <cell r="B240" t="str">
            <v>Hång Ph­¬ng</v>
          </cell>
          <cell r="C240" t="str">
            <v>VÜnh Phóc</v>
          </cell>
          <cell r="D240" t="str">
            <v>Group 2</v>
          </cell>
          <cell r="E240" t="str">
            <v>TrÇn H¶i B»ng</v>
          </cell>
        </row>
        <row r="241">
          <cell r="A241" t="str">
            <v>HUNG</v>
          </cell>
          <cell r="B241" t="str">
            <v>Thanh Hïng</v>
          </cell>
          <cell r="C241" t="str">
            <v>VÜnh Phóc</v>
          </cell>
          <cell r="D241" t="str">
            <v>Group 2</v>
          </cell>
          <cell r="E241" t="str">
            <v>TrÇn H¶i B»ng</v>
          </cell>
        </row>
        <row r="242">
          <cell r="A242" t="str">
            <v>LAN4</v>
          </cell>
          <cell r="B242" t="str">
            <v>Thanh L©n</v>
          </cell>
          <cell r="C242" t="str">
            <v>VÜnh Phóc</v>
          </cell>
          <cell r="D242" t="str">
            <v>Group 2</v>
          </cell>
          <cell r="E242" t="str">
            <v>TrÇn H¶i B»ng</v>
          </cell>
        </row>
        <row r="243">
          <cell r="A243" t="str">
            <v>SON9</v>
          </cell>
          <cell r="B243" t="str">
            <v>Hång S¬n</v>
          </cell>
          <cell r="C243" t="str">
            <v>VÜnh Phóc</v>
          </cell>
          <cell r="D243" t="str">
            <v>Group 2</v>
          </cell>
          <cell r="E243" t="str">
            <v>TrÇn H¶i B»ng</v>
          </cell>
        </row>
        <row r="244">
          <cell r="A244" t="str">
            <v>SONG</v>
          </cell>
          <cell r="B244" t="str">
            <v>Phó Song</v>
          </cell>
          <cell r="C244" t="str">
            <v>VÜnh Phóc</v>
          </cell>
          <cell r="D244" t="str">
            <v>Group 2</v>
          </cell>
          <cell r="E244" t="str">
            <v>TrÇn H¶i B»ng</v>
          </cell>
        </row>
        <row r="245">
          <cell r="A245" t="str">
            <v>HUE4</v>
          </cell>
          <cell r="B245" t="str">
            <v>BiÕt Huª</v>
          </cell>
          <cell r="C245" t="str">
            <v>VÜnh Phóc</v>
          </cell>
          <cell r="D245" t="str">
            <v>Group 2</v>
          </cell>
          <cell r="E245" t="str">
            <v>TrÇn H¶i B»ng</v>
          </cell>
        </row>
        <row r="246">
          <cell r="A246" t="str">
            <v>TRANG PHU</v>
          </cell>
          <cell r="B246" t="str">
            <v>Trµng Phó</v>
          </cell>
          <cell r="C246" t="str">
            <v>VÜnh Phóc</v>
          </cell>
          <cell r="D246" t="str">
            <v>Group 2</v>
          </cell>
          <cell r="E246" t="str">
            <v>TrÇn H¶i B»ng</v>
          </cell>
        </row>
        <row r="247">
          <cell r="A247" t="str">
            <v>THIET</v>
          </cell>
          <cell r="B247" t="str">
            <v>Phó ThiÕt</v>
          </cell>
          <cell r="C247" t="str">
            <v>VÜnh Yªn</v>
          </cell>
          <cell r="D247" t="str">
            <v>Group 2</v>
          </cell>
          <cell r="E247" t="str">
            <v>TrÇn H¶i B»ng</v>
          </cell>
        </row>
        <row r="248">
          <cell r="A248" t="str">
            <v>VI</v>
          </cell>
          <cell r="B248" t="str">
            <v>V¨n V©n VÞ</v>
          </cell>
          <cell r="C248" t="str">
            <v>Yªn B¸i</v>
          </cell>
          <cell r="D248" t="str">
            <v>Group 2</v>
          </cell>
          <cell r="E248" t="str">
            <v>TrÇn H¶i B»ng</v>
          </cell>
        </row>
        <row r="249">
          <cell r="A249" t="str">
            <v>ANH6</v>
          </cell>
          <cell r="B249" t="str">
            <v>Siªu ThÞ Toµn Anh</v>
          </cell>
          <cell r="C249" t="str">
            <v>Yªn B¸i</v>
          </cell>
          <cell r="D249" t="str">
            <v>Group 2</v>
          </cell>
          <cell r="E249" t="str">
            <v>TrÇn H¶i B»ng</v>
          </cell>
        </row>
        <row r="250">
          <cell r="A250" t="str">
            <v>BAO</v>
          </cell>
          <cell r="B250" t="str">
            <v>Siªu thÞ Th×n B¶o</v>
          </cell>
          <cell r="C250" t="str">
            <v>Yªn b¸i</v>
          </cell>
          <cell r="D250" t="str">
            <v>Group 2</v>
          </cell>
          <cell r="E250" t="str">
            <v>TrÇn H¶i B»ng</v>
          </cell>
        </row>
        <row r="251">
          <cell r="A251" t="str">
            <v>VINHDUNG</v>
          </cell>
          <cell r="B251" t="str">
            <v>Vinh Dung</v>
          </cell>
          <cell r="C251" t="str">
            <v>Yªn B¸i</v>
          </cell>
          <cell r="D251" t="str">
            <v>Group 2</v>
          </cell>
          <cell r="E251" t="str">
            <v>TrÇn H¶i B»ng</v>
          </cell>
        </row>
        <row r="252">
          <cell r="A252" t="str">
            <v>HANG10</v>
          </cell>
          <cell r="B252" t="str">
            <v>Tuyªn H»ng</v>
          </cell>
          <cell r="C252" t="str">
            <v>Yªn B¸i</v>
          </cell>
          <cell r="D252" t="str">
            <v>Group 2</v>
          </cell>
          <cell r="E252" t="str">
            <v>TrÇn H¶i B»ng</v>
          </cell>
        </row>
        <row r="1001">
          <cell r="A1001">
            <v>0</v>
          </cell>
          <cell r="B1001">
            <v>0</v>
          </cell>
          <cell r="C1001">
            <v>0</v>
          </cell>
          <cell r="D1001">
            <v>0</v>
          </cell>
          <cell r="E1001">
            <v>0</v>
          </cell>
        </row>
      </sheetData>
      <sheetData sheetId="4" refreshError="1"/>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chitiet-bh"/>
    </sheetNames>
    <sheetDataSet>
      <sheetData sheetId="0" refreshError="1"/>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TH-CNBPD"/>
    </sheetNames>
    <sheetDataSet>
      <sheetData sheetId="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hietbipianphoi"/>
      <sheetName val="TH__x0003_T_TRAM_HB"/>
      <sheetName val="CT_TRAMPHANPHOI_x0000__x0000_軸ơ_x0000__x0004__x0000__x0000__x0000__x0000__x0000__x0000_﹜ơ_x0000__x0000_"/>
      <sheetName val="MTO REV.2(ARMOR)"/>
      <sheetName val="Giathanh1m3BT"/>
      <sheetName val="_x0000__x0000__x0000__x0000__x0000__x0000__x0000__x0000__x0000__x0000__x0014_[DALATddd.XLS]THPHPP"/>
      <sheetName val="CT_TRAMPHANPHOI_x0000__x0000_?o_x0000__x0004__x0000__x0000__x0000__x0000__x0000__x0000_?o_x0000__x0000_"/>
      <sheetName val=""/>
      <sheetName val="TH2_x0000__x0000_hopPP"/>
      <sheetName val="DG"/>
      <sheetName val="DON GIA TRAM _3_"/>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H6">
            <v>200000</v>
          </cell>
          <cell r="I6">
            <v>24819</v>
          </cell>
          <cell r="J6">
            <v>38360</v>
          </cell>
          <cell r="K6">
            <v>0</v>
          </cell>
          <cell r="L6">
            <v>9</v>
          </cell>
        </row>
        <row r="7">
          <cell r="C7" t="str">
            <v>AP1P125</v>
          </cell>
          <cell r="D7" t="str">
            <v>02.8401</v>
          </cell>
          <cell r="E7" t="str">
            <v>Aptomat 1 cöïc 600V-125A</v>
          </cell>
          <cell r="F7" t="str">
            <v>caùi</v>
          </cell>
          <cell r="H7">
            <v>200000</v>
          </cell>
          <cell r="I7">
            <v>24819</v>
          </cell>
          <cell r="J7">
            <v>38360</v>
          </cell>
          <cell r="K7">
            <v>0</v>
          </cell>
          <cell r="L7">
            <v>9</v>
          </cell>
        </row>
        <row r="8">
          <cell r="C8" t="str">
            <v>AP1P150</v>
          </cell>
          <cell r="D8" t="str">
            <v>02.8401</v>
          </cell>
          <cell r="E8" t="str">
            <v>Aptomat 1 cöïc 600V-150A</v>
          </cell>
          <cell r="F8" t="str">
            <v>caùi</v>
          </cell>
          <cell r="H8">
            <v>200000</v>
          </cell>
          <cell r="I8">
            <v>24819</v>
          </cell>
          <cell r="J8">
            <v>38360</v>
          </cell>
          <cell r="K8">
            <v>0</v>
          </cell>
          <cell r="L8">
            <v>9</v>
          </cell>
        </row>
        <row r="9">
          <cell r="C9" t="str">
            <v>AP1P200</v>
          </cell>
          <cell r="D9" t="str">
            <v>02.8401</v>
          </cell>
          <cell r="E9" t="str">
            <v>Aptomat 1 cöïc 600V-200A</v>
          </cell>
          <cell r="F9" t="str">
            <v>caùi</v>
          </cell>
          <cell r="H9">
            <v>250000</v>
          </cell>
          <cell r="I9">
            <v>24819</v>
          </cell>
          <cell r="J9">
            <v>38360</v>
          </cell>
          <cell r="K9">
            <v>0</v>
          </cell>
          <cell r="L9">
            <v>9</v>
          </cell>
        </row>
        <row r="10">
          <cell r="C10" t="str">
            <v>AP1P250</v>
          </cell>
          <cell r="D10" t="str">
            <v>02.8401</v>
          </cell>
          <cell r="E10" t="str">
            <v>Aptomat 1 cöïc 600V-250A</v>
          </cell>
          <cell r="F10" t="str">
            <v>caùi</v>
          </cell>
          <cell r="H10">
            <v>550000</v>
          </cell>
          <cell r="I10">
            <v>24819</v>
          </cell>
          <cell r="J10">
            <v>38360</v>
          </cell>
          <cell r="K10">
            <v>0</v>
          </cell>
          <cell r="L10">
            <v>9</v>
          </cell>
        </row>
        <row r="11">
          <cell r="C11" t="str">
            <v>AP2P100</v>
          </cell>
          <cell r="D11" t="str">
            <v>02.8401</v>
          </cell>
          <cell r="E11" t="str">
            <v>Aptomat 2 cöïc 600V-100A</v>
          </cell>
          <cell r="F11" t="str">
            <v>caùi</v>
          </cell>
          <cell r="H11">
            <v>200000</v>
          </cell>
          <cell r="I11">
            <v>24819</v>
          </cell>
          <cell r="J11">
            <v>38360</v>
          </cell>
          <cell r="K11">
            <v>0</v>
          </cell>
          <cell r="L11">
            <v>9</v>
          </cell>
        </row>
        <row r="12">
          <cell r="C12" t="str">
            <v>AP2P50</v>
          </cell>
          <cell r="D12" t="str">
            <v>02.8401</v>
          </cell>
          <cell r="E12" t="str">
            <v>Aptomat 2 cöïc 600V-50A ( Nhaät )</v>
          </cell>
          <cell r="F12" t="str">
            <v>caùi</v>
          </cell>
          <cell r="H12">
            <v>200000</v>
          </cell>
          <cell r="I12">
            <v>24819</v>
          </cell>
          <cell r="J12">
            <v>38360</v>
          </cell>
          <cell r="K12">
            <v>0</v>
          </cell>
          <cell r="L12">
            <v>12</v>
          </cell>
        </row>
        <row r="13">
          <cell r="C13" t="str">
            <v>AP2P75</v>
          </cell>
          <cell r="D13" t="str">
            <v>02.8401</v>
          </cell>
          <cell r="E13" t="str">
            <v>Aptomat 2 cöïc 600V-75A</v>
          </cell>
          <cell r="F13" t="str">
            <v>caùi</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H14">
            <v>15500000</v>
          </cell>
          <cell r="I14">
            <v>35622</v>
          </cell>
          <cell r="J14">
            <v>76719</v>
          </cell>
          <cell r="K14">
            <v>0</v>
          </cell>
          <cell r="L14">
            <v>18</v>
          </cell>
        </row>
        <row r="15">
          <cell r="C15" t="str">
            <v>AP3P100</v>
          </cell>
          <cell r="D15" t="str">
            <v>02.8401</v>
          </cell>
          <cell r="E15" t="str">
            <v>Aptomat 3 cöïc 600V-100A</v>
          </cell>
          <cell r="F15" t="str">
            <v>caùi</v>
          </cell>
          <cell r="H15">
            <v>250000</v>
          </cell>
          <cell r="I15">
            <v>24819</v>
          </cell>
          <cell r="J15">
            <v>38360</v>
          </cell>
          <cell r="K15">
            <v>0</v>
          </cell>
          <cell r="L15">
            <v>18</v>
          </cell>
        </row>
        <row r="16">
          <cell r="C16" t="str">
            <v>AP3P125</v>
          </cell>
          <cell r="D16" t="str">
            <v>02.8401</v>
          </cell>
          <cell r="E16" t="str">
            <v>Aptomat 3 cöïc 600V-125A</v>
          </cell>
          <cell r="F16" t="str">
            <v>caùi</v>
          </cell>
          <cell r="H16">
            <v>515000</v>
          </cell>
          <cell r="I16">
            <v>24819</v>
          </cell>
          <cell r="J16">
            <v>38360</v>
          </cell>
          <cell r="K16">
            <v>0</v>
          </cell>
          <cell r="L16">
            <v>18</v>
          </cell>
        </row>
        <row r="17">
          <cell r="C17" t="str">
            <v>AP3P150</v>
          </cell>
          <cell r="D17" t="str">
            <v>02.8401</v>
          </cell>
          <cell r="E17" t="str">
            <v>Aptomat 3 cöïc 600V-150A ( Nhaät )</v>
          </cell>
          <cell r="F17" t="str">
            <v>caùi</v>
          </cell>
          <cell r="H17">
            <v>1570000</v>
          </cell>
          <cell r="I17">
            <v>24819</v>
          </cell>
          <cell r="J17">
            <v>38360</v>
          </cell>
          <cell r="K17">
            <v>0</v>
          </cell>
          <cell r="L17">
            <v>18</v>
          </cell>
        </row>
        <row r="18">
          <cell r="C18" t="str">
            <v>AP3P200</v>
          </cell>
          <cell r="D18" t="str">
            <v>02.8401</v>
          </cell>
          <cell r="E18" t="str">
            <v>Aptomat 3 cöïc 600V-200A</v>
          </cell>
          <cell r="F18" t="str">
            <v>caùi</v>
          </cell>
          <cell r="H18">
            <v>515000</v>
          </cell>
          <cell r="I18">
            <v>24819</v>
          </cell>
          <cell r="J18">
            <v>38360</v>
          </cell>
          <cell r="K18">
            <v>0</v>
          </cell>
          <cell r="L18">
            <v>18</v>
          </cell>
        </row>
        <row r="19">
          <cell r="C19" t="str">
            <v>AP3P250</v>
          </cell>
          <cell r="D19" t="str">
            <v>02.8401</v>
          </cell>
          <cell r="E19" t="str">
            <v>Aptomat 3 cöïc 600V-250A ( Nhaät )</v>
          </cell>
          <cell r="F19" t="str">
            <v>caùi</v>
          </cell>
          <cell r="H19">
            <v>1650000</v>
          </cell>
          <cell r="I19">
            <v>24819</v>
          </cell>
          <cell r="J19">
            <v>38360</v>
          </cell>
          <cell r="K19">
            <v>0</v>
          </cell>
          <cell r="L19">
            <v>18</v>
          </cell>
        </row>
        <row r="20">
          <cell r="C20" t="str">
            <v>AP3P600</v>
          </cell>
          <cell r="D20" t="str">
            <v>02.8403</v>
          </cell>
          <cell r="E20" t="str">
            <v>Aptomat 3 cöïc 600V-600A ( Nhaät )</v>
          </cell>
          <cell r="F20" t="str">
            <v>caùi</v>
          </cell>
          <cell r="H20">
            <v>6800000</v>
          </cell>
          <cell r="I20">
            <v>27848</v>
          </cell>
          <cell r="J20">
            <v>61375</v>
          </cell>
          <cell r="K20">
            <v>0</v>
          </cell>
          <cell r="L20">
            <v>18</v>
          </cell>
        </row>
        <row r="21">
          <cell r="C21" t="str">
            <v>AP3P75</v>
          </cell>
          <cell r="D21" t="str">
            <v>02.8401</v>
          </cell>
          <cell r="E21" t="str">
            <v>Aptomat 3 cöïc 600V-75A</v>
          </cell>
          <cell r="F21" t="str">
            <v>caùi</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H23">
            <v>121513.68</v>
          </cell>
          <cell r="J23">
            <v>9928.174500000001</v>
          </cell>
        </row>
        <row r="24">
          <cell r="C24" t="str">
            <v>K114</v>
          </cell>
          <cell r="D24" t="str">
            <v>ZF-1260</v>
          </cell>
          <cell r="E24" t="str">
            <v>Keïp oááng STK O114</v>
          </cell>
          <cell r="F24" t="str">
            <v>caùi</v>
          </cell>
          <cell r="H24">
            <v>38724</v>
          </cell>
          <cell r="J24">
            <v>6932</v>
          </cell>
          <cell r="K24">
            <v>3867</v>
          </cell>
        </row>
        <row r="25">
          <cell r="C25" t="str">
            <v>PVC150</v>
          </cell>
          <cell r="D25" t="str">
            <v>Phuï luïc 1</v>
          </cell>
          <cell r="E25" t="str">
            <v>Oáng nhöïa PVC, O150 chòu löïc</v>
          </cell>
          <cell r="F25" t="str">
            <v>m</v>
          </cell>
          <cell r="H25">
            <v>89515</v>
          </cell>
          <cell r="J25">
            <v>2603.6802000000002</v>
          </cell>
        </row>
        <row r="26">
          <cell r="C26" t="str">
            <v>CAT</v>
          </cell>
          <cell r="D26" t="str">
            <v>BB-1411</v>
          </cell>
          <cell r="E26" t="str">
            <v>Caùt</v>
          </cell>
          <cell r="F26" t="str">
            <v>m3</v>
          </cell>
          <cell r="H26">
            <v>66544.899999999994</v>
          </cell>
          <cell r="J26">
            <v>7549.3600000000006</v>
          </cell>
        </row>
        <row r="27">
          <cell r="C27" t="str">
            <v>GACHTHE</v>
          </cell>
          <cell r="D27" t="str">
            <v>Phuï luïc 1</v>
          </cell>
          <cell r="E27" t="str">
            <v>Gaïch theû ñaùnh daáu</v>
          </cell>
          <cell r="F27" t="str">
            <v>m2</v>
          </cell>
          <cell r="H27">
            <v>13200</v>
          </cell>
          <cell r="J27">
            <v>2426.58</v>
          </cell>
        </row>
        <row r="28">
          <cell r="C28" t="str">
            <v>NHUADO</v>
          </cell>
          <cell r="D28" t="str">
            <v>Phuï luïc 1</v>
          </cell>
          <cell r="E28" t="str">
            <v>Nhöïa ñoû ñaùnh daáu</v>
          </cell>
          <cell r="F28" t="str">
            <v>m2</v>
          </cell>
          <cell r="H28">
            <v>10000</v>
          </cell>
          <cell r="J28">
            <v>2022.1499999999999</v>
          </cell>
        </row>
        <row r="29">
          <cell r="C29" t="str">
            <v>nuoc</v>
          </cell>
          <cell r="D29" t="str">
            <v>Phuï luïc 1</v>
          </cell>
          <cell r="E29" t="str">
            <v>Nöôùc töôùi</v>
          </cell>
          <cell r="F29" t="str">
            <v>m3</v>
          </cell>
          <cell r="H29">
            <v>15000</v>
          </cell>
          <cell r="J29">
            <v>2022.1499999999999</v>
          </cell>
        </row>
        <row r="30">
          <cell r="C30" t="str">
            <v>betongnhua</v>
          </cell>
          <cell r="D30" t="str">
            <v>Phuï luïc 1</v>
          </cell>
          <cell r="E30" t="str">
            <v>Beâtoâng nhöïa noùng ( Hoaøn thieän lôùp maët leà ñöôøng )</v>
          </cell>
          <cell r="F30" t="str">
            <v>m3</v>
          </cell>
          <cell r="H30">
            <v>397701.72727272724</v>
          </cell>
          <cell r="J30">
            <v>3469.5</v>
          </cell>
          <cell r="K30">
            <v>13029.08992</v>
          </cell>
        </row>
        <row r="31">
          <cell r="C31" t="str">
            <v>da04</v>
          </cell>
          <cell r="D31" t="str">
            <v>01.7000</v>
          </cell>
          <cell r="E31" t="str">
            <v>Traûi caùn ñaù daêm 2x4 daày 40cm</v>
          </cell>
          <cell r="F31" t="str">
            <v>m3</v>
          </cell>
          <cell r="H31">
            <v>100000</v>
          </cell>
          <cell r="J31">
            <v>16187</v>
          </cell>
        </row>
        <row r="32">
          <cell r="C32" t="str">
            <v>BTM200</v>
          </cell>
          <cell r="D32" t="str">
            <v>HA-8113</v>
          </cell>
          <cell r="E32" t="str">
            <v>Beâtoâng ñöôøng ñaù 1x2 M200</v>
          </cell>
          <cell r="F32" t="str">
            <v>m3</v>
          </cell>
          <cell r="H32">
            <v>398419.46950000001</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H34">
            <v>198707.50880000001</v>
          </cell>
          <cell r="J34">
            <v>20120.548500000001</v>
          </cell>
          <cell r="K34">
            <v>1539.9960000000001</v>
          </cell>
        </row>
        <row r="35">
          <cell r="C35" t="str">
            <v>Lapongtrangkem</v>
          </cell>
          <cell r="D35" t="str">
            <v>ZJ.1170x2</v>
          </cell>
          <cell r="E35" t="str">
            <v>Laép ñaët oáng theùp traùng keõm f 150</v>
          </cell>
          <cell r="F35" t="str">
            <v>m</v>
          </cell>
          <cell r="H35">
            <v>120136.92</v>
          </cell>
          <cell r="J35">
            <v>19218.477919999998</v>
          </cell>
        </row>
        <row r="36">
          <cell r="C36" t="str">
            <v>Lapcutthang</v>
          </cell>
          <cell r="D36" t="str">
            <v>ZK.1270</v>
          </cell>
          <cell r="E36" t="str">
            <v>Laép ñaët cuùt thaúng</v>
          </cell>
          <cell r="F36" t="str">
            <v>caùi</v>
          </cell>
          <cell r="H36">
            <v>58162</v>
          </cell>
          <cell r="J36">
            <v>9577.7559999999994</v>
          </cell>
          <cell r="K36">
            <v>5800</v>
          </cell>
        </row>
        <row r="37">
          <cell r="C37" t="str">
            <v>phamongdache</v>
          </cell>
          <cell r="D37" t="str">
            <v>AG.1132</v>
          </cell>
          <cell r="E37" t="str">
            <v>Phaù dôõ moùng ñaù cheû</v>
          </cell>
          <cell r="F37" t="str">
            <v>m3</v>
          </cell>
          <cell r="J37">
            <v>29357.071999999996</v>
          </cell>
        </row>
        <row r="38">
          <cell r="C38" t="str">
            <v>giacongthep</v>
          </cell>
          <cell r="D38" t="str">
            <v>NA.1510</v>
          </cell>
          <cell r="E38" t="str">
            <v>Gia coâng theùp hình</v>
          </cell>
          <cell r="F38" t="str">
            <v>kg</v>
          </cell>
          <cell r="H38">
            <v>4349</v>
          </cell>
          <cell r="J38">
            <v>384</v>
          </cell>
          <cell r="K38">
            <v>668</v>
          </cell>
        </row>
        <row r="39">
          <cell r="C39" t="str">
            <v>giacongtheptruf10</v>
          </cell>
          <cell r="D39" t="str">
            <v>IA.2211</v>
          </cell>
          <cell r="E39" t="str">
            <v>Gia coâng theùp truï f&lt;=10</v>
          </cell>
          <cell r="F39" t="str">
            <v>kg</v>
          </cell>
          <cell r="H39">
            <v>4228</v>
          </cell>
          <cell r="J39">
            <v>220.69599999999997</v>
          </cell>
          <cell r="K39">
            <v>16</v>
          </cell>
        </row>
        <row r="40">
          <cell r="C40" t="str">
            <v>giacongtheptruf18</v>
          </cell>
          <cell r="D40" t="str">
            <v>IA.2221</v>
          </cell>
          <cell r="E40" t="str">
            <v>Gia coâng theùp truï f&lt;=18</v>
          </cell>
          <cell r="F40" t="str">
            <v>kg</v>
          </cell>
          <cell r="H40">
            <v>4277</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H42">
            <v>4228</v>
          </cell>
          <cell r="J42">
            <v>165.52199999999999</v>
          </cell>
          <cell r="K42">
            <v>16</v>
          </cell>
        </row>
        <row r="43">
          <cell r="C43" t="str">
            <v>giacongthepmongf18</v>
          </cell>
          <cell r="D43" t="str">
            <v>IA.1120</v>
          </cell>
          <cell r="E43" t="str">
            <v>Gia coâng theùp moùngï f&lt;=18</v>
          </cell>
          <cell r="F43" t="str">
            <v>kg</v>
          </cell>
          <cell r="H43">
            <v>4276</v>
          </cell>
          <cell r="J43">
            <v>121.60799999999999</v>
          </cell>
          <cell r="K43">
            <v>99</v>
          </cell>
        </row>
        <row r="44">
          <cell r="C44" t="str">
            <v>BTM200ongBTCT</v>
          </cell>
          <cell r="D44" t="str">
            <v>HA-5413</v>
          </cell>
          <cell r="E44" t="str">
            <v xml:space="preserve">Beâ toâng ñaù 1x2 M200 OÁng BTCT </v>
          </cell>
          <cell r="F44" t="str">
            <v>m3</v>
          </cell>
          <cell r="H44">
            <v>570967</v>
          </cell>
          <cell r="J44">
            <v>46007.233999999997</v>
          </cell>
          <cell r="K44">
            <v>12480</v>
          </cell>
        </row>
        <row r="45">
          <cell r="C45" t="str">
            <v>gachtau</v>
          </cell>
          <cell r="D45" t="str">
            <v>VO.102</v>
          </cell>
          <cell r="E45" t="str">
            <v>Gaïch taøu</v>
          </cell>
          <cell r="F45" t="str">
            <v>m2</v>
          </cell>
          <cell r="H45">
            <v>45000</v>
          </cell>
          <cell r="J45">
            <v>4091.0856000000003</v>
          </cell>
        </row>
        <row r="46">
          <cell r="C46" t="str">
            <v>catbt</v>
          </cell>
          <cell r="D46" t="str">
            <v>Phu ïluïc 1</v>
          </cell>
          <cell r="E46" t="str">
            <v>Caét beâtoâng 2 meùp möông</v>
          </cell>
          <cell r="F46" t="str">
            <v>m</v>
          </cell>
          <cell r="H46">
            <v>140</v>
          </cell>
          <cell r="J46">
            <v>26.962</v>
          </cell>
          <cell r="K46">
            <v>697.43999999999994</v>
          </cell>
        </row>
        <row r="47">
          <cell r="C47" t="str">
            <v>phadobtxm</v>
          </cell>
          <cell r="D47" t="str">
            <v>02.02.01</v>
          </cell>
          <cell r="E47" t="str">
            <v>Phaù vôõ keát caáu maët beâtoâng ximaêng</v>
          </cell>
          <cell r="F47" t="str">
            <v>m3</v>
          </cell>
          <cell r="J47">
            <v>52015.231200000002</v>
          </cell>
        </row>
        <row r="48">
          <cell r="C48" t="str">
            <v>daomuong</v>
          </cell>
          <cell r="D48" t="str">
            <v>Phu ïluïc 1</v>
          </cell>
          <cell r="E48" t="str">
            <v>Ñaøo ñaát möông caùp</v>
          </cell>
          <cell r="F48" t="str">
            <v>m3</v>
          </cell>
          <cell r="J48">
            <v>80886</v>
          </cell>
        </row>
        <row r="49">
          <cell r="C49" t="str">
            <v>Vcdat</v>
          </cell>
          <cell r="D49" t="str">
            <v>Phu ïluïc 1</v>
          </cell>
          <cell r="E49" t="str">
            <v>Vaän chuyeån ñaát thöøa ñi ñoå</v>
          </cell>
          <cell r="F49" t="str">
            <v>m3</v>
          </cell>
          <cell r="J49">
            <v>10224.752999999999</v>
          </cell>
        </row>
        <row r="50">
          <cell r="C50" t="str">
            <v>cothep8</v>
          </cell>
          <cell r="D50" t="str">
            <v>IA-2221</v>
          </cell>
          <cell r="E50" t="str">
            <v>Gia coâng laép ñaët coát theùp O8</v>
          </cell>
          <cell r="F50" t="str">
            <v>Taán</v>
          </cell>
          <cell r="H50">
            <v>4228301</v>
          </cell>
          <cell r="J50">
            <v>226708.83999999997</v>
          </cell>
          <cell r="K50">
            <v>18096</v>
          </cell>
        </row>
        <row r="51">
          <cell r="C51" t="str">
            <v>da12</v>
          </cell>
          <cell r="D51" t="str">
            <v>Phu ïluïc 1</v>
          </cell>
          <cell r="E51" t="str">
            <v>Ñaù 1x2 (cheøn chaân truï)</v>
          </cell>
          <cell r="F51" t="str">
            <v>m3</v>
          </cell>
          <cell r="H51">
            <v>144182.04</v>
          </cell>
          <cell r="J51">
            <v>30683.100000000002</v>
          </cell>
        </row>
        <row r="52">
          <cell r="C52" t="str">
            <v>BTMlot100</v>
          </cell>
          <cell r="D52" t="str">
            <v>HA.1212</v>
          </cell>
          <cell r="E52" t="str">
            <v xml:space="preserve">Beâtoâng lot ñaù 1x2 M100 </v>
          </cell>
          <cell r="F52" t="str">
            <v>m3</v>
          </cell>
          <cell r="H52">
            <v>271893.79292500002</v>
          </cell>
          <cell r="J52">
            <v>22921.981999999996</v>
          </cell>
          <cell r="K52">
            <v>12480</v>
          </cell>
        </row>
        <row r="53">
          <cell r="C53" t="str">
            <v>BTM200mmay</v>
          </cell>
          <cell r="D53" t="str">
            <v>HA.1213</v>
          </cell>
          <cell r="E53" t="str">
            <v xml:space="preserve">Beâtoâng moùng neàn ñaù 1x2 M200 </v>
          </cell>
          <cell r="F53" t="str">
            <v>m3</v>
          </cell>
          <cell r="H53">
            <v>398419.46950000001</v>
          </cell>
          <cell r="J53">
            <v>22921.981999999996</v>
          </cell>
          <cell r="K53">
            <v>12480</v>
          </cell>
        </row>
        <row r="54">
          <cell r="C54" t="str">
            <v>BTM200mtru</v>
          </cell>
          <cell r="D54" t="str">
            <v>04.3502</v>
          </cell>
          <cell r="E54" t="str">
            <v xml:space="preserve">Beâtoâng moùng coät ñaù 1x2 M200 </v>
          </cell>
          <cell r="F54" t="str">
            <v>m3</v>
          </cell>
          <cell r="H54">
            <v>418122</v>
          </cell>
          <cell r="J54">
            <v>11767</v>
          </cell>
          <cell r="K54">
            <v>3562</v>
          </cell>
        </row>
        <row r="55">
          <cell r="C55" t="str">
            <v>BTM150mtru</v>
          </cell>
          <cell r="D55" t="str">
            <v>04.3501</v>
          </cell>
          <cell r="E55" t="str">
            <v xml:space="preserve">Beâtoâng moùng coät ñaù 1x2 M150 </v>
          </cell>
          <cell r="F55" t="str">
            <v>m3</v>
          </cell>
          <cell r="H55">
            <v>369225</v>
          </cell>
          <cell r="J55">
            <v>11767</v>
          </cell>
          <cell r="K55">
            <v>3562</v>
          </cell>
        </row>
        <row r="56">
          <cell r="C56" t="str">
            <v>daomong&lt;1m</v>
          </cell>
          <cell r="D56" t="str">
            <v>BA.1412</v>
          </cell>
          <cell r="E56" t="str">
            <v>Ñaøo ñaát moùng caáp 2 roäng &lt;1m saâu &lt;1m</v>
          </cell>
          <cell r="F56" t="str">
            <v>m3</v>
          </cell>
          <cell r="J56">
            <v>16212.147999999999</v>
          </cell>
        </row>
        <row r="57">
          <cell r="C57" t="str">
            <v>daomong</v>
          </cell>
          <cell r="D57" t="str">
            <v>BA.1442</v>
          </cell>
          <cell r="E57" t="str">
            <v>Ñaøo ñaát moùng caáp 2 roäng &gt;1m saâu &gt;1m</v>
          </cell>
          <cell r="F57" t="str">
            <v>m3</v>
          </cell>
          <cell r="J57">
            <v>14168.457999999999</v>
          </cell>
        </row>
        <row r="58">
          <cell r="C58" t="str">
            <v>dapdat</v>
          </cell>
          <cell r="D58" t="str">
            <v>BB.1112</v>
          </cell>
          <cell r="E58" t="str">
            <v>Ñaép ñaát caáp 2</v>
          </cell>
          <cell r="F58" t="str">
            <v>m3</v>
          </cell>
          <cell r="J58">
            <v>8386.4479999999985</v>
          </cell>
        </row>
        <row r="59">
          <cell r="C59" t="str">
            <v>vankhuonmay</v>
          </cell>
          <cell r="D59" t="str">
            <v>KA-1220</v>
          </cell>
          <cell r="E59" t="str">
            <v>Vaùn khuoân ñoå beâ toâng</v>
          </cell>
          <cell r="F59" t="str">
            <v>100m2</v>
          </cell>
          <cell r="H59">
            <v>2296100.9456000002</v>
          </cell>
          <cell r="J59">
            <v>433779.11399999994</v>
          </cell>
          <cell r="L59">
            <v>0.2</v>
          </cell>
        </row>
        <row r="60">
          <cell r="C60" t="str">
            <v>BTMLOTM100</v>
          </cell>
          <cell r="D60" t="str">
            <v>HA-1111</v>
          </cell>
          <cell r="E60" t="str">
            <v xml:space="preserve">Beâtoâng loùt ñaù 4x6 M100 </v>
          </cell>
          <cell r="F60" t="str">
            <v>m3</v>
          </cell>
          <cell r="H60">
            <v>263407</v>
          </cell>
          <cell r="J60">
            <v>23061.605999999996</v>
          </cell>
          <cell r="K60">
            <v>12041</v>
          </cell>
        </row>
        <row r="61">
          <cell r="C61" t="str">
            <v>cothep</v>
          </cell>
          <cell r="D61" t="str">
            <v>IA-2221</v>
          </cell>
          <cell r="E61" t="str">
            <v>Gia coâng laép ñaët coát theùp caùc loaïi</v>
          </cell>
          <cell r="F61" t="str">
            <v>Taán</v>
          </cell>
          <cell r="H61">
            <v>4228301</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H64">
            <v>302281.59450000006</v>
          </cell>
          <cell r="J64">
            <v>32582.53</v>
          </cell>
          <cell r="K64">
            <v>1630.5839999999998</v>
          </cell>
        </row>
        <row r="65">
          <cell r="C65" t="str">
            <v>phadonha</v>
          </cell>
          <cell r="D65" t="str">
            <v>AG.1111</v>
          </cell>
          <cell r="E65" t="str">
            <v>Phaù dôõ nhaø traïm hieän coù</v>
          </cell>
          <cell r="F65" t="str">
            <v>m3</v>
          </cell>
          <cell r="J65">
            <v>17672.57</v>
          </cell>
        </row>
        <row r="66">
          <cell r="C66" t="str">
            <v>daodatmatbang</v>
          </cell>
          <cell r="D66" t="str">
            <v>BA.1202</v>
          </cell>
          <cell r="E66" t="str">
            <v>Ñaøo ñaát maët baèng</v>
          </cell>
          <cell r="F66" t="str">
            <v>m3</v>
          </cell>
          <cell r="J66">
            <v>8446.1259999999984</v>
          </cell>
        </row>
        <row r="67">
          <cell r="C67" t="str">
            <v>dapdatmatbang</v>
          </cell>
          <cell r="D67" t="str">
            <v>BB.1112</v>
          </cell>
          <cell r="E67" t="str">
            <v>Ñaép ñaát maët baèng</v>
          </cell>
          <cell r="F67" t="str">
            <v>m3</v>
          </cell>
          <cell r="J67">
            <v>8386.4479999999985</v>
          </cell>
        </row>
        <row r="68">
          <cell r="C68" t="str">
            <v>phadoke</v>
          </cell>
          <cell r="D68" t="str">
            <v>AG.1121</v>
          </cell>
          <cell r="E68" t="str">
            <v xml:space="preserve">Phaù dôõ keø doác </v>
          </cell>
          <cell r="F68" t="str">
            <v>m3</v>
          </cell>
          <cell r="J68">
            <v>22200.215999999997</v>
          </cell>
        </row>
        <row r="69">
          <cell r="C69" t="str">
            <v>xaydache</v>
          </cell>
          <cell r="D69" t="str">
            <v>GC.4114</v>
          </cell>
          <cell r="E69" t="str">
            <v>Xaây ñaù cheû maùi doác vaø möông thoaùt nöôùc</v>
          </cell>
          <cell r="F69" t="str">
            <v>m3</v>
          </cell>
          <cell r="H69">
            <v>198707.50880000001</v>
          </cell>
          <cell r="J69">
            <v>20120.548500000001</v>
          </cell>
          <cell r="K69">
            <v>1539.9960000000001</v>
          </cell>
        </row>
        <row r="70">
          <cell r="C70" t="str">
            <v>bl27-1250</v>
          </cell>
          <cell r="E70" t="str">
            <v>Bu loâng M27-1250 ( 6,3kg)</v>
          </cell>
          <cell r="F70" t="str">
            <v>boä</v>
          </cell>
          <cell r="H70">
            <v>61273.799999999996</v>
          </cell>
        </row>
        <row r="71">
          <cell r="C71" t="str">
            <v>VM100</v>
          </cell>
          <cell r="D71" t="str">
            <v>T3-102G</v>
          </cell>
          <cell r="E71" t="str">
            <v>Laùng Vöõa M100 daøy 50</v>
          </cell>
          <cell r="F71" t="str">
            <v>m2</v>
          </cell>
          <cell r="H71">
            <v>14424</v>
          </cell>
          <cell r="J71">
            <v>1782.4579999999999</v>
          </cell>
        </row>
        <row r="72">
          <cell r="C72" t="str">
            <v>thep12</v>
          </cell>
          <cell r="D72" t="str">
            <v>05-7002</v>
          </cell>
          <cell r="E72" t="str">
            <v>Theùp troøn O12 maï keõm (0,888kg/m)</v>
          </cell>
          <cell r="F72" t="str">
            <v>kg</v>
          </cell>
          <cell r="H72">
            <v>9726</v>
          </cell>
          <cell r="I72">
            <v>0.75</v>
          </cell>
          <cell r="J72">
            <v>15.483000000000001</v>
          </cell>
          <cell r="L72">
            <v>3.7871999999999999</v>
          </cell>
        </row>
        <row r="73">
          <cell r="C73" t="str">
            <v>thep25</v>
          </cell>
          <cell r="D73" t="str">
            <v>057-103</v>
          </cell>
          <cell r="E73" t="str">
            <v>Theùp troøn O25 (3,85kg/m)</v>
          </cell>
          <cell r="F73" t="str">
            <v>kg</v>
          </cell>
          <cell r="H73">
            <v>4324.91</v>
          </cell>
          <cell r="J73">
            <v>256.77</v>
          </cell>
          <cell r="K73">
            <v>128.59</v>
          </cell>
          <cell r="L73">
            <v>3.7871999999999999</v>
          </cell>
        </row>
        <row r="74">
          <cell r="C74" t="str">
            <v>CTD</v>
          </cell>
          <cell r="D74" t="str">
            <v>04.7001</v>
          </cell>
          <cell r="E74" t="str">
            <v>Coïc tieáp ñaát  vaø keïp</v>
          </cell>
          <cell r="F74" t="str">
            <v>Boä</v>
          </cell>
          <cell r="H74">
            <v>28952</v>
          </cell>
          <cell r="I74">
            <v>22085</v>
          </cell>
          <cell r="J74">
            <v>5217</v>
          </cell>
          <cell r="L74">
            <v>3.7871999999999999</v>
          </cell>
        </row>
        <row r="75">
          <cell r="C75" t="str">
            <v>TAMNoi</v>
          </cell>
          <cell r="D75" t="str">
            <v>04-6102SR</v>
          </cell>
          <cell r="E75" t="str">
            <v>Taám noái saét deït 40x4 -100 
(1,26kg/m)</v>
          </cell>
          <cell r="F75" t="str">
            <v>Taám</v>
          </cell>
          <cell r="H75">
            <v>1225.4760000000001</v>
          </cell>
          <cell r="J75">
            <v>284.19299999999998</v>
          </cell>
          <cell r="K75">
            <v>265.29300000000001</v>
          </cell>
        </row>
        <row r="76">
          <cell r="C76" t="str">
            <v>SAT</v>
          </cell>
          <cell r="D76" t="str">
            <v>05-2001</v>
          </cell>
          <cell r="E76" t="str">
            <v>Saét theùp caùc loaïi maï keõm (coät)</v>
          </cell>
          <cell r="F76" t="str">
            <v>kg</v>
          </cell>
          <cell r="H76">
            <v>9726</v>
          </cell>
          <cell r="I76">
            <v>15.082000000000001</v>
          </cell>
          <cell r="J76">
            <v>202.57300000000001</v>
          </cell>
          <cell r="L76">
            <v>0.3</v>
          </cell>
        </row>
        <row r="77">
          <cell r="C77" t="str">
            <v>LCOTTHAP&lt;15</v>
          </cell>
          <cell r="D77" t="str">
            <v>05-3101</v>
          </cell>
          <cell r="E77" t="str">
            <v>Döïng coät theùp ñaõ laép</v>
          </cell>
          <cell r="F77" t="str">
            <v>coät</v>
          </cell>
          <cell r="I77">
            <v>111935</v>
          </cell>
          <cell r="J77">
            <v>236895</v>
          </cell>
          <cell r="L77">
            <v>0.3</v>
          </cell>
        </row>
        <row r="78">
          <cell r="C78" t="str">
            <v>SATxa</v>
          </cell>
          <cell r="E78" t="str">
            <v>Saét theùp caùc loaïi maï keõm (xaø)</v>
          </cell>
          <cell r="F78" t="str">
            <v>kg</v>
          </cell>
          <cell r="H78">
            <v>9726</v>
          </cell>
          <cell r="L78">
            <v>0.3</v>
          </cell>
        </row>
        <row r="79">
          <cell r="C79" t="str">
            <v>lap-Xdombt</v>
          </cell>
          <cell r="D79" t="str">
            <v>05-6041</v>
          </cell>
          <cell r="E79" t="str">
            <v>Xaø ñôõ maùy bieán theá (XHBA)</v>
          </cell>
          <cell r="F79" t="str">
            <v>boä</v>
          </cell>
          <cell r="H79">
            <v>1305081.1399999999</v>
          </cell>
          <cell r="J79">
            <v>28799</v>
          </cell>
          <cell r="L79">
            <v>0.3</v>
          </cell>
        </row>
        <row r="80">
          <cell r="C80" t="str">
            <v>lap-Xthcdao</v>
          </cell>
          <cell r="D80" t="str">
            <v>05-6021</v>
          </cell>
          <cell r="E80" t="str">
            <v>Xa øgaén thuøng caàu dao</v>
          </cell>
          <cell r="F80" t="str">
            <v>boä</v>
          </cell>
          <cell r="H80">
            <v>327066.22399999999</v>
          </cell>
          <cell r="J80">
            <v>17806</v>
          </cell>
          <cell r="L80">
            <v>0.3</v>
          </cell>
        </row>
        <row r="81">
          <cell r="C81" t="str">
            <v>lap-Xtupp(XHTHT)</v>
          </cell>
          <cell r="D81" t="str">
            <v>05-6021</v>
          </cell>
          <cell r="E81" t="str">
            <v>Xaø laép tuû phaân phoái haï theá</v>
          </cell>
          <cell r="F81" t="str">
            <v>boä</v>
          </cell>
          <cell r="H81">
            <v>432281.88</v>
          </cell>
          <cell r="J81">
            <v>17806</v>
          </cell>
        </row>
        <row r="82">
          <cell r="C82" t="str">
            <v>lap-Xfco(XSÑLA)</v>
          </cell>
          <cell r="D82" t="str">
            <v>05-6021</v>
          </cell>
          <cell r="E82" t="str">
            <v>Xaø laép FCO,LA vaø caùc thieát bò khaùc (XSÑLA)</v>
          </cell>
          <cell r="F82" t="str">
            <v>boä</v>
          </cell>
          <cell r="H82">
            <v>294103.26400000002</v>
          </cell>
          <cell r="J82">
            <v>17806</v>
          </cell>
          <cell r="L82">
            <v>0.3</v>
          </cell>
        </row>
        <row r="83">
          <cell r="C83" t="str">
            <v>lap-Xfco(XHFLS)</v>
          </cell>
          <cell r="D83" t="str">
            <v>05-6011</v>
          </cell>
          <cell r="E83" t="str">
            <v>Xaø laép FCO,LA vaø caùc thieát bò khaùc (XHFLS)</v>
          </cell>
          <cell r="F83" t="str">
            <v>boä</v>
          </cell>
          <cell r="H83">
            <v>233622.66</v>
          </cell>
          <cell r="J83">
            <v>13161</v>
          </cell>
        </row>
        <row r="84">
          <cell r="C84" t="str">
            <v>lap-Xfco(X1P-FCO)</v>
          </cell>
          <cell r="D84" t="str">
            <v>05-6011</v>
          </cell>
          <cell r="E84" t="str">
            <v xml:space="preserve">Xaø laép FCO vaø LA </v>
          </cell>
          <cell r="F84" t="str">
            <v>boä</v>
          </cell>
          <cell r="H84">
            <v>42409.5</v>
          </cell>
        </row>
        <row r="85">
          <cell r="C85" t="str">
            <v>lap-Xdombt (ÑBAT)</v>
          </cell>
          <cell r="D85" t="str">
            <v>05-6041</v>
          </cell>
          <cell r="E85" t="str">
            <v>Xaø ñôõ maùy bieán theá treân coät theùp (ÑBAT)</v>
          </cell>
          <cell r="F85" t="str">
            <v>boä</v>
          </cell>
          <cell r="H85">
            <v>811250.9</v>
          </cell>
          <cell r="J85">
            <v>28799</v>
          </cell>
        </row>
        <row r="86">
          <cell r="C86" t="str">
            <v>lap-XLA(ÑLAST)</v>
          </cell>
          <cell r="D86" t="str">
            <v>05-6031</v>
          </cell>
          <cell r="E86" t="str">
            <v>Xaø laép LA vaø söù ñôõ treân coät theùp (ÑLAST)</v>
          </cell>
          <cell r="F86" t="str">
            <v>boä</v>
          </cell>
          <cell r="H86">
            <v>339199.5</v>
          </cell>
          <cell r="J86">
            <v>23999</v>
          </cell>
        </row>
        <row r="87">
          <cell r="C87" t="str">
            <v>lap-Xfco(ÑFCOT)</v>
          </cell>
          <cell r="D87" t="str">
            <v>05-6021</v>
          </cell>
          <cell r="E87" t="str">
            <v>Xaø laép FCO treân coät theùp (ÑFCOT)</v>
          </cell>
          <cell r="F87" t="str">
            <v>boä</v>
          </cell>
          <cell r="H87">
            <v>321984.48</v>
          </cell>
          <cell r="J87">
            <v>17806</v>
          </cell>
        </row>
        <row r="88">
          <cell r="C88" t="str">
            <v>lap-Xtupp(ÑTHT)</v>
          </cell>
          <cell r="D88" t="str">
            <v>05-6011</v>
          </cell>
          <cell r="E88" t="str">
            <v>Xaø laép tuû phaân phoái haï theá treân coät theùp</v>
          </cell>
          <cell r="F88" t="str">
            <v>boä</v>
          </cell>
          <cell r="H88">
            <v>350384.26</v>
          </cell>
          <cell r="J88">
            <v>13161</v>
          </cell>
        </row>
        <row r="89">
          <cell r="C89" t="str">
            <v>GLMBA</v>
          </cell>
          <cell r="E89" t="str">
            <v>Giaù laép 3 maùy bieán aùp 1 pha</v>
          </cell>
          <cell r="F89" t="str">
            <v>boä</v>
          </cell>
          <cell r="H89">
            <v>556400</v>
          </cell>
          <cell r="J89">
            <v>17806</v>
          </cell>
        </row>
        <row r="90">
          <cell r="C90" t="str">
            <v>lap-XIT</v>
          </cell>
          <cell r="D90" t="str">
            <v>05-6011</v>
          </cell>
          <cell r="E90" t="str">
            <v xml:space="preserve">XaøøXIT </v>
          </cell>
          <cell r="F90" t="str">
            <v>boä</v>
          </cell>
          <cell r="H90">
            <v>191734.76</v>
          </cell>
          <cell r="J90">
            <v>13161</v>
          </cell>
          <cell r="L90">
            <v>0.3</v>
          </cell>
        </row>
        <row r="91">
          <cell r="C91" t="str">
            <v>lap-XIT1</v>
          </cell>
          <cell r="D91" t="str">
            <v>05-6011</v>
          </cell>
          <cell r="E91" t="str">
            <v>Xaø XIT1</v>
          </cell>
          <cell r="F91" t="str">
            <v>boä</v>
          </cell>
          <cell r="G91">
            <v>16</v>
          </cell>
          <cell r="J91">
            <v>13161</v>
          </cell>
          <cell r="L91">
            <v>0.3</v>
          </cell>
        </row>
        <row r="92">
          <cell r="C92" t="str">
            <v>lap-X2IG1</v>
          </cell>
          <cell r="D92" t="str">
            <v>05-6021</v>
          </cell>
          <cell r="E92" t="str">
            <v>Xaø X2-IG1</v>
          </cell>
          <cell r="F92" t="str">
            <v>boä</v>
          </cell>
          <cell r="G92">
            <v>65</v>
          </cell>
          <cell r="J92">
            <v>17806</v>
          </cell>
          <cell r="L92">
            <v>0.3</v>
          </cell>
        </row>
        <row r="93">
          <cell r="C93" t="str">
            <v>B1635</v>
          </cell>
          <cell r="E93" t="str">
            <v>Boulon 16 x 35( Keå caû ñai oác + rondelle )</v>
          </cell>
          <cell r="F93" t="str">
            <v>boä</v>
          </cell>
          <cell r="H93">
            <v>2091</v>
          </cell>
          <cell r="L93">
            <v>7.8900000000000012E-2</v>
          </cell>
        </row>
        <row r="94">
          <cell r="C94" t="str">
            <v>B1640</v>
          </cell>
          <cell r="E94" t="str">
            <v>Boulon 16 x 40( Keå caû ñai oác + rondelle )</v>
          </cell>
          <cell r="F94" t="str">
            <v>boä</v>
          </cell>
          <cell r="H94">
            <v>2091</v>
          </cell>
          <cell r="L94">
            <v>7.8900000000000012E-2</v>
          </cell>
        </row>
        <row r="95">
          <cell r="C95" t="str">
            <v>B1650</v>
          </cell>
          <cell r="E95" t="str">
            <v>Boulon 16 x 50( Keå caû ñai oác + rondelle )</v>
          </cell>
          <cell r="F95" t="str">
            <v>boä</v>
          </cell>
          <cell r="H95">
            <v>2091</v>
          </cell>
          <cell r="L95">
            <v>7.8900000000000012E-2</v>
          </cell>
        </row>
        <row r="96">
          <cell r="C96" t="str">
            <v>b16100</v>
          </cell>
          <cell r="E96" t="str">
            <v>Boulon 16x100( Keå caû ñai oác + rondelle )</v>
          </cell>
          <cell r="F96" t="str">
            <v>boä</v>
          </cell>
          <cell r="H96">
            <v>2635</v>
          </cell>
          <cell r="L96">
            <v>0.37872</v>
          </cell>
        </row>
        <row r="97">
          <cell r="C97" t="str">
            <v>B16220</v>
          </cell>
          <cell r="E97" t="str">
            <v>Boulon 16x220/100( Keå caû ñai oác + rondelle )</v>
          </cell>
          <cell r="F97" t="str">
            <v>boä</v>
          </cell>
          <cell r="H97">
            <v>4909</v>
          </cell>
          <cell r="L97">
            <v>0.34716000000000002</v>
          </cell>
        </row>
        <row r="98">
          <cell r="C98" t="str">
            <v>b16240</v>
          </cell>
          <cell r="E98" t="str">
            <v>Boulon 16x240/80( Keå caû ñai oác + rondelle )</v>
          </cell>
          <cell r="F98" t="str">
            <v>boä</v>
          </cell>
          <cell r="H98">
            <v>4909</v>
          </cell>
          <cell r="L98">
            <v>0.37872</v>
          </cell>
        </row>
        <row r="99">
          <cell r="C99" t="str">
            <v>B16300</v>
          </cell>
          <cell r="E99" t="str">
            <v>Boulon 16x300/80( Keå caû ñai oác + rondelle )</v>
          </cell>
          <cell r="F99" t="str">
            <v>boä</v>
          </cell>
          <cell r="H99">
            <v>5636</v>
          </cell>
          <cell r="L99">
            <v>0.47339999999999999</v>
          </cell>
        </row>
        <row r="100">
          <cell r="C100" t="str">
            <v>B16450</v>
          </cell>
          <cell r="E100" t="str">
            <v>Boulon 16x450( Keå caû ñai oác + rondelle )</v>
          </cell>
          <cell r="F100" t="str">
            <v>boä</v>
          </cell>
          <cell r="H100">
            <v>7455</v>
          </cell>
          <cell r="L100">
            <v>0.55230000000000001</v>
          </cell>
        </row>
        <row r="101">
          <cell r="C101" t="str">
            <v>B16300Vrs</v>
          </cell>
          <cell r="E101" t="str">
            <v>Boulon 16x300 VRS ï</v>
          </cell>
          <cell r="F101" t="str">
            <v>boä</v>
          </cell>
          <cell r="H101">
            <v>5000</v>
          </cell>
          <cell r="L101">
            <v>0.55230000000000001</v>
          </cell>
        </row>
        <row r="102">
          <cell r="C102" t="str">
            <v>b22650</v>
          </cell>
          <cell r="E102" t="str">
            <v xml:space="preserve">Boulon 22x650 </v>
          </cell>
          <cell r="F102" t="str">
            <v>boä</v>
          </cell>
          <cell r="H102">
            <v>23000</v>
          </cell>
        </row>
        <row r="103">
          <cell r="C103" t="str">
            <v>B16400</v>
          </cell>
          <cell r="E103" t="str">
            <v>Boulon 16x400( Keå caû ñai oác + rondelle )</v>
          </cell>
          <cell r="F103" t="str">
            <v>boä</v>
          </cell>
          <cell r="H103">
            <v>6818</v>
          </cell>
          <cell r="L103">
            <v>0.55230000000000001</v>
          </cell>
        </row>
        <row r="104">
          <cell r="C104" t="str">
            <v>B16250</v>
          </cell>
          <cell r="E104" t="str">
            <v>Boulon 16x250 ( keå caû ñai oác + rondelle )</v>
          </cell>
          <cell r="F104" t="str">
            <v>boä</v>
          </cell>
          <cell r="H104">
            <v>4909</v>
          </cell>
          <cell r="L104">
            <v>0.39450000000000002</v>
          </cell>
        </row>
        <row r="105">
          <cell r="C105" t="str">
            <v>D12</v>
          </cell>
          <cell r="D105" t="str">
            <v>04-3801</v>
          </cell>
          <cell r="E105" t="str">
            <v>Ñaø caûn BTCT 1,2m</v>
          </cell>
          <cell r="F105" t="str">
            <v>caùi</v>
          </cell>
          <cell r="G105">
            <v>5.5</v>
          </cell>
          <cell r="J105">
            <v>11051</v>
          </cell>
        </row>
        <row r="106">
          <cell r="C106" t="str">
            <v>D15</v>
          </cell>
          <cell r="D106" t="str">
            <v>04-3801</v>
          </cell>
          <cell r="E106" t="str">
            <v>Ñaø caûn BTCT 1,5m</v>
          </cell>
          <cell r="F106" t="str">
            <v>caùi</v>
          </cell>
          <cell r="G106">
            <v>13</v>
          </cell>
          <cell r="J106">
            <v>11051</v>
          </cell>
        </row>
        <row r="107">
          <cell r="C107" t="str">
            <v>cot12,5</v>
          </cell>
          <cell r="D107" t="str">
            <v>05-5213</v>
          </cell>
          <cell r="E107" t="str">
            <v>Coätï BTLT 12m ( F=300kg)</v>
          </cell>
          <cell r="F107" t="str">
            <v>coät</v>
          </cell>
          <cell r="G107">
            <v>100</v>
          </cell>
          <cell r="I107">
            <v>20790</v>
          </cell>
          <cell r="J107">
            <v>86293</v>
          </cell>
        </row>
        <row r="108">
          <cell r="C108" t="str">
            <v>AC35</v>
          </cell>
          <cell r="E108" t="str">
            <v>Caùp nhoâm loõi theùp AC-35/6,2 (148kg/km)</v>
          </cell>
          <cell r="F108" t="str">
            <v>taán</v>
          </cell>
          <cell r="H108">
            <v>23000000</v>
          </cell>
        </row>
        <row r="109">
          <cell r="C109" t="str">
            <v>keoac35</v>
          </cell>
          <cell r="D109" t="str">
            <v>06-6103</v>
          </cell>
          <cell r="E109" t="str">
            <v>Caùp nhoâm loõi theùp AC-35</v>
          </cell>
          <cell r="F109" t="str">
            <v>m</v>
          </cell>
          <cell r="G109">
            <v>0.27</v>
          </cell>
          <cell r="I109">
            <v>226.78899999999999</v>
          </cell>
          <cell r="J109">
            <v>198.262</v>
          </cell>
        </row>
        <row r="110">
          <cell r="C110" t="str">
            <v>AC120</v>
          </cell>
          <cell r="E110" t="str">
            <v>Caùp nhoâm loõi theùp AC-120/19 (471kg/km)</v>
          </cell>
          <cell r="F110" t="str">
            <v>taán</v>
          </cell>
          <cell r="H110">
            <v>23000000</v>
          </cell>
        </row>
        <row r="111">
          <cell r="C111" t="str">
            <v>keoac120</v>
          </cell>
          <cell r="D111" t="str">
            <v>06-6107</v>
          </cell>
          <cell r="E111" t="str">
            <v>Caùp nhoâm loõi theùp AC-120</v>
          </cell>
          <cell r="F111" t="str">
            <v>m</v>
          </cell>
          <cell r="G111">
            <v>0.96</v>
          </cell>
          <cell r="I111">
            <v>319.67099999999999</v>
          </cell>
          <cell r="J111">
            <v>712.55</v>
          </cell>
        </row>
        <row r="112">
          <cell r="C112" t="str">
            <v>AC50</v>
          </cell>
          <cell r="E112" t="str">
            <v>Caùp nhoâm loõi theùp AC-50/8 (195kg/km)</v>
          </cell>
          <cell r="F112" t="str">
            <v>taán</v>
          </cell>
          <cell r="H112">
            <v>22700000</v>
          </cell>
        </row>
        <row r="113">
          <cell r="C113" t="str">
            <v>keoac50</v>
          </cell>
          <cell r="D113" t="str">
            <v>06-6104</v>
          </cell>
          <cell r="E113" t="str">
            <v>Caùp nhoâm loõi theùp AC-50</v>
          </cell>
          <cell r="F113" t="str">
            <v>m</v>
          </cell>
          <cell r="G113">
            <v>0.36</v>
          </cell>
          <cell r="I113">
            <v>227.18899999999999</v>
          </cell>
          <cell r="J113">
            <v>261.15300000000002</v>
          </cell>
        </row>
        <row r="114">
          <cell r="C114" t="str">
            <v>AC70</v>
          </cell>
          <cell r="E114" t="str">
            <v>Caùp nhoâm loõi theùp AC-70/11 (276kg/km)</v>
          </cell>
          <cell r="F114" t="str">
            <v>taán</v>
          </cell>
          <cell r="H114">
            <v>22700000</v>
          </cell>
        </row>
        <row r="115">
          <cell r="C115" t="str">
            <v>keoac70</v>
          </cell>
          <cell r="D115" t="str">
            <v>06-6105</v>
          </cell>
          <cell r="E115" t="str">
            <v>Caùp nhoâm loõi theùp AC-70</v>
          </cell>
          <cell r="F115" t="str">
            <v>m</v>
          </cell>
          <cell r="G115">
            <v>0.5</v>
          </cell>
          <cell r="I115">
            <v>227.18899999999999</v>
          </cell>
          <cell r="J115">
            <v>348.90800000000002</v>
          </cell>
        </row>
        <row r="116">
          <cell r="C116" t="str">
            <v>AC95</v>
          </cell>
          <cell r="E116" t="str">
            <v>Caùp nhoâm loõi theùp AC-95/16 (385kg/km)</v>
          </cell>
          <cell r="F116" t="str">
            <v>taán</v>
          </cell>
          <cell r="H116">
            <v>22700000</v>
          </cell>
        </row>
        <row r="117">
          <cell r="C117" t="str">
            <v>keoac95</v>
          </cell>
          <cell r="D117" t="str">
            <v>06-6106</v>
          </cell>
          <cell r="E117" t="str">
            <v>Caùp nhoâm loõi theùp AC-95</v>
          </cell>
          <cell r="F117" t="str">
            <v>m</v>
          </cell>
          <cell r="G117">
            <v>0.7</v>
          </cell>
          <cell r="I117">
            <v>227.18899999999999</v>
          </cell>
          <cell r="J117">
            <v>475.178</v>
          </cell>
        </row>
        <row r="118">
          <cell r="C118" t="str">
            <v>AC185</v>
          </cell>
          <cell r="E118" t="str">
            <v>Caùp nhoâm loõi theùp AC-185/24 (705kg/km)</v>
          </cell>
          <cell r="F118" t="str">
            <v>taán</v>
          </cell>
          <cell r="H118">
            <v>23000000</v>
          </cell>
        </row>
        <row r="119">
          <cell r="C119" t="str">
            <v>keoac185</v>
          </cell>
          <cell r="D119" t="str">
            <v>06-6109</v>
          </cell>
          <cell r="E119" t="str">
            <v>Caùp nhoâm loõi theùp AC-185</v>
          </cell>
          <cell r="F119" t="str">
            <v>m</v>
          </cell>
          <cell r="G119">
            <v>1.32</v>
          </cell>
          <cell r="I119">
            <v>319.67099999999999</v>
          </cell>
          <cell r="J119">
            <v>840.899</v>
          </cell>
        </row>
        <row r="120">
          <cell r="C120" t="str">
            <v>AC240</v>
          </cell>
          <cell r="E120" t="str">
            <v>Caùp nhoâm loõi theùp AC-240/39 (952kg/km)</v>
          </cell>
          <cell r="F120" t="str">
            <v>taán</v>
          </cell>
          <cell r="H120">
            <v>23000000</v>
          </cell>
        </row>
        <row r="121">
          <cell r="C121" t="str">
            <v>keoac240</v>
          </cell>
          <cell r="D121" t="str">
            <v>06-6110</v>
          </cell>
          <cell r="E121" t="str">
            <v>Caùp nhoâm loõi theùp AC-240</v>
          </cell>
          <cell r="F121" t="str">
            <v>m</v>
          </cell>
          <cell r="G121">
            <v>1.65</v>
          </cell>
          <cell r="I121">
            <v>319.67099999999999</v>
          </cell>
          <cell r="J121">
            <v>924.79200000000003</v>
          </cell>
        </row>
        <row r="122">
          <cell r="C122" t="str">
            <v>KN185</v>
          </cell>
          <cell r="D122" t="str">
            <v>06.2151</v>
          </cell>
          <cell r="E122" t="str">
            <v>Khoùa neùo daây AC-185</v>
          </cell>
          <cell r="F122" t="str">
            <v>caùi</v>
          </cell>
          <cell r="G122">
            <v>3.78</v>
          </cell>
          <cell r="J122">
            <v>2763</v>
          </cell>
          <cell r="L122">
            <v>0.8</v>
          </cell>
        </row>
        <row r="123">
          <cell r="C123" t="str">
            <v>KN120</v>
          </cell>
          <cell r="D123" t="str">
            <v>06.2151</v>
          </cell>
          <cell r="E123" t="str">
            <v>Khoùa neùo daây AC-120</v>
          </cell>
          <cell r="F123" t="str">
            <v>caùi</v>
          </cell>
          <cell r="G123">
            <v>3.78</v>
          </cell>
          <cell r="J123">
            <v>2763</v>
          </cell>
          <cell r="L123">
            <v>0.8</v>
          </cell>
        </row>
        <row r="124">
          <cell r="C124" t="str">
            <v>KN95</v>
          </cell>
          <cell r="D124" t="str">
            <v>06.2151</v>
          </cell>
          <cell r="E124" t="str">
            <v>Khoùa neùo daây AC-95</v>
          </cell>
          <cell r="F124" t="str">
            <v>caùi</v>
          </cell>
          <cell r="G124">
            <v>3.78</v>
          </cell>
          <cell r="J124">
            <v>2763</v>
          </cell>
          <cell r="L124">
            <v>0.8</v>
          </cell>
        </row>
        <row r="125">
          <cell r="C125" t="str">
            <v>KN70</v>
          </cell>
          <cell r="D125" t="str">
            <v>06.2141</v>
          </cell>
          <cell r="E125" t="str">
            <v>Khoùa neùo daây AC-70</v>
          </cell>
          <cell r="F125" t="str">
            <v>caùi</v>
          </cell>
          <cell r="G125">
            <v>3.15</v>
          </cell>
          <cell r="J125">
            <v>1788</v>
          </cell>
          <cell r="L125">
            <v>0.8</v>
          </cell>
        </row>
        <row r="126">
          <cell r="C126" t="str">
            <v>KN50</v>
          </cell>
          <cell r="D126" t="str">
            <v>06.2141</v>
          </cell>
          <cell r="E126" t="str">
            <v>Khoùa neùo daây AC-50</v>
          </cell>
          <cell r="F126" t="str">
            <v>caùi</v>
          </cell>
          <cell r="G126">
            <v>3.15</v>
          </cell>
          <cell r="J126">
            <v>1788</v>
          </cell>
          <cell r="L126">
            <v>0.8</v>
          </cell>
        </row>
        <row r="127">
          <cell r="C127" t="str">
            <v>KN35</v>
          </cell>
          <cell r="D127" t="str">
            <v>06.2141</v>
          </cell>
          <cell r="E127" t="str">
            <v>Khoùa neùo daây AC-35</v>
          </cell>
          <cell r="F127" t="str">
            <v>caùi</v>
          </cell>
          <cell r="G127">
            <v>3.15</v>
          </cell>
          <cell r="J127">
            <v>1788</v>
          </cell>
          <cell r="L127">
            <v>0.8</v>
          </cell>
        </row>
        <row r="128">
          <cell r="C128" t="str">
            <v>Kndaytrunghoa</v>
          </cell>
          <cell r="D128" t="str">
            <v>06.2151</v>
          </cell>
          <cell r="E128" t="str">
            <v>Khoùa neùo daây AC-95 duøng cho daây trung hoaø</v>
          </cell>
          <cell r="F128" t="str">
            <v>caùi</v>
          </cell>
          <cell r="G128">
            <v>3.78</v>
          </cell>
          <cell r="J128">
            <v>2763</v>
          </cell>
        </row>
        <row r="129">
          <cell r="C129" t="str">
            <v>ON35</v>
          </cell>
          <cell r="E129" t="str">
            <v>OÁng noái daây 35mm2</v>
          </cell>
          <cell r="F129" t="str">
            <v>caùi</v>
          </cell>
          <cell r="G129">
            <v>7.35</v>
          </cell>
          <cell r="L129">
            <v>0.2</v>
          </cell>
        </row>
        <row r="130">
          <cell r="C130" t="str">
            <v>ON50</v>
          </cell>
          <cell r="E130" t="str">
            <v>OÁng noái daây 50mm2</v>
          </cell>
          <cell r="F130" t="str">
            <v>caùi</v>
          </cell>
          <cell r="G130">
            <v>7.35</v>
          </cell>
          <cell r="L130">
            <v>0.2</v>
          </cell>
        </row>
        <row r="131">
          <cell r="C131" t="str">
            <v>ON70</v>
          </cell>
          <cell r="E131" t="str">
            <v>OÁng noái daây 70mm2</v>
          </cell>
          <cell r="F131" t="str">
            <v>caùi</v>
          </cell>
          <cell r="G131">
            <v>7.35</v>
          </cell>
          <cell r="L131">
            <v>0.2</v>
          </cell>
        </row>
        <row r="132">
          <cell r="C132" t="str">
            <v>ON95</v>
          </cell>
          <cell r="E132" t="str">
            <v>OÁng noái daây 95mm2</v>
          </cell>
          <cell r="F132" t="str">
            <v>caùi</v>
          </cell>
          <cell r="G132">
            <v>7.35</v>
          </cell>
          <cell r="L132">
            <v>0.2</v>
          </cell>
        </row>
        <row r="133">
          <cell r="C133" t="str">
            <v>ON120</v>
          </cell>
          <cell r="E133" t="str">
            <v>OÁng noái daây 120mm2</v>
          </cell>
          <cell r="F133" t="str">
            <v>caùi</v>
          </cell>
          <cell r="G133">
            <v>7.35</v>
          </cell>
          <cell r="L133">
            <v>0.2</v>
          </cell>
        </row>
        <row r="134">
          <cell r="C134" t="str">
            <v>ON150</v>
          </cell>
          <cell r="E134" t="str">
            <v>OÁng noái daây 150mm2</v>
          </cell>
          <cell r="F134" t="str">
            <v>caùi</v>
          </cell>
          <cell r="G134">
            <v>7.35</v>
          </cell>
          <cell r="L134">
            <v>0.2</v>
          </cell>
        </row>
        <row r="135">
          <cell r="C135" t="str">
            <v>ON185</v>
          </cell>
          <cell r="E135" t="str">
            <v>OÁng noái daây 185mm2</v>
          </cell>
          <cell r="F135" t="str">
            <v>caùi</v>
          </cell>
          <cell r="G135">
            <v>7.35</v>
          </cell>
          <cell r="L135">
            <v>0.2</v>
          </cell>
        </row>
        <row r="136">
          <cell r="C136" t="str">
            <v>SDUNG+TY</v>
          </cell>
          <cell r="E136" t="str">
            <v>Söù ñöùng 24KV + ty</v>
          </cell>
          <cell r="F136" t="str">
            <v>boä</v>
          </cell>
          <cell r="G136">
            <v>3.74</v>
          </cell>
          <cell r="I136">
            <v>155</v>
          </cell>
          <cell r="J136">
            <v>3499.2</v>
          </cell>
        </row>
        <row r="137">
          <cell r="C137" t="str">
            <v>SOC</v>
          </cell>
          <cell r="E137" t="str">
            <v>Söù oáng chæ haï theá</v>
          </cell>
          <cell r="F137" t="str">
            <v>caùi</v>
          </cell>
          <cell r="H137">
            <v>2497</v>
          </cell>
          <cell r="L137">
            <v>0.3</v>
          </cell>
        </row>
        <row r="138">
          <cell r="C138" t="str">
            <v>STREOP</v>
          </cell>
          <cell r="D138" t="str">
            <v>06-1411</v>
          </cell>
          <cell r="E138" t="str">
            <v>Söù treo 24KV loaïi Polymer</v>
          </cell>
          <cell r="F138" t="str">
            <v>caùi</v>
          </cell>
          <cell r="H138">
            <v>240000</v>
          </cell>
          <cell r="I138">
            <v>405</v>
          </cell>
          <cell r="J138">
            <v>2925</v>
          </cell>
        </row>
        <row r="139">
          <cell r="C139" t="str">
            <v>STREO</v>
          </cell>
          <cell r="E139" t="str">
            <v xml:space="preserve">Söù treo 24KV </v>
          </cell>
          <cell r="F139" t="str">
            <v>baùt</v>
          </cell>
          <cell r="H139">
            <v>85000</v>
          </cell>
        </row>
        <row r="140">
          <cell r="C140" t="str">
            <v>LSTREO</v>
          </cell>
          <cell r="D140" t="str">
            <v>06-1411</v>
          </cell>
          <cell r="E140" t="str">
            <v>Chuoãi söù treo 24KV + phuï kieän 
( 2baùt/chuoãi)</v>
          </cell>
          <cell r="F140" t="str">
            <v>chuoãi</v>
          </cell>
          <cell r="G140">
            <v>15.71</v>
          </cell>
          <cell r="I140">
            <v>405</v>
          </cell>
          <cell r="J140">
            <v>2925</v>
          </cell>
        </row>
        <row r="141">
          <cell r="C141" t="str">
            <v>R1</v>
          </cell>
          <cell r="D141" t="str">
            <v>06-1213</v>
          </cell>
          <cell r="E141" t="str">
            <v>Rack 1 söù</v>
          </cell>
          <cell r="F141" t="str">
            <v>caùi</v>
          </cell>
          <cell r="H141">
            <v>3619</v>
          </cell>
          <cell r="J141">
            <v>2884.3</v>
          </cell>
          <cell r="L141">
            <v>0.25</v>
          </cell>
        </row>
        <row r="142">
          <cell r="C142" t="str">
            <v>R2</v>
          </cell>
          <cell r="D142" t="str">
            <v>06-1213</v>
          </cell>
          <cell r="E142" t="str">
            <v>Rack 2 söù</v>
          </cell>
          <cell r="F142" t="str">
            <v>caùi</v>
          </cell>
          <cell r="H142">
            <v>16286</v>
          </cell>
          <cell r="J142">
            <v>2884.3</v>
          </cell>
          <cell r="L142">
            <v>0.35</v>
          </cell>
        </row>
        <row r="143">
          <cell r="C143" t="str">
            <v>R3</v>
          </cell>
          <cell r="D143" t="str">
            <v>06-1214</v>
          </cell>
          <cell r="E143" t="str">
            <v>Rack 3 söù</v>
          </cell>
          <cell r="F143" t="str">
            <v>caùi</v>
          </cell>
          <cell r="H143">
            <v>22762</v>
          </cell>
          <cell r="J143">
            <v>4017.4</v>
          </cell>
          <cell r="L143">
            <v>0.4</v>
          </cell>
        </row>
        <row r="144">
          <cell r="C144" t="str">
            <v>R4</v>
          </cell>
          <cell r="D144" t="str">
            <v>06-1215</v>
          </cell>
          <cell r="E144" t="str">
            <v>Rack 4 söù</v>
          </cell>
          <cell r="F144" t="str">
            <v>caùi</v>
          </cell>
          <cell r="H144">
            <v>32571</v>
          </cell>
          <cell r="J144">
            <v>5665.5</v>
          </cell>
          <cell r="L144">
            <v>0.45</v>
          </cell>
        </row>
        <row r="145">
          <cell r="C145" t="str">
            <v>KNEP</v>
          </cell>
          <cell r="D145" t="str">
            <v>04-3107</v>
          </cell>
          <cell r="E145" t="str">
            <v>Keïp noái eùp caùc loaïi</v>
          </cell>
          <cell r="F145" t="str">
            <v>caùi</v>
          </cell>
          <cell r="H145">
            <v>22000</v>
          </cell>
          <cell r="I145">
            <v>756</v>
          </cell>
          <cell r="J145">
            <v>6444</v>
          </cell>
          <cell r="L145">
            <v>0.2</v>
          </cell>
        </row>
        <row r="146">
          <cell r="C146" t="str">
            <v>kep_splitbolt</v>
          </cell>
          <cell r="D146" t="str">
            <v>04-3107</v>
          </cell>
          <cell r="E146" t="str">
            <v>Keïp SPLITBOLT caùc loaïi</v>
          </cell>
          <cell r="F146" t="str">
            <v>caùi</v>
          </cell>
          <cell r="H146">
            <v>16000</v>
          </cell>
          <cell r="I146">
            <v>756</v>
          </cell>
          <cell r="J146">
            <v>6444</v>
          </cell>
        </row>
        <row r="147">
          <cell r="C147" t="str">
            <v>kephotlin</v>
          </cell>
          <cell r="D147" t="str">
            <v>04-3107</v>
          </cell>
          <cell r="E147" t="str">
            <v>Keïp hotlin</v>
          </cell>
          <cell r="F147" t="str">
            <v>caùi</v>
          </cell>
          <cell r="H147">
            <v>22000</v>
          </cell>
          <cell r="I147">
            <v>756</v>
          </cell>
          <cell r="J147">
            <v>6444</v>
          </cell>
        </row>
        <row r="148">
          <cell r="C148" t="str">
            <v>kepquai</v>
          </cell>
          <cell r="D148" t="str">
            <v>04-3107</v>
          </cell>
          <cell r="E148" t="str">
            <v>Keïp quai</v>
          </cell>
          <cell r="F148" t="str">
            <v>caùi</v>
          </cell>
          <cell r="H148">
            <v>22000</v>
          </cell>
          <cell r="I148">
            <v>756</v>
          </cell>
          <cell r="J148">
            <v>6444</v>
          </cell>
        </row>
        <row r="149">
          <cell r="C149" t="str">
            <v>vuotduong&gt;10m</v>
          </cell>
          <cell r="D149" t="str">
            <v>06.5062</v>
          </cell>
          <cell r="E149" t="str">
            <v>Keùo daây vöôït ñöôøng giao thoâng &gt; 10m</v>
          </cell>
          <cell r="F149" t="str">
            <v>vò trí</v>
          </cell>
          <cell r="I149">
            <v>269130</v>
          </cell>
          <cell r="J149">
            <v>195445</v>
          </cell>
        </row>
        <row r="150">
          <cell r="C150" t="str">
            <v>vuotduong&lt;10m</v>
          </cell>
          <cell r="D150" t="str">
            <v>06.5052</v>
          </cell>
          <cell r="E150" t="str">
            <v>Keùo daây vöôït ñöôøng giao thoâng &lt; 10m</v>
          </cell>
          <cell r="F150" t="str">
            <v>vò trí</v>
          </cell>
          <cell r="I150">
            <v>221922</v>
          </cell>
          <cell r="J150">
            <v>159014</v>
          </cell>
        </row>
        <row r="151">
          <cell r="C151" t="str">
            <v>begoc</v>
          </cell>
          <cell r="D151" t="str">
            <v>06.5072</v>
          </cell>
          <cell r="E151" t="str">
            <v>Keùo daây vò trí beû goùc</v>
          </cell>
          <cell r="F151" t="str">
            <v>vò trí</v>
          </cell>
          <cell r="J151">
            <v>61933</v>
          </cell>
        </row>
        <row r="152">
          <cell r="C152" t="str">
            <v>BALLCLEVIS</v>
          </cell>
          <cell r="E152" t="str">
            <v>Moùc treo chöõ U ( Ball clevis )</v>
          </cell>
          <cell r="F152" t="str">
            <v>caùi</v>
          </cell>
          <cell r="H152">
            <v>9727</v>
          </cell>
        </row>
        <row r="153">
          <cell r="C153" t="str">
            <v>moctreo</v>
          </cell>
          <cell r="E153" t="str">
            <v>Moùc treo chöõ U ( maní )</v>
          </cell>
          <cell r="F153" t="str">
            <v>caùi</v>
          </cell>
          <cell r="H153">
            <v>9727</v>
          </cell>
        </row>
        <row r="154">
          <cell r="C154" t="str">
            <v>vongtreo</v>
          </cell>
          <cell r="E154" t="str">
            <v>Voøng treo ñaàu troøn</v>
          </cell>
          <cell r="F154" t="str">
            <v>caùi</v>
          </cell>
          <cell r="H154">
            <v>6023</v>
          </cell>
        </row>
        <row r="155">
          <cell r="C155" t="str">
            <v>Mndon</v>
          </cell>
          <cell r="E155" t="str">
            <v>Maét noái ñôn</v>
          </cell>
          <cell r="F155" t="str">
            <v>caùi</v>
          </cell>
          <cell r="H155">
            <v>12500</v>
          </cell>
        </row>
        <row r="156">
          <cell r="C156" t="str">
            <v>bangso</v>
          </cell>
          <cell r="D156" t="str">
            <v>06-2070</v>
          </cell>
          <cell r="E156" t="str">
            <v>Bieån soá - baûng nguy hieåm</v>
          </cell>
          <cell r="F156" t="str">
            <v>caùi</v>
          </cell>
          <cell r="H156">
            <v>10000</v>
          </cell>
          <cell r="J156">
            <v>3250</v>
          </cell>
        </row>
        <row r="157">
          <cell r="C157" t="str">
            <v>bangtentram</v>
          </cell>
          <cell r="D157" t="str">
            <v>06-2070</v>
          </cell>
          <cell r="E157" t="str">
            <v>Baûng teân traïm</v>
          </cell>
          <cell r="F157" t="str">
            <v>caùi</v>
          </cell>
          <cell r="H157">
            <v>25000</v>
          </cell>
          <cell r="J157">
            <v>3250</v>
          </cell>
        </row>
        <row r="158">
          <cell r="C158" t="str">
            <v>CC</v>
          </cell>
          <cell r="E158" t="str">
            <v>Fuse link 6A</v>
          </cell>
          <cell r="F158" t="str">
            <v>caùi</v>
          </cell>
          <cell r="G158">
            <v>1.68</v>
          </cell>
        </row>
        <row r="159">
          <cell r="C159" t="str">
            <v>XFCO</v>
          </cell>
          <cell r="D159" t="str">
            <v>04-8102</v>
          </cell>
          <cell r="E159" t="str">
            <v>Xaø ñôõ L70x70x6 - 2,4m</v>
          </cell>
          <cell r="F159" t="str">
            <v>kg</v>
          </cell>
          <cell r="H159">
            <v>9726</v>
          </cell>
          <cell r="J159">
            <v>155.58600000000001</v>
          </cell>
        </row>
        <row r="160">
          <cell r="C160" t="str">
            <v>LA12</v>
          </cell>
          <cell r="D160" t="str">
            <v>02-5114</v>
          </cell>
          <cell r="E160" t="str">
            <v>Choáng seùt van LA-12KV</v>
          </cell>
          <cell r="F160" t="str">
            <v>caùi</v>
          </cell>
          <cell r="H160">
            <v>630000</v>
          </cell>
          <cell r="I160">
            <v>25782</v>
          </cell>
          <cell r="J160">
            <v>38360</v>
          </cell>
          <cell r="L160">
            <v>3.3</v>
          </cell>
        </row>
        <row r="161">
          <cell r="C161" t="str">
            <v>LA21</v>
          </cell>
          <cell r="D161" t="str">
            <v>02-5114</v>
          </cell>
          <cell r="E161" t="str">
            <v>Choáng seùt van LA-21kV</v>
          </cell>
          <cell r="F161" t="str">
            <v>caùi</v>
          </cell>
          <cell r="G161">
            <v>36.75</v>
          </cell>
          <cell r="I161">
            <v>25782</v>
          </cell>
          <cell r="J161">
            <v>38360</v>
          </cell>
          <cell r="L161">
            <v>5</v>
          </cell>
        </row>
        <row r="162">
          <cell r="C162" t="str">
            <v>FCO</v>
          </cell>
          <cell r="D162" t="str">
            <v>02-3155</v>
          </cell>
          <cell r="E162" t="str">
            <v>FCO-24KV-100A</v>
          </cell>
          <cell r="F162" t="str">
            <v>caùi</v>
          </cell>
          <cell r="G162">
            <v>51.45</v>
          </cell>
          <cell r="I162">
            <v>25780</v>
          </cell>
          <cell r="J162">
            <v>36825</v>
          </cell>
          <cell r="L162">
            <v>8</v>
          </cell>
        </row>
        <row r="163">
          <cell r="C163" t="str">
            <v>thanhchong</v>
          </cell>
          <cell r="D163" t="str">
            <v>04-8102</v>
          </cell>
          <cell r="E163" t="str">
            <v>Thanh choáng saét deïp 40x4 - 700 ( 2 thanh) 1,26kg/m</v>
          </cell>
          <cell r="F163" t="str">
            <v>kg</v>
          </cell>
          <cell r="H163">
            <v>9726</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I164">
            <v>5880</v>
          </cell>
          <cell r="J164">
            <v>52702</v>
          </cell>
          <cell r="L164">
            <v>0.5</v>
          </cell>
        </row>
        <row r="165">
          <cell r="C165" t="str">
            <v>daucap24kvin</v>
          </cell>
          <cell r="D165" t="str">
            <v xml:space="preserve">07-6315
</v>
          </cell>
          <cell r="E165" t="str">
            <v xml:space="preserve">Ñaàu caùp ngaàm 3 pha trong nhaø 24kV -240mm2 </v>
          </cell>
          <cell r="F165" t="str">
            <v>boä</v>
          </cell>
          <cell r="G165">
            <v>126</v>
          </cell>
          <cell r="I165">
            <v>5880</v>
          </cell>
          <cell r="J165">
            <v>52702</v>
          </cell>
          <cell r="L165">
            <v>0.5</v>
          </cell>
        </row>
        <row r="166">
          <cell r="C166" t="str">
            <v>Giacap24kv</v>
          </cell>
          <cell r="D166" t="str">
            <v>04-8102</v>
          </cell>
          <cell r="E166" t="str">
            <v>Giaù keïp ñaàu caùp (45kg)</v>
          </cell>
          <cell r="F166" t="str">
            <v>caùi</v>
          </cell>
          <cell r="H166">
            <v>437670</v>
          </cell>
          <cell r="J166">
            <v>7001.3700000000008</v>
          </cell>
          <cell r="L166">
            <v>0.5</v>
          </cell>
        </row>
        <row r="167">
          <cell r="C167" t="str">
            <v>CV50-22KV</v>
          </cell>
          <cell r="D167" t="str">
            <v>04-4201</v>
          </cell>
          <cell r="E167" t="str">
            <v>Caùp ñoàng boïc 22kV -50mm2  
(ñaáu noái thieát bò)</v>
          </cell>
          <cell r="F167" t="str">
            <v>m</v>
          </cell>
          <cell r="H167">
            <v>54600</v>
          </cell>
          <cell r="I167">
            <v>958</v>
          </cell>
          <cell r="J167">
            <v>921</v>
          </cell>
          <cell r="L167">
            <v>0.5</v>
          </cell>
        </row>
        <row r="168">
          <cell r="C168" t="str">
            <v>Kndn</v>
          </cell>
          <cell r="E168" t="str">
            <v>Keïp noái ñoàng-nhoâm</v>
          </cell>
          <cell r="F168" t="str">
            <v>caùi</v>
          </cell>
          <cell r="H168">
            <v>7091</v>
          </cell>
          <cell r="L168">
            <v>0.2</v>
          </cell>
        </row>
        <row r="169">
          <cell r="C169" t="str">
            <v>recloser</v>
          </cell>
          <cell r="D169" t="str">
            <v>02-2124</v>
          </cell>
          <cell r="E169" t="str">
            <v>Maùy caét töï ñoäng ñoùng laïi 3 pha-24KV-630A</v>
          </cell>
          <cell r="F169" t="str">
            <v>caùi</v>
          </cell>
          <cell r="G169">
            <v>10611.3</v>
          </cell>
          <cell r="I169">
            <v>117024</v>
          </cell>
          <cell r="J169">
            <v>169309</v>
          </cell>
          <cell r="K169">
            <v>97316</v>
          </cell>
          <cell r="L169">
            <v>8</v>
          </cell>
        </row>
        <row r="170">
          <cell r="C170" t="str">
            <v>LBS</v>
          </cell>
          <cell r="D170" t="str">
            <v>02.3155</v>
          </cell>
          <cell r="E170" t="str">
            <v>LBS-24KV-630A-16kA</v>
          </cell>
          <cell r="F170" t="str">
            <v>caùi</v>
          </cell>
          <cell r="G170">
            <v>3300.15</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I171">
            <v>25780</v>
          </cell>
          <cell r="J171">
            <v>36825</v>
          </cell>
          <cell r="K171">
            <v>0</v>
          </cell>
          <cell r="L171">
            <v>8</v>
          </cell>
        </row>
        <row r="172">
          <cell r="C172" t="str">
            <v>LTD</v>
          </cell>
          <cell r="D172" t="str">
            <v>02-3114a</v>
          </cell>
          <cell r="E172" t="str">
            <v>LTD-24KV-630A</v>
          </cell>
          <cell r="F172" t="str">
            <v>caùi</v>
          </cell>
          <cell r="G172">
            <v>244.65</v>
          </cell>
          <cell r="I172">
            <v>18478</v>
          </cell>
          <cell r="J172">
            <v>38564</v>
          </cell>
          <cell r="K172">
            <v>60141</v>
          </cell>
          <cell r="L172">
            <v>8</v>
          </cell>
        </row>
        <row r="173">
          <cell r="C173" t="str">
            <v>KepCd</v>
          </cell>
          <cell r="E173" t="str">
            <v>Keïp caêng daây</v>
          </cell>
          <cell r="F173" t="str">
            <v>caùi</v>
          </cell>
          <cell r="H173">
            <v>7091</v>
          </cell>
          <cell r="L173">
            <v>0.2</v>
          </cell>
        </row>
        <row r="174">
          <cell r="C174" t="str">
            <v>SPL2</v>
          </cell>
          <cell r="D174" t="str">
            <v>031-701</v>
          </cell>
          <cell r="E174" t="str">
            <v xml:space="preserve">Keïp Split bolt Conector 2/0 </v>
          </cell>
          <cell r="F174" t="str">
            <v>caùi</v>
          </cell>
          <cell r="H174">
            <v>9700</v>
          </cell>
          <cell r="J174">
            <v>1279</v>
          </cell>
          <cell r="L174">
            <v>0.2</v>
          </cell>
        </row>
        <row r="175">
          <cell r="C175" t="str">
            <v>SPL240</v>
          </cell>
          <cell r="D175" t="str">
            <v>04-3107</v>
          </cell>
          <cell r="E175" t="str">
            <v>Keïp Split bolt cho côõ daây 240mm2</v>
          </cell>
          <cell r="F175" t="str">
            <v>caùi</v>
          </cell>
          <cell r="H175">
            <v>16000</v>
          </cell>
          <cell r="I175">
            <v>756</v>
          </cell>
          <cell r="J175">
            <v>6444</v>
          </cell>
          <cell r="L175">
            <v>0.2</v>
          </cell>
        </row>
        <row r="176">
          <cell r="C176" t="str">
            <v>kep14</v>
          </cell>
          <cell r="D176" t="str">
            <v>11-05-14</v>
          </cell>
          <cell r="E176" t="str">
            <v>Keïp OÁng nhöïa PVC 114</v>
          </cell>
          <cell r="F176" t="str">
            <v>caùi</v>
          </cell>
          <cell r="H176">
            <v>31400</v>
          </cell>
          <cell r="J176">
            <v>2451.5263</v>
          </cell>
          <cell r="L176">
            <v>0.5</v>
          </cell>
        </row>
        <row r="177">
          <cell r="C177" t="str">
            <v>PVC21</v>
          </cell>
          <cell r="D177" t="str">
            <v>07-01-12</v>
          </cell>
          <cell r="E177" t="str">
            <v>OÁng nhöïa PVC O21 daøi 3m</v>
          </cell>
          <cell r="F177" t="str">
            <v>oáng</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H178">
            <v>16362</v>
          </cell>
          <cell r="J178">
            <v>5385.4800000000005</v>
          </cell>
          <cell r="L178">
            <v>0.5</v>
          </cell>
        </row>
        <row r="179">
          <cell r="C179" t="str">
            <v>no25</v>
          </cell>
          <cell r="D179" t="str">
            <v>151-360</v>
          </cell>
          <cell r="E179" t="str">
            <v>Nieàn oáng 25x2</v>
          </cell>
          <cell r="F179" t="str">
            <v>caùi</v>
          </cell>
          <cell r="H179">
            <v>1274.71</v>
          </cell>
          <cell r="J179">
            <v>307</v>
          </cell>
          <cell r="L179">
            <v>0.59</v>
          </cell>
        </row>
        <row r="180">
          <cell r="C180" t="str">
            <v>TrHB400-2</v>
          </cell>
          <cell r="D180" t="str">
            <v>05-2102</v>
          </cell>
          <cell r="E180" t="str">
            <v>Traïm hôïp boä 2 way RMU 400KVA</v>
          </cell>
          <cell r="F180" t="str">
            <v>boä</v>
          </cell>
          <cell r="G180">
            <v>15484.35</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I187">
            <v>7425</v>
          </cell>
          <cell r="J187">
            <v>142078</v>
          </cell>
          <cell r="K187">
            <v>30633</v>
          </cell>
        </row>
        <row r="188">
          <cell r="C188" t="str">
            <v>TrHB800-2</v>
          </cell>
          <cell r="D188" t="str">
            <v>05-2102</v>
          </cell>
          <cell r="E188" t="str">
            <v>Traïm hôïp boä 2 way RMU 800KVA</v>
          </cell>
          <cell r="F188" t="str">
            <v>boä</v>
          </cell>
          <cell r="G188">
            <v>17167.5</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I191">
            <v>7425</v>
          </cell>
          <cell r="J191">
            <v>142078</v>
          </cell>
          <cell r="K191">
            <v>30633</v>
          </cell>
        </row>
        <row r="192">
          <cell r="C192" t="str">
            <v>AV3x120+70</v>
          </cell>
          <cell r="D192" t="str">
            <v>04-3106</v>
          </cell>
          <cell r="E192" t="str">
            <v>Caùp nhoâm haï theá boïc caùch ñieän XLPE 3x120+70mm2</v>
          </cell>
          <cell r="F192" t="str">
            <v>m</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I193">
            <v>503.6</v>
          </cell>
          <cell r="J193">
            <v>843.91</v>
          </cell>
        </row>
        <row r="194">
          <cell r="C194" t="str">
            <v>bonoicapAV3x240+95</v>
          </cell>
          <cell r="D194" t="str">
            <v>06.4114</v>
          </cell>
          <cell r="E194" t="str">
            <v>Boä noái caùp haï theá 3x240+95mm2</v>
          </cell>
          <cell r="F194" t="str">
            <v>Boä</v>
          </cell>
          <cell r="G194">
            <v>75.599999999999994</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I196">
            <v>246288</v>
          </cell>
          <cell r="J196">
            <v>139281.4</v>
          </cell>
          <cell r="K196">
            <v>20828</v>
          </cell>
        </row>
        <row r="197">
          <cell r="C197" t="str">
            <v>Daucapngam</v>
          </cell>
          <cell r="D197" t="str">
            <v>03.2115</v>
          </cell>
          <cell r="E197" t="str">
            <v>Ñaàu caùp ngaàm haï theá</v>
          </cell>
          <cell r="F197" t="str">
            <v>Boä</v>
          </cell>
          <cell r="G197">
            <v>2.81</v>
          </cell>
          <cell r="I197">
            <v>13944</v>
          </cell>
          <cell r="J197">
            <v>86600</v>
          </cell>
        </row>
        <row r="198">
          <cell r="C198" t="str">
            <v>chupdaucap240</v>
          </cell>
          <cell r="E198" t="str">
            <v xml:space="preserve">Chuïp ñaàu caùp côõ 3x240+1x95mm2 </v>
          </cell>
          <cell r="F198" t="str">
            <v>boä</v>
          </cell>
          <cell r="G198">
            <v>2.81</v>
          </cell>
        </row>
        <row r="199">
          <cell r="C199" t="str">
            <v>chupdaucap95</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H200">
            <v>28513.46</v>
          </cell>
          <cell r="J200">
            <v>2315.8434999999999</v>
          </cell>
        </row>
        <row r="201">
          <cell r="C201" t="str">
            <v>cutpvc114</v>
          </cell>
          <cell r="D201" t="str">
            <v>ZL-1260</v>
          </cell>
          <cell r="E201" t="str">
            <v>Khuyûu nhöïa PVC D114</v>
          </cell>
          <cell r="F201" t="str">
            <v>caùi</v>
          </cell>
          <cell r="H201">
            <v>31400</v>
          </cell>
          <cell r="J201">
            <v>608</v>
          </cell>
        </row>
        <row r="202">
          <cell r="C202" t="str">
            <v>copvc114</v>
          </cell>
          <cell r="D202" t="str">
            <v>ZL-3160</v>
          </cell>
          <cell r="E202" t="str">
            <v>Co noái PVC D114</v>
          </cell>
          <cell r="F202" t="str">
            <v>caùi</v>
          </cell>
          <cell r="H202">
            <v>13800</v>
          </cell>
          <cell r="J202">
            <v>1210</v>
          </cell>
        </row>
        <row r="203">
          <cell r="C203" t="str">
            <v>daithep</v>
          </cell>
          <cell r="D203" t="str">
            <v>04-5201</v>
          </cell>
          <cell r="E203" t="str">
            <v>Ñai theùp loaïi cuoän</v>
          </cell>
          <cell r="F203" t="str">
            <v>m</v>
          </cell>
          <cell r="G203">
            <v>0.84</v>
          </cell>
          <cell r="I203">
            <v>287.10000000000002</v>
          </cell>
          <cell r="J203">
            <v>2685.2</v>
          </cell>
          <cell r="K203">
            <v>195.9</v>
          </cell>
        </row>
        <row r="204">
          <cell r="C204" t="str">
            <v>khoadai</v>
          </cell>
          <cell r="E204" t="str">
            <v>Khoùa ñai</v>
          </cell>
          <cell r="F204" t="str">
            <v>caùi</v>
          </cell>
          <cell r="G204">
            <v>0.11800000000000001</v>
          </cell>
        </row>
        <row r="205">
          <cell r="C205" t="str">
            <v>m25</v>
          </cell>
          <cell r="E205" t="str">
            <v>Daây ñoàng traàn tieáp ñòa 25mm2 (221kg/km)</v>
          </cell>
          <cell r="F205" t="str">
            <v>kg</v>
          </cell>
          <cell r="H205">
            <v>36300</v>
          </cell>
        </row>
        <row r="206">
          <cell r="C206" t="str">
            <v>keodaytiepdia</v>
          </cell>
          <cell r="D206" t="str">
            <v>04-7002</v>
          </cell>
          <cell r="E206" t="str">
            <v>Keùo raûi daây tieáp ñòa</v>
          </cell>
          <cell r="F206" t="str">
            <v>m</v>
          </cell>
          <cell r="I206">
            <v>3798.6</v>
          </cell>
          <cell r="J206">
            <v>438.8</v>
          </cell>
          <cell r="K206">
            <v>100.15</v>
          </cell>
        </row>
        <row r="207">
          <cell r="C207" t="str">
            <v>keprenhanh</v>
          </cell>
          <cell r="D207" t="str">
            <v>04.3107</v>
          </cell>
          <cell r="E207" t="str">
            <v>Keïp reõ nhaùnh</v>
          </cell>
          <cell r="F207" t="str">
            <v>Caùi</v>
          </cell>
          <cell r="H207">
            <v>50000</v>
          </cell>
          <cell r="I207">
            <v>756</v>
          </cell>
          <cell r="J207">
            <v>6444</v>
          </cell>
        </row>
        <row r="208">
          <cell r="C208" t="str">
            <v>dcosse50</v>
          </cell>
          <cell r="D208" t="str">
            <v>03-4002</v>
          </cell>
          <cell r="E208" t="str">
            <v>Ñaàu cosse tieát dieän 50mm2</v>
          </cell>
          <cell r="F208" t="str">
            <v>caùi</v>
          </cell>
          <cell r="H208">
            <v>12918.7</v>
          </cell>
          <cell r="J208">
            <v>592</v>
          </cell>
          <cell r="K208">
            <v>1301.8</v>
          </cell>
          <cell r="L208">
            <v>0.2</v>
          </cell>
        </row>
        <row r="209">
          <cell r="C209" t="str">
            <v>cotthep</v>
          </cell>
          <cell r="D209" t="str">
            <v>IA-1220</v>
          </cell>
          <cell r="E209" t="str">
            <v>Coát theùp caùc loaïi</v>
          </cell>
          <cell r="F209" t="str">
            <v>taán</v>
          </cell>
          <cell r="H209">
            <v>4277227</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I210">
            <v>455.1</v>
          </cell>
          <cell r="J210">
            <v>671.16</v>
          </cell>
        </row>
        <row r="211">
          <cell r="C211" t="str">
            <v>capng3x95</v>
          </cell>
          <cell r="D211" t="str">
            <v>07-3106</v>
          </cell>
          <cell r="E211" t="str">
            <v>Caùp ngaàm trung theá XLPE ruoät ñoàng 3x95mm2 (7,11kg/m)</v>
          </cell>
          <cell r="F211" t="str">
            <v>m</v>
          </cell>
          <cell r="G211">
            <v>15.75</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I213">
            <v>680.4</v>
          </cell>
          <cell r="J213">
            <v>1971.24</v>
          </cell>
        </row>
        <row r="214">
          <cell r="C214" t="str">
            <v>bonoicapng3x50</v>
          </cell>
          <cell r="D214" t="str">
            <v>07-5312</v>
          </cell>
          <cell r="E214" t="str">
            <v>Boä noái caùp ngaàm cho côõ daây 3x50mm2</v>
          </cell>
          <cell r="F214" t="str">
            <v>boä</v>
          </cell>
          <cell r="G214">
            <v>230</v>
          </cell>
          <cell r="I214">
            <v>379785</v>
          </cell>
          <cell r="J214">
            <v>262434</v>
          </cell>
        </row>
        <row r="215">
          <cell r="C215" t="str">
            <v>bonoicapng3x95</v>
          </cell>
          <cell r="D215" t="str">
            <v>07-5313</v>
          </cell>
          <cell r="E215" t="str">
            <v>Boä noái caùp ngaàm cho côõ daây 3x95mm2</v>
          </cell>
          <cell r="F215" t="str">
            <v>boä</v>
          </cell>
          <cell r="G215">
            <v>237.3</v>
          </cell>
          <cell r="I215">
            <v>470914</v>
          </cell>
          <cell r="J215">
            <v>292549</v>
          </cell>
        </row>
        <row r="216">
          <cell r="C216" t="str">
            <v>bonoicapng3x150</v>
          </cell>
          <cell r="D216" t="str">
            <v>07-5314</v>
          </cell>
          <cell r="E216" t="str">
            <v>Boä noái caùp ngaàm cho côõ daây 3x150mm2</v>
          </cell>
          <cell r="F216" t="str">
            <v>boä</v>
          </cell>
          <cell r="G216">
            <v>237.3</v>
          </cell>
          <cell r="I216">
            <v>481024</v>
          </cell>
          <cell r="J216">
            <v>322664</v>
          </cell>
        </row>
        <row r="217">
          <cell r="C217" t="str">
            <v>bonoicapng3x240</v>
          </cell>
          <cell r="D217" t="str">
            <v>07-5315</v>
          </cell>
          <cell r="E217" t="str">
            <v>Boä noái caùp ngaàm cho côõ daây 3x240mm2</v>
          </cell>
          <cell r="F217" t="str">
            <v>boä</v>
          </cell>
          <cell r="G217">
            <v>237.3</v>
          </cell>
          <cell r="I217">
            <v>595208</v>
          </cell>
          <cell r="J217">
            <v>352780</v>
          </cell>
        </row>
        <row r="218">
          <cell r="C218" t="str">
            <v>bonoicapngT3x50</v>
          </cell>
          <cell r="D218" t="str">
            <v>07-5312</v>
          </cell>
          <cell r="E218" t="str">
            <v>Boä noái caùp loaïi T cho côõ daây 3x50mm2-3x50mm2</v>
          </cell>
          <cell r="F218" t="str">
            <v>boä</v>
          </cell>
          <cell r="G218">
            <v>230</v>
          </cell>
          <cell r="I218">
            <v>379785</v>
          </cell>
          <cell r="J218">
            <v>262434</v>
          </cell>
        </row>
        <row r="219">
          <cell r="C219" t="str">
            <v>bonoicapngT3x95</v>
          </cell>
          <cell r="D219" t="str">
            <v>07-5313</v>
          </cell>
          <cell r="E219" t="str">
            <v>Boä noái caùp loaïi T cho côõ daây 3x95mm2-3x50mm2</v>
          </cell>
          <cell r="F219" t="str">
            <v>boä</v>
          </cell>
          <cell r="G219">
            <v>250</v>
          </cell>
          <cell r="I219">
            <v>470914</v>
          </cell>
          <cell r="J219">
            <v>292549</v>
          </cell>
        </row>
        <row r="220">
          <cell r="C220" t="str">
            <v>daucapng3x50</v>
          </cell>
          <cell r="D220" t="str">
            <v>07-6312</v>
          </cell>
          <cell r="E220" t="str">
            <v>Boä döøng caùp ngoaøi trôøi 3x50 mm2</v>
          </cell>
          <cell r="F220" t="str">
            <v>boä</v>
          </cell>
          <cell r="G220">
            <v>220</v>
          </cell>
          <cell r="I220">
            <v>5040</v>
          </cell>
          <cell r="J220">
            <v>38720</v>
          </cell>
        </row>
        <row r="221">
          <cell r="C221" t="str">
            <v>daucapng3x95</v>
          </cell>
          <cell r="D221" t="str">
            <v>07-6313</v>
          </cell>
          <cell r="E221" t="str">
            <v>Boä döøng caùp ngoaøi trôøiøø 3x95 mm2</v>
          </cell>
          <cell r="F221" t="str">
            <v>boä</v>
          </cell>
          <cell r="G221">
            <v>227.85</v>
          </cell>
          <cell r="I221">
            <v>5040</v>
          </cell>
          <cell r="J221">
            <v>42843</v>
          </cell>
        </row>
        <row r="222">
          <cell r="C222" t="str">
            <v>daucapng3x150</v>
          </cell>
          <cell r="D222" t="str">
            <v>07-6314</v>
          </cell>
          <cell r="E222" t="str">
            <v>Boä döøng caùp ngoaøi trôøiøø 3x150 mm2</v>
          </cell>
          <cell r="F222" t="str">
            <v>boä</v>
          </cell>
          <cell r="G222">
            <v>227.85</v>
          </cell>
          <cell r="I222">
            <v>5880</v>
          </cell>
          <cell r="J222">
            <v>47145</v>
          </cell>
        </row>
        <row r="223">
          <cell r="C223" t="str">
            <v>daucapng3x240</v>
          </cell>
          <cell r="D223" t="str">
            <v>07-6315</v>
          </cell>
          <cell r="E223" t="str">
            <v>Boä döøng caùp ngoaøi trôøiøø 3x240 mm2</v>
          </cell>
          <cell r="F223" t="str">
            <v>boä</v>
          </cell>
          <cell r="G223">
            <v>227.85</v>
          </cell>
          <cell r="I223">
            <v>5880</v>
          </cell>
          <cell r="J223">
            <v>52702</v>
          </cell>
        </row>
        <row r="224">
          <cell r="C224" t="str">
            <v>indaucapng3x240</v>
          </cell>
          <cell r="D224" t="str">
            <v>07-6315</v>
          </cell>
          <cell r="E224" t="str">
            <v>Boä döøng caùp trong nhaøø 3x240 mm2</v>
          </cell>
          <cell r="F224" t="str">
            <v>boä</v>
          </cell>
          <cell r="G224">
            <v>132.30000000000001</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I228">
            <v>17010</v>
          </cell>
          <cell r="J228">
            <v>105762</v>
          </cell>
        </row>
        <row r="229">
          <cell r="C229" t="str">
            <v>chupdaucapng3x240</v>
          </cell>
          <cell r="E229" t="str">
            <v xml:space="preserve">Chuïp ñaàu caùp ngaàm côõ 3x240mm2 </v>
          </cell>
          <cell r="F229" t="str">
            <v>boä</v>
          </cell>
          <cell r="G229">
            <v>4.83</v>
          </cell>
        </row>
        <row r="230">
          <cell r="C230" t="str">
            <v>chupdaucapng3x150</v>
          </cell>
          <cell r="E230" t="str">
            <v xml:space="preserve">Chuïp ñaàu caùp ngaàm côõ 3x150mm2 </v>
          </cell>
          <cell r="F230" t="str">
            <v>boä</v>
          </cell>
          <cell r="G230">
            <v>4.83</v>
          </cell>
        </row>
        <row r="231">
          <cell r="C231" t="str">
            <v>chupdaucapng3x95</v>
          </cell>
          <cell r="E231" t="str">
            <v xml:space="preserve">Chuïp ñaàu caùp ngaàm côõ 3x95mm2 </v>
          </cell>
          <cell r="F231" t="str">
            <v>boä</v>
          </cell>
          <cell r="G231">
            <v>4.5199999999999996</v>
          </cell>
        </row>
        <row r="232">
          <cell r="C232" t="str">
            <v>chupdaucapng3x50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I235">
            <v>776829</v>
          </cell>
          <cell r="J235">
            <v>71715</v>
          </cell>
          <cell r="K235">
            <v>107252</v>
          </cell>
        </row>
        <row r="236">
          <cell r="C236" t="str">
            <v>T160-3</v>
          </cell>
          <cell r="D236" t="str">
            <v>01-1144</v>
          </cell>
          <cell r="E236" t="str">
            <v>MBA 3 pha 22/0,4KV-160KVA</v>
          </cell>
          <cell r="F236" t="str">
            <v>maùy</v>
          </cell>
          <cell r="G236">
            <v>1857.45</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I237">
            <v>776829</v>
          </cell>
          <cell r="J237">
            <v>98270</v>
          </cell>
          <cell r="K237">
            <v>127832</v>
          </cell>
          <cell r="L237">
            <v>610</v>
          </cell>
        </row>
        <row r="238">
          <cell r="C238" t="str">
            <v>T400-3</v>
          </cell>
          <cell r="D238" t="str">
            <v>01-1146</v>
          </cell>
          <cell r="E238" t="str">
            <v>MBA 3 pha 22/0,4KV-400KVA</v>
          </cell>
          <cell r="F238" t="str">
            <v>maùy</v>
          </cell>
          <cell r="G238">
            <v>4620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I248">
            <v>770434</v>
          </cell>
          <cell r="J248">
            <v>44484</v>
          </cell>
          <cell r="K248">
            <v>91845</v>
          </cell>
          <cell r="L248">
            <v>610</v>
          </cell>
        </row>
        <row r="249">
          <cell r="C249" t="str">
            <v>CC3</v>
          </cell>
          <cell r="E249" t="str">
            <v>Fuse link 3A</v>
          </cell>
          <cell r="F249" t="str">
            <v>caùi</v>
          </cell>
          <cell r="G249">
            <v>1.58</v>
          </cell>
        </row>
        <row r="250">
          <cell r="C250" t="str">
            <v>CC6</v>
          </cell>
          <cell r="E250" t="str">
            <v>Fuse link 6A</v>
          </cell>
          <cell r="F250" t="str">
            <v>caùi</v>
          </cell>
          <cell r="G250">
            <v>1.68</v>
          </cell>
        </row>
        <row r="251">
          <cell r="C251" t="str">
            <v>CC10</v>
          </cell>
          <cell r="E251" t="str">
            <v>Fuse link 10A</v>
          </cell>
          <cell r="F251" t="str">
            <v>caùi</v>
          </cell>
          <cell r="G251">
            <v>1.79</v>
          </cell>
        </row>
        <row r="252">
          <cell r="C252" t="str">
            <v>CC16</v>
          </cell>
          <cell r="E252" t="str">
            <v>Fuse link 16A</v>
          </cell>
          <cell r="F252" t="str">
            <v>caùi</v>
          </cell>
          <cell r="G252">
            <v>1.89</v>
          </cell>
        </row>
        <row r="253">
          <cell r="C253" t="str">
            <v>CC20</v>
          </cell>
          <cell r="E253" t="str">
            <v>Fuse link 20A</v>
          </cell>
          <cell r="F253" t="str">
            <v>caùi</v>
          </cell>
          <cell r="G253">
            <v>1.94</v>
          </cell>
        </row>
        <row r="254">
          <cell r="C254" t="str">
            <v>CC25</v>
          </cell>
          <cell r="E254" t="str">
            <v>Fuse link 25A</v>
          </cell>
          <cell r="F254" t="str">
            <v>caùi</v>
          </cell>
          <cell r="G254">
            <v>2</v>
          </cell>
        </row>
        <row r="255">
          <cell r="C255" t="str">
            <v>CC40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I256">
            <v>35673</v>
          </cell>
          <cell r="J256">
            <v>48712</v>
          </cell>
          <cell r="K256">
            <v>30633</v>
          </cell>
        </row>
        <row r="257">
          <cell r="C257" t="str">
            <v>Tuphanphoi1p-15</v>
          </cell>
          <cell r="D257" t="str">
            <v>05-1101</v>
          </cell>
          <cell r="E257" t="str">
            <v>Tuû phaân phoái haï theá 1 pha</v>
          </cell>
          <cell r="F257" t="str">
            <v>tuû</v>
          </cell>
          <cell r="G257">
            <v>350</v>
          </cell>
          <cell r="H257"/>
          <cell r="I257">
            <v>34793</v>
          </cell>
          <cell r="J257">
            <v>42285</v>
          </cell>
          <cell r="K257">
            <v>30633</v>
          </cell>
          <cell r="L257"/>
        </row>
        <row r="258">
          <cell r="C258" t="str">
            <v>Tuphanphoi1p-25</v>
          </cell>
          <cell r="D258" t="str">
            <v>05-1101</v>
          </cell>
          <cell r="E258" t="str">
            <v>Tuû phaân phoái haï theá 1 pha</v>
          </cell>
          <cell r="F258" t="str">
            <v>tuû</v>
          </cell>
          <cell r="G258">
            <v>350</v>
          </cell>
          <cell r="I258">
            <v>34793</v>
          </cell>
          <cell r="J258">
            <v>42285</v>
          </cell>
          <cell r="K258">
            <v>30633</v>
          </cell>
        </row>
        <row r="259">
          <cell r="C259" t="str">
            <v>Tuphanphoi1p-37,5</v>
          </cell>
          <cell r="D259" t="str">
            <v>05-1101</v>
          </cell>
          <cell r="E259" t="str">
            <v>Tuû phaân phoái haï theá 1 pha</v>
          </cell>
          <cell r="F259" t="str">
            <v>tuû</v>
          </cell>
          <cell r="G259">
            <v>350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I271">
            <v>958</v>
          </cell>
          <cell r="J271">
            <v>921</v>
          </cell>
        </row>
        <row r="272">
          <cell r="C272" t="str">
            <v>CV300</v>
          </cell>
          <cell r="D272" t="str">
            <v>04-4203</v>
          </cell>
          <cell r="E272" t="str">
            <v>Caùp ñoàng XLPE-300mm2</v>
          </cell>
          <cell r="F272" t="str">
            <v>m</v>
          </cell>
          <cell r="G272">
            <v>7.56</v>
          </cell>
          <cell r="I272">
            <v>975</v>
          </cell>
          <cell r="J272">
            <v>3069</v>
          </cell>
        </row>
        <row r="273">
          <cell r="C273" t="str">
            <v>CV240</v>
          </cell>
          <cell r="D273" t="str">
            <v>04-4203</v>
          </cell>
          <cell r="E273" t="str">
            <v>Caùp ñoàng XLPE-240mm2</v>
          </cell>
          <cell r="F273" t="str">
            <v>m</v>
          </cell>
          <cell r="G273">
            <v>6.09</v>
          </cell>
          <cell r="I273">
            <v>975</v>
          </cell>
          <cell r="J273">
            <v>3069</v>
          </cell>
        </row>
        <row r="274">
          <cell r="C274" t="str">
            <v>CV185</v>
          </cell>
          <cell r="D274" t="str">
            <v>04-4203</v>
          </cell>
          <cell r="E274" t="str">
            <v>Caùp ñoàng XLPE-185mm2</v>
          </cell>
          <cell r="F274" t="str">
            <v>m</v>
          </cell>
          <cell r="G274">
            <v>5.04</v>
          </cell>
          <cell r="I274">
            <v>975</v>
          </cell>
          <cell r="J274">
            <v>3069</v>
          </cell>
        </row>
        <row r="275">
          <cell r="C275" t="str">
            <v>CV100</v>
          </cell>
          <cell r="D275" t="str">
            <v>04-4202</v>
          </cell>
          <cell r="E275" t="str">
            <v>Caùp ñoàng XLPE-100mm2</v>
          </cell>
          <cell r="F275" t="str">
            <v>m</v>
          </cell>
          <cell r="G275">
            <v>2.1</v>
          </cell>
          <cell r="I275">
            <v>958</v>
          </cell>
          <cell r="J275">
            <v>2455</v>
          </cell>
        </row>
        <row r="276">
          <cell r="C276" t="str">
            <v>CV150</v>
          </cell>
          <cell r="D276" t="str">
            <v>04-4201</v>
          </cell>
          <cell r="E276" t="str">
            <v>Caùp ñoàng XLPE-150mm2</v>
          </cell>
          <cell r="F276" t="str">
            <v>m</v>
          </cell>
          <cell r="G276">
            <v>3.89</v>
          </cell>
          <cell r="I276">
            <v>958</v>
          </cell>
          <cell r="J276">
            <v>921</v>
          </cell>
        </row>
        <row r="277">
          <cell r="C277" t="str">
            <v>CV50</v>
          </cell>
          <cell r="D277" t="str">
            <v>04-4201</v>
          </cell>
          <cell r="E277" t="str">
            <v>Caùp ñoàng XLPE-50mm2</v>
          </cell>
          <cell r="F277" t="str">
            <v>m</v>
          </cell>
          <cell r="G277">
            <v>3.7</v>
          </cell>
          <cell r="I277">
            <v>958</v>
          </cell>
          <cell r="J277">
            <v>921</v>
          </cell>
        </row>
        <row r="278">
          <cell r="C278" t="str">
            <v>CV95</v>
          </cell>
          <cell r="D278" t="str">
            <v>04-4201</v>
          </cell>
          <cell r="E278" t="str">
            <v>Caùp ñoàng XLPE-95mm2</v>
          </cell>
          <cell r="F278" t="str">
            <v>m</v>
          </cell>
          <cell r="G278">
            <v>2.21</v>
          </cell>
          <cell r="I278">
            <v>958</v>
          </cell>
          <cell r="J278">
            <v>921</v>
          </cell>
        </row>
        <row r="279">
          <cell r="C279" t="str">
            <v>CV70</v>
          </cell>
          <cell r="D279" t="str">
            <v>04-4201</v>
          </cell>
          <cell r="E279" t="str">
            <v>Caùp ñoàng boïc haï theá CV-70mm2</v>
          </cell>
          <cell r="F279" t="str">
            <v>m</v>
          </cell>
          <cell r="G279">
            <v>1.89</v>
          </cell>
          <cell r="I279">
            <v>958</v>
          </cell>
          <cell r="J279">
            <v>921</v>
          </cell>
        </row>
        <row r="280">
          <cell r="C280" t="str">
            <v>collier114</v>
          </cell>
          <cell r="E280" t="str">
            <v>Coïllier baét oáng PVC O114 (saét deïp 40x4)</v>
          </cell>
          <cell r="F280" t="str">
            <v>caùi</v>
          </cell>
          <cell r="H280">
            <v>5115.8760000000002</v>
          </cell>
          <cell r="L280">
            <v>0.3</v>
          </cell>
        </row>
        <row r="281">
          <cell r="C281" t="str">
            <v>dcosse2x300</v>
          </cell>
          <cell r="D281" t="str">
            <v>03-4009</v>
          </cell>
          <cell r="E281" t="str">
            <v>Ñaàu cosse tieát dieän 2x300mm2</v>
          </cell>
          <cell r="F281" t="str">
            <v>caùi</v>
          </cell>
          <cell r="H281">
            <v>134794</v>
          </cell>
          <cell r="J281">
            <v>3315.1</v>
          </cell>
          <cell r="K281">
            <v>3644.9</v>
          </cell>
        </row>
        <row r="282">
          <cell r="C282" t="str">
            <v>dcosse3x300</v>
          </cell>
          <cell r="D282" t="str">
            <v>03-4009</v>
          </cell>
          <cell r="E282" t="str">
            <v>Ñaàu cosse tieát dieän 3x300mm2</v>
          </cell>
          <cell r="F282" t="str">
            <v>caùi</v>
          </cell>
          <cell r="H282">
            <v>148273.40000000002</v>
          </cell>
          <cell r="J282">
            <v>3315.1</v>
          </cell>
          <cell r="K282">
            <v>3644.9</v>
          </cell>
        </row>
        <row r="283">
          <cell r="C283" t="str">
            <v>dcosse300</v>
          </cell>
          <cell r="D283" t="str">
            <v>03-4009</v>
          </cell>
          <cell r="E283" t="str">
            <v>Ñaàu cosse tieát dieän 300mm2</v>
          </cell>
          <cell r="F283" t="str">
            <v>caùi</v>
          </cell>
          <cell r="H283">
            <v>122540</v>
          </cell>
          <cell r="J283">
            <v>3315.1</v>
          </cell>
          <cell r="K283">
            <v>3644.9</v>
          </cell>
          <cell r="L283">
            <v>0.2</v>
          </cell>
        </row>
        <row r="284">
          <cell r="C284" t="str">
            <v>dcosse240</v>
          </cell>
          <cell r="D284" t="str">
            <v>03-4008</v>
          </cell>
          <cell r="E284" t="str">
            <v>Ñaàu cosse tieát dieän 240mm2</v>
          </cell>
          <cell r="F284" t="str">
            <v>caùi</v>
          </cell>
          <cell r="H284">
            <v>80960</v>
          </cell>
          <cell r="J284">
            <v>2790.8</v>
          </cell>
          <cell r="K284">
            <v>1375</v>
          </cell>
          <cell r="L284">
            <v>0.2</v>
          </cell>
        </row>
        <row r="285">
          <cell r="C285" t="str">
            <v>dcosse2x240</v>
          </cell>
          <cell r="D285" t="str">
            <v>03-4008</v>
          </cell>
          <cell r="E285" t="str">
            <v>Ñaàu cosse tieát dieän 2x240mm2</v>
          </cell>
          <cell r="F285" t="str">
            <v>caùi</v>
          </cell>
          <cell r="H285">
            <v>89056</v>
          </cell>
          <cell r="J285">
            <v>2790.8</v>
          </cell>
          <cell r="K285">
            <v>1375</v>
          </cell>
          <cell r="L285">
            <v>0.2</v>
          </cell>
        </row>
        <row r="286">
          <cell r="C286" t="str">
            <v>dcosse3x240</v>
          </cell>
          <cell r="D286" t="str">
            <v>03-4008</v>
          </cell>
          <cell r="E286" t="str">
            <v>Ñaàu cosse tieát dieän 3x240mm2</v>
          </cell>
          <cell r="F286" t="str">
            <v>caùi</v>
          </cell>
          <cell r="H286">
            <v>97961.600000000006</v>
          </cell>
          <cell r="J286">
            <v>2790.8</v>
          </cell>
          <cell r="K286">
            <v>1375</v>
          </cell>
          <cell r="L286">
            <v>0.2</v>
          </cell>
        </row>
        <row r="287">
          <cell r="C287" t="str">
            <v>dcosse185</v>
          </cell>
          <cell r="D287" t="str">
            <v>03-4007</v>
          </cell>
          <cell r="E287" t="str">
            <v>Ñaàu cosse tieát dieän 185mm2</v>
          </cell>
          <cell r="F287" t="str">
            <v>caùi</v>
          </cell>
          <cell r="H287">
            <v>54016</v>
          </cell>
          <cell r="J287">
            <v>2232.6</v>
          </cell>
          <cell r="K287">
            <v>2343.1999999999998</v>
          </cell>
          <cell r="L287">
            <v>0.2</v>
          </cell>
        </row>
        <row r="288">
          <cell r="C288" t="str">
            <v>dcosse2x185</v>
          </cell>
          <cell r="D288" t="str">
            <v>03-4007</v>
          </cell>
          <cell r="E288" t="str">
            <v>Ñaàu cosse ñoàng tieát dieän 2x185mm2</v>
          </cell>
          <cell r="F288" t="str">
            <v>caùi</v>
          </cell>
          <cell r="H288">
            <v>59417.600000000006</v>
          </cell>
          <cell r="J288">
            <v>2232.6</v>
          </cell>
          <cell r="K288">
            <v>2343.1999999999998</v>
          </cell>
        </row>
        <row r="289">
          <cell r="C289" t="str">
            <v>dcosse150</v>
          </cell>
          <cell r="D289" t="str">
            <v>03-4006</v>
          </cell>
          <cell r="E289" t="str">
            <v>Ñaàu cosse tieát dieän 150mm2</v>
          </cell>
          <cell r="F289" t="str">
            <v>caùi</v>
          </cell>
          <cell r="H289">
            <v>37950</v>
          </cell>
          <cell r="J289">
            <v>1860.5</v>
          </cell>
          <cell r="K289">
            <v>2082.8000000000002</v>
          </cell>
          <cell r="L289">
            <v>0.2</v>
          </cell>
        </row>
        <row r="290">
          <cell r="C290" t="str">
            <v>dcosse100</v>
          </cell>
          <cell r="D290" t="str">
            <v>03-4005</v>
          </cell>
          <cell r="E290" t="str">
            <v>Ñaàu cosse tieát dieän 100mm2</v>
          </cell>
          <cell r="F290" t="str">
            <v>caùi</v>
          </cell>
          <cell r="H290">
            <v>19030</v>
          </cell>
          <cell r="J290">
            <v>1522.3</v>
          </cell>
          <cell r="K290">
            <v>1822.5</v>
          </cell>
          <cell r="L290">
            <v>0.2</v>
          </cell>
        </row>
        <row r="291">
          <cell r="C291" t="str">
            <v>dcosse95</v>
          </cell>
          <cell r="D291" t="str">
            <v>03-4004</v>
          </cell>
          <cell r="E291" t="str">
            <v>Ñaàu cosse tieát dieän 95mm2</v>
          </cell>
          <cell r="F291" t="str">
            <v>caùi</v>
          </cell>
          <cell r="H291">
            <v>19030</v>
          </cell>
          <cell r="J291">
            <v>1184</v>
          </cell>
          <cell r="K291">
            <v>1562.1</v>
          </cell>
          <cell r="L291">
            <v>0.2</v>
          </cell>
        </row>
        <row r="292">
          <cell r="C292" t="str">
            <v>dcosse70</v>
          </cell>
          <cell r="D292" t="str">
            <v>03-4003</v>
          </cell>
          <cell r="E292" t="str">
            <v>Ñaàu cosse tieát dieän 70mm2</v>
          </cell>
          <cell r="F292" t="str">
            <v>caùi</v>
          </cell>
          <cell r="H292">
            <v>12970</v>
          </cell>
          <cell r="J292">
            <v>930.3</v>
          </cell>
          <cell r="K292">
            <v>1562.1</v>
          </cell>
          <cell r="L292">
            <v>0.2</v>
          </cell>
        </row>
        <row r="293">
          <cell r="C293" t="str">
            <v>dcosse22</v>
          </cell>
          <cell r="D293" t="str">
            <v>03-4001</v>
          </cell>
          <cell r="E293" t="str">
            <v>Ñaàu cosse tieát dieän 25mm2</v>
          </cell>
          <cell r="F293" t="str">
            <v>caùi</v>
          </cell>
          <cell r="H293">
            <v>12540</v>
          </cell>
          <cell r="J293">
            <v>338.3</v>
          </cell>
          <cell r="K293">
            <v>1301.8</v>
          </cell>
          <cell r="L293">
            <v>0.2</v>
          </cell>
        </row>
        <row r="294">
          <cell r="C294" t="str">
            <v>dcosse Cu-AL70</v>
          </cell>
          <cell r="D294" t="str">
            <v>03.4003</v>
          </cell>
          <cell r="E294" t="str">
            <v>Ñaàu cosse Cu-AL tieát dieän 70mm2</v>
          </cell>
          <cell r="F294" t="str">
            <v>caùi</v>
          </cell>
          <cell r="H294">
            <v>14267.000000000002</v>
          </cell>
          <cell r="J294">
            <v>9303</v>
          </cell>
          <cell r="K294">
            <v>15621</v>
          </cell>
        </row>
        <row r="295">
          <cell r="C295" t="str">
            <v>dcosse Cu-AL95</v>
          </cell>
          <cell r="D295" t="str">
            <v>03.4004</v>
          </cell>
          <cell r="E295" t="str">
            <v>Ñaàu cosse Cu-AL tieát dieän 95mm2</v>
          </cell>
          <cell r="F295" t="str">
            <v>caùi</v>
          </cell>
          <cell r="H295">
            <v>20933</v>
          </cell>
          <cell r="J295">
            <v>11840</v>
          </cell>
          <cell r="K295">
            <v>15621</v>
          </cell>
        </row>
        <row r="296">
          <cell r="C296" t="str">
            <v>dcosse Cu-AL120</v>
          </cell>
          <cell r="D296" t="str">
            <v>03.4005</v>
          </cell>
          <cell r="E296" t="str">
            <v>Ñaàu cosse Cu-AL tieát dieän 120mm2</v>
          </cell>
          <cell r="F296" t="str">
            <v>caùi</v>
          </cell>
          <cell r="H296">
            <v>33033</v>
          </cell>
          <cell r="J296">
            <v>15223</v>
          </cell>
          <cell r="K296">
            <v>18225</v>
          </cell>
        </row>
        <row r="297">
          <cell r="C297" t="str">
            <v>dcosse Cu-AL150</v>
          </cell>
          <cell r="D297" t="str">
            <v>03.4006</v>
          </cell>
          <cell r="E297" t="str">
            <v>Ñaàu cosse Cu-AL tieát dieän 150mm2</v>
          </cell>
          <cell r="F297" t="str">
            <v>caùi</v>
          </cell>
          <cell r="H297">
            <v>41745</v>
          </cell>
          <cell r="J297">
            <v>18605</v>
          </cell>
          <cell r="K297">
            <v>20828</v>
          </cell>
        </row>
        <row r="298">
          <cell r="C298" t="str">
            <v>dcosse Cu-AL50</v>
          </cell>
          <cell r="D298" t="str">
            <v>03.4002</v>
          </cell>
          <cell r="E298" t="str">
            <v>Ñaàu cosse Cu-AL tieát dieän 50mm2</v>
          </cell>
          <cell r="F298" t="str">
            <v>caùi</v>
          </cell>
          <cell r="H298">
            <v>13794.000000000002</v>
          </cell>
          <cell r="J298">
            <v>5920</v>
          </cell>
          <cell r="K298">
            <v>13018</v>
          </cell>
        </row>
        <row r="299">
          <cell r="C299" t="str">
            <v>dcosse Cu-AL2x50</v>
          </cell>
          <cell r="D299" t="str">
            <v>03.4002</v>
          </cell>
          <cell r="E299" t="str">
            <v>Ñaàu cosse Cu-AL tieát dieän 2x 50mm2</v>
          </cell>
          <cell r="F299" t="str">
            <v>caùi</v>
          </cell>
          <cell r="H299">
            <v>15173.400000000003</v>
          </cell>
          <cell r="J299">
            <v>5920</v>
          </cell>
          <cell r="K299">
            <v>13018</v>
          </cell>
        </row>
        <row r="300">
          <cell r="C300" t="str">
            <v>CVV4x25</v>
          </cell>
          <cell r="D300" t="str">
            <v>06-7002</v>
          </cell>
          <cell r="E300" t="str">
            <v xml:space="preserve">Caùp ñoàng  4x25mm2 </v>
          </cell>
          <cell r="F300" t="str">
            <v>m</v>
          </cell>
          <cell r="G300">
            <v>3.6</v>
          </cell>
          <cell r="I300">
            <v>4.6989999999999998</v>
          </cell>
          <cell r="J300">
            <v>209.43700000000001</v>
          </cell>
        </row>
        <row r="301">
          <cell r="C301" t="str">
            <v>CVV4x35</v>
          </cell>
          <cell r="D301" t="str">
            <v>06-7003</v>
          </cell>
          <cell r="E301" t="str">
            <v xml:space="preserve">Caùp ñoàng boïc CVV 4x35mm2 </v>
          </cell>
          <cell r="F301" t="str">
            <v>m</v>
          </cell>
          <cell r="G301">
            <v>3.43</v>
          </cell>
          <cell r="I301">
            <v>4.6989999999999998</v>
          </cell>
          <cell r="J301">
            <v>320.30599999999998</v>
          </cell>
        </row>
        <row r="302">
          <cell r="C302" t="str">
            <v>CVV4x2,5</v>
          </cell>
          <cell r="D302" t="str">
            <v>06-7002</v>
          </cell>
          <cell r="E302" t="str">
            <v xml:space="preserve">Caùp ñoàng boïc CVV 4x2,5mm2 </v>
          </cell>
          <cell r="F302" t="str">
            <v>m</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I303">
            <v>4.6989999999999998</v>
          </cell>
          <cell r="J303">
            <v>209.43700000000001</v>
          </cell>
        </row>
        <row r="304">
          <cell r="C304" t="str">
            <v>DRTD2</v>
          </cell>
          <cell r="D304" t="str">
            <v>03-3102</v>
          </cell>
          <cell r="E304" t="str">
            <v>Ñaøo ñaát raõnh tieáp ñòa</v>
          </cell>
          <cell r="F304" t="str">
            <v>m3</v>
          </cell>
          <cell r="J304">
            <v>14716</v>
          </cell>
        </row>
        <row r="305">
          <cell r="C305" t="str">
            <v>LRTD2</v>
          </cell>
          <cell r="D305" t="str">
            <v>03-3202</v>
          </cell>
          <cell r="E305" t="str">
            <v>Ñaép ñaát raõnh tieáp ñòa</v>
          </cell>
          <cell r="F305" t="str">
            <v>m3</v>
          </cell>
          <cell r="J305">
            <v>8682</v>
          </cell>
        </row>
        <row r="306">
          <cell r="C306" t="str">
            <v>ctreombt</v>
          </cell>
          <cell r="E306" t="str">
            <v>Caåu 5 T treo maùy bieán theá</v>
          </cell>
          <cell r="F306" t="str">
            <v>ca</v>
          </cell>
          <cell r="K306">
            <v>235051</v>
          </cell>
        </row>
        <row r="307">
          <cell r="C307" t="str">
            <v>co90</v>
          </cell>
          <cell r="D307" t="str">
            <v>ZL-1250</v>
          </cell>
          <cell r="E307" t="str">
            <v>Co 90o noái oáng PVC O 90</v>
          </cell>
          <cell r="F307" t="str">
            <v>caùi</v>
          </cell>
          <cell r="H307">
            <v>20900</v>
          </cell>
          <cell r="J307">
            <v>552</v>
          </cell>
          <cell r="L307">
            <v>0.2</v>
          </cell>
        </row>
        <row r="308">
          <cell r="C308" t="str">
            <v>PVC90</v>
          </cell>
          <cell r="D308" t="str">
            <v>Phuï luïc 1</v>
          </cell>
          <cell r="E308" t="str">
            <v xml:space="preserve">OÁng nhöïa PVC O90 </v>
          </cell>
          <cell r="F308" t="str">
            <v>m</v>
          </cell>
          <cell r="H308">
            <v>26578.79</v>
          </cell>
          <cell r="J308">
            <v>1881.8968000000002</v>
          </cell>
          <cell r="L308">
            <v>0.5</v>
          </cell>
        </row>
        <row r="309">
          <cell r="C309" t="str">
            <v>T8</v>
          </cell>
          <cell r="D309" t="str">
            <v>05-5211</v>
          </cell>
          <cell r="E309" t="str">
            <v>Coätï BTLT 8,4m ( F=300)</v>
          </cell>
          <cell r="F309" t="str">
            <v>coät</v>
          </cell>
          <cell r="G309">
            <v>52.38</v>
          </cell>
          <cell r="I309">
            <v>20790</v>
          </cell>
          <cell r="J309">
            <v>74917</v>
          </cell>
        </row>
        <row r="310">
          <cell r="C310" t="str">
            <v>kepIPC</v>
          </cell>
          <cell r="D310" t="str">
            <v>04-3107</v>
          </cell>
          <cell r="E310" t="str">
            <v>Keïp reõ nhaùnh IPC 95/35</v>
          </cell>
          <cell r="F310" t="str">
            <v>caùi</v>
          </cell>
          <cell r="G310">
            <v>2.99</v>
          </cell>
          <cell r="I310">
            <v>756</v>
          </cell>
          <cell r="J310">
            <v>6444</v>
          </cell>
          <cell r="L310">
            <v>0.2</v>
          </cell>
        </row>
        <row r="311">
          <cell r="C311" t="str">
            <v>kepIPC 50-150</v>
          </cell>
          <cell r="D311" t="str">
            <v>04.3107</v>
          </cell>
          <cell r="E311" t="str">
            <v>Keïp IPC loaïi 50-150/50-150mm2 nhoâm</v>
          </cell>
          <cell r="F311" t="str">
            <v>caùi</v>
          </cell>
          <cell r="G311">
            <v>3.14</v>
          </cell>
          <cell r="I311">
            <v>756</v>
          </cell>
          <cell r="J311">
            <v>6444</v>
          </cell>
        </row>
        <row r="312">
          <cell r="C312" t="str">
            <v>kepIPC-1</v>
          </cell>
          <cell r="D312" t="str">
            <v>04-3107</v>
          </cell>
          <cell r="E312" t="str">
            <v xml:space="preserve">Keïp reõ nhaùnh IPC </v>
          </cell>
          <cell r="F312" t="str">
            <v>caùi</v>
          </cell>
          <cell r="G312">
            <v>3.14</v>
          </cell>
          <cell r="I312">
            <v>756</v>
          </cell>
          <cell r="J312">
            <v>6444</v>
          </cell>
          <cell r="L312">
            <v>0.2</v>
          </cell>
        </row>
        <row r="313">
          <cell r="C313" t="str">
            <v>kepIPC25-150</v>
          </cell>
          <cell r="D313" t="str">
            <v>04-3107</v>
          </cell>
          <cell r="E313" t="str">
            <v>Keïp reõ nhaùnh IPC 25(35)/120(150)</v>
          </cell>
          <cell r="F313" t="str">
            <v>caùi</v>
          </cell>
          <cell r="G313">
            <v>2.99</v>
          </cell>
          <cell r="I313">
            <v>756</v>
          </cell>
          <cell r="J313">
            <v>6444</v>
          </cell>
          <cell r="L313">
            <v>0.2</v>
          </cell>
        </row>
        <row r="314">
          <cell r="C314" t="str">
            <v>kepIPC25-150</v>
          </cell>
          <cell r="D314" t="str">
            <v>04-3107</v>
          </cell>
          <cell r="E314" t="str">
            <v>Keïp reõ nhaùnh IPC 25(35)/150</v>
          </cell>
          <cell r="F314" t="str">
            <v>caùi</v>
          </cell>
          <cell r="G314">
            <v>2.99</v>
          </cell>
          <cell r="I314">
            <v>756</v>
          </cell>
          <cell r="J314">
            <v>6444</v>
          </cell>
          <cell r="L314">
            <v>0.2</v>
          </cell>
        </row>
        <row r="315">
          <cell r="C315" t="str">
            <v>abc3x150+70</v>
          </cell>
          <cell r="D315" t="str">
            <v>06-7007</v>
          </cell>
          <cell r="E315" t="str">
            <v>Caùp nhoâm haï theá ABC 3x150+1x70mm2</v>
          </cell>
          <cell r="F315" t="str">
            <v>m</v>
          </cell>
          <cell r="G315">
            <v>3.15</v>
          </cell>
          <cell r="I315">
            <v>5.7359999999999998</v>
          </cell>
          <cell r="J315">
            <v>837.57399999999996</v>
          </cell>
        </row>
        <row r="316">
          <cell r="C316" t="str">
            <v>abc3x120+70</v>
          </cell>
          <cell r="D316" t="str">
            <v>06-7007</v>
          </cell>
          <cell r="E316" t="str">
            <v>Caùp nhoâm haï theá ABC 3x120+1x70mm2</v>
          </cell>
          <cell r="F316" t="str">
            <v>m</v>
          </cell>
          <cell r="G316">
            <v>3.15</v>
          </cell>
          <cell r="I316">
            <v>5.7359999999999998</v>
          </cell>
          <cell r="J316">
            <v>837.57399999999996</v>
          </cell>
        </row>
        <row r="317">
          <cell r="C317" t="str">
            <v>abc3x95+70</v>
          </cell>
          <cell r="D317" t="str">
            <v>06-7006</v>
          </cell>
          <cell r="E317" t="str">
            <v>Caùp nhoâm haï theá ABC 3x95+1x70mm2</v>
          </cell>
          <cell r="F317" t="str">
            <v>m</v>
          </cell>
          <cell r="G317">
            <v>2.4</v>
          </cell>
          <cell r="I317">
            <v>5.7359999999999998</v>
          </cell>
          <cell r="J317">
            <v>634.43700000000001</v>
          </cell>
        </row>
        <row r="318">
          <cell r="C318" t="str">
            <v>abc3x50+50</v>
          </cell>
          <cell r="D318" t="str">
            <v>06-7004</v>
          </cell>
          <cell r="E318" t="str">
            <v>Caùp nhoâm haï theá ABC 3x50+1x50mm2</v>
          </cell>
          <cell r="F318" t="str">
            <v>m</v>
          </cell>
          <cell r="G318">
            <v>1.89</v>
          </cell>
          <cell r="I318">
            <v>5.0549999999999997</v>
          </cell>
          <cell r="J318">
            <v>387.58499999999998</v>
          </cell>
        </row>
        <row r="319">
          <cell r="C319" t="str">
            <v>abc3x50</v>
          </cell>
          <cell r="D319" t="str">
            <v>06-7004</v>
          </cell>
          <cell r="E319" t="str">
            <v>Caùp nhoâm haï theá ABC 2x50+1x50mm2</v>
          </cell>
          <cell r="F319" t="str">
            <v>m</v>
          </cell>
          <cell r="G319">
            <v>1.22</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I320">
            <v>756</v>
          </cell>
          <cell r="J320">
            <v>6444</v>
          </cell>
        </row>
        <row r="321">
          <cell r="C321" t="str">
            <v>SAA50</v>
          </cell>
          <cell r="D321" t="str">
            <v>04-3107</v>
          </cell>
          <cell r="E321" t="str">
            <v>Boä döøng daây 50mm2-1 keïp neo+1 boulon maét</v>
          </cell>
          <cell r="F321" t="str">
            <v>boä</v>
          </cell>
          <cell r="G321">
            <v>7.98</v>
          </cell>
          <cell r="I321">
            <v>756</v>
          </cell>
          <cell r="J321">
            <v>6444</v>
          </cell>
        </row>
        <row r="322">
          <cell r="C322" t="str">
            <v>SAA3x50</v>
          </cell>
          <cell r="D322" t="str">
            <v>04-3107</v>
          </cell>
          <cell r="E322" t="str">
            <v>Boä döøng daây 3x50mm2-1 keïp neo+1 boulon maét</v>
          </cell>
          <cell r="F322" t="str">
            <v>boä</v>
          </cell>
          <cell r="G322">
            <v>7.6</v>
          </cell>
          <cell r="I322">
            <v>756</v>
          </cell>
          <cell r="J322">
            <v>6444</v>
          </cell>
        </row>
        <row r="323">
          <cell r="C323" t="str">
            <v>DAA70</v>
          </cell>
          <cell r="D323" t="str">
            <v>04-3107</v>
          </cell>
          <cell r="E323" t="str">
            <v>Boä neùo daây 70mm2-2 keïp neo+1 boulon maét</v>
          </cell>
          <cell r="F323" t="str">
            <v>boä</v>
          </cell>
          <cell r="G323">
            <v>13.65</v>
          </cell>
          <cell r="I323">
            <v>756</v>
          </cell>
          <cell r="J323">
            <v>6444</v>
          </cell>
        </row>
        <row r="324">
          <cell r="C324" t="str">
            <v>DAA50</v>
          </cell>
          <cell r="D324" t="str">
            <v>04-3107</v>
          </cell>
          <cell r="E324" t="str">
            <v>Boä neùo daây 50mm2-2 keïp neo+1 boulon maét</v>
          </cell>
          <cell r="F324" t="str">
            <v>boä</v>
          </cell>
          <cell r="G324">
            <v>13.65</v>
          </cell>
          <cell r="I324">
            <v>756</v>
          </cell>
          <cell r="J324">
            <v>6444</v>
          </cell>
        </row>
        <row r="325">
          <cell r="C325" t="str">
            <v>DAA3x50</v>
          </cell>
          <cell r="D325" t="str">
            <v>04-3107</v>
          </cell>
          <cell r="E325" t="str">
            <v>Boä neùo daây 3x50mm2-2 keïp neo+1 boulon maét</v>
          </cell>
          <cell r="F325" t="str">
            <v>boä</v>
          </cell>
          <cell r="G325">
            <v>13</v>
          </cell>
          <cell r="I325">
            <v>756</v>
          </cell>
          <cell r="J325">
            <v>6444</v>
          </cell>
        </row>
        <row r="326">
          <cell r="C326" t="str">
            <v>sa70</v>
          </cell>
          <cell r="D326" t="str">
            <v>04-3107</v>
          </cell>
          <cell r="E326" t="str">
            <v>Boä treo daây 70mm2-1 keïp treo+1 giaù+1 boulon maét</v>
          </cell>
          <cell r="F326" t="str">
            <v>boä</v>
          </cell>
          <cell r="G326">
            <v>9.8699999999999992</v>
          </cell>
          <cell r="I326">
            <v>756</v>
          </cell>
          <cell r="J326">
            <v>6444</v>
          </cell>
        </row>
        <row r="327">
          <cell r="C327" t="str">
            <v>sa50</v>
          </cell>
          <cell r="D327" t="str">
            <v>04-3107</v>
          </cell>
          <cell r="E327" t="str">
            <v>Boä treo daây 50mm2-1 keïp treo+1 giaù+1 boulon maét</v>
          </cell>
          <cell r="F327" t="str">
            <v>boä</v>
          </cell>
          <cell r="G327">
            <v>9.8699999999999992</v>
          </cell>
          <cell r="I327">
            <v>756</v>
          </cell>
          <cell r="J327">
            <v>6444</v>
          </cell>
        </row>
        <row r="328">
          <cell r="C328" t="str">
            <v>sa3x50</v>
          </cell>
          <cell r="D328" t="str">
            <v>04-3107</v>
          </cell>
          <cell r="E328" t="str">
            <v>Boä treo daây 3x50mm2-1 keïp treo+1 giaù+1 boulon maét</v>
          </cell>
          <cell r="F328" t="str">
            <v>boä</v>
          </cell>
          <cell r="G328">
            <v>9.8699999999999992</v>
          </cell>
          <cell r="I328">
            <v>756</v>
          </cell>
          <cell r="J328">
            <v>6444</v>
          </cell>
        </row>
        <row r="329">
          <cell r="C329" t="str">
            <v>ibt200</v>
          </cell>
          <cell r="E329" t="str">
            <v>Ñai nhöïa loaïi 200mm (Insulated binding tie L200)</v>
          </cell>
          <cell r="F329" t="str">
            <v>caùi</v>
          </cell>
          <cell r="G329">
            <v>0.08</v>
          </cell>
        </row>
        <row r="330">
          <cell r="C330" t="str">
            <v>ec50-100</v>
          </cell>
          <cell r="E330" t="str">
            <v>Chuïp ñaàu caùp ( End cap ) ABC-50-150mm2</v>
          </cell>
          <cell r="F330" t="str">
            <v>caùi</v>
          </cell>
          <cell r="G330">
            <v>0.17</v>
          </cell>
        </row>
        <row r="331">
          <cell r="C331" t="str">
            <v>onnhom150</v>
          </cell>
          <cell r="E331" t="str">
            <v>Oáng noái caùp nhoâm ABC-  150mm2</v>
          </cell>
          <cell r="F331" t="str">
            <v>caùi</v>
          </cell>
          <cell r="G331">
            <v>3.68</v>
          </cell>
        </row>
        <row r="332">
          <cell r="C332" t="str">
            <v>onnhom120</v>
          </cell>
          <cell r="E332" t="str">
            <v>Oáng noái caùp nhoâm ABC 120mm2</v>
          </cell>
          <cell r="F332" t="str">
            <v>caùi</v>
          </cell>
          <cell r="G332">
            <v>3.47</v>
          </cell>
        </row>
        <row r="333">
          <cell r="C333" t="str">
            <v>onnhom95</v>
          </cell>
          <cell r="E333" t="str">
            <v>Oáng noái caùp nhoâm ABC  95mm2</v>
          </cell>
          <cell r="F333" t="str">
            <v>caùi</v>
          </cell>
          <cell r="G333">
            <v>3.47</v>
          </cell>
        </row>
        <row r="334">
          <cell r="C334" t="str">
            <v>onnhom50</v>
          </cell>
          <cell r="E334" t="str">
            <v>Oáng noái caùp nhoâm ABC 50mm2</v>
          </cell>
          <cell r="F334" t="str">
            <v>caùi</v>
          </cell>
          <cell r="G334">
            <v>3.57</v>
          </cell>
        </row>
        <row r="335">
          <cell r="C335" t="str">
            <v>on50-hopkimnhom</v>
          </cell>
          <cell r="E335" t="str">
            <v>Oáng noái caùp  50mm2 hôïp kim nhoâm</v>
          </cell>
          <cell r="F335" t="str">
            <v>caùi</v>
          </cell>
          <cell r="G335">
            <v>3.57</v>
          </cell>
        </row>
        <row r="336">
          <cell r="C336" t="str">
            <v>on70-hopkimnhom</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J337">
            <v>7080</v>
          </cell>
          <cell r="K337">
            <v>278</v>
          </cell>
        </row>
        <row r="338">
          <cell r="C338" t="str">
            <v>MC1p</v>
          </cell>
          <cell r="D338" t="str">
            <v>02.3141</v>
          </cell>
          <cell r="E338" t="str">
            <v>Maùy caét (MCB) 1 pha -30A</v>
          </cell>
          <cell r="F338" t="str">
            <v>Caùi</v>
          </cell>
          <cell r="G338">
            <v>2.94</v>
          </cell>
          <cell r="I338">
            <v>10430</v>
          </cell>
          <cell r="J338">
            <v>7672</v>
          </cell>
        </row>
        <row r="339">
          <cell r="C339" t="str">
            <v>B16350</v>
          </cell>
          <cell r="E339" t="str">
            <v>Boulon 16x350( Keå caû ñai oác + rondelle )</v>
          </cell>
          <cell r="F339" t="str">
            <v>boä</v>
          </cell>
          <cell r="H339">
            <v>8000</v>
          </cell>
          <cell r="L339">
            <v>0.55230000000000001</v>
          </cell>
        </row>
        <row r="340">
          <cell r="C340" t="str">
            <v>on10-35</v>
          </cell>
          <cell r="E340" t="str">
            <v>Oáng noái eùp boïc caùch ñieän CV-10-35mm2</v>
          </cell>
          <cell r="F340" t="str">
            <v>caùi</v>
          </cell>
          <cell r="G340">
            <v>0.53</v>
          </cell>
          <cell r="L340">
            <v>0.55230000000000001</v>
          </cell>
        </row>
        <row r="341">
          <cell r="C341" t="str">
            <v>kneo10-16</v>
          </cell>
          <cell r="D341" t="str">
            <v>04-3107</v>
          </cell>
          <cell r="E341" t="str">
            <v>Keïp neo cho nhaùnh reõ 2x10-2x16mm2</v>
          </cell>
          <cell r="F341" t="str">
            <v>caùi</v>
          </cell>
          <cell r="G341">
            <v>2.1</v>
          </cell>
          <cell r="J341">
            <v>756</v>
          </cell>
          <cell r="K341">
            <v>6444</v>
          </cell>
        </row>
        <row r="342">
          <cell r="C342" t="str">
            <v>kneo25-35</v>
          </cell>
          <cell r="D342" t="str">
            <v>04-3107</v>
          </cell>
          <cell r="E342" t="str">
            <v>Keïp neo cho nhaùnh reõ 4x25mm2</v>
          </cell>
          <cell r="F342" t="str">
            <v>caùi</v>
          </cell>
          <cell r="G342">
            <v>2.63</v>
          </cell>
          <cell r="J342">
            <v>756</v>
          </cell>
          <cell r="K342">
            <v>6444</v>
          </cell>
        </row>
        <row r="343">
          <cell r="C343" t="str">
            <v>Bmoc16300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J344">
            <v>4642</v>
          </cell>
        </row>
        <row r="345">
          <cell r="C345" t="str">
            <v>dk3p</v>
          </cell>
          <cell r="D345" t="str">
            <v>ZG-5540</v>
          </cell>
          <cell r="E345" t="str">
            <v>Ñieän keá 3 pha 20-60A</v>
          </cell>
          <cell r="F345" t="str">
            <v>caùi</v>
          </cell>
          <cell r="G345">
            <v>31.5</v>
          </cell>
          <cell r="J345">
            <v>5222</v>
          </cell>
        </row>
        <row r="346">
          <cell r="C346" t="str">
            <v>hopDk1p</v>
          </cell>
          <cell r="D346" t="str">
            <v>ZF-4140</v>
          </cell>
          <cell r="E346" t="str">
            <v>Hoäp ñaäy Ñieän keá 1 pha</v>
          </cell>
          <cell r="F346" t="str">
            <v>caùi</v>
          </cell>
          <cell r="G346">
            <v>5.25</v>
          </cell>
          <cell r="J346">
            <v>7080</v>
          </cell>
          <cell r="K346">
            <v>278</v>
          </cell>
        </row>
        <row r="347">
          <cell r="C347" t="str">
            <v>hopdk3p</v>
          </cell>
          <cell r="D347" t="str">
            <v>ZF-4140</v>
          </cell>
          <cell r="E347" t="str">
            <v>Hoäp ñaät Ñieän keá 3 pha</v>
          </cell>
          <cell r="F347" t="str">
            <v>caùi</v>
          </cell>
          <cell r="G347">
            <v>11.03</v>
          </cell>
          <cell r="J347">
            <v>7080</v>
          </cell>
          <cell r="K347">
            <v>278</v>
          </cell>
        </row>
        <row r="348">
          <cell r="C348" t="str">
            <v>Lapnre</v>
          </cell>
          <cell r="D348" t="str">
            <v>TT</v>
          </cell>
          <cell r="E348" t="str">
            <v>Laép nhaùnh reõ (30m)</v>
          </cell>
          <cell r="F348" t="str">
            <v>vò trí</v>
          </cell>
          <cell r="J348">
            <v>23000</v>
          </cell>
        </row>
        <row r="349">
          <cell r="E349" t="str">
            <v>PHAÀN THAÙO DÔÕ</v>
          </cell>
        </row>
        <row r="350">
          <cell r="C350" t="str">
            <v>Thaododay A-50</v>
          </cell>
          <cell r="D350" t="str">
            <v>08.08.32</v>
          </cell>
          <cell r="E350" t="str">
            <v>Thaùo dôõ daây nhoâm AV-50</v>
          </cell>
          <cell r="F350" t="str">
            <v>km</v>
          </cell>
          <cell r="J350">
            <v>270331.57169999997</v>
          </cell>
        </row>
        <row r="351">
          <cell r="C351" t="str">
            <v>Thaododay A-70</v>
          </cell>
          <cell r="D351" t="str">
            <v>08.08.33</v>
          </cell>
          <cell r="E351" t="str">
            <v>Thaùo dôõ daây nhoâm AV-70</v>
          </cell>
          <cell r="F351" t="str">
            <v>km</v>
          </cell>
          <cell r="J351">
            <v>364043.38500000001</v>
          </cell>
        </row>
        <row r="352">
          <cell r="C352" t="str">
            <v>Thaododay A-95</v>
          </cell>
          <cell r="D352" t="str">
            <v>08.08.34</v>
          </cell>
          <cell r="E352" t="str">
            <v>Thaùo dôõ daây nhoâm AV-95</v>
          </cell>
          <cell r="F352" t="str">
            <v>km</v>
          </cell>
          <cell r="J352">
            <v>549588.07799999998</v>
          </cell>
        </row>
        <row r="353">
          <cell r="C353" t="str">
            <v>ThaododayAC35</v>
          </cell>
          <cell r="D353" t="str">
            <v>08.08.14</v>
          </cell>
          <cell r="E353" t="str">
            <v>Thaùo dôõ daây nhoâm loõi theùp AC-35</v>
          </cell>
          <cell r="F353" t="str">
            <v>km</v>
          </cell>
          <cell r="J353">
            <v>258353.37000000002</v>
          </cell>
        </row>
        <row r="354">
          <cell r="C354" t="str">
            <v>ThaododayAC50</v>
          </cell>
          <cell r="D354" t="str">
            <v>08.08.15</v>
          </cell>
          <cell r="E354" t="str">
            <v>Thaùo dôõ daây nhoâm loõi theùp AC-50</v>
          </cell>
          <cell r="F354" t="str">
            <v>km</v>
          </cell>
          <cell r="J354">
            <v>339617.24820000003</v>
          </cell>
        </row>
        <row r="355">
          <cell r="C355" t="str">
            <v>ThaododayAC70</v>
          </cell>
          <cell r="D355" t="str">
            <v>08.08.16</v>
          </cell>
          <cell r="E355" t="str">
            <v>Thaùo dôõ daây nhoâm loõi theùp AC-70</v>
          </cell>
          <cell r="F355" t="str">
            <v>km</v>
          </cell>
          <cell r="J355">
            <v>453762.46440000006</v>
          </cell>
        </row>
        <row r="356">
          <cell r="C356" t="str">
            <v>ThaododayAC95</v>
          </cell>
          <cell r="D356" t="str">
            <v>08.08.17</v>
          </cell>
          <cell r="E356" t="str">
            <v>Thaùo dôõ daây nhoâm loõi theùp AC-95</v>
          </cell>
          <cell r="F356" t="str">
            <v>km</v>
          </cell>
          <cell r="J356">
            <v>618169.1544</v>
          </cell>
        </row>
        <row r="357">
          <cell r="C357" t="str">
            <v>ThaododayAC120</v>
          </cell>
          <cell r="D357" t="str">
            <v>08.08.18</v>
          </cell>
          <cell r="E357" t="str">
            <v>Thaùo dôõ daây nhoâm loõi theùp AC-120</v>
          </cell>
          <cell r="F357" t="str">
            <v>km</v>
          </cell>
          <cell r="J357">
            <v>694500.83190000011</v>
          </cell>
        </row>
        <row r="358">
          <cell r="C358" t="str">
            <v>ThaododayA170</v>
          </cell>
          <cell r="D358" t="str">
            <v>08.08.37</v>
          </cell>
          <cell r="E358" t="str">
            <v>Thaùo dôõ daây nhoâm A-170</v>
          </cell>
          <cell r="F358" t="str">
            <v>km</v>
          </cell>
          <cell r="J358">
            <v>495803.60370000004</v>
          </cell>
        </row>
        <row r="359">
          <cell r="C359" t="str">
            <v>Thao 30/10</v>
          </cell>
          <cell r="D359" t="str">
            <v>08.08.24</v>
          </cell>
          <cell r="E359" t="str">
            <v>Thaùo daây loaïi 30/10</v>
          </cell>
          <cell r="F359" t="str">
            <v>km</v>
          </cell>
          <cell r="J359">
            <v>341965.91520000005</v>
          </cell>
        </row>
        <row r="360">
          <cell r="C360" t="str">
            <v>ThaododayM11</v>
          </cell>
          <cell r="D360" t="str">
            <v>08.08.24</v>
          </cell>
          <cell r="E360" t="str">
            <v>Thaùo dôõ daây ñoàng M-11</v>
          </cell>
          <cell r="F360" t="str">
            <v>km</v>
          </cell>
          <cell r="J360">
            <v>341965.91520000005</v>
          </cell>
        </row>
        <row r="361">
          <cell r="C361" t="str">
            <v>ThaododayhtM-22</v>
          </cell>
          <cell r="D361" t="str">
            <v>08-08-21</v>
          </cell>
          <cell r="E361" t="str">
            <v>Thaùo dôõ daây ñoàng-22</v>
          </cell>
          <cell r="F361" t="str">
            <v>km</v>
          </cell>
          <cell r="J361">
            <v>351082.35239999997</v>
          </cell>
        </row>
        <row r="362">
          <cell r="C362" t="str">
            <v>ThaododayhtM-38</v>
          </cell>
          <cell r="D362" t="str">
            <v>08-08-22</v>
          </cell>
          <cell r="E362" t="str">
            <v>Thaùo dôõ daây ñoàng-38</v>
          </cell>
          <cell r="F362" t="str">
            <v>km</v>
          </cell>
          <cell r="J362">
            <v>458664.96479999996</v>
          </cell>
        </row>
        <row r="363">
          <cell r="C363" t="str">
            <v>ThaododayhtM-48</v>
          </cell>
          <cell r="D363" t="str">
            <v>08-08-22</v>
          </cell>
          <cell r="E363" t="str">
            <v>Thaùo dôõ daây ñoàng-48</v>
          </cell>
          <cell r="F363" t="str">
            <v>km</v>
          </cell>
          <cell r="J363">
            <v>458664.96479999996</v>
          </cell>
        </row>
        <row r="364">
          <cell r="C364" t="str">
            <v>ThaododayhtM-70</v>
          </cell>
          <cell r="D364" t="str">
            <v>08-08-23</v>
          </cell>
          <cell r="E364" t="str">
            <v>Thaùo dôõ daây ñoàng-70</v>
          </cell>
          <cell r="F364" t="str">
            <v>km</v>
          </cell>
          <cell r="J364">
            <v>617825.24939999997</v>
          </cell>
        </row>
        <row r="365">
          <cell r="C365" t="str">
            <v>ThaododayhtM-100</v>
          </cell>
          <cell r="D365" t="str">
            <v>08-08-24</v>
          </cell>
          <cell r="E365" t="str">
            <v>Thaùo dôõ daây ñoàng-100</v>
          </cell>
          <cell r="F365" t="str">
            <v>km</v>
          </cell>
          <cell r="J365">
            <v>841180.92</v>
          </cell>
        </row>
        <row r="366">
          <cell r="C366" t="str">
            <v>ThaododayhtABC-50</v>
          </cell>
          <cell r="D366" t="str">
            <v>08-08-22</v>
          </cell>
          <cell r="E366" t="str">
            <v>Thaùo dôõ daây ABC-50</v>
          </cell>
          <cell r="F366" t="str">
            <v>km</v>
          </cell>
          <cell r="J366">
            <v>458664.96479999996</v>
          </cell>
        </row>
        <row r="367">
          <cell r="C367" t="str">
            <v>ThaododayhtABC-70</v>
          </cell>
          <cell r="D367" t="str">
            <v>08-08-23</v>
          </cell>
          <cell r="E367" t="str">
            <v>Thaùo dôõ daây ABC-70</v>
          </cell>
          <cell r="F367" t="str">
            <v>km</v>
          </cell>
          <cell r="J367">
            <v>617825.24939999997</v>
          </cell>
        </row>
        <row r="368">
          <cell r="C368" t="str">
            <v>Thaodosudung</v>
          </cell>
          <cell r="D368" t="str">
            <v>08-03-12</v>
          </cell>
          <cell r="E368" t="str">
            <v>Thaùo dôõ söù ñöùng</v>
          </cell>
          <cell r="F368" t="str">
            <v>boä</v>
          </cell>
          <cell r="J368">
            <v>4971</v>
          </cell>
        </row>
        <row r="369">
          <cell r="C369" t="str">
            <v>Thaodosudung6kV</v>
          </cell>
          <cell r="D369" t="str">
            <v>08.03.13</v>
          </cell>
          <cell r="E369" t="str">
            <v>Thaùo dôõ söù ñöùng 6,6kV</v>
          </cell>
          <cell r="F369" t="str">
            <v>boä</v>
          </cell>
          <cell r="J369">
            <v>3214.4244000000003</v>
          </cell>
        </row>
        <row r="370">
          <cell r="C370" t="str">
            <v>Thaodosudung15-22kV</v>
          </cell>
          <cell r="D370" t="str">
            <v>08.03.14</v>
          </cell>
          <cell r="E370" t="str">
            <v>Thaùo dôõ söù ñöùng 15-22kV</v>
          </cell>
          <cell r="F370" t="str">
            <v>boä</v>
          </cell>
          <cell r="J370">
            <v>4295.6398800000006</v>
          </cell>
        </row>
        <row r="371">
          <cell r="C371" t="str">
            <v>Thaodosutreo</v>
          </cell>
          <cell r="D371" t="str">
            <v>08-04-21</v>
          </cell>
          <cell r="E371" t="str">
            <v>Thaùo dôõ söù treo</v>
          </cell>
          <cell r="F371" t="str">
            <v>chuoãi</v>
          </cell>
          <cell r="J371">
            <v>5259.9672</v>
          </cell>
        </row>
        <row r="372">
          <cell r="C372" t="str">
            <v>Thaodosutreo-bat</v>
          </cell>
          <cell r="E372" t="str">
            <v>Thaùo dôõ söù treo</v>
          </cell>
          <cell r="F372" t="str">
            <v>baùt</v>
          </cell>
          <cell r="J372">
            <v>730.55100000000004</v>
          </cell>
        </row>
        <row r="373">
          <cell r="C373" t="str">
            <v>ThaodocotBTLT</v>
          </cell>
          <cell r="D373" t="str">
            <v>09-07-11</v>
          </cell>
          <cell r="E373" t="str">
            <v>Thaùo dôõ coät BT</v>
          </cell>
          <cell r="F373" t="str">
            <v>coät</v>
          </cell>
          <cell r="J373">
            <v>45798.324000000001</v>
          </cell>
        </row>
        <row r="374">
          <cell r="C374" t="str">
            <v>Thaodocotgo</v>
          </cell>
          <cell r="D374" t="str">
            <v>09-07-1a.1</v>
          </cell>
          <cell r="E374" t="str">
            <v xml:space="preserve">Thaùo dôõ coät goã </v>
          </cell>
          <cell r="F374" t="str">
            <v>coät</v>
          </cell>
          <cell r="J374">
            <v>54125.292000000001</v>
          </cell>
        </row>
        <row r="375">
          <cell r="C375" t="str">
            <v>Thaodocotsat</v>
          </cell>
          <cell r="D375" t="str">
            <v>09-07-2a.1</v>
          </cell>
          <cell r="E375" t="str">
            <v xml:space="preserve">Thaùo dôõ truï saét </v>
          </cell>
          <cell r="F375" t="str">
            <v>coät</v>
          </cell>
          <cell r="J375">
            <v>73277.318400000004</v>
          </cell>
        </row>
        <row r="376">
          <cell r="C376" t="str">
            <v>ThaodocomoM</v>
          </cell>
          <cell r="D376" t="str">
            <v>09-07-2a.1</v>
          </cell>
          <cell r="E376" t="str">
            <v>Thaùo dôõ truï moâ M</v>
          </cell>
          <cell r="F376" t="str">
            <v>coät</v>
          </cell>
          <cell r="J376">
            <v>73277.318400000004</v>
          </cell>
        </row>
        <row r="377">
          <cell r="C377" t="str">
            <v>Thaosoc</v>
          </cell>
          <cell r="D377" t="str">
            <v>08-06-13</v>
          </cell>
          <cell r="E377" t="str">
            <v>Thaùo dôõ Ucrevis + söù oáng chæ</v>
          </cell>
          <cell r="F377" t="str">
            <v>vò trí</v>
          </cell>
          <cell r="J377">
            <v>3214.4244000000003</v>
          </cell>
        </row>
        <row r="378">
          <cell r="C378" t="str">
            <v>Thaùosukim</v>
          </cell>
          <cell r="D378" t="str">
            <v>08-06-13</v>
          </cell>
          <cell r="E378" t="str">
            <v>Thaùo dôõ söù kim</v>
          </cell>
          <cell r="F378" t="str">
            <v>vò trí</v>
          </cell>
          <cell r="J378">
            <v>3214.4244000000003</v>
          </cell>
        </row>
        <row r="379">
          <cell r="C379" t="str">
            <v>Thaodonre</v>
          </cell>
          <cell r="D379" t="str">
            <v>TT</v>
          </cell>
          <cell r="E379" t="str">
            <v>Thaùo dôõ nhaùnh reõ (30m)</v>
          </cell>
          <cell r="F379" t="str">
            <v>vò trí</v>
          </cell>
          <cell r="J379">
            <v>22000</v>
          </cell>
        </row>
        <row r="380">
          <cell r="C380" t="str">
            <v>ThaodoMBa1p</v>
          </cell>
          <cell r="D380" t="str">
            <v>01-1162</v>
          </cell>
          <cell r="E380" t="str">
            <v xml:space="preserve">Thaùo dôõ MBA 1 pha </v>
          </cell>
          <cell r="F380" t="str">
            <v>maùy</v>
          </cell>
          <cell r="J380">
            <v>44484</v>
          </cell>
          <cell r="K380">
            <v>91845</v>
          </cell>
        </row>
        <row r="381">
          <cell r="C381" t="str">
            <v>ThaodoMBa3p</v>
          </cell>
          <cell r="D381" t="str">
            <v>01-1155</v>
          </cell>
          <cell r="E381" t="str">
            <v xml:space="preserve">Thaùo dôõ MBA 3 pha </v>
          </cell>
          <cell r="F381" t="str">
            <v>maùy</v>
          </cell>
          <cell r="J381">
            <v>89982</v>
          </cell>
          <cell r="K381">
            <v>127832</v>
          </cell>
        </row>
        <row r="382">
          <cell r="C382" t="str">
            <v>bten</v>
          </cell>
          <cell r="D382" t="str">
            <v>063-181</v>
          </cell>
          <cell r="E382" t="str">
            <v xml:space="preserve">Baûng teân </v>
          </cell>
          <cell r="F382" t="str">
            <v>caùi</v>
          </cell>
          <cell r="H382">
            <v>10000</v>
          </cell>
          <cell r="J382">
            <v>2064</v>
          </cell>
        </row>
        <row r="383">
          <cell r="C383" t="str">
            <v>Thaorack</v>
          </cell>
          <cell r="D383" t="str">
            <v>09-05-02</v>
          </cell>
          <cell r="E383" t="str">
            <v>Thaùo rack caùc loaïi</v>
          </cell>
          <cell r="F383" t="str">
            <v>caùi</v>
          </cell>
          <cell r="J383">
            <v>19640</v>
          </cell>
        </row>
        <row r="384">
          <cell r="C384" t="str">
            <v>Thaoticoude</v>
          </cell>
          <cell r="D384" t="str">
            <v>09-05-02</v>
          </cell>
          <cell r="E384" t="str">
            <v>Thaùo Ticoude</v>
          </cell>
          <cell r="F384" t="str">
            <v>caùi</v>
          </cell>
          <cell r="J384">
            <v>19640</v>
          </cell>
        </row>
        <row r="385">
          <cell r="C385" t="str">
            <v>thaocongto_1p</v>
          </cell>
          <cell r="D385" t="str">
            <v>CAI</v>
          </cell>
          <cell r="E385" t="str">
            <v>Thaùo coâng tô moät pha</v>
          </cell>
          <cell r="F385" t="str">
            <v>caùi</v>
          </cell>
          <cell r="J385">
            <v>4642</v>
          </cell>
        </row>
        <row r="386">
          <cell r="C386" t="str">
            <v>thaocongto_3p</v>
          </cell>
          <cell r="D386" t="str">
            <v>CAI</v>
          </cell>
          <cell r="E386" t="str">
            <v>Thaùo coâng tô 3 pha</v>
          </cell>
          <cell r="F386" t="str">
            <v>caùi</v>
          </cell>
          <cell r="J386">
            <v>5222</v>
          </cell>
        </row>
        <row r="387">
          <cell r="C387" t="str">
            <v>thaodayvaocongto</v>
          </cell>
          <cell r="D387" t="str">
            <v>CAI</v>
          </cell>
          <cell r="E387" t="str">
            <v>Thaùo daây vaøo coâng tô caùc loaïi</v>
          </cell>
          <cell r="F387" t="str">
            <v>m</v>
          </cell>
          <cell r="J387">
            <v>258.35337000000004</v>
          </cell>
        </row>
        <row r="388">
          <cell r="C388" t="str">
            <v>thaodoMBA10</v>
          </cell>
          <cell r="D388" t="str">
            <v>01.1161</v>
          </cell>
          <cell r="E388" t="str">
            <v>Thaùo MBA 10kVA</v>
          </cell>
          <cell r="F388" t="str">
            <v>caùi</v>
          </cell>
          <cell r="J388">
            <v>38564</v>
          </cell>
          <cell r="K388">
            <v>91845</v>
          </cell>
        </row>
        <row r="389">
          <cell r="C389" t="str">
            <v>thaodoMBA15</v>
          </cell>
          <cell r="D389" t="str">
            <v>01.1161</v>
          </cell>
          <cell r="E389" t="str">
            <v>Thaùo MBA 15kVA</v>
          </cell>
          <cell r="F389" t="str">
            <v>caùi</v>
          </cell>
          <cell r="J389">
            <v>38564</v>
          </cell>
          <cell r="K389">
            <v>91845</v>
          </cell>
        </row>
        <row r="390">
          <cell r="C390" t="str">
            <v>thaodoMBA20</v>
          </cell>
          <cell r="D390" t="str">
            <v>01.1161</v>
          </cell>
          <cell r="E390" t="str">
            <v>Thaùo MBA 20kVA</v>
          </cell>
          <cell r="F390" t="str">
            <v>caùi</v>
          </cell>
          <cell r="J390">
            <v>38564</v>
          </cell>
          <cell r="K390">
            <v>91845</v>
          </cell>
        </row>
        <row r="391">
          <cell r="C391" t="str">
            <v>thaodoMBA25</v>
          </cell>
          <cell r="D391" t="str">
            <v>01.1161</v>
          </cell>
          <cell r="E391" t="str">
            <v>Thaùo MBA 25kVA</v>
          </cell>
          <cell r="F391" t="str">
            <v>caùi</v>
          </cell>
          <cell r="J391">
            <v>38564</v>
          </cell>
          <cell r="K391">
            <v>91845</v>
          </cell>
        </row>
        <row r="392">
          <cell r="C392" t="str">
            <v>thaodoMBA30</v>
          </cell>
          <cell r="D392" t="str">
            <v>01.1161</v>
          </cell>
          <cell r="E392" t="str">
            <v>Thaùo MBA 30kVA</v>
          </cell>
          <cell r="F392" t="str">
            <v>caùi</v>
          </cell>
          <cell r="J392">
            <v>38564</v>
          </cell>
          <cell r="K392">
            <v>91845</v>
          </cell>
        </row>
        <row r="393">
          <cell r="C393" t="str">
            <v>thaodoMBA37,5</v>
          </cell>
          <cell r="D393" t="str">
            <v>01.1162</v>
          </cell>
          <cell r="E393" t="str">
            <v>Thaùo MBA 37,5kVA</v>
          </cell>
          <cell r="F393" t="str">
            <v>caùi</v>
          </cell>
          <cell r="J393">
            <v>44484</v>
          </cell>
          <cell r="K393">
            <v>91845</v>
          </cell>
        </row>
        <row r="394">
          <cell r="C394" t="str">
            <v>thaodoMBA50</v>
          </cell>
          <cell r="D394" t="str">
            <v>01.1152</v>
          </cell>
          <cell r="E394" t="str">
            <v>Thaùo MBA 50kVA</v>
          </cell>
          <cell r="F394" t="str">
            <v>caùi</v>
          </cell>
          <cell r="J394">
            <v>53279</v>
          </cell>
          <cell r="K394">
            <v>107252</v>
          </cell>
        </row>
        <row r="395">
          <cell r="C395" t="str">
            <v>thaodoMBA75</v>
          </cell>
          <cell r="D395" t="str">
            <v>01.1153</v>
          </cell>
          <cell r="E395" t="str">
            <v>Thaùo MBA 75kVA</v>
          </cell>
          <cell r="F395" t="str">
            <v>caùi</v>
          </cell>
          <cell r="J395">
            <v>65119</v>
          </cell>
          <cell r="K395">
            <v>107252</v>
          </cell>
        </row>
        <row r="396">
          <cell r="C396" t="str">
            <v>thaodoMBA80</v>
          </cell>
          <cell r="D396" t="str">
            <v>01.1153</v>
          </cell>
          <cell r="E396" t="str">
            <v>Thaùo MBA 80kVA</v>
          </cell>
          <cell r="F396" t="str">
            <v>caùi</v>
          </cell>
          <cell r="J396">
            <v>65119</v>
          </cell>
          <cell r="K396">
            <v>107252</v>
          </cell>
        </row>
        <row r="397">
          <cell r="C397" t="str">
            <v>thaodoMBA100</v>
          </cell>
          <cell r="D397" t="str">
            <v>01.1153</v>
          </cell>
          <cell r="E397" t="str">
            <v>Thaùo MBA 100kVA</v>
          </cell>
          <cell r="F397" t="str">
            <v>caùi</v>
          </cell>
          <cell r="J397">
            <v>65119</v>
          </cell>
          <cell r="K397">
            <v>107252</v>
          </cell>
        </row>
        <row r="398">
          <cell r="C398" t="str">
            <v>thaodoMBA125</v>
          </cell>
          <cell r="D398" t="str">
            <v>01.1154</v>
          </cell>
          <cell r="E398" t="str">
            <v>Thaùo MBA 125kVA</v>
          </cell>
          <cell r="F398" t="str">
            <v>caùi</v>
          </cell>
          <cell r="J398">
            <v>76959</v>
          </cell>
          <cell r="K398">
            <v>107252</v>
          </cell>
        </row>
        <row r="399">
          <cell r="C399" t="str">
            <v>thaodoMBA160</v>
          </cell>
          <cell r="D399" t="str">
            <v>01.1154</v>
          </cell>
          <cell r="E399" t="str">
            <v>Thaùo MBA 160kVA</v>
          </cell>
          <cell r="F399" t="str">
            <v>caùi</v>
          </cell>
          <cell r="J399">
            <v>76959</v>
          </cell>
          <cell r="K399">
            <v>107252</v>
          </cell>
        </row>
        <row r="400">
          <cell r="C400" t="str">
            <v>thaodoMBA180</v>
          </cell>
          <cell r="D400" t="str">
            <v>01.1154</v>
          </cell>
          <cell r="E400" t="str">
            <v>Thaùo MBA 180kVA</v>
          </cell>
          <cell r="F400" t="str">
            <v>caùi</v>
          </cell>
          <cell r="J400">
            <v>76959</v>
          </cell>
          <cell r="K400">
            <v>107252</v>
          </cell>
        </row>
        <row r="401">
          <cell r="C401" t="str">
            <v>thaodoMBA200</v>
          </cell>
          <cell r="D401" t="str">
            <v>01.1155</v>
          </cell>
          <cell r="E401" t="str">
            <v>Thaùo MBA 200kVA</v>
          </cell>
          <cell r="F401" t="str">
            <v>caùi</v>
          </cell>
          <cell r="J401">
            <v>89982</v>
          </cell>
          <cell r="K401">
            <v>127832</v>
          </cell>
        </row>
        <row r="402">
          <cell r="C402" t="str">
            <v>thaodoMBA250</v>
          </cell>
          <cell r="D402" t="str">
            <v>01.1155</v>
          </cell>
          <cell r="E402" t="str">
            <v>Thaùo MBA 250kVA</v>
          </cell>
          <cell r="F402" t="str">
            <v>caùi</v>
          </cell>
          <cell r="J402">
            <v>89982</v>
          </cell>
          <cell r="K402">
            <v>127832</v>
          </cell>
        </row>
        <row r="403">
          <cell r="C403" t="str">
            <v>thaodoMBA300</v>
          </cell>
          <cell r="D403" t="str">
            <v>01.1155</v>
          </cell>
          <cell r="E403" t="str">
            <v>Thaùo MBA 300kVA</v>
          </cell>
          <cell r="F403" t="str">
            <v>caùi</v>
          </cell>
          <cell r="J403">
            <v>89982</v>
          </cell>
          <cell r="K403">
            <v>127832</v>
          </cell>
        </row>
        <row r="404">
          <cell r="C404" t="str">
            <v>thaodoMBA315</v>
          </cell>
          <cell r="D404" t="str">
            <v>01.1155</v>
          </cell>
          <cell r="E404" t="str">
            <v>Thaùo MBA 315kVA</v>
          </cell>
          <cell r="F404" t="str">
            <v>caùi</v>
          </cell>
          <cell r="J404">
            <v>89982</v>
          </cell>
          <cell r="K404">
            <v>127832</v>
          </cell>
        </row>
        <row r="405">
          <cell r="C405" t="str">
            <v>thaodoMBA320</v>
          </cell>
          <cell r="D405" t="str">
            <v>01.1155</v>
          </cell>
          <cell r="E405" t="str">
            <v>Thaùo MBA 320kVA</v>
          </cell>
          <cell r="F405" t="str">
            <v>caùi</v>
          </cell>
          <cell r="J405">
            <v>89982</v>
          </cell>
          <cell r="K405">
            <v>127832</v>
          </cell>
        </row>
        <row r="406">
          <cell r="C406" t="str">
            <v>thaodoMBA400</v>
          </cell>
          <cell r="D406" t="str">
            <v>01.1156</v>
          </cell>
          <cell r="E406" t="str">
            <v>Thaùo MBA 400kVA</v>
          </cell>
          <cell r="F406" t="str">
            <v>caùi</v>
          </cell>
          <cell r="J406">
            <v>106558</v>
          </cell>
          <cell r="K406">
            <v>127832</v>
          </cell>
        </row>
        <row r="407">
          <cell r="C407" t="str">
            <v>thaodoMBA500</v>
          </cell>
          <cell r="D407" t="str">
            <v>01.1156</v>
          </cell>
          <cell r="E407" t="str">
            <v>Thaùo MBA 500kVA</v>
          </cell>
          <cell r="F407" t="str">
            <v>caùi</v>
          </cell>
          <cell r="J407">
            <v>106558</v>
          </cell>
          <cell r="K407">
            <v>127832</v>
          </cell>
        </row>
        <row r="408">
          <cell r="C408" t="str">
            <v>thaodoMBA560</v>
          </cell>
          <cell r="D408" t="str">
            <v>01.1156</v>
          </cell>
          <cell r="E408" t="str">
            <v>Thaùo MBA 560kVA</v>
          </cell>
          <cell r="F408" t="str">
            <v>caùi</v>
          </cell>
          <cell r="J408">
            <v>106558</v>
          </cell>
          <cell r="K408">
            <v>127832</v>
          </cell>
        </row>
        <row r="409">
          <cell r="C409" t="str">
            <v>thaodoMBA630</v>
          </cell>
          <cell r="D409" t="str">
            <v>01.1157</v>
          </cell>
          <cell r="E409" t="str">
            <v>Thaùo MBA 630kVA</v>
          </cell>
          <cell r="F409" t="str">
            <v>caùi</v>
          </cell>
          <cell r="J409">
            <v>124318</v>
          </cell>
          <cell r="K409">
            <v>145471</v>
          </cell>
        </row>
        <row r="410">
          <cell r="C410" t="str">
            <v>thaodoMBA750</v>
          </cell>
          <cell r="D410" t="str">
            <v>01.1157</v>
          </cell>
          <cell r="E410" t="str">
            <v>Thaùo MBA 750kVA</v>
          </cell>
          <cell r="F410" t="str">
            <v>caùi</v>
          </cell>
          <cell r="J410">
            <v>124318</v>
          </cell>
          <cell r="K410">
            <v>145471</v>
          </cell>
        </row>
        <row r="411">
          <cell r="C411" t="str">
            <v>thaodoMBA1000</v>
          </cell>
          <cell r="D411" t="str">
            <v>01.1157</v>
          </cell>
          <cell r="E411" t="str">
            <v>Thaùo MBA 1000kVA</v>
          </cell>
          <cell r="F411" t="str">
            <v>caùi</v>
          </cell>
          <cell r="J411">
            <v>124318</v>
          </cell>
          <cell r="K411">
            <v>145471</v>
          </cell>
        </row>
        <row r="412">
          <cell r="C412" t="str">
            <v>Thaodoxa</v>
          </cell>
          <cell r="D412" t="str">
            <v>09-05-22</v>
          </cell>
          <cell r="E412" t="str">
            <v xml:space="preserve">Thaùo dôõ xaø caùc loaïi </v>
          </cell>
          <cell r="F412" t="str">
            <v>boä</v>
          </cell>
          <cell r="J412">
            <v>26544.6875</v>
          </cell>
        </row>
        <row r="413">
          <cell r="C413" t="str">
            <v>Thaododaytt</v>
          </cell>
          <cell r="D413" t="str">
            <v>08-08-13</v>
          </cell>
          <cell r="E413" t="str">
            <v>Thaùo dôõ daây trung theá caùc loaïi</v>
          </cell>
          <cell r="F413" t="str">
            <v>km</v>
          </cell>
          <cell r="J413">
            <v>285790</v>
          </cell>
          <cell r="L413">
            <v>14792.443064182195</v>
          </cell>
        </row>
        <row r="414">
          <cell r="C414" t="str">
            <v>ThaodohopDk1p</v>
          </cell>
          <cell r="D414" t="str">
            <v>ZF-4140</v>
          </cell>
          <cell r="E414" t="str">
            <v>Thaùo dôõ thuøng ñieän keá 1 pha</v>
          </cell>
          <cell r="F414" t="str">
            <v>caùi</v>
          </cell>
          <cell r="J414">
            <v>7080</v>
          </cell>
        </row>
        <row r="415">
          <cell r="C415" t="str">
            <v>Thaodohopdk3p</v>
          </cell>
          <cell r="D415" t="str">
            <v>ZF-4140</v>
          </cell>
          <cell r="E415" t="str">
            <v>Thaùo dôõ thuøng ñieän keá 3 pha</v>
          </cell>
          <cell r="F415" t="str">
            <v>caùi</v>
          </cell>
          <cell r="J415">
            <v>7080</v>
          </cell>
        </row>
        <row r="416">
          <cell r="C416" t="str">
            <v>Thaodonre</v>
          </cell>
          <cell r="D416" t="str">
            <v>TT</v>
          </cell>
          <cell r="E416" t="str">
            <v>Thaùo dôõ nhaùnh reõ (30m)</v>
          </cell>
          <cell r="F416" t="str">
            <v>vò trí</v>
          </cell>
          <cell r="J416">
            <v>22000</v>
          </cell>
        </row>
        <row r="417">
          <cell r="C417" t="str">
            <v>thaoT100-3</v>
          </cell>
          <cell r="D417" t="str">
            <v>01-1143</v>
          </cell>
          <cell r="E417" t="str">
            <v xml:space="preserve">Thaùo dôõ MBA cuõ </v>
          </cell>
          <cell r="F417" t="str">
            <v>maùy</v>
          </cell>
          <cell r="J417">
            <v>71715</v>
          </cell>
          <cell r="K417">
            <v>107252</v>
          </cell>
          <cell r="L417">
            <v>610</v>
          </cell>
        </row>
        <row r="418">
          <cell r="C418" t="str">
            <v>thaot160-3</v>
          </cell>
          <cell r="D418" t="str">
            <v>01-1144</v>
          </cell>
          <cell r="E418" t="str">
            <v xml:space="preserve">Thaùo dôõ MBA cuõ </v>
          </cell>
          <cell r="F418" t="str">
            <v>maùy</v>
          </cell>
          <cell r="J418">
            <v>84063</v>
          </cell>
          <cell r="K418">
            <v>107252</v>
          </cell>
          <cell r="L418">
            <v>610</v>
          </cell>
        </row>
        <row r="419">
          <cell r="C419" t="str">
            <v>thaot250-3</v>
          </cell>
          <cell r="D419" t="str">
            <v>01-1145</v>
          </cell>
          <cell r="E419" t="str">
            <v xml:space="preserve">Thaùo dôõ MBA cuõ </v>
          </cell>
          <cell r="F419" t="str">
            <v>maùy</v>
          </cell>
          <cell r="J419">
            <v>98270</v>
          </cell>
          <cell r="K419">
            <v>127832</v>
          </cell>
          <cell r="L419">
            <v>610</v>
          </cell>
        </row>
        <row r="420">
          <cell r="C420" t="str">
            <v>thaot400-3</v>
          </cell>
          <cell r="D420" t="str">
            <v>01-1146</v>
          </cell>
          <cell r="E420" t="str">
            <v xml:space="preserve">Thaùo dôõ MBA cuõ </v>
          </cell>
          <cell r="F420" t="str">
            <v>maùy</v>
          </cell>
          <cell r="J420">
            <v>117214</v>
          </cell>
          <cell r="K420">
            <v>127832</v>
          </cell>
          <cell r="L420">
            <v>610</v>
          </cell>
        </row>
        <row r="421">
          <cell r="C421" t="str">
            <v>thaot630-3</v>
          </cell>
          <cell r="D421" t="str">
            <v>01-1147</v>
          </cell>
          <cell r="E421" t="str">
            <v xml:space="preserve">Thaùo dôõ MBA cuõ </v>
          </cell>
          <cell r="F421" t="str">
            <v>maùy</v>
          </cell>
          <cell r="J421">
            <v>136158</v>
          </cell>
          <cell r="K421">
            <v>145471</v>
          </cell>
          <cell r="L421">
            <v>610</v>
          </cell>
        </row>
        <row r="422">
          <cell r="C422" t="str">
            <v>thaot800-3</v>
          </cell>
          <cell r="D422" t="str">
            <v>01-1148</v>
          </cell>
          <cell r="E422" t="str">
            <v xml:space="preserve">Thaùo dôõ MBA cuõ </v>
          </cell>
          <cell r="F422" t="str">
            <v>maùy</v>
          </cell>
          <cell r="J422">
            <v>136158</v>
          </cell>
          <cell r="K422">
            <v>145471</v>
          </cell>
          <cell r="L422">
            <v>610</v>
          </cell>
        </row>
        <row r="423">
          <cell r="C423" t="str">
            <v>thaoT15-1</v>
          </cell>
          <cell r="D423" t="str">
            <v>01-1161</v>
          </cell>
          <cell r="E423" t="str">
            <v xml:space="preserve">Thaùo dôõ MBA cuõ </v>
          </cell>
          <cell r="F423" t="str">
            <v>maùy</v>
          </cell>
          <cell r="J423">
            <v>38564</v>
          </cell>
          <cell r="K423">
            <v>91845</v>
          </cell>
          <cell r="L423">
            <v>610</v>
          </cell>
        </row>
        <row r="424">
          <cell r="C424" t="str">
            <v>thaoT25-1</v>
          </cell>
          <cell r="D424" t="str">
            <v>01-1161</v>
          </cell>
          <cell r="E424" t="str">
            <v xml:space="preserve">Thaùo dôõ MBA cuõ </v>
          </cell>
          <cell r="F424" t="str">
            <v>maùy</v>
          </cell>
          <cell r="J424">
            <v>38564</v>
          </cell>
          <cell r="K424">
            <v>91845</v>
          </cell>
          <cell r="L424">
            <v>610</v>
          </cell>
        </row>
        <row r="425">
          <cell r="C425" t="str">
            <v>thaoT375-1</v>
          </cell>
          <cell r="D425" t="str">
            <v>01-1162</v>
          </cell>
          <cell r="E425" t="str">
            <v xml:space="preserve">Thaùo dôõ MBA cuõ </v>
          </cell>
          <cell r="F425" t="str">
            <v>maùy</v>
          </cell>
          <cell r="J425">
            <v>44484</v>
          </cell>
          <cell r="K425">
            <v>91845</v>
          </cell>
          <cell r="L425">
            <v>610</v>
          </cell>
        </row>
        <row r="426">
          <cell r="C426" t="str">
            <v>thaoT50-1</v>
          </cell>
          <cell r="D426" t="str">
            <v>01-1162</v>
          </cell>
          <cell r="E426" t="str">
            <v xml:space="preserve">Thaùo dôõ MBA cuõ </v>
          </cell>
          <cell r="F426" t="str">
            <v>maùy</v>
          </cell>
          <cell r="J426">
            <v>44484</v>
          </cell>
          <cell r="K426">
            <v>91845</v>
          </cell>
          <cell r="L426">
            <v>610</v>
          </cell>
        </row>
        <row r="427">
          <cell r="C427" t="str">
            <v>thaodnht</v>
          </cell>
          <cell r="D427" t="str">
            <v>TT</v>
          </cell>
          <cell r="E427" t="str">
            <v>Thaùo dôõ ñaáu noái phía haï theá</v>
          </cell>
          <cell r="F427" t="str">
            <v>boä</v>
          </cell>
          <cell r="J427">
            <v>100000</v>
          </cell>
          <cell r="L427">
            <v>610</v>
          </cell>
        </row>
        <row r="428">
          <cell r="C428" t="str">
            <v>thaoFCO</v>
          </cell>
          <cell r="D428" t="str">
            <v>02-3154</v>
          </cell>
          <cell r="E428" t="str">
            <v>Thaùo dôõ FCO cuõ</v>
          </cell>
          <cell r="F428" t="str">
            <v>caùi</v>
          </cell>
          <cell r="J428">
            <v>27619</v>
          </cell>
          <cell r="L428">
            <v>8</v>
          </cell>
        </row>
        <row r="429">
          <cell r="C429" t="str">
            <v>thaoLA21</v>
          </cell>
          <cell r="D429" t="str">
            <v>02-5115</v>
          </cell>
          <cell r="E429" t="str">
            <v>Thaùo ñôõ LA cuõ</v>
          </cell>
          <cell r="F429" t="str">
            <v>caùi</v>
          </cell>
          <cell r="J429">
            <v>11508</v>
          </cell>
          <cell r="L429">
            <v>5</v>
          </cell>
        </row>
        <row r="430">
          <cell r="C430" t="str">
            <v>Thaotu</v>
          </cell>
          <cell r="D430" t="str">
            <v>02.8505</v>
          </cell>
          <cell r="E430" t="str">
            <v>Thaùo tuï buø</v>
          </cell>
          <cell r="F430" t="str">
            <v>kVAr</v>
          </cell>
          <cell r="I430">
            <v>375.4</v>
          </cell>
          <cell r="J430">
            <v>2384.9</v>
          </cell>
          <cell r="K430">
            <v>2939.9</v>
          </cell>
        </row>
        <row r="431">
          <cell r="C431" t="str">
            <v>ThaoDS</v>
          </cell>
          <cell r="D431" t="str">
            <v>02.3114a</v>
          </cell>
          <cell r="E431" t="str">
            <v>Thaùo DS</v>
          </cell>
          <cell r="F431" t="str">
            <v>caùi</v>
          </cell>
          <cell r="J431">
            <v>38564</v>
          </cell>
          <cell r="K431">
            <v>60141</v>
          </cell>
        </row>
        <row r="432">
          <cell r="C432" t="str">
            <v>ThaoLBFCO</v>
          </cell>
          <cell r="D432" t="str">
            <v>02.3154</v>
          </cell>
          <cell r="E432" t="str">
            <v>Thaùo LBFCO</v>
          </cell>
          <cell r="F432" t="str">
            <v>caùi</v>
          </cell>
          <cell r="J432">
            <v>27619</v>
          </cell>
        </row>
        <row r="433">
          <cell r="C433" t="str">
            <v>ThaoLBS</v>
          </cell>
          <cell r="D433" t="str">
            <v>02.3114a</v>
          </cell>
          <cell r="E433" t="str">
            <v>Thaùo LBS</v>
          </cell>
          <cell r="F433" t="str">
            <v>caùi</v>
          </cell>
          <cell r="J433">
            <v>27619</v>
          </cell>
        </row>
        <row r="434">
          <cell r="C434" t="str">
            <v>ThaoLTD</v>
          </cell>
          <cell r="D434" t="str">
            <v>02.3114a</v>
          </cell>
          <cell r="E434" t="str">
            <v>Thaùo LTD</v>
          </cell>
          <cell r="F434" t="str">
            <v>caùi</v>
          </cell>
          <cell r="J434">
            <v>27619</v>
          </cell>
        </row>
        <row r="435">
          <cell r="C435" t="str">
            <v>Thaorecloser</v>
          </cell>
          <cell r="D435" t="str">
            <v>02.3114a</v>
          </cell>
          <cell r="E435" t="str">
            <v>Thaùo recloser</v>
          </cell>
          <cell r="F435" t="str">
            <v>caùi</v>
          </cell>
          <cell r="J435">
            <v>27619</v>
          </cell>
        </row>
        <row r="436">
          <cell r="C436" t="str">
            <v>ThaoTI100HT</v>
          </cell>
          <cell r="D436" t="str">
            <v>010-505</v>
          </cell>
          <cell r="E436" t="str">
            <v>Thaùo bieán doøng 600V TI-100/5A</v>
          </cell>
          <cell r="F436" t="str">
            <v>caùi</v>
          </cell>
          <cell r="I436">
            <v>8642</v>
          </cell>
          <cell r="J436">
            <v>19180</v>
          </cell>
          <cell r="K436">
            <v>2572</v>
          </cell>
        </row>
        <row r="437">
          <cell r="C437" t="str">
            <v>ThaoTI400HT</v>
          </cell>
          <cell r="D437" t="str">
            <v>010-505</v>
          </cell>
          <cell r="E437" t="str">
            <v>Thaùo bieán doøng 600V TI-400/5A</v>
          </cell>
          <cell r="F437" t="str">
            <v>caùi</v>
          </cell>
          <cell r="I437">
            <v>8642</v>
          </cell>
          <cell r="J437">
            <v>19180</v>
          </cell>
          <cell r="K437">
            <v>2572</v>
          </cell>
        </row>
        <row r="438">
          <cell r="C438" t="str">
            <v>ThaoTI150HT</v>
          </cell>
          <cell r="D438" t="str">
            <v>010-505</v>
          </cell>
          <cell r="E438" t="str">
            <v>Thaùo bieán doøng 600V TI-150/5A</v>
          </cell>
          <cell r="F438" t="str">
            <v>caùi</v>
          </cell>
          <cell r="I438">
            <v>8642</v>
          </cell>
          <cell r="J438">
            <v>19180</v>
          </cell>
          <cell r="K438">
            <v>2572</v>
          </cell>
        </row>
        <row r="439">
          <cell r="C439" t="str">
            <v>ThaoTI200HT</v>
          </cell>
          <cell r="D439" t="str">
            <v>010-505</v>
          </cell>
          <cell r="E439" t="str">
            <v>Thaùo bieán doøng 600V TI-200/5A</v>
          </cell>
          <cell r="F439" t="str">
            <v>caùi</v>
          </cell>
          <cell r="I439">
            <v>8642</v>
          </cell>
          <cell r="J439">
            <v>19180</v>
          </cell>
          <cell r="K439">
            <v>2572</v>
          </cell>
        </row>
        <row r="440">
          <cell r="C440" t="str">
            <v>ThaoTI250HT</v>
          </cell>
          <cell r="D440" t="str">
            <v>010-505</v>
          </cell>
          <cell r="E440" t="str">
            <v>Thaùo bieán doøng 600V TI-250/5A</v>
          </cell>
          <cell r="F440" t="str">
            <v>caùi</v>
          </cell>
          <cell r="I440">
            <v>8642</v>
          </cell>
          <cell r="J440">
            <v>19180</v>
          </cell>
          <cell r="K440">
            <v>2572</v>
          </cell>
        </row>
        <row r="441">
          <cell r="C441" t="str">
            <v>ThaoTI300HT</v>
          </cell>
          <cell r="D441" t="str">
            <v>010-505</v>
          </cell>
          <cell r="E441" t="str">
            <v>Thaùo bieán doøng 600V TI-300/5A</v>
          </cell>
          <cell r="F441" t="str">
            <v>caùi</v>
          </cell>
          <cell r="I441">
            <v>8726</v>
          </cell>
          <cell r="J441">
            <v>19180</v>
          </cell>
          <cell r="K441">
            <v>2572</v>
          </cell>
        </row>
        <row r="442">
          <cell r="C442" t="str">
            <v>ThaoT600HT</v>
          </cell>
          <cell r="D442" t="str">
            <v>010-505</v>
          </cell>
          <cell r="E442" t="str">
            <v>Thaùo bieán doøng 600V TI-600/5A</v>
          </cell>
          <cell r="F442" t="str">
            <v>caùi</v>
          </cell>
          <cell r="I442">
            <v>8642</v>
          </cell>
          <cell r="J442">
            <v>19180</v>
          </cell>
          <cell r="K442">
            <v>2572</v>
          </cell>
        </row>
        <row r="443">
          <cell r="C443" t="str">
            <v>ThaoTU8424KV</v>
          </cell>
          <cell r="D443" t="str">
            <v>010-505</v>
          </cell>
          <cell r="E443" t="str">
            <v>Thaùo bieán ñieän aùp TU-8400/120V</v>
          </cell>
          <cell r="F443" t="str">
            <v>caùi</v>
          </cell>
          <cell r="I443">
            <v>8642</v>
          </cell>
          <cell r="J443">
            <v>19180</v>
          </cell>
          <cell r="K443">
            <v>2572</v>
          </cell>
        </row>
        <row r="444">
          <cell r="C444" t="str">
            <v>ThaoR1</v>
          </cell>
          <cell r="D444" t="str">
            <v>06-1213</v>
          </cell>
          <cell r="E444" t="str">
            <v>Thaùo Rack 1 söù</v>
          </cell>
          <cell r="F444" t="str">
            <v>caùi</v>
          </cell>
          <cell r="J444">
            <v>2884.3</v>
          </cell>
          <cell r="L444">
            <v>0.25</v>
          </cell>
        </row>
        <row r="445">
          <cell r="C445" t="str">
            <v>ThaoR2</v>
          </cell>
          <cell r="D445" t="str">
            <v>06-1213</v>
          </cell>
          <cell r="E445" t="str">
            <v>Thaùo Rack 2 söù</v>
          </cell>
          <cell r="F445" t="str">
            <v>caùi</v>
          </cell>
          <cell r="J445">
            <v>2884.3</v>
          </cell>
          <cell r="L445">
            <v>0.35</v>
          </cell>
        </row>
        <row r="446">
          <cell r="C446" t="str">
            <v>ThaoR3</v>
          </cell>
          <cell r="D446" t="str">
            <v>06-1214</v>
          </cell>
          <cell r="E446" t="str">
            <v>Thaùo Rack 3 söù</v>
          </cell>
          <cell r="F446" t="str">
            <v>caùi</v>
          </cell>
          <cell r="J446">
            <v>4017.4</v>
          </cell>
          <cell r="L446">
            <v>0.4</v>
          </cell>
        </row>
        <row r="447">
          <cell r="C447" t="str">
            <v>ThaoR4</v>
          </cell>
          <cell r="D447" t="str">
            <v>06-1215</v>
          </cell>
          <cell r="E447" t="str">
            <v>Thaùo Rack 4 söù</v>
          </cell>
          <cell r="F447" t="str">
            <v>caùi</v>
          </cell>
          <cell r="J447">
            <v>5665.5</v>
          </cell>
          <cell r="L447">
            <v>0.45</v>
          </cell>
        </row>
        <row r="448">
          <cell r="C448" t="str">
            <v>Thaocaudaothung150</v>
          </cell>
          <cell r="D448" t="str">
            <v>02.3142</v>
          </cell>
          <cell r="E448" t="str">
            <v>Thaùo caàu dao thuøng loaïi A150</v>
          </cell>
          <cell r="F448" t="str">
            <v>boä</v>
          </cell>
          <cell r="J448">
            <v>10741</v>
          </cell>
        </row>
        <row r="449">
          <cell r="C449" t="str">
            <v>Thaocaudaothung200</v>
          </cell>
          <cell r="D449" t="str">
            <v>02.3142</v>
          </cell>
          <cell r="E449" t="str">
            <v>Thaùo caàu dao thuøng loaïi A200</v>
          </cell>
          <cell r="F449" t="str">
            <v>boä</v>
          </cell>
          <cell r="J449">
            <v>10741</v>
          </cell>
        </row>
        <row r="450">
          <cell r="C450" t="str">
            <v>Thaocaudaothung300</v>
          </cell>
          <cell r="D450" t="str">
            <v>02.3143</v>
          </cell>
          <cell r="E450" t="str">
            <v>Thaùo caàu dao thuøng loaïi A300</v>
          </cell>
          <cell r="F450" t="str">
            <v>boä</v>
          </cell>
          <cell r="J450">
            <v>15344</v>
          </cell>
        </row>
        <row r="451">
          <cell r="C451" t="str">
            <v>Thaocaudaothung400</v>
          </cell>
          <cell r="D451" t="str">
            <v>02.3143</v>
          </cell>
          <cell r="E451" t="str">
            <v>Thaùo caàu dao thuøng loaïi A400</v>
          </cell>
          <cell r="F451" t="str">
            <v>boä</v>
          </cell>
          <cell r="J451">
            <v>15344</v>
          </cell>
        </row>
        <row r="452">
          <cell r="C452" t="str">
            <v>Thaocaudaothung500</v>
          </cell>
          <cell r="D452" t="str">
            <v>02.3143</v>
          </cell>
          <cell r="E452" t="str">
            <v>Thaùo caàu dao thuøng loaïi A500</v>
          </cell>
          <cell r="F452" t="str">
            <v>boä</v>
          </cell>
          <cell r="J452">
            <v>15344</v>
          </cell>
        </row>
        <row r="453">
          <cell r="C453" t="str">
            <v>Thaocaudaothung600</v>
          </cell>
          <cell r="D453" t="str">
            <v>02.3144</v>
          </cell>
          <cell r="E453" t="str">
            <v>Thaùo caàu dao thuøng loaïi A600</v>
          </cell>
          <cell r="F453" t="str">
            <v>boä</v>
          </cell>
          <cell r="J453">
            <v>18413</v>
          </cell>
        </row>
        <row r="454">
          <cell r="C454" t="str">
            <v>bkeo</v>
          </cell>
          <cell r="D454" t="str">
            <v>MET</v>
          </cell>
          <cell r="E454" t="str">
            <v>Baêng keo nhöïa</v>
          </cell>
          <cell r="F454" t="str">
            <v>cuoän</v>
          </cell>
          <cell r="H454">
            <v>12000</v>
          </cell>
        </row>
        <row r="455">
          <cell r="C455" t="str">
            <v>btentr</v>
          </cell>
          <cell r="D455" t="str">
            <v>063-181</v>
          </cell>
          <cell r="E455" t="str">
            <v>Baûng teân traïm haï theá</v>
          </cell>
          <cell r="F455" t="str">
            <v>caùi</v>
          </cell>
          <cell r="H455">
            <v>25000</v>
          </cell>
          <cell r="J455">
            <v>2064</v>
          </cell>
        </row>
        <row r="456">
          <cell r="C456" t="str">
            <v>TI10024KV</v>
          </cell>
          <cell r="D456" t="str">
            <v>010-505</v>
          </cell>
          <cell r="E456" t="str">
            <v>Bieán doøng 24KV TI-100/5A ( loaïi khoâ)</v>
          </cell>
          <cell r="F456" t="str">
            <v>caùi</v>
          </cell>
          <cell r="H456">
            <v>2209000</v>
          </cell>
          <cell r="I456">
            <v>8642</v>
          </cell>
          <cell r="J456">
            <v>19180</v>
          </cell>
          <cell r="K456">
            <v>2572</v>
          </cell>
        </row>
        <row r="457">
          <cell r="C457" t="str">
            <v>TI2024KV</v>
          </cell>
          <cell r="D457" t="str">
            <v>010-505</v>
          </cell>
          <cell r="E457" t="str">
            <v>Bieán doøng 24KV TI-20/5A ( loaïi khoâ)</v>
          </cell>
          <cell r="F457" t="str">
            <v>caùi</v>
          </cell>
          <cell r="H457">
            <v>2209000</v>
          </cell>
          <cell r="I457">
            <v>8642</v>
          </cell>
          <cell r="J457">
            <v>19180</v>
          </cell>
          <cell r="K457">
            <v>2572</v>
          </cell>
        </row>
        <row r="458">
          <cell r="C458" t="str">
            <v>TI3024KV</v>
          </cell>
          <cell r="D458" t="str">
            <v>010-505</v>
          </cell>
          <cell r="E458" t="str">
            <v>Bieán doøng 24KV TI-30/5A ( loaïi khoâ)</v>
          </cell>
          <cell r="F458" t="str">
            <v>caùi</v>
          </cell>
          <cell r="H458">
            <v>2209000</v>
          </cell>
          <cell r="I458">
            <v>8642</v>
          </cell>
          <cell r="J458">
            <v>19180</v>
          </cell>
          <cell r="K458">
            <v>2572</v>
          </cell>
        </row>
        <row r="459">
          <cell r="C459" t="str">
            <v>TI30024KV</v>
          </cell>
          <cell r="D459" t="str">
            <v>010-505</v>
          </cell>
          <cell r="E459" t="str">
            <v>Bieán doøng 24KV TI-300/5A ( loaïi khoâ)</v>
          </cell>
          <cell r="F459" t="str">
            <v>caùi</v>
          </cell>
          <cell r="H459">
            <v>2209000</v>
          </cell>
          <cell r="I459">
            <v>8642</v>
          </cell>
          <cell r="J459">
            <v>19180</v>
          </cell>
          <cell r="K459">
            <v>2572</v>
          </cell>
        </row>
        <row r="460">
          <cell r="C460" t="str">
            <v>TI4024KV</v>
          </cell>
          <cell r="D460" t="str">
            <v>010-505</v>
          </cell>
          <cell r="E460" t="str">
            <v>Bieán doøng 24KV TI-40/5A ( loaïi khoâ)</v>
          </cell>
          <cell r="F460" t="str">
            <v>caùi</v>
          </cell>
          <cell r="H460">
            <v>2209000</v>
          </cell>
          <cell r="I460">
            <v>8642</v>
          </cell>
          <cell r="J460">
            <v>19180</v>
          </cell>
          <cell r="K460">
            <v>2572</v>
          </cell>
        </row>
        <row r="461">
          <cell r="C461" t="str">
            <v>TI5024KV</v>
          </cell>
          <cell r="D461" t="str">
            <v>010-505</v>
          </cell>
          <cell r="E461" t="str">
            <v>Bieán doøng 24KV TI-50/5A ( loaïi khoâ)</v>
          </cell>
          <cell r="F461" t="str">
            <v>caùi</v>
          </cell>
          <cell r="H461">
            <v>2209000</v>
          </cell>
          <cell r="I461">
            <v>8642</v>
          </cell>
          <cell r="J461">
            <v>19180</v>
          </cell>
          <cell r="K461">
            <v>2572</v>
          </cell>
        </row>
        <row r="462">
          <cell r="C462" t="str">
            <v>TI6024KV</v>
          </cell>
          <cell r="D462" t="str">
            <v>010-505</v>
          </cell>
          <cell r="E462" t="str">
            <v>Bieán doøng 24KV TI-60/5A ( loaïi khoâ)</v>
          </cell>
          <cell r="F462" t="str">
            <v>caùi</v>
          </cell>
          <cell r="H462">
            <v>2209000</v>
          </cell>
          <cell r="I462">
            <v>8642</v>
          </cell>
          <cell r="J462">
            <v>19180</v>
          </cell>
          <cell r="K462">
            <v>2572</v>
          </cell>
        </row>
        <row r="463">
          <cell r="C463" t="str">
            <v>TI7024KV</v>
          </cell>
          <cell r="D463" t="str">
            <v>010-505</v>
          </cell>
          <cell r="E463" t="str">
            <v>Bieán doøng 24KV TI-70/5A ( loaïi khoâ)</v>
          </cell>
          <cell r="F463" t="str">
            <v>caùi</v>
          </cell>
          <cell r="H463">
            <v>2209000</v>
          </cell>
          <cell r="I463">
            <v>8642</v>
          </cell>
          <cell r="J463">
            <v>19180</v>
          </cell>
          <cell r="K463">
            <v>2572</v>
          </cell>
        </row>
        <row r="464">
          <cell r="C464" t="str">
            <v>TI8024KV</v>
          </cell>
          <cell r="D464" t="str">
            <v>010-505</v>
          </cell>
          <cell r="E464" t="str">
            <v>Bieán doøng 24KV TI-80/5A ( loaïi khoâ)</v>
          </cell>
          <cell r="F464" t="str">
            <v>caùi</v>
          </cell>
          <cell r="H464">
            <v>2209000</v>
          </cell>
          <cell r="I464">
            <v>8642</v>
          </cell>
          <cell r="J464">
            <v>19180</v>
          </cell>
          <cell r="K464">
            <v>2572</v>
          </cell>
        </row>
        <row r="465">
          <cell r="C465" t="str">
            <v>TI100HT</v>
          </cell>
          <cell r="D465" t="str">
            <v>010-505</v>
          </cell>
          <cell r="E465" t="str">
            <v>Bieán doøng 600V TI-100/5A</v>
          </cell>
          <cell r="F465" t="str">
            <v>caùi</v>
          </cell>
          <cell r="H465">
            <v>90307</v>
          </cell>
          <cell r="I465">
            <v>8642</v>
          </cell>
          <cell r="J465">
            <v>19180</v>
          </cell>
          <cell r="K465">
            <v>2572</v>
          </cell>
        </row>
        <row r="466">
          <cell r="C466" t="str">
            <v>TI125HT</v>
          </cell>
          <cell r="D466" t="str">
            <v>010-505</v>
          </cell>
          <cell r="E466" t="str">
            <v>Bieán doøng 600V TI-125/5A</v>
          </cell>
          <cell r="F466" t="str">
            <v>caùi</v>
          </cell>
          <cell r="H466">
            <v>90307</v>
          </cell>
          <cell r="I466">
            <v>8642</v>
          </cell>
          <cell r="J466">
            <v>19180</v>
          </cell>
          <cell r="K466">
            <v>2572</v>
          </cell>
        </row>
        <row r="467">
          <cell r="C467" t="str">
            <v>TI150HT</v>
          </cell>
          <cell r="D467" t="str">
            <v>010-505</v>
          </cell>
          <cell r="E467" t="str">
            <v>Bieán doøng 600V TI-150/5A</v>
          </cell>
          <cell r="F467" t="str">
            <v>caùi</v>
          </cell>
          <cell r="H467">
            <v>84475</v>
          </cell>
          <cell r="I467">
            <v>8642</v>
          </cell>
          <cell r="J467">
            <v>19180</v>
          </cell>
          <cell r="K467">
            <v>2572</v>
          </cell>
        </row>
        <row r="468">
          <cell r="C468" t="str">
            <v>TI200HT</v>
          </cell>
          <cell r="D468" t="str">
            <v>010-505</v>
          </cell>
          <cell r="E468" t="str">
            <v>Bieán doøng 600V TI-200/5A</v>
          </cell>
          <cell r="F468" t="str">
            <v>caùi</v>
          </cell>
          <cell r="H468">
            <v>63710</v>
          </cell>
          <cell r="I468">
            <v>8642</v>
          </cell>
          <cell r="J468">
            <v>19180</v>
          </cell>
          <cell r="K468">
            <v>2572</v>
          </cell>
        </row>
        <row r="469">
          <cell r="C469" t="str">
            <v>TI250HT</v>
          </cell>
          <cell r="D469" t="str">
            <v>010-505</v>
          </cell>
          <cell r="E469" t="str">
            <v>Bieán doøng 600V TI-250/5A</v>
          </cell>
          <cell r="F469" t="str">
            <v>caùi</v>
          </cell>
          <cell r="H469">
            <v>61400</v>
          </cell>
          <cell r="I469">
            <v>8642</v>
          </cell>
          <cell r="J469">
            <v>19180</v>
          </cell>
          <cell r="K469">
            <v>2572</v>
          </cell>
        </row>
        <row r="470">
          <cell r="C470" t="str">
            <v>TI300HT</v>
          </cell>
          <cell r="D470" t="str">
            <v>010-505</v>
          </cell>
          <cell r="E470" t="str">
            <v>Bieán doøng 600V TI-300/5A</v>
          </cell>
          <cell r="F470" t="str">
            <v>caùi</v>
          </cell>
          <cell r="H470">
            <v>60994</v>
          </cell>
          <cell r="I470">
            <v>8726</v>
          </cell>
          <cell r="J470">
            <v>19180</v>
          </cell>
          <cell r="K470">
            <v>2572</v>
          </cell>
        </row>
        <row r="471">
          <cell r="C471" t="str">
            <v>TI75HT</v>
          </cell>
          <cell r="D471" t="str">
            <v>010-505</v>
          </cell>
          <cell r="E471" t="str">
            <v>Bieán doøng 600V TI-75/5A</v>
          </cell>
          <cell r="F471" t="str">
            <v>caùi</v>
          </cell>
          <cell r="H471">
            <v>90307</v>
          </cell>
          <cell r="I471">
            <v>8642</v>
          </cell>
          <cell r="J471">
            <v>19180</v>
          </cell>
          <cell r="K471">
            <v>2572</v>
          </cell>
        </row>
        <row r="472">
          <cell r="C472" t="str">
            <v>TU8424KV</v>
          </cell>
          <cell r="D472" t="str">
            <v>010-505</v>
          </cell>
          <cell r="E472" t="str">
            <v>Bieán ñieän aùp TU-8400/120V</v>
          </cell>
          <cell r="F472" t="str">
            <v>caùi</v>
          </cell>
          <cell r="H472">
            <v>2736000</v>
          </cell>
          <cell r="I472">
            <v>8642</v>
          </cell>
          <cell r="J472">
            <v>19180</v>
          </cell>
          <cell r="K472">
            <v>2572</v>
          </cell>
        </row>
        <row r="473">
          <cell r="C473" t="str">
            <v>B1240</v>
          </cell>
          <cell r="D473" t="str">
            <v>MET</v>
          </cell>
          <cell r="E473" t="str">
            <v>Boulon 12 x 40</v>
          </cell>
          <cell r="F473" t="str">
            <v>boä</v>
          </cell>
          <cell r="H473">
            <v>986</v>
          </cell>
        </row>
        <row r="474">
          <cell r="C474" t="str">
            <v>B1260</v>
          </cell>
          <cell r="D474" t="str">
            <v>MET</v>
          </cell>
          <cell r="E474" t="str">
            <v>Boulon 12 x 60</v>
          </cell>
          <cell r="F474" t="str">
            <v>boä</v>
          </cell>
          <cell r="H474">
            <v>1050</v>
          </cell>
          <cell r="L474">
            <v>9.468E-2</v>
          </cell>
        </row>
        <row r="475">
          <cell r="C475" t="str">
            <v>B1450</v>
          </cell>
          <cell r="D475" t="str">
            <v>MET</v>
          </cell>
          <cell r="E475" t="str">
            <v>Boulon 14 x 50</v>
          </cell>
          <cell r="F475" t="str">
            <v>boä</v>
          </cell>
          <cell r="H475">
            <v>1200</v>
          </cell>
          <cell r="L475">
            <v>7.8900000000000012E-2</v>
          </cell>
        </row>
        <row r="476">
          <cell r="C476" t="str">
            <v>B1650</v>
          </cell>
          <cell r="D476" t="str">
            <v>MET</v>
          </cell>
          <cell r="E476" t="str">
            <v>Boulon 16 x 50</v>
          </cell>
          <cell r="F476" t="str">
            <v>boä</v>
          </cell>
          <cell r="H476">
            <v>2190</v>
          </cell>
        </row>
        <row r="477">
          <cell r="C477" t="str">
            <v>B201000</v>
          </cell>
          <cell r="D477" t="str">
            <v>MET</v>
          </cell>
          <cell r="E477" t="str">
            <v>Boulon 20 x 1000</v>
          </cell>
          <cell r="F477" t="str">
            <v>boä</v>
          </cell>
          <cell r="H477">
            <v>25714</v>
          </cell>
        </row>
        <row r="478">
          <cell r="C478" t="str">
            <v>B16260</v>
          </cell>
          <cell r="D478" t="str">
            <v>MET</v>
          </cell>
          <cell r="E478" t="str">
            <v>Boulon 16x260/80( Keå caû ñai oác + rondelle )</v>
          </cell>
          <cell r="F478" t="str">
            <v>boä</v>
          </cell>
          <cell r="H478">
            <v>5400</v>
          </cell>
          <cell r="L478">
            <v>0.41028000000000003</v>
          </cell>
        </row>
        <row r="479">
          <cell r="C479" t="str">
            <v>B16280</v>
          </cell>
          <cell r="D479" t="str">
            <v>BO</v>
          </cell>
          <cell r="E479" t="str">
            <v>Boulon 16x280/80</v>
          </cell>
          <cell r="F479" t="str">
            <v>boä</v>
          </cell>
          <cell r="H479">
            <v>6200</v>
          </cell>
          <cell r="L479">
            <v>0.44184000000000007</v>
          </cell>
        </row>
        <row r="480">
          <cell r="C480" t="str">
            <v>B16400</v>
          </cell>
          <cell r="D480" t="str">
            <v>BO</v>
          </cell>
          <cell r="E480" t="str">
            <v>Boulon 16x400</v>
          </cell>
          <cell r="F480" t="str">
            <v>boä</v>
          </cell>
          <cell r="H480">
            <v>7455</v>
          </cell>
          <cell r="L480">
            <v>0.45761999999999997</v>
          </cell>
        </row>
        <row r="481">
          <cell r="C481" t="str">
            <v>Bm16300</v>
          </cell>
          <cell r="D481" t="str">
            <v>BO</v>
          </cell>
          <cell r="E481" t="str">
            <v>Boulon maét 16x300</v>
          </cell>
          <cell r="F481" t="str">
            <v>boä</v>
          </cell>
          <cell r="H481">
            <v>12000</v>
          </cell>
          <cell r="L481">
            <v>0.47339999999999999</v>
          </cell>
        </row>
        <row r="482">
          <cell r="C482" t="str">
            <v>B16320</v>
          </cell>
          <cell r="D482" t="str">
            <v>MET</v>
          </cell>
          <cell r="E482" t="str">
            <v>Boulon 16x320/80( Keå caû ñai oác + rondelle )</v>
          </cell>
          <cell r="F482" t="str">
            <v>boä</v>
          </cell>
          <cell r="H482">
            <v>6800</v>
          </cell>
          <cell r="L482">
            <v>0.50496000000000008</v>
          </cell>
        </row>
        <row r="483">
          <cell r="C483" t="str">
            <v>B16850</v>
          </cell>
          <cell r="D483" t="str">
            <v>MET</v>
          </cell>
          <cell r="E483" t="str">
            <v>Boulon 16x850( Keå caû ñai oác + rondelle )</v>
          </cell>
          <cell r="F483" t="str">
            <v>boä</v>
          </cell>
          <cell r="H483">
            <v>18800</v>
          </cell>
          <cell r="L483">
            <v>0.55230000000000001</v>
          </cell>
        </row>
        <row r="484">
          <cell r="C484" t="str">
            <v>B18850</v>
          </cell>
          <cell r="D484" t="str">
            <v>MET</v>
          </cell>
          <cell r="E484" t="str">
            <v>Boulon 18x850( Keå caû ñai oác + rondelle )</v>
          </cell>
          <cell r="F484" t="str">
            <v>boä</v>
          </cell>
          <cell r="H484">
            <v>21600</v>
          </cell>
          <cell r="L484">
            <v>0.55230000000000001</v>
          </cell>
        </row>
        <row r="485">
          <cell r="C485" t="str">
            <v>B640</v>
          </cell>
          <cell r="D485" t="str">
            <v>MET</v>
          </cell>
          <cell r="E485" t="str">
            <v>Boulon 6x40 ( keå caû ñai oác + rondelle )</v>
          </cell>
          <cell r="F485" t="str">
            <v>boä</v>
          </cell>
          <cell r="H485">
            <v>500</v>
          </cell>
          <cell r="L485">
            <v>0.55230000000000001</v>
          </cell>
        </row>
        <row r="486">
          <cell r="C486" t="str">
            <v>B670</v>
          </cell>
          <cell r="D486" t="str">
            <v>MET</v>
          </cell>
          <cell r="E486" t="str">
            <v>Boulon 6x70 ( keå caû ñai oác + rondelle )</v>
          </cell>
          <cell r="F486" t="str">
            <v>boä</v>
          </cell>
          <cell r="H486">
            <v>500</v>
          </cell>
          <cell r="L486">
            <v>0.55230000000000001</v>
          </cell>
        </row>
        <row r="487">
          <cell r="C487" t="str">
            <v>B10100</v>
          </cell>
          <cell r="D487" t="str">
            <v>MET</v>
          </cell>
          <cell r="E487" t="str">
            <v>Boulon 10x100 ( keå caû ñai oác + rondelle )</v>
          </cell>
          <cell r="F487" t="str">
            <v>boä</v>
          </cell>
          <cell r="H487">
            <v>1000</v>
          </cell>
          <cell r="L487">
            <v>0.55230000000000001</v>
          </cell>
        </row>
        <row r="488">
          <cell r="C488" t="str">
            <v>B1250</v>
          </cell>
          <cell r="D488" t="str">
            <v>MET</v>
          </cell>
          <cell r="E488" t="str">
            <v>Boulon 12x50 ( keå caû ñai oác + rondelle )</v>
          </cell>
          <cell r="F488" t="str">
            <v>boä</v>
          </cell>
          <cell r="H488">
            <v>1500</v>
          </cell>
          <cell r="L488">
            <v>0.55230000000000001</v>
          </cell>
        </row>
        <row r="489">
          <cell r="C489" t="str">
            <v>B16350V</v>
          </cell>
          <cell r="D489" t="str">
            <v>MET</v>
          </cell>
          <cell r="E489" t="str">
            <v>Boulon 16x350 VRS 
baét MBA 1 pha vaøo truï</v>
          </cell>
          <cell r="F489" t="str">
            <v>boä</v>
          </cell>
          <cell r="H489">
            <v>9000</v>
          </cell>
          <cell r="L489">
            <v>0.55230000000000001</v>
          </cell>
        </row>
        <row r="490">
          <cell r="C490" t="str">
            <v>B22460</v>
          </cell>
          <cell r="D490" t="str">
            <v>MET</v>
          </cell>
          <cell r="E490" t="str">
            <v>Boulon 22x460/150</v>
          </cell>
          <cell r="F490" t="str">
            <v>boä</v>
          </cell>
          <cell r="H490">
            <v>15300</v>
          </cell>
          <cell r="L490">
            <v>1.3726400000000001</v>
          </cell>
        </row>
        <row r="491">
          <cell r="C491" t="str">
            <v>B22500</v>
          </cell>
          <cell r="D491" t="str">
            <v>MET</v>
          </cell>
          <cell r="E491" t="str">
            <v>Boulon 22x500/150</v>
          </cell>
          <cell r="F491" t="str">
            <v>boä</v>
          </cell>
          <cell r="H491">
            <v>15727</v>
          </cell>
          <cell r="L491">
            <v>1.492</v>
          </cell>
        </row>
        <row r="492">
          <cell r="C492" t="str">
            <v>B22600</v>
          </cell>
          <cell r="D492" t="str">
            <v>MET</v>
          </cell>
          <cell r="E492" t="str">
            <v>Boulon 22x600/150</v>
          </cell>
          <cell r="F492" t="str">
            <v>boä</v>
          </cell>
          <cell r="H492">
            <v>23500</v>
          </cell>
          <cell r="L492">
            <v>1.7904</v>
          </cell>
        </row>
        <row r="493">
          <cell r="C493" t="str">
            <v>B22750</v>
          </cell>
          <cell r="D493" t="str">
            <v>MET</v>
          </cell>
          <cell r="E493" t="str">
            <v>Boulon 22x750 ( 2,39kg)</v>
          </cell>
          <cell r="F493" t="str">
            <v>boä</v>
          </cell>
          <cell r="H493">
            <v>25095</v>
          </cell>
          <cell r="L493">
            <v>1.7904</v>
          </cell>
        </row>
        <row r="494">
          <cell r="C494" t="str">
            <v>B440</v>
          </cell>
          <cell r="D494" t="str">
            <v>MET</v>
          </cell>
          <cell r="E494" t="str">
            <v>Boulon 4 x 40</v>
          </cell>
          <cell r="F494" t="str">
            <v>boä</v>
          </cell>
          <cell r="H494">
            <v>500</v>
          </cell>
          <cell r="L494">
            <v>7.8900000000000012E-2</v>
          </cell>
        </row>
        <row r="495">
          <cell r="C495" t="str">
            <v>B660</v>
          </cell>
          <cell r="D495" t="str">
            <v>MET</v>
          </cell>
          <cell r="E495" t="str">
            <v>Boulon 6 x 60</v>
          </cell>
          <cell r="F495" t="str">
            <v>boä</v>
          </cell>
          <cell r="H495">
            <v>1000</v>
          </cell>
          <cell r="L495">
            <v>7.8900000000000012E-2</v>
          </cell>
        </row>
        <row r="496">
          <cell r="C496" t="str">
            <v>BM16230</v>
          </cell>
          <cell r="D496" t="str">
            <v>MET</v>
          </cell>
          <cell r="E496" t="str">
            <v>Boulon maét 16x230</v>
          </cell>
          <cell r="F496" t="str">
            <v>boä</v>
          </cell>
          <cell r="H496">
            <v>10000</v>
          </cell>
          <cell r="L496">
            <v>0.36294000000000004</v>
          </cell>
        </row>
        <row r="497">
          <cell r="C497" t="str">
            <v>A35</v>
          </cell>
          <cell r="D497" t="str">
            <v>MET</v>
          </cell>
          <cell r="E497" t="str">
            <v>Caùp nhoâm boïc AV-35</v>
          </cell>
          <cell r="F497" t="str">
            <v>m</v>
          </cell>
          <cell r="H497">
            <v>5030</v>
          </cell>
          <cell r="L497">
            <v>0.1623</v>
          </cell>
        </row>
        <row r="498">
          <cell r="C498" t="str">
            <v>A50</v>
          </cell>
          <cell r="D498" t="str">
            <v>MET</v>
          </cell>
          <cell r="E498" t="str">
            <v>Caùp nhoâm boïc AV-50</v>
          </cell>
          <cell r="F498" t="str">
            <v>m</v>
          </cell>
          <cell r="H498">
            <v>7010</v>
          </cell>
          <cell r="L498">
            <v>0.2135</v>
          </cell>
        </row>
        <row r="499">
          <cell r="C499" t="str">
            <v>A70</v>
          </cell>
          <cell r="D499" t="str">
            <v>MET</v>
          </cell>
          <cell r="E499" t="str">
            <v>Caùp nhoâm boïc AV-70</v>
          </cell>
          <cell r="F499" t="str">
            <v>m</v>
          </cell>
          <cell r="H499">
            <v>8710</v>
          </cell>
          <cell r="L499">
            <v>0.28720000000000001</v>
          </cell>
        </row>
        <row r="500">
          <cell r="C500" t="str">
            <v>CV22-22KV</v>
          </cell>
          <cell r="D500" t="str">
            <v>040-411</v>
          </cell>
          <cell r="E500" t="str">
            <v>Caùp ñoàng boïc 22kV -22mm2  (CADIVI)</v>
          </cell>
          <cell r="F500" t="str">
            <v>m</v>
          </cell>
          <cell r="H500">
            <v>40900</v>
          </cell>
          <cell r="J500">
            <v>731</v>
          </cell>
          <cell r="L500">
            <v>0.5</v>
          </cell>
        </row>
        <row r="501">
          <cell r="C501" t="str">
            <v>CV95-22KV</v>
          </cell>
          <cell r="D501" t="str">
            <v>040-411</v>
          </cell>
          <cell r="E501" t="str">
            <v>Caùp ñoàng boïc 22kV -95mm2  (CADIVI)</v>
          </cell>
          <cell r="F501" t="str">
            <v>m</v>
          </cell>
          <cell r="H501">
            <v>84400</v>
          </cell>
          <cell r="J501">
            <v>731</v>
          </cell>
          <cell r="L501">
            <v>0.5</v>
          </cell>
        </row>
        <row r="502">
          <cell r="C502" t="str">
            <v>MV240</v>
          </cell>
          <cell r="D502" t="str">
            <v>030-303</v>
          </cell>
          <cell r="E502" t="str">
            <v>Caùp ñoàng boïc 240mm2</v>
          </cell>
          <cell r="F502" t="str">
            <v>m</v>
          </cell>
          <cell r="H502">
            <v>91610</v>
          </cell>
          <cell r="J502">
            <v>479.49</v>
          </cell>
          <cell r="L502">
            <v>2.5289999999999999</v>
          </cell>
        </row>
        <row r="503">
          <cell r="C503" t="str">
            <v>MV50</v>
          </cell>
          <cell r="D503" t="str">
            <v>030-301</v>
          </cell>
          <cell r="E503" t="str">
            <v>Caùp ñoàng boïc 50mm2</v>
          </cell>
          <cell r="F503" t="str">
            <v>m</v>
          </cell>
          <cell r="H503">
            <v>23400</v>
          </cell>
          <cell r="J503">
            <v>336.28</v>
          </cell>
          <cell r="L503">
            <v>0.52</v>
          </cell>
        </row>
        <row r="504">
          <cell r="C504" t="str">
            <v>CV240</v>
          </cell>
          <cell r="D504" t="str">
            <v>040-413</v>
          </cell>
          <cell r="E504" t="str">
            <v>Caùp ñoàng boïc 600V  CV-240mm2
 CADIVI</v>
          </cell>
          <cell r="F504" t="str">
            <v>m</v>
          </cell>
          <cell r="H504">
            <v>91610</v>
          </cell>
          <cell r="J504">
            <v>2435</v>
          </cell>
          <cell r="L504">
            <v>2.5289999999999999</v>
          </cell>
        </row>
        <row r="505">
          <cell r="C505" t="str">
            <v>CV150</v>
          </cell>
          <cell r="D505" t="str">
            <v>040-412</v>
          </cell>
          <cell r="E505" t="str">
            <v>Caùp ñoàng boïc 600V  CV-150mm2
 CADIVI</v>
          </cell>
          <cell r="F505" t="str">
            <v>m</v>
          </cell>
          <cell r="H505">
            <v>58660</v>
          </cell>
          <cell r="J505">
            <v>1948</v>
          </cell>
          <cell r="L505">
            <v>2.5289999999999999</v>
          </cell>
        </row>
        <row r="506">
          <cell r="C506" t="str">
            <v>MV70</v>
          </cell>
          <cell r="D506" t="str">
            <v>030-301</v>
          </cell>
          <cell r="E506" t="str">
            <v>Caùp ñoàng boïc 70mm2</v>
          </cell>
          <cell r="F506" t="str">
            <v>m</v>
          </cell>
          <cell r="H506">
            <v>31900</v>
          </cell>
          <cell r="J506">
            <v>336.28</v>
          </cell>
          <cell r="L506">
            <v>0.60199999999999998</v>
          </cell>
        </row>
        <row r="507">
          <cell r="C507" t="str">
            <v>MV4X2,5</v>
          </cell>
          <cell r="D507" t="str">
            <v>CAI</v>
          </cell>
          <cell r="E507" t="str">
            <v>Caùp ñoàng boïc haï theá 4 ruoät boïc PVC - 
4x2,5 mm2 duøng ño ñeám</v>
          </cell>
          <cell r="F507" t="str">
            <v>m</v>
          </cell>
          <cell r="H507">
            <v>10750</v>
          </cell>
          <cell r="J507">
            <v>100</v>
          </cell>
        </row>
        <row r="508">
          <cell r="C508" t="str">
            <v>MV22</v>
          </cell>
          <cell r="D508" t="str">
            <v>CAI</v>
          </cell>
          <cell r="E508" t="str">
            <v>Caùp ñoàng boïc M22mm2</v>
          </cell>
          <cell r="F508" t="str">
            <v>m</v>
          </cell>
          <cell r="H508">
            <v>40820</v>
          </cell>
        </row>
        <row r="509">
          <cell r="C509" t="str">
            <v>MV11</v>
          </cell>
          <cell r="D509" t="str">
            <v>CAI</v>
          </cell>
          <cell r="E509" t="str">
            <v xml:space="preserve">Caùp ñoàng boïc meàm 11mm2 </v>
          </cell>
          <cell r="F509" t="str">
            <v>m</v>
          </cell>
          <cell r="H509">
            <v>5840</v>
          </cell>
          <cell r="J509">
            <v>100</v>
          </cell>
        </row>
        <row r="510">
          <cell r="C510" t="str">
            <v>M22</v>
          </cell>
          <cell r="D510" t="str">
            <v>040-411</v>
          </cell>
          <cell r="E510" t="str">
            <v>Caùp ñoàng traàn M22mm2 ( daây tieáp ñòa )</v>
          </cell>
          <cell r="F510" t="str">
            <v>kg</v>
          </cell>
          <cell r="H510">
            <v>42700</v>
          </cell>
          <cell r="J510">
            <v>3692</v>
          </cell>
        </row>
        <row r="511">
          <cell r="C511" t="str">
            <v>M22m</v>
          </cell>
          <cell r="D511" t="str">
            <v>040-411</v>
          </cell>
          <cell r="E511" t="str">
            <v>Caùp ñoàng traàn M22mm2 ( daây tieáp ñòa )
(180 kg = 909 m )</v>
          </cell>
          <cell r="F511" t="str">
            <v>m</v>
          </cell>
          <cell r="H511">
            <v>8114</v>
          </cell>
          <cell r="J511">
            <v>731</v>
          </cell>
        </row>
        <row r="512">
          <cell r="C512" t="str">
            <v>C3/8</v>
          </cell>
          <cell r="D512" t="str">
            <v>MET</v>
          </cell>
          <cell r="E512" t="str">
            <v>Caùp theùp 3/8"</v>
          </cell>
          <cell r="F512" t="str">
            <v>meùt</v>
          </cell>
          <cell r="H512">
            <v>5000</v>
          </cell>
        </row>
        <row r="513">
          <cell r="C513" t="str">
            <v>C5/8</v>
          </cell>
          <cell r="D513" t="str">
            <v>MET</v>
          </cell>
          <cell r="E513" t="str">
            <v>Caùp theùp 5/8"</v>
          </cell>
          <cell r="F513" t="str">
            <v>meùt</v>
          </cell>
          <cell r="H513">
            <v>11500</v>
          </cell>
        </row>
        <row r="514">
          <cell r="C514" t="str">
            <v>co60</v>
          </cell>
          <cell r="D514" t="str">
            <v>11-05-12</v>
          </cell>
          <cell r="E514" t="str">
            <v>Co 60o cho oáng nhöïa PVC O 60</v>
          </cell>
          <cell r="F514" t="str">
            <v>caùi</v>
          </cell>
          <cell r="H514">
            <v>6400</v>
          </cell>
          <cell r="J514">
            <v>1935</v>
          </cell>
          <cell r="L514">
            <v>0.2</v>
          </cell>
        </row>
        <row r="515">
          <cell r="C515" t="str">
            <v>co114</v>
          </cell>
          <cell r="D515" t="str">
            <v>11-05-14</v>
          </cell>
          <cell r="E515" t="str">
            <v>Co 90o cho oáng nhöïa PVC O 114</v>
          </cell>
          <cell r="F515" t="str">
            <v>caùi</v>
          </cell>
          <cell r="H515">
            <v>31400</v>
          </cell>
          <cell r="J515">
            <v>2452</v>
          </cell>
          <cell r="L515">
            <v>0.2</v>
          </cell>
        </row>
        <row r="516">
          <cell r="C516" t="str">
            <v>T10</v>
          </cell>
          <cell r="D516" t="str">
            <v>CAI</v>
          </cell>
          <cell r="E516" t="str">
            <v>Coätï BTLT 10,5m</v>
          </cell>
          <cell r="F516" t="str">
            <v>coät</v>
          </cell>
          <cell r="H516">
            <v>1230000</v>
          </cell>
        </row>
        <row r="517">
          <cell r="C517" t="str">
            <v>T12</v>
          </cell>
          <cell r="D517" t="str">
            <v>056-112</v>
          </cell>
          <cell r="E517" t="str">
            <v>Coätï BTLT 12m</v>
          </cell>
          <cell r="F517" t="str">
            <v>coät</v>
          </cell>
          <cell r="H517">
            <v>1400000</v>
          </cell>
          <cell r="I517">
            <v>12857</v>
          </cell>
          <cell r="J517">
            <v>49052</v>
          </cell>
        </row>
        <row r="518">
          <cell r="C518" t="str">
            <v>T14</v>
          </cell>
          <cell r="D518" t="str">
            <v>MET</v>
          </cell>
          <cell r="E518" t="str">
            <v>Coätï BTLT 14m</v>
          </cell>
          <cell r="F518" t="str">
            <v>coät</v>
          </cell>
          <cell r="H518">
            <v>2700000</v>
          </cell>
        </row>
        <row r="519">
          <cell r="C519" t="str">
            <v>T20</v>
          </cell>
          <cell r="D519" t="str">
            <v>CAI</v>
          </cell>
          <cell r="E519" t="str">
            <v>Coätï BTLT 20m</v>
          </cell>
          <cell r="F519" t="str">
            <v>coät</v>
          </cell>
          <cell r="H519">
            <v>6850000</v>
          </cell>
        </row>
        <row r="520">
          <cell r="C520" t="str">
            <v>T7</v>
          </cell>
          <cell r="D520" t="str">
            <v>CHAI</v>
          </cell>
          <cell r="E520" t="str">
            <v>Coätï BTLT 7,5m</v>
          </cell>
          <cell r="F520" t="str">
            <v>coät</v>
          </cell>
          <cell r="H520">
            <v>675000</v>
          </cell>
        </row>
        <row r="521">
          <cell r="C521" t="str">
            <v>collier21</v>
          </cell>
          <cell r="D521" t="str">
            <v>CHAI</v>
          </cell>
          <cell r="E521" t="str">
            <v>Coïllier baét oáng PVC O21</v>
          </cell>
          <cell r="F521" t="str">
            <v>caùi</v>
          </cell>
          <cell r="H521">
            <v>600</v>
          </cell>
          <cell r="L521">
            <v>0.3</v>
          </cell>
        </row>
        <row r="522">
          <cell r="C522" t="str">
            <v>collier90</v>
          </cell>
          <cell r="D522" t="str">
            <v>TAM</v>
          </cell>
          <cell r="E522" t="str">
            <v>Coïllier baét oáng PVC O90</v>
          </cell>
          <cell r="F522" t="str">
            <v>caùi</v>
          </cell>
          <cell r="H522">
            <v>15000</v>
          </cell>
          <cell r="L522">
            <v>0.3</v>
          </cell>
        </row>
        <row r="523">
          <cell r="C523" t="str">
            <v>gc15</v>
          </cell>
          <cell r="D523" t="str">
            <v>TT</v>
          </cell>
          <cell r="E523" t="str">
            <v>Giaù chuøm ñôõ 3 MBT 15KVA</v>
          </cell>
          <cell r="F523" t="str">
            <v>boä</v>
          </cell>
          <cell r="H523">
            <v>300000</v>
          </cell>
          <cell r="J523">
            <v>30000</v>
          </cell>
        </row>
        <row r="524">
          <cell r="C524" t="str">
            <v>gc25</v>
          </cell>
          <cell r="D524" t="str">
            <v>CAY</v>
          </cell>
          <cell r="E524" t="str">
            <v>Giaù chuøm ñôõ 3 MBT 25KVA</v>
          </cell>
          <cell r="F524" t="str">
            <v>boä</v>
          </cell>
          <cell r="H524">
            <v>450000</v>
          </cell>
        </row>
        <row r="525">
          <cell r="C525" t="str">
            <v>gdfco</v>
          </cell>
          <cell r="D525" t="str">
            <v>CAI</v>
          </cell>
          <cell r="E525" t="str">
            <v>Giaù T gaén FCO vaø LA - PL60x6-1100</v>
          </cell>
          <cell r="F525" t="str">
            <v>caùi</v>
          </cell>
          <cell r="H525">
            <v>32687</v>
          </cell>
          <cell r="I525">
            <v>107</v>
          </cell>
          <cell r="J525">
            <v>384</v>
          </cell>
          <cell r="K525">
            <v>168</v>
          </cell>
          <cell r="L525">
            <v>2.8380000000000005</v>
          </cell>
        </row>
        <row r="526">
          <cell r="C526" t="str">
            <v>HI</v>
          </cell>
          <cell r="D526" t="str">
            <v>MET</v>
          </cell>
          <cell r="E526" t="str">
            <v>Haéc ín</v>
          </cell>
          <cell r="F526" t="str">
            <v>kg</v>
          </cell>
          <cell r="H526">
            <v>10000</v>
          </cell>
        </row>
        <row r="527">
          <cell r="C527" t="str">
            <v>HOTLINE</v>
          </cell>
          <cell r="D527" t="str">
            <v>031-701</v>
          </cell>
          <cell r="E527" t="str">
            <v>Hot line clamp 2/0</v>
          </cell>
          <cell r="F527" t="str">
            <v>caùi</v>
          </cell>
          <cell r="H527">
            <v>17700</v>
          </cell>
          <cell r="J527">
            <v>1279</v>
          </cell>
          <cell r="L527">
            <v>0.2</v>
          </cell>
        </row>
        <row r="528">
          <cell r="C528" t="str">
            <v>HOTLINE4/0</v>
          </cell>
          <cell r="D528" t="str">
            <v>031-701</v>
          </cell>
          <cell r="E528" t="str">
            <v>Hot line clamp 4/0</v>
          </cell>
          <cell r="F528" t="str">
            <v>caùi</v>
          </cell>
          <cell r="H528">
            <v>21940</v>
          </cell>
          <cell r="J528" t="str">
            <v xml:space="preserve"> </v>
          </cell>
          <cell r="L528">
            <v>0.2</v>
          </cell>
        </row>
        <row r="529">
          <cell r="C529" t="str">
            <v>K2B</v>
          </cell>
          <cell r="D529" t="str">
            <v>MET</v>
          </cell>
          <cell r="E529" t="str">
            <v>Keïp caùp 2 boulon</v>
          </cell>
          <cell r="F529" t="str">
            <v>caùi</v>
          </cell>
          <cell r="H529">
            <v>11000</v>
          </cell>
          <cell r="L529">
            <v>1</v>
          </cell>
        </row>
        <row r="530">
          <cell r="C530" t="str">
            <v>K3B</v>
          </cell>
          <cell r="D530" t="str">
            <v>CAI</v>
          </cell>
          <cell r="E530" t="str">
            <v>Keïp caùp 3 boulon</v>
          </cell>
          <cell r="F530" t="str">
            <v>caùi</v>
          </cell>
          <cell r="H530">
            <v>12500</v>
          </cell>
          <cell r="L530">
            <v>1.2</v>
          </cell>
        </row>
        <row r="531">
          <cell r="C531" t="str">
            <v>KCD</v>
          </cell>
          <cell r="D531" t="str">
            <v>CAI</v>
          </cell>
          <cell r="E531" t="str">
            <v>Keïp coïc tieáp ñaát</v>
          </cell>
          <cell r="F531" t="str">
            <v>caùi</v>
          </cell>
          <cell r="H531">
            <v>9400</v>
          </cell>
          <cell r="L531">
            <v>3</v>
          </cell>
        </row>
        <row r="532">
          <cell r="C532" t="str">
            <v>K2r</v>
          </cell>
          <cell r="D532" t="str">
            <v>CAI</v>
          </cell>
          <cell r="E532" t="str">
            <v>Keïp 2 raõnh song song</v>
          </cell>
          <cell r="F532" t="str">
            <v>caùi</v>
          </cell>
          <cell r="H532">
            <v>4500</v>
          </cell>
          <cell r="L532">
            <v>0.2</v>
          </cell>
        </row>
        <row r="533">
          <cell r="C533" t="str">
            <v>K70</v>
          </cell>
          <cell r="D533" t="str">
            <v>CAI</v>
          </cell>
          <cell r="E533" t="str">
            <v>Keïp daây 2 raõnh cho daây AC-70-50-35</v>
          </cell>
          <cell r="F533" t="str">
            <v>caùi</v>
          </cell>
          <cell r="H533">
            <v>4500</v>
          </cell>
          <cell r="L533">
            <v>0.2</v>
          </cell>
        </row>
        <row r="534">
          <cell r="C534" t="str">
            <v>K95</v>
          </cell>
          <cell r="D534" t="str">
            <v>CAI</v>
          </cell>
          <cell r="E534" t="str">
            <v>Keïp daây 2 raõnh cho daây AC-95</v>
          </cell>
          <cell r="F534" t="str">
            <v>caùi</v>
          </cell>
          <cell r="H534">
            <v>7800</v>
          </cell>
          <cell r="L534">
            <v>0.2</v>
          </cell>
        </row>
        <row r="535">
          <cell r="C535" t="str">
            <v>KDTH</v>
          </cell>
          <cell r="D535" t="str">
            <v>CAI</v>
          </cell>
          <cell r="E535" t="str">
            <v>Keïp daây trung hoøa</v>
          </cell>
          <cell r="F535" t="str">
            <v>caùi</v>
          </cell>
          <cell r="H535">
            <v>8600</v>
          </cell>
          <cell r="L535">
            <v>0.2</v>
          </cell>
        </row>
        <row r="536">
          <cell r="C536" t="str">
            <v>KCUAL</v>
          </cell>
          <cell r="D536" t="str">
            <v>MET</v>
          </cell>
          <cell r="E536" t="str">
            <v>Keïp noái ñoàng-nhoâm</v>
          </cell>
          <cell r="F536" t="str">
            <v>caùi</v>
          </cell>
          <cell r="H536">
            <v>4500</v>
          </cell>
          <cell r="L536">
            <v>0.2</v>
          </cell>
        </row>
        <row r="537">
          <cell r="C537" t="str">
            <v>KQ</v>
          </cell>
          <cell r="D537" t="str">
            <v>031-701</v>
          </cell>
          <cell r="E537" t="str">
            <v>Keïp quai 2/0</v>
          </cell>
          <cell r="F537" t="str">
            <v>caùi</v>
          </cell>
          <cell r="H537">
            <v>17700</v>
          </cell>
          <cell r="J537">
            <v>1279</v>
          </cell>
          <cell r="L537">
            <v>0.2</v>
          </cell>
        </row>
        <row r="538">
          <cell r="C538" t="str">
            <v>KQ4/0</v>
          </cell>
          <cell r="D538" t="str">
            <v>031-701</v>
          </cell>
          <cell r="E538" t="str">
            <v>Keïp quai 4/0</v>
          </cell>
          <cell r="F538" t="str">
            <v>caùi</v>
          </cell>
          <cell r="H538">
            <v>24820</v>
          </cell>
          <cell r="J538">
            <v>1279</v>
          </cell>
          <cell r="L538">
            <v>0.2</v>
          </cell>
        </row>
        <row r="539">
          <cell r="C539" t="str">
            <v>SPL4</v>
          </cell>
          <cell r="D539" t="str">
            <v>031-701</v>
          </cell>
          <cell r="E539" t="str">
            <v xml:space="preserve">Keïp Split bolt conector  4/0 </v>
          </cell>
          <cell r="F539" t="str">
            <v>caùi</v>
          </cell>
          <cell r="H539">
            <v>12100</v>
          </cell>
          <cell r="J539">
            <v>1279</v>
          </cell>
          <cell r="L539">
            <v>0.2</v>
          </cell>
        </row>
        <row r="540">
          <cell r="C540" t="str">
            <v>SPL240</v>
          </cell>
          <cell r="D540" t="str">
            <v>031-703</v>
          </cell>
          <cell r="E540" t="str">
            <v>Keïp Split bolt 240mm2</v>
          </cell>
          <cell r="F540" t="str">
            <v>caùi</v>
          </cell>
          <cell r="H540">
            <v>18830</v>
          </cell>
          <cell r="J540">
            <v>1918</v>
          </cell>
          <cell r="L540">
            <v>0.2</v>
          </cell>
        </row>
        <row r="541">
          <cell r="C541" t="str">
            <v>kepIPC</v>
          </cell>
          <cell r="D541" t="str">
            <v>031-703</v>
          </cell>
          <cell r="E541" t="str">
            <v>Keïp IPC loaïi 50-150/50-150mm2 nhoâm</v>
          </cell>
          <cell r="F541" t="str">
            <v>caùi</v>
          </cell>
          <cell r="G541">
            <v>3.14</v>
          </cell>
          <cell r="J541">
            <v>1918</v>
          </cell>
        </row>
        <row r="542">
          <cell r="C542" t="str">
            <v>KNEO</v>
          </cell>
          <cell r="D542" t="str">
            <v>CAI</v>
          </cell>
          <cell r="E542" t="str">
            <v xml:space="preserve">Khoùa neùo </v>
          </cell>
          <cell r="F542" t="str">
            <v>caùi</v>
          </cell>
          <cell r="H542">
            <v>36218</v>
          </cell>
        </row>
        <row r="543">
          <cell r="C543" t="str">
            <v>LD18</v>
          </cell>
          <cell r="D543" t="str">
            <v>CAI</v>
          </cell>
          <cell r="E543" t="str">
            <v>Long ñeàn 18</v>
          </cell>
          <cell r="F543" t="str">
            <v>caùi</v>
          </cell>
          <cell r="H543">
            <v>400</v>
          </cell>
        </row>
        <row r="544">
          <cell r="C544" t="str">
            <v>LD22</v>
          </cell>
          <cell r="D544" t="str">
            <v>MET</v>
          </cell>
          <cell r="E544" t="str">
            <v>Long ñeàn 22</v>
          </cell>
          <cell r="F544" t="str">
            <v>caùi</v>
          </cell>
          <cell r="H544">
            <v>3500</v>
          </cell>
        </row>
        <row r="545">
          <cell r="C545" t="str">
            <v>MN6</v>
          </cell>
          <cell r="D545" t="str">
            <v>MET</v>
          </cell>
          <cell r="E545" t="str">
            <v>Maéc noái ñôn ( Socket eye )</v>
          </cell>
          <cell r="F545" t="str">
            <v>caùi</v>
          </cell>
          <cell r="H545">
            <v>10000</v>
          </cell>
        </row>
        <row r="546">
          <cell r="C546" t="str">
            <v>T100</v>
          </cell>
          <cell r="D546" t="str">
            <v>010-402</v>
          </cell>
          <cell r="E546" t="str">
            <v>MBA 1 pha 8,6-12,7/0,22KV-100KVA</v>
          </cell>
          <cell r="F546" t="str">
            <v>maùy</v>
          </cell>
          <cell r="H546">
            <v>18193000</v>
          </cell>
          <cell r="I546">
            <v>342034</v>
          </cell>
          <cell r="J546">
            <v>70326</v>
          </cell>
          <cell r="K546">
            <v>8744</v>
          </cell>
          <cell r="L546">
            <v>610</v>
          </cell>
        </row>
        <row r="547">
          <cell r="C547" t="str">
            <v>T15</v>
          </cell>
          <cell r="D547" t="str">
            <v>MET</v>
          </cell>
          <cell r="E547" t="str">
            <v>MBA 1 pha 8,6-12,7/0,22KV-15KVA</v>
          </cell>
          <cell r="F547" t="str">
            <v>maùy</v>
          </cell>
          <cell r="H547">
            <v>6185000</v>
          </cell>
          <cell r="I547">
            <v>153201</v>
          </cell>
          <cell r="J547">
            <v>51146</v>
          </cell>
          <cell r="K547">
            <v>8744</v>
          </cell>
          <cell r="L547">
            <v>190</v>
          </cell>
        </row>
        <row r="548">
          <cell r="C548" t="str">
            <v>T25</v>
          </cell>
          <cell r="D548" t="str">
            <v>CAY</v>
          </cell>
          <cell r="E548" t="str">
            <v>MBA 1 pha 8,6-12,7/0,22KV-25KVA</v>
          </cell>
          <cell r="F548" t="str">
            <v>maùy</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H550">
            <v>11666000</v>
          </cell>
          <cell r="I550">
            <v>331524</v>
          </cell>
          <cell r="J550">
            <v>57539</v>
          </cell>
          <cell r="K550">
            <v>8744</v>
          </cell>
          <cell r="L550">
            <v>400</v>
          </cell>
        </row>
        <row r="551">
          <cell r="C551" t="str">
            <v>MDAP3</v>
          </cell>
          <cell r="D551" t="str">
            <v>033-103</v>
          </cell>
          <cell r="E551" t="str">
            <v>Ñaép ñaát</v>
          </cell>
          <cell r="F551" t="str">
            <v>m3</v>
          </cell>
          <cell r="J551">
            <v>8216</v>
          </cell>
        </row>
        <row r="552">
          <cell r="C552" t="str">
            <v>MDAPN3</v>
          </cell>
          <cell r="D552" t="str">
            <v>033-103</v>
          </cell>
          <cell r="E552" t="str">
            <v xml:space="preserve">Ñaép ñaát </v>
          </cell>
          <cell r="F552" t="str">
            <v>m3</v>
          </cell>
          <cell r="J552">
            <v>13367</v>
          </cell>
        </row>
        <row r="553">
          <cell r="C553" t="str">
            <v>LRTD</v>
          </cell>
          <cell r="D553" t="str">
            <v>033-202</v>
          </cell>
          <cell r="E553" t="str">
            <v>Ñaép ñaát raõnh tieáp ñòa</v>
          </cell>
          <cell r="F553" t="str">
            <v>m3</v>
          </cell>
          <cell r="J553">
            <v>6662</v>
          </cell>
        </row>
        <row r="554">
          <cell r="C554" t="str">
            <v>DA15</v>
          </cell>
          <cell r="D554" t="str">
            <v>043-101</v>
          </cell>
          <cell r="E554" t="str">
            <v>Ñaø caûn 1,5m</v>
          </cell>
          <cell r="F554" t="str">
            <v>caùi</v>
          </cell>
          <cell r="H554">
            <v>186500</v>
          </cell>
          <cell r="J554">
            <v>9810</v>
          </cell>
          <cell r="L554">
            <v>0.26</v>
          </cell>
        </row>
        <row r="555">
          <cell r="C555" t="str">
            <v>MDD3</v>
          </cell>
          <cell r="D555" t="str">
            <v>031-123</v>
          </cell>
          <cell r="E555" t="str">
            <v>Ñaøo ñaát caáp 3</v>
          </cell>
          <cell r="F555" t="str">
            <v>m3</v>
          </cell>
          <cell r="J555">
            <v>18157</v>
          </cell>
        </row>
        <row r="556">
          <cell r="C556" t="str">
            <v>DRTD</v>
          </cell>
          <cell r="D556" t="str">
            <v>032-102</v>
          </cell>
          <cell r="E556" t="str">
            <v>Ñaøo ñaát raõnh tieáp ñòa 0,1x1m daøi 2,5m</v>
          </cell>
          <cell r="F556" t="str">
            <v>m3</v>
          </cell>
          <cell r="J556">
            <v>11650</v>
          </cell>
        </row>
        <row r="557">
          <cell r="C557" t="str">
            <v>DRTD12</v>
          </cell>
          <cell r="D557" t="str">
            <v>032-102</v>
          </cell>
          <cell r="E557" t="str">
            <v>Ñaøo ñaát raõnh tieáp ñòa 0,1x1m daøi 2,5m</v>
          </cell>
          <cell r="F557" t="str">
            <v>m3</v>
          </cell>
          <cell r="J557">
            <v>11650</v>
          </cell>
        </row>
        <row r="558">
          <cell r="C558" t="str">
            <v>DRTD33</v>
          </cell>
          <cell r="D558" t="str">
            <v>032-102</v>
          </cell>
          <cell r="E558" t="str">
            <v>Ñaøo ñaát raõnh tieáp ñòa 0,2x0,5m daøi 25m</v>
          </cell>
          <cell r="F558" t="str">
            <v>m3</v>
          </cell>
          <cell r="J558">
            <v>11650</v>
          </cell>
        </row>
        <row r="559">
          <cell r="C559" t="str">
            <v>DRTD34</v>
          </cell>
          <cell r="D559" t="str">
            <v>032-102</v>
          </cell>
          <cell r="E559" t="str">
            <v>Ñaøo ñaát raõnh tieáp ñòa 0,2x0,5m daøi 30m</v>
          </cell>
          <cell r="F559" t="str">
            <v>m3</v>
          </cell>
          <cell r="J559">
            <v>11650</v>
          </cell>
        </row>
        <row r="560">
          <cell r="C560" t="str">
            <v>Dk3p5-20</v>
          </cell>
          <cell r="D560" t="str">
            <v>360-188</v>
          </cell>
          <cell r="E560" t="str">
            <v>Ñieän naêng keá  3 pha 220/380V - 5-20A</v>
          </cell>
          <cell r="F560" t="str">
            <v>caùi</v>
          </cell>
          <cell r="H560">
            <v>325000</v>
          </cell>
          <cell r="J560">
            <v>6452</v>
          </cell>
        </row>
        <row r="561">
          <cell r="C561" t="str">
            <v>Dk3p5</v>
          </cell>
          <cell r="D561" t="str">
            <v>360-188</v>
          </cell>
          <cell r="E561" t="str">
            <v>Ñieän naêng keá  3 pha 220/380V - 5A</v>
          </cell>
          <cell r="F561" t="str">
            <v>caùi</v>
          </cell>
          <cell r="H561">
            <v>305000</v>
          </cell>
          <cell r="J561">
            <v>6452</v>
          </cell>
        </row>
        <row r="562">
          <cell r="C562" t="str">
            <v>dk1p40</v>
          </cell>
          <cell r="D562" t="str">
            <v>360-188</v>
          </cell>
          <cell r="E562" t="str">
            <v>Ñieän naêng keá 1pha 2 daây 220V-(10)40A</v>
          </cell>
          <cell r="F562" t="str">
            <v>caùi</v>
          </cell>
          <cell r="H562">
            <v>125000</v>
          </cell>
          <cell r="J562">
            <v>4032</v>
          </cell>
        </row>
        <row r="563">
          <cell r="C563" t="str">
            <v>dk1p120</v>
          </cell>
          <cell r="D563" t="str">
            <v>360-188</v>
          </cell>
          <cell r="E563" t="str">
            <v>Ñieän naêng keá 1pha 2 daây 220V-(40)120A</v>
          </cell>
          <cell r="F563" t="str">
            <v>caùi</v>
          </cell>
          <cell r="H563">
            <v>135000</v>
          </cell>
          <cell r="J563">
            <v>4032</v>
          </cell>
        </row>
        <row r="564">
          <cell r="C564" t="str">
            <v>dk3p100</v>
          </cell>
          <cell r="D564" t="str">
            <v>360-188</v>
          </cell>
          <cell r="E564" t="str">
            <v>Ñieän naêng keá 220/380V-100A</v>
          </cell>
          <cell r="F564" t="str">
            <v>caùi</v>
          </cell>
          <cell r="H564">
            <v>440000</v>
          </cell>
          <cell r="J564">
            <v>6452</v>
          </cell>
        </row>
        <row r="565">
          <cell r="C565" t="str">
            <v>dk1p100</v>
          </cell>
          <cell r="D565" t="str">
            <v>360-188</v>
          </cell>
          <cell r="E565" t="str">
            <v>Ñieän naêng keá 220V-100A</v>
          </cell>
          <cell r="F565" t="str">
            <v>caùi</v>
          </cell>
          <cell r="H565">
            <v>135000</v>
          </cell>
          <cell r="J565">
            <v>4032</v>
          </cell>
        </row>
        <row r="566">
          <cell r="C566" t="str">
            <v>dk1p50</v>
          </cell>
          <cell r="D566" t="str">
            <v>360-188</v>
          </cell>
          <cell r="E566" t="str">
            <v>Ñieän naêng keá 220V-50A</v>
          </cell>
          <cell r="F566" t="str">
            <v>caùi</v>
          </cell>
          <cell r="H566">
            <v>135000</v>
          </cell>
          <cell r="J566">
            <v>4032</v>
          </cell>
        </row>
        <row r="567">
          <cell r="C567" t="str">
            <v>dk3p80</v>
          </cell>
          <cell r="D567" t="str">
            <v>360-188</v>
          </cell>
          <cell r="E567" t="str">
            <v>Ñieän naêng keá 3 pha 220/380V-80A</v>
          </cell>
          <cell r="F567" t="str">
            <v>caùi</v>
          </cell>
          <cell r="H567">
            <v>440000</v>
          </cell>
          <cell r="J567">
            <v>6452</v>
          </cell>
        </row>
        <row r="568">
          <cell r="C568" t="str">
            <v>dk3p50</v>
          </cell>
          <cell r="D568" t="str">
            <v>360-188</v>
          </cell>
          <cell r="E568" t="str">
            <v>Ñieän naêng keá 3 pha 4 daây 50/5A</v>
          </cell>
          <cell r="F568" t="str">
            <v>caùi</v>
          </cell>
          <cell r="H568">
            <v>410000</v>
          </cell>
          <cell r="J568">
            <v>6452</v>
          </cell>
        </row>
        <row r="569">
          <cell r="C569" t="str">
            <v>no30</v>
          </cell>
          <cell r="D569" t="str">
            <v>CAI</v>
          </cell>
          <cell r="E569" t="str">
            <v>Nieàn oáng 30x3</v>
          </cell>
          <cell r="F569" t="str">
            <v>caùi</v>
          </cell>
          <cell r="H569">
            <v>5000</v>
          </cell>
          <cell r="J569">
            <v>307</v>
          </cell>
          <cell r="L569">
            <v>0.7</v>
          </cell>
        </row>
        <row r="570">
          <cell r="C570" t="str">
            <v>no30-1</v>
          </cell>
          <cell r="D570" t="str">
            <v>CAI</v>
          </cell>
          <cell r="E570" t="str">
            <v xml:space="preserve">Nieàn oáng daây caùp boïc baèng saét PL30x3 </v>
          </cell>
          <cell r="F570" t="str">
            <v>caùi</v>
          </cell>
          <cell r="H570">
            <v>5000</v>
          </cell>
          <cell r="J570">
            <v>307</v>
          </cell>
        </row>
        <row r="571">
          <cell r="C571" t="str">
            <v>no25-1</v>
          </cell>
          <cell r="D571" t="str">
            <v>CAY</v>
          </cell>
          <cell r="E571" t="str">
            <v xml:space="preserve">Nieàn oáng daây ñaát baèng saét PL25x2 </v>
          </cell>
          <cell r="F571" t="str">
            <v>caùi</v>
          </cell>
          <cell r="H571">
            <v>4000</v>
          </cell>
          <cell r="J571">
            <v>307</v>
          </cell>
        </row>
        <row r="572">
          <cell r="C572" t="str">
            <v>OSC</v>
          </cell>
          <cell r="D572" t="str">
            <v>CAY</v>
          </cell>
          <cell r="E572" t="str">
            <v>OÁc sieát caùp</v>
          </cell>
          <cell r="F572" t="str">
            <v>caùi</v>
          </cell>
          <cell r="H572">
            <v>8600</v>
          </cell>
          <cell r="L572">
            <v>0.2</v>
          </cell>
        </row>
        <row r="573">
          <cell r="C573" t="str">
            <v>OK</v>
          </cell>
          <cell r="D573" t="str">
            <v>CAY</v>
          </cell>
          <cell r="E573" t="str">
            <v>OÁng khoùa tuû ñieän</v>
          </cell>
          <cell r="F573" t="str">
            <v>caùi</v>
          </cell>
          <cell r="H573">
            <v>30000</v>
          </cell>
          <cell r="L573">
            <v>0.2</v>
          </cell>
        </row>
        <row r="574">
          <cell r="C574" t="str">
            <v>PVC100</v>
          </cell>
          <cell r="D574" t="str">
            <v>07-02-14</v>
          </cell>
          <cell r="E574" t="str">
            <v>OÁng nhöïa PVC O100 daøi 4m</v>
          </cell>
          <cell r="F574" t="str">
            <v>oáng</v>
          </cell>
          <cell r="H574">
            <v>175200</v>
          </cell>
          <cell r="J574">
            <v>1765</v>
          </cell>
          <cell r="K574">
            <v>248</v>
          </cell>
          <cell r="L574">
            <v>0.5</v>
          </cell>
        </row>
        <row r="575">
          <cell r="C575" t="str">
            <v>PVC114-4</v>
          </cell>
          <cell r="D575" t="str">
            <v>07-02-14</v>
          </cell>
          <cell r="E575" t="str">
            <v>OÁng nhöïa PVC O114 daøi 4m</v>
          </cell>
          <cell r="F575" t="str">
            <v>oáng</v>
          </cell>
          <cell r="H575">
            <v>175200</v>
          </cell>
          <cell r="J575">
            <v>1765</v>
          </cell>
          <cell r="K575">
            <v>248</v>
          </cell>
          <cell r="L575">
            <v>0.5</v>
          </cell>
        </row>
        <row r="576">
          <cell r="C576" t="str">
            <v>PVC21-4</v>
          </cell>
          <cell r="D576" t="str">
            <v>07-01-12</v>
          </cell>
          <cell r="E576" t="str">
            <v>OÁng nhöïa PVC O21 daøi 4m</v>
          </cell>
          <cell r="F576" t="str">
            <v>oáng</v>
          </cell>
          <cell r="H576">
            <v>10400</v>
          </cell>
          <cell r="J576">
            <v>1113</v>
          </cell>
          <cell r="K576">
            <v>168</v>
          </cell>
          <cell r="L576">
            <v>0.5</v>
          </cell>
        </row>
        <row r="577">
          <cell r="C577" t="str">
            <v>PVC60m</v>
          </cell>
          <cell r="D577" t="str">
            <v>CAY</v>
          </cell>
          <cell r="E577" t="str">
            <v xml:space="preserve">OÁng nhöïa PVC O60 </v>
          </cell>
          <cell r="F577" t="str">
            <v>m</v>
          </cell>
          <cell r="H577">
            <v>10900</v>
          </cell>
          <cell r="J577">
            <v>228.5</v>
          </cell>
          <cell r="L577">
            <v>0.5</v>
          </cell>
        </row>
        <row r="578">
          <cell r="C578" t="str">
            <v>PVC60</v>
          </cell>
          <cell r="D578" t="str">
            <v>07-02-12</v>
          </cell>
          <cell r="E578" t="str">
            <v>OÁng nhöïa PVC O60 daøi 5m</v>
          </cell>
          <cell r="F578" t="str">
            <v>oáng</v>
          </cell>
          <cell r="H578">
            <v>54500</v>
          </cell>
          <cell r="J578">
            <v>1368</v>
          </cell>
          <cell r="K578">
            <v>212</v>
          </cell>
          <cell r="L578">
            <v>0.5</v>
          </cell>
        </row>
        <row r="579">
          <cell r="C579" t="str">
            <v>PVC90</v>
          </cell>
          <cell r="D579" t="str">
            <v>07-02-13</v>
          </cell>
          <cell r="E579" t="str">
            <v>OÁng nhöïa PVC O90 daøi 5m</v>
          </cell>
          <cell r="F579" t="str">
            <v>oáng</v>
          </cell>
          <cell r="H579">
            <v>135000</v>
          </cell>
          <cell r="J579">
            <v>1511</v>
          </cell>
          <cell r="K579">
            <v>232</v>
          </cell>
          <cell r="L579">
            <v>0.5</v>
          </cell>
        </row>
        <row r="580">
          <cell r="C580" t="str">
            <v>kepPVC114</v>
          </cell>
          <cell r="D580" t="str">
            <v>11-05-14</v>
          </cell>
          <cell r="E580" t="str">
            <v>Keïp OÁng nhöïa PVC 114</v>
          </cell>
          <cell r="F580" t="str">
            <v>caùi</v>
          </cell>
          <cell r="H580">
            <v>31400</v>
          </cell>
          <cell r="J580">
            <v>2451.5263</v>
          </cell>
          <cell r="L580">
            <v>0.5</v>
          </cell>
        </row>
        <row r="581">
          <cell r="C581" t="str">
            <v>OT49</v>
          </cell>
          <cell r="D581" t="str">
            <v>CAY</v>
          </cell>
          <cell r="E581" t="str">
            <v>OÁng theùp traùng keõm O 49/40</v>
          </cell>
          <cell r="F581" t="str">
            <v>meùt</v>
          </cell>
          <cell r="H581">
            <v>24500</v>
          </cell>
          <cell r="L581">
            <v>1.2</v>
          </cell>
        </row>
        <row r="582">
          <cell r="C582" t="str">
            <v>OT60</v>
          </cell>
          <cell r="D582" t="str">
            <v>CAY</v>
          </cell>
          <cell r="E582" t="str">
            <v>OÁng theùp traùng keõm O 60/50</v>
          </cell>
          <cell r="F582" t="str">
            <v>meùt</v>
          </cell>
          <cell r="H582">
            <v>38000</v>
          </cell>
          <cell r="L582">
            <v>1.2</v>
          </cell>
        </row>
        <row r="583">
          <cell r="C583" t="str">
            <v>PU</v>
          </cell>
          <cell r="D583" t="str">
            <v>CAY</v>
          </cell>
          <cell r="E583" t="str">
            <v>Puli</v>
          </cell>
          <cell r="F583" t="str">
            <v>caùi</v>
          </cell>
          <cell r="H583">
            <v>25000</v>
          </cell>
        </row>
        <row r="584">
          <cell r="C584" t="str">
            <v>roletg</v>
          </cell>
          <cell r="D584" t="str">
            <v>360-188</v>
          </cell>
          <cell r="E584" t="str">
            <v>Rôle trung gian</v>
          </cell>
          <cell r="F584" t="str">
            <v>caùi</v>
          </cell>
          <cell r="H584">
            <v>120000</v>
          </cell>
          <cell r="J584">
            <v>3548</v>
          </cell>
        </row>
        <row r="585">
          <cell r="C585" t="str">
            <v>s70</v>
          </cell>
          <cell r="D585" t="str">
            <v>CAY</v>
          </cell>
          <cell r="E585" t="str">
            <v>Saét deït 70x70x6 - 2400m</v>
          </cell>
          <cell r="F585" t="str">
            <v>kg</v>
          </cell>
          <cell r="H585">
            <v>10500</v>
          </cell>
          <cell r="I585">
            <v>691.42</v>
          </cell>
          <cell r="J585">
            <v>2469.2599999999998</v>
          </cell>
          <cell r="K585">
            <v>1077.3800000000001</v>
          </cell>
          <cell r="L585">
            <v>0.3</v>
          </cell>
        </row>
        <row r="586">
          <cell r="C586" t="str">
            <v>SAT10</v>
          </cell>
          <cell r="D586" t="str">
            <v>CAY</v>
          </cell>
          <cell r="E586" t="str">
            <v xml:space="preserve">Saét O10 </v>
          </cell>
          <cell r="F586" t="str">
            <v>tia</v>
          </cell>
          <cell r="H586">
            <v>29000</v>
          </cell>
          <cell r="L586">
            <v>0.61699999999999999</v>
          </cell>
        </row>
        <row r="587">
          <cell r="C587" t="str">
            <v>S</v>
          </cell>
          <cell r="D587" t="str">
            <v>CAY</v>
          </cell>
          <cell r="E587" t="str">
            <v>Sôn keû bieån vaø ñaùnh soá coät</v>
          </cell>
          <cell r="F587" t="str">
            <v>kg</v>
          </cell>
          <cell r="H587">
            <v>25000</v>
          </cell>
        </row>
        <row r="588">
          <cell r="C588" t="str">
            <v>SN</v>
          </cell>
          <cell r="D588" t="str">
            <v>CAY</v>
          </cell>
          <cell r="E588" t="str">
            <v>Söù chaèng</v>
          </cell>
          <cell r="F588" t="str">
            <v>caùi</v>
          </cell>
          <cell r="H588">
            <v>12800</v>
          </cell>
          <cell r="L588">
            <v>0.7</v>
          </cell>
        </row>
        <row r="589">
          <cell r="C589" t="str">
            <v>TAMN</v>
          </cell>
          <cell r="D589" t="str">
            <v>BO</v>
          </cell>
          <cell r="E589" t="str">
            <v>Taám noái saét deït 100x10</v>
          </cell>
          <cell r="F589" t="str">
            <v>taám</v>
          </cell>
          <cell r="H589">
            <v>80000</v>
          </cell>
        </row>
        <row r="590">
          <cell r="C590" t="str">
            <v>TCH40</v>
          </cell>
          <cell r="D590" t="str">
            <v>CAY</v>
          </cell>
          <cell r="E590" t="str">
            <v>Thanh choáng saét deïp 40x4-700</v>
          </cell>
          <cell r="F590" t="str">
            <v>thanh</v>
          </cell>
          <cell r="H590">
            <v>9261</v>
          </cell>
        </row>
        <row r="591">
          <cell r="C591" t="str">
            <v>TCH</v>
          </cell>
          <cell r="D591" t="str">
            <v>BO</v>
          </cell>
          <cell r="E591" t="str">
            <v>Thanh choáng saét deïp 60x6-950</v>
          </cell>
          <cell r="F591" t="str">
            <v>thanh</v>
          </cell>
          <cell r="H591">
            <v>27000</v>
          </cell>
        </row>
        <row r="592">
          <cell r="C592" t="str">
            <v>TN1620</v>
          </cell>
          <cell r="D592" t="str">
            <v>CAY</v>
          </cell>
          <cell r="E592" t="str">
            <v>Thanh neo O16x2000</v>
          </cell>
          <cell r="F592" t="str">
            <v>caùi</v>
          </cell>
          <cell r="H592">
            <v>50000</v>
          </cell>
        </row>
        <row r="593">
          <cell r="C593" t="str">
            <v>TN1625</v>
          </cell>
          <cell r="D593" t="str">
            <v>CAY</v>
          </cell>
          <cell r="E593" t="str">
            <v>Thanh neo O16x2500</v>
          </cell>
          <cell r="F593" t="str">
            <v>caùi</v>
          </cell>
          <cell r="H593">
            <v>60000</v>
          </cell>
        </row>
        <row r="594">
          <cell r="C594" t="str">
            <v>TN25</v>
          </cell>
          <cell r="D594" t="str">
            <v>CAY</v>
          </cell>
          <cell r="E594" t="str">
            <v>Thanh neo O22x2500</v>
          </cell>
          <cell r="F594" t="str">
            <v>caùi</v>
          </cell>
          <cell r="H594">
            <v>74000</v>
          </cell>
        </row>
        <row r="595">
          <cell r="C595" t="str">
            <v>TN30</v>
          </cell>
          <cell r="D595" t="str">
            <v>CAY</v>
          </cell>
          <cell r="E595" t="str">
            <v>Thanh neo O22x3000</v>
          </cell>
          <cell r="F595" t="str">
            <v>caùi</v>
          </cell>
          <cell r="H595">
            <v>89000</v>
          </cell>
        </row>
        <row r="596">
          <cell r="C596" t="str">
            <v>TN</v>
          </cell>
          <cell r="D596" t="str">
            <v>CAY</v>
          </cell>
          <cell r="E596" t="str">
            <v>Thanh neo O22x3500</v>
          </cell>
          <cell r="F596" t="str">
            <v>kg</v>
          </cell>
          <cell r="H596">
            <v>9925</v>
          </cell>
        </row>
        <row r="597">
          <cell r="C597" t="str">
            <v>TON6x100x150</v>
          </cell>
          <cell r="D597" t="str">
            <v>CAY</v>
          </cell>
          <cell r="E597" t="str">
            <v>Theùp laù 6x100x150</v>
          </cell>
          <cell r="F597" t="str">
            <v>kg</v>
          </cell>
          <cell r="H597">
            <v>5500</v>
          </cell>
        </row>
        <row r="598">
          <cell r="C598" t="str">
            <v>TON6x70x200</v>
          </cell>
          <cell r="D598" t="str">
            <v>CAY</v>
          </cell>
          <cell r="E598" t="str">
            <v>Theùp laù 6x70x200</v>
          </cell>
          <cell r="F598" t="str">
            <v>kg</v>
          </cell>
          <cell r="H598">
            <v>5500</v>
          </cell>
        </row>
        <row r="599">
          <cell r="C599" t="str">
            <v>TON6x70x240</v>
          </cell>
          <cell r="D599" t="str">
            <v>CAY</v>
          </cell>
          <cell r="E599" t="str">
            <v>Theùp laù 6x70x240</v>
          </cell>
          <cell r="F599" t="str">
            <v>kg</v>
          </cell>
          <cell r="H599">
            <v>5500</v>
          </cell>
        </row>
        <row r="600">
          <cell r="C600" t="str">
            <v>THAP3P</v>
          </cell>
          <cell r="D600" t="str">
            <v>CAY</v>
          </cell>
          <cell r="E600" t="str">
            <v>Thuøng ñöïng aptomat loaïi 3 pha</v>
          </cell>
          <cell r="F600" t="str">
            <v>caùi</v>
          </cell>
          <cell r="H600">
            <v>500000</v>
          </cell>
          <cell r="L600">
            <v>48.96</v>
          </cell>
        </row>
        <row r="601">
          <cell r="C601" t="str">
            <v>THDK1</v>
          </cell>
          <cell r="D601" t="str">
            <v>CAY</v>
          </cell>
          <cell r="E601" t="str">
            <v>Thuøng ñöïng ñieän keá- aptomat</v>
          </cell>
          <cell r="F601" t="str">
            <v>caùi</v>
          </cell>
          <cell r="H601">
            <v>250000</v>
          </cell>
          <cell r="J601">
            <v>6790.65</v>
          </cell>
          <cell r="L601">
            <v>41</v>
          </cell>
        </row>
        <row r="602">
          <cell r="C602" t="str">
            <v>THDK1P</v>
          </cell>
          <cell r="D602" t="str">
            <v>CAY</v>
          </cell>
          <cell r="E602" t="str">
            <v>Thuøng ñöïng ñieän keá- aptomat (ñoâi)</v>
          </cell>
          <cell r="F602" t="str">
            <v>boä</v>
          </cell>
          <cell r="H602">
            <v>400000</v>
          </cell>
          <cell r="J602">
            <v>6790.65</v>
          </cell>
          <cell r="L602">
            <v>41</v>
          </cell>
        </row>
        <row r="603">
          <cell r="C603" t="str">
            <v>THDK3P</v>
          </cell>
          <cell r="D603" t="str">
            <v>CAY</v>
          </cell>
          <cell r="E603" t="str">
            <v>Thuøng ñöïng ñieän keá loaïi 3 pha</v>
          </cell>
          <cell r="F603" t="str">
            <v>caùi</v>
          </cell>
          <cell r="H603">
            <v>500000</v>
          </cell>
          <cell r="L603">
            <v>48.96</v>
          </cell>
        </row>
        <row r="604">
          <cell r="C604" t="str">
            <v>timer</v>
          </cell>
          <cell r="D604" t="str">
            <v>360-188</v>
          </cell>
          <cell r="E604" t="str">
            <v>Timer</v>
          </cell>
          <cell r="F604" t="str">
            <v>caùi</v>
          </cell>
          <cell r="H604">
            <v>400000</v>
          </cell>
          <cell r="J604">
            <v>3548</v>
          </cell>
        </row>
        <row r="605">
          <cell r="C605" t="str">
            <v>TON6</v>
          </cell>
          <cell r="D605" t="str">
            <v>CAY</v>
          </cell>
          <cell r="E605" t="str">
            <v>Toân 6mm</v>
          </cell>
          <cell r="F605" t="str">
            <v>kg</v>
          </cell>
          <cell r="H605">
            <v>5500</v>
          </cell>
        </row>
        <row r="606">
          <cell r="C606" t="str">
            <v>G</v>
          </cell>
          <cell r="D606" t="str">
            <v>BO</v>
          </cell>
          <cell r="E606" t="str">
            <v>Vaät lieäu döïng coät</v>
          </cell>
          <cell r="H606">
            <v>12857</v>
          </cell>
        </row>
        <row r="607">
          <cell r="C607" t="str">
            <v>VLCOT</v>
          </cell>
          <cell r="D607" t="str">
            <v>056-112</v>
          </cell>
          <cell r="E607" t="str">
            <v>Vaät lieäu döïng coät</v>
          </cell>
        </row>
        <row r="608">
          <cell r="C608" t="str">
            <v>X</v>
          </cell>
          <cell r="D608" t="str">
            <v>BO</v>
          </cell>
          <cell r="E608" t="str">
            <v>Xaêng</v>
          </cell>
          <cell r="F608" t="str">
            <v>kg</v>
          </cell>
          <cell r="H608">
            <v>3500</v>
          </cell>
        </row>
        <row r="609">
          <cell r="C609" t="str">
            <v>XIT</v>
          </cell>
          <cell r="D609" t="str">
            <v>055-111</v>
          </cell>
          <cell r="E609" t="str">
            <v>Xaø X-IT</v>
          </cell>
          <cell r="F609" t="str">
            <v>boä</v>
          </cell>
          <cell r="H609">
            <v>207580</v>
          </cell>
          <cell r="J609">
            <v>16450</v>
          </cell>
        </row>
        <row r="610">
          <cell r="C610" t="str">
            <v>XM</v>
          </cell>
          <cell r="D610" t="str">
            <v>CAY</v>
          </cell>
          <cell r="E610" t="str">
            <v>Ximaêng</v>
          </cell>
        </row>
        <row r="611">
          <cell r="C611" t="str">
            <v>YC</v>
          </cell>
          <cell r="D611" t="str">
            <v>CAY</v>
          </cell>
          <cell r="E611" t="str">
            <v>Yeám caùp</v>
          </cell>
          <cell r="F611" t="str">
            <v>caùi</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TH (2)"/>
      <sheetName val="Sheet1"/>
      <sheetName val="PV_DGTB"/>
      <sheetName val="511"/>
      <sheetName val="code"/>
    </sheetNames>
    <sheetDataSet>
      <sheetData sheetId="0"/>
      <sheetData sheetId="1" refreshError="1"/>
      <sheetData sheetId="2" refreshError="1"/>
      <sheetData sheetId="3" refreshError="1"/>
      <sheetData sheetId="4" refreshError="1">
        <row r="2">
          <cell r="A2" t="str">
            <v>bln</v>
          </cell>
          <cell r="B2" t="str">
            <v>B×nh läc n­íc</v>
          </cell>
        </row>
        <row r="3">
          <cell r="A3" t="str">
            <v>bn</v>
          </cell>
          <cell r="B3" t="str">
            <v>B×nh n­íc</v>
          </cell>
        </row>
        <row r="4">
          <cell r="A4" t="str">
            <v>btph</v>
          </cell>
          <cell r="B4" t="str">
            <v>B×nh t¾m PH</v>
          </cell>
        </row>
        <row r="5">
          <cell r="A5" t="str">
            <v>btsh</v>
          </cell>
          <cell r="B5" t="str">
            <v>B×nh t¾m SH</v>
          </cell>
        </row>
        <row r="6">
          <cell r="A6" t="str">
            <v>bld</v>
          </cell>
          <cell r="B6" t="str">
            <v>Bµn lµ §øc</v>
          </cell>
        </row>
        <row r="7">
          <cell r="A7" t="str">
            <v>blf</v>
          </cell>
          <cell r="B7" t="str">
            <v>Bµn lµ F</v>
          </cell>
        </row>
        <row r="8">
          <cell r="A8" t="str">
            <v>bln</v>
          </cell>
          <cell r="B8" t="str">
            <v>Bµn lµ N</v>
          </cell>
        </row>
        <row r="9">
          <cell r="A9" t="str">
            <v>blp</v>
          </cell>
          <cell r="B9" t="str">
            <v>Bµn lµ P</v>
          </cell>
        </row>
        <row r="10">
          <cell r="A10" t="str">
            <v>blt</v>
          </cell>
          <cell r="B10" t="str">
            <v>Bµn lµ T</v>
          </cell>
        </row>
        <row r="11">
          <cell r="A11" t="str">
            <v>blte</v>
          </cell>
          <cell r="B11" t="str">
            <v>Bµn lµ Tefal</v>
          </cell>
        </row>
        <row r="12">
          <cell r="A12" t="str">
            <v>bgd</v>
          </cell>
          <cell r="B12" t="str">
            <v>Bé gas ®«i</v>
          </cell>
        </row>
        <row r="13">
          <cell r="A13" t="str">
            <v>hc06c1</v>
          </cell>
          <cell r="B13" t="str">
            <v>Bé nåi  06pcs HC06c1</v>
          </cell>
        </row>
        <row r="14">
          <cell r="A14" t="str">
            <v>EL08C</v>
          </cell>
          <cell r="B14" t="str">
            <v>Bé nåi 4/3 Elegan</v>
          </cell>
        </row>
        <row r="15">
          <cell r="A15" t="str">
            <v>hc06c2</v>
          </cell>
          <cell r="B15" t="str">
            <v>Bé nåi  06pcs HC06c2</v>
          </cell>
        </row>
        <row r="16">
          <cell r="A16" t="str">
            <v>hc06cfd</v>
          </cell>
          <cell r="B16" t="str">
            <v>Bé nåi  06pcs HC06cfd</v>
          </cell>
        </row>
        <row r="17">
          <cell r="A17" t="str">
            <v>hc06s</v>
          </cell>
          <cell r="B17" t="str">
            <v>Bé nåi  06pcs HC06S</v>
          </cell>
        </row>
        <row r="18">
          <cell r="A18" t="str">
            <v>hcal</v>
          </cell>
          <cell r="B18" t="str">
            <v>Bé nåi  06pcs HCAL</v>
          </cell>
        </row>
        <row r="19">
          <cell r="A19" t="str">
            <v>hc07c2</v>
          </cell>
          <cell r="B19" t="str">
            <v>Bé nåi  07pcs HC07c2</v>
          </cell>
        </row>
        <row r="20">
          <cell r="A20" t="str">
            <v>hc07cfd</v>
          </cell>
          <cell r="B20" t="str">
            <v>Bé nåi  07pcs HC07cfd</v>
          </cell>
        </row>
        <row r="21">
          <cell r="A21" t="str">
            <v>hc11c</v>
          </cell>
          <cell r="B21" t="str">
            <v>Bé nåi  11pcs HC11c</v>
          </cell>
        </row>
        <row r="22">
          <cell r="A22" t="str">
            <v>hc12c</v>
          </cell>
          <cell r="B22" t="str">
            <v>Bé nåi  12pcs HC12c</v>
          </cell>
        </row>
        <row r="23">
          <cell r="A23" t="str">
            <v>alwp6b</v>
          </cell>
          <cell r="B23" t="str">
            <v>Bé nåi  Anodized ALWP6B</v>
          </cell>
        </row>
        <row r="24">
          <cell r="A24" t="str">
            <v>hc06al1</v>
          </cell>
          <cell r="B24" t="str">
            <v>Bé nåi 06pcs HC06al1</v>
          </cell>
        </row>
        <row r="25">
          <cell r="A25" t="str">
            <v>3c</v>
          </cell>
          <cell r="B25" t="str">
            <v>Bé nåi 3C</v>
          </cell>
        </row>
        <row r="26">
          <cell r="A26" t="str">
            <v>33d</v>
          </cell>
          <cell r="B26" t="str">
            <v>Bé nåi 3-3D kÝnh, Inox</v>
          </cell>
        </row>
        <row r="27">
          <cell r="A27" t="str">
            <v>31d</v>
          </cell>
          <cell r="B27" t="str">
            <v>Bé nåi 3-1D kÝnh, Inox</v>
          </cell>
        </row>
        <row r="28">
          <cell r="A28" t="str">
            <v>4c</v>
          </cell>
          <cell r="B28" t="str">
            <v>Bé nåi 4C</v>
          </cell>
        </row>
        <row r="29">
          <cell r="A29" t="str">
            <v>5c</v>
          </cell>
          <cell r="B29" t="str">
            <v>Bé nåi 5C</v>
          </cell>
        </row>
        <row r="30">
          <cell r="A30" t="str">
            <v>6c</v>
          </cell>
          <cell r="B30" t="str">
            <v>Bé nåi 6C</v>
          </cell>
        </row>
        <row r="31">
          <cell r="A31" t="str">
            <v>8c</v>
          </cell>
          <cell r="B31" t="str">
            <v>Bé nåi 8C</v>
          </cell>
        </row>
        <row r="32">
          <cell r="A32" t="str">
            <v>roy06cg</v>
          </cell>
          <cell r="B32" t="str">
            <v>Bé nåi roy06cg</v>
          </cell>
        </row>
        <row r="33">
          <cell r="A33" t="str">
            <v>shc06s</v>
          </cell>
          <cell r="B33" t="str">
            <v>Bé nåi S.Happy Cook 06pcs HC06s</v>
          </cell>
        </row>
        <row r="34">
          <cell r="A34" t="str">
            <v>ss06</v>
          </cell>
          <cell r="B34" t="str">
            <v>Bé nåi S.Silver 06pcs</v>
          </cell>
        </row>
        <row r="35">
          <cell r="A35" t="str">
            <v>sv06</v>
          </cell>
          <cell r="B35" t="str">
            <v>Bé nåi S.Velonia 06pcs VLS</v>
          </cell>
        </row>
        <row r="36">
          <cell r="A36" t="str">
            <v>vl11c</v>
          </cell>
          <cell r="B36" t="str">
            <v>Bé nåi Velonia 11pcs vl11c</v>
          </cell>
        </row>
        <row r="37">
          <cell r="A37" t="str">
            <v>st26</v>
          </cell>
          <cell r="B37" t="str">
            <v>Bé xöng 26cm st26</v>
          </cell>
        </row>
        <row r="38">
          <cell r="A38" t="str">
            <v>st32</v>
          </cell>
          <cell r="B38" t="str">
            <v>Bé xöng 32cm st32</v>
          </cell>
        </row>
        <row r="39">
          <cell r="A39" t="str">
            <v>db</v>
          </cell>
          <cell r="B39" t="str">
            <v>BÕp ga ®«i DB</v>
          </cell>
        </row>
        <row r="40">
          <cell r="A40" t="str">
            <v>ex</v>
          </cell>
          <cell r="B40" t="str">
            <v>BÕp ga ®«i EX</v>
          </cell>
        </row>
        <row r="41">
          <cell r="A41" t="str">
            <v>hr</v>
          </cell>
          <cell r="B41" t="str">
            <v>BÕp ga ®«i HR</v>
          </cell>
        </row>
        <row r="42">
          <cell r="A42" t="str">
            <v>qn</v>
          </cell>
          <cell r="B42" t="str">
            <v>BÕp ga ®«i QN</v>
          </cell>
        </row>
        <row r="43">
          <cell r="A43" t="str">
            <v>sw</v>
          </cell>
          <cell r="B43" t="str">
            <v>BÕp ga ®«i SW</v>
          </cell>
        </row>
        <row r="44">
          <cell r="A44" t="str">
            <v>dqn</v>
          </cell>
          <cell r="B44" t="str">
            <v>BÕp ga ®¬n QN</v>
          </cell>
        </row>
        <row r="45">
          <cell r="A45" t="str">
            <v>cj</v>
          </cell>
          <cell r="B45" t="str">
            <v>BÕp Ga du lÞch CJ</v>
          </cell>
        </row>
        <row r="46">
          <cell r="A46" t="str">
            <v>ts</v>
          </cell>
          <cell r="B46" t="str">
            <v>BÕp Ga du lÞch TS</v>
          </cell>
        </row>
        <row r="47">
          <cell r="A47" t="str">
            <v>g-</v>
          </cell>
          <cell r="B47" t="str">
            <v>BÕp Goldsun ©m</v>
          </cell>
        </row>
        <row r="48">
          <cell r="A48" t="str">
            <v>cdn24</v>
          </cell>
          <cell r="B48" t="str">
            <v>Ch¶o ®a n¨ng CDN24</v>
          </cell>
        </row>
        <row r="49">
          <cell r="A49">
            <v>20</v>
          </cell>
          <cell r="B49" t="str">
            <v>Ch¶o nh«m kh«ng dÝnh NSF 20</v>
          </cell>
        </row>
        <row r="50">
          <cell r="A50">
            <v>22</v>
          </cell>
          <cell r="B50" t="str">
            <v>Ch¶o nh«m kh«ng dÝnh NSF 22</v>
          </cell>
        </row>
        <row r="51">
          <cell r="A51">
            <v>24</v>
          </cell>
          <cell r="B51" t="str">
            <v>Ch¶o nh«m kh«ng dÝnh NSF 24</v>
          </cell>
        </row>
        <row r="52">
          <cell r="A52" t="str">
            <v>24cr</v>
          </cell>
          <cell r="B52" t="str">
            <v>Ch¶o nh«m kh«ng dÝnh NSF 24 CR</v>
          </cell>
        </row>
        <row r="53">
          <cell r="A53" t="str">
            <v>24g2h</v>
          </cell>
          <cell r="B53" t="str">
            <v>Ch¶o nh«m kh«ng dÝnh NSF 24 g2h</v>
          </cell>
        </row>
        <row r="54">
          <cell r="A54">
            <v>26</v>
          </cell>
          <cell r="B54" t="str">
            <v>Ch¶o nh«m kh«ng dÝnh NSF 26</v>
          </cell>
        </row>
        <row r="55">
          <cell r="A55" t="str">
            <v>26cr</v>
          </cell>
          <cell r="B55" t="str">
            <v>Ch¶o nh«m kh«ng dÝnh NSF 26 CR</v>
          </cell>
        </row>
        <row r="56">
          <cell r="A56" t="str">
            <v>26g2h</v>
          </cell>
          <cell r="B56" t="str">
            <v>Ch¶o nh«m kh«ng dÝnh NSF 26 g2h</v>
          </cell>
        </row>
        <row r="57">
          <cell r="A57">
            <v>28</v>
          </cell>
          <cell r="B57" t="str">
            <v>Ch¶o nh«m kh«ng dÝnh NSF 28</v>
          </cell>
        </row>
        <row r="58">
          <cell r="A58" t="str">
            <v>28cr</v>
          </cell>
          <cell r="B58" t="str">
            <v>Ch¶o nh«m kh«ng dÝnh NSF 28 CR</v>
          </cell>
        </row>
        <row r="59">
          <cell r="A59" t="str">
            <v>w28g2h</v>
          </cell>
          <cell r="B59" t="str">
            <v>Ch¶o s©u kh«ng dÝnh w28g2h</v>
          </cell>
        </row>
        <row r="60">
          <cell r="A60" t="str">
            <v>csb24</v>
          </cell>
          <cell r="B60" t="str">
            <v>Ch¶o siªu bÒn csb24</v>
          </cell>
        </row>
        <row r="61">
          <cell r="A61" t="str">
            <v>csb26</v>
          </cell>
          <cell r="B61" t="str">
            <v>Ch¶o siªu bÒn csb26</v>
          </cell>
        </row>
        <row r="62">
          <cell r="A62" t="str">
            <v>csb28</v>
          </cell>
          <cell r="B62" t="str">
            <v>Ch¶o siªu bÒn csb28</v>
          </cell>
        </row>
        <row r="63">
          <cell r="A63" t="str">
            <v>i2,6</v>
          </cell>
          <cell r="B63" t="str">
            <v>Êm I 2,6l</v>
          </cell>
        </row>
        <row r="64">
          <cell r="A64" t="str">
            <v>i3,8</v>
          </cell>
          <cell r="B64" t="str">
            <v>Êm I 3,8l</v>
          </cell>
        </row>
        <row r="65">
          <cell r="A65" t="str">
            <v>i3</v>
          </cell>
          <cell r="B65" t="str">
            <v>Êm I 3l</v>
          </cell>
        </row>
        <row r="66">
          <cell r="A66" t="str">
            <v>k</v>
          </cell>
          <cell r="B66" t="str">
            <v>Lon ga</v>
          </cell>
        </row>
        <row r="67">
          <cell r="A67" t="str">
            <v>e600</v>
          </cell>
          <cell r="B67" t="str">
            <v>M¸y Ðp tr¸i c©y E600</v>
          </cell>
        </row>
        <row r="68">
          <cell r="A68" t="str">
            <v>gs</v>
          </cell>
          <cell r="B68" t="str">
            <v>M¸y khö mïi Goldsun</v>
          </cell>
        </row>
        <row r="69">
          <cell r="A69" t="str">
            <v>nn</v>
          </cell>
          <cell r="B69" t="str">
            <v>M¸y n­íc nãng</v>
          </cell>
        </row>
        <row r="70">
          <cell r="A70" t="str">
            <v>nn1</v>
          </cell>
          <cell r="B70" t="str">
            <v>M¸y n­íc nãng &lt;10L</v>
          </cell>
        </row>
        <row r="71">
          <cell r="A71" t="str">
            <v>ms</v>
          </cell>
          <cell r="B71" t="str">
            <v>M¸y sÊy</v>
          </cell>
        </row>
        <row r="72">
          <cell r="A72" t="str">
            <v>t888</v>
          </cell>
          <cell r="B72" t="str">
            <v>M¸y siªu tèc T888</v>
          </cell>
        </row>
        <row r="73">
          <cell r="A73" t="str">
            <v>msu</v>
          </cell>
          <cell r="B73" t="str">
            <v>M¸y s­ëi</v>
          </cell>
        </row>
        <row r="74">
          <cell r="A74" t="str">
            <v>mvc</v>
          </cell>
          <cell r="B74" t="str">
            <v>M¸y v¾t cam CJ</v>
          </cell>
        </row>
        <row r="75">
          <cell r="A75" t="str">
            <v>liona</v>
          </cell>
          <cell r="B75" t="str">
            <v>PhÝch liona</v>
          </cell>
        </row>
        <row r="76">
          <cell r="A76" t="str">
            <v>n203d</v>
          </cell>
          <cell r="B76" t="str">
            <v>Nåi 20cm N30 3D</v>
          </cell>
        </row>
        <row r="77">
          <cell r="A77" t="str">
            <v>n263d</v>
          </cell>
          <cell r="B77" t="str">
            <v>Nåi 26cm N26 3D</v>
          </cell>
        </row>
        <row r="78">
          <cell r="A78" t="str">
            <v>n283d</v>
          </cell>
          <cell r="B78" t="str">
            <v>Nåi 28cm N28 3D</v>
          </cell>
        </row>
        <row r="79">
          <cell r="A79" t="str">
            <v>n303d</v>
          </cell>
          <cell r="B79" t="str">
            <v>Nåi 30cm N30 3D</v>
          </cell>
        </row>
        <row r="80">
          <cell r="A80" t="str">
            <v>1lhc10lb</v>
          </cell>
          <cell r="B80" t="str">
            <v>Nåi c¬m ®iÖn 1l hc10lb</v>
          </cell>
        </row>
        <row r="81">
          <cell r="A81" t="str">
            <v>1lhc10lw</v>
          </cell>
          <cell r="B81" t="str">
            <v>Nåi c¬m ®iÖn 1l hc10lw</v>
          </cell>
        </row>
        <row r="82">
          <cell r="A82" t="str">
            <v>2lhc20lb</v>
          </cell>
          <cell r="B82" t="str">
            <v>Nåi c¬m ®iÖn 2l hc20lb</v>
          </cell>
        </row>
        <row r="83">
          <cell r="A83" t="str">
            <v>2lhc20lw</v>
          </cell>
          <cell r="B83" t="str">
            <v>Nåi c¬m ®iÖn 2l hc20lw</v>
          </cell>
        </row>
        <row r="84">
          <cell r="A84" t="str">
            <v>3lhc30li</v>
          </cell>
          <cell r="B84" t="str">
            <v>Nåi c¬m ®iÖn 3l hc30li</v>
          </cell>
        </row>
        <row r="85">
          <cell r="A85" t="str">
            <v>4,6lhc46lsts</v>
          </cell>
          <cell r="B85" t="str">
            <v>Nåi c¬m ®iÖn 4,6l hc46lsts</v>
          </cell>
        </row>
        <row r="86">
          <cell r="A86" t="str">
            <v>1lhc10wf</v>
          </cell>
          <cell r="B86" t="str">
            <v>Nåi c¬m ®iÖn hoa xu©n 1l hc10wf</v>
          </cell>
        </row>
        <row r="87">
          <cell r="A87" t="str">
            <v>2lhc20wf</v>
          </cell>
          <cell r="B87" t="str">
            <v>Nåi c¬m ®iÖn hoa xu©n 2l hc20wf</v>
          </cell>
        </row>
        <row r="88">
          <cell r="A88" t="str">
            <v>jbs</v>
          </cell>
          <cell r="B88" t="str">
            <v>Sinh tè JBJ 101 + JBJ 401</v>
          </cell>
        </row>
        <row r="89">
          <cell r="A89" t="str">
            <v>t</v>
          </cell>
          <cell r="B89" t="str">
            <v>Tñ l¹nh T</v>
          </cell>
        </row>
        <row r="90">
          <cell r="A90" t="str">
            <v>v</v>
          </cell>
          <cell r="B90" t="str">
            <v xml:space="preserve">Vá yªn </v>
          </cell>
        </row>
        <row r="91">
          <cell r="A91" t="str">
            <v>vn</v>
          </cell>
          <cell r="B91" t="str">
            <v>VØ n­íng VCD32</v>
          </cell>
        </row>
        <row r="92">
          <cell r="A92" t="str">
            <v>vtc</v>
          </cell>
          <cell r="B92" t="str">
            <v>VTC</v>
          </cell>
        </row>
      </sheetData>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refreshError="1"/>
      <sheetData sheetId="2" refreshError="1"/>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BTDC2003"/>
      <sheetName val="BS 2003"/>
      <sheetName val="PI-2003"/>
      <sheetName val="PII-2003"/>
      <sheetName val="PIII-2003 "/>
      <sheetName val="BTDC2004"/>
      <sheetName val="BS 2004"/>
      <sheetName val="PI-2004"/>
      <sheetName val="PII-2004"/>
      <sheetName val="PIII-2004"/>
      <sheetName val="LCTT-2004"/>
      <sheetName val="CF_ID2004"/>
      <sheetName val="BTDC2005"/>
      <sheetName val="TH"/>
      <sheetName val="BS 2005"/>
      <sheetName val="PI-2005"/>
      <sheetName val="CF_ID2005"/>
      <sheetName val="LCTT&lt;TT&gt;2005"/>
      <sheetName val="XXXXXXXX"/>
      <sheetName val="00000000"/>
      <sheetName val="10000000"/>
      <sheetName val="20000000"/>
      <sheetName val="30000000"/>
      <sheetName val="40000000"/>
    </sheetNames>
    <sheetDataSet>
      <sheetData sheetId="0"/>
      <sheetData sheetId="1"/>
      <sheetData sheetId="2" refreshError="1"/>
      <sheetData sheetId="3" refreshError="1"/>
      <sheetData sheetId="4" refreshError="1"/>
      <sheetData sheetId="5"/>
      <sheetData sheetId="6"/>
      <sheetData sheetId="7"/>
      <sheetData sheetId="8" refreshError="1"/>
      <sheetData sheetId="9"/>
      <sheetData sheetId="10" refreshError="1"/>
      <sheetData sheetId="11" refreshError="1"/>
      <sheetData sheetId="12">
        <row r="8">
          <cell r="C8">
            <v>421</v>
          </cell>
          <cell r="D8">
            <v>214</v>
          </cell>
          <cell r="E8">
            <v>632</v>
          </cell>
          <cell r="G8">
            <v>1660712</v>
          </cell>
        </row>
        <row r="9">
          <cell r="C9">
            <v>421</v>
          </cell>
          <cell r="D9">
            <v>142</v>
          </cell>
          <cell r="E9">
            <v>632</v>
          </cell>
          <cell r="G9">
            <v>0</v>
          </cell>
        </row>
        <row r="10">
          <cell r="C10">
            <v>421</v>
          </cell>
          <cell r="D10">
            <v>142</v>
          </cell>
          <cell r="E10">
            <v>635</v>
          </cell>
          <cell r="G10">
            <v>0</v>
          </cell>
        </row>
        <row r="11">
          <cell r="C11">
            <v>335</v>
          </cell>
          <cell r="D11">
            <v>142</v>
          </cell>
          <cell r="G11">
            <v>0</v>
          </cell>
        </row>
        <row r="12">
          <cell r="C12">
            <v>421</v>
          </cell>
          <cell r="D12">
            <v>142</v>
          </cell>
          <cell r="E12">
            <v>642</v>
          </cell>
          <cell r="G12">
            <v>0</v>
          </cell>
        </row>
        <row r="13">
          <cell r="E13">
            <v>642</v>
          </cell>
          <cell r="F13">
            <v>632</v>
          </cell>
          <cell r="G13">
            <v>6981054</v>
          </cell>
        </row>
        <row r="14">
          <cell r="E14">
            <v>642</v>
          </cell>
          <cell r="F14">
            <v>515</v>
          </cell>
          <cell r="G14">
            <v>2369123</v>
          </cell>
        </row>
        <row r="15">
          <cell r="G15">
            <v>0</v>
          </cell>
        </row>
        <row r="16">
          <cell r="C16">
            <v>421</v>
          </cell>
          <cell r="D16">
            <v>142</v>
          </cell>
          <cell r="E16">
            <v>632</v>
          </cell>
          <cell r="G16">
            <v>28028075</v>
          </cell>
        </row>
        <row r="17">
          <cell r="E17">
            <v>642</v>
          </cell>
          <cell r="F17">
            <v>632</v>
          </cell>
          <cell r="G17">
            <v>21885714</v>
          </cell>
        </row>
        <row r="18">
          <cell r="E18">
            <v>632</v>
          </cell>
          <cell r="F18">
            <v>711</v>
          </cell>
          <cell r="G18">
            <v>14200000</v>
          </cell>
        </row>
        <row r="19">
          <cell r="C19">
            <v>421</v>
          </cell>
          <cell r="D19">
            <v>333</v>
          </cell>
          <cell r="G19">
            <v>0</v>
          </cell>
        </row>
      </sheetData>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Sheet10"/>
      <sheetName val="Sheet1"/>
      <sheetName val="TMBC_PL"/>
      <sheetName val="Sheet5"/>
      <sheetName val="DC"/>
    </sheetNames>
    <sheetDataSet>
      <sheetData sheetId="0"/>
      <sheetData sheetId="1"/>
      <sheetData sheetId="2"/>
      <sheetData sheetId="3"/>
      <sheetData sheetId="4"/>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General"/>
      <sheetName val="TB_R"/>
      <sheetName val="ADJ PDF"/>
      <sheetName val="PL1"/>
      <sheetName val="PL2"/>
      <sheetName val="TB"/>
      <sheetName val="01-Bia"/>
      <sheetName val="02-BGD"/>
      <sheetName val="BSDC"/>
      <sheetName val="BS"/>
      <sheetName val="CF (2)"/>
      <sheetName val="P&amp;L"/>
      <sheetName val="05-CF2"/>
      <sheetName val="06-Note"/>
      <sheetName val="ADJ"/>
      <sheetName val="P&amp;LDC"/>
      <sheetName val="CF (3)"/>
      <sheetName val="CF"/>
      <sheetName val="XXXXXXXX"/>
      <sheetName val="Recovered_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PV_BTDC"/>
      <sheetName val="BTDC_TH"/>
      <sheetName val="BTDC2000 (2)"/>
      <sheetName val="BTDC2001 (2)"/>
      <sheetName val="BTDC2002 (2)"/>
      <sheetName val="BTDC2004 (2)"/>
      <sheetName val="BTDC2005 (2)"/>
      <sheetName val="BTDC2000"/>
      <sheetName val="BTDC2001"/>
      <sheetName val="BTDC2002"/>
      <sheetName val="BTDC2003"/>
      <sheetName val="BTDC2004"/>
      <sheetName val="BTDC2005"/>
      <sheetName val="BS 2000"/>
      <sheetName val="PI-2000"/>
      <sheetName val="PII-2000"/>
      <sheetName val="PIII-2000"/>
      <sheetName val="BS 2001"/>
      <sheetName val="PI-2001"/>
      <sheetName val="PII-2001"/>
      <sheetName val="PIII-2001"/>
      <sheetName val="BS 2002"/>
      <sheetName val="PI-2002"/>
      <sheetName val="PII-2002"/>
      <sheetName val="PIII-2002"/>
      <sheetName val="BS 2003"/>
      <sheetName val="PI-2003"/>
      <sheetName val="PII-2003"/>
      <sheetName val="PIII-2003 "/>
      <sheetName val="BTDC2003 (2)"/>
      <sheetName val="BS 2004"/>
      <sheetName val="PI-2004"/>
      <sheetName val="PII-2004"/>
      <sheetName val="PIII-2004"/>
      <sheetName val="CF_ID2004"/>
      <sheetName val="BS 2005"/>
      <sheetName val="PI-2005"/>
      <sheetName val="PII-2005"/>
      <sheetName val="PIII-2005"/>
      <sheetName val="CF_ID2005"/>
      <sheetName val="XXXXXXXX"/>
      <sheetName val="00000000"/>
      <sheetName val="10000000"/>
      <sheetName val="20000000"/>
      <sheetName val="XXXXXXX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E8">
            <v>635</v>
          </cell>
          <cell r="F8">
            <v>632</v>
          </cell>
          <cell r="G8">
            <v>79879621</v>
          </cell>
        </row>
        <row r="9">
          <cell r="C9">
            <v>142</v>
          </cell>
          <cell r="D9">
            <v>421</v>
          </cell>
          <cell r="F9">
            <v>632</v>
          </cell>
          <cell r="G9">
            <v>0</v>
          </cell>
        </row>
        <row r="10">
          <cell r="C10">
            <v>421</v>
          </cell>
          <cell r="D10">
            <v>142</v>
          </cell>
          <cell r="E10">
            <v>632</v>
          </cell>
          <cell r="G10">
            <v>0</v>
          </cell>
        </row>
        <row r="11">
          <cell r="C11">
            <v>341</v>
          </cell>
          <cell r="D11">
            <v>311</v>
          </cell>
          <cell r="G11">
            <v>225000000</v>
          </cell>
        </row>
        <row r="12">
          <cell r="E12">
            <v>511</v>
          </cell>
          <cell r="F12">
            <v>711</v>
          </cell>
          <cell r="G12">
            <v>75036623</v>
          </cell>
        </row>
        <row r="13">
          <cell r="E13">
            <v>511</v>
          </cell>
          <cell r="F13">
            <v>515</v>
          </cell>
          <cell r="G13">
            <v>170000</v>
          </cell>
        </row>
        <row r="14">
          <cell r="C14">
            <v>421</v>
          </cell>
          <cell r="D14">
            <v>338</v>
          </cell>
          <cell r="E14">
            <v>511</v>
          </cell>
          <cell r="G14">
            <v>0</v>
          </cell>
        </row>
        <row r="15">
          <cell r="C15">
            <v>421</v>
          </cell>
          <cell r="D15">
            <v>133</v>
          </cell>
          <cell r="G15">
            <v>665601</v>
          </cell>
        </row>
        <row r="16">
          <cell r="C16">
            <v>421</v>
          </cell>
          <cell r="D16">
            <v>333</v>
          </cell>
          <cell r="E16">
            <v>632</v>
          </cell>
          <cell r="G16">
            <v>0</v>
          </cell>
        </row>
        <row r="17">
          <cell r="C17">
            <v>331</v>
          </cell>
          <cell r="D17">
            <v>421</v>
          </cell>
          <cell r="F17">
            <v>632</v>
          </cell>
          <cell r="G17">
            <v>0</v>
          </cell>
        </row>
        <row r="18">
          <cell r="C18">
            <v>333</v>
          </cell>
          <cell r="D18">
            <v>421</v>
          </cell>
          <cell r="F18">
            <v>632</v>
          </cell>
          <cell r="G18">
            <v>0</v>
          </cell>
        </row>
        <row r="19">
          <cell r="C19">
            <v>214</v>
          </cell>
          <cell r="D19">
            <v>421</v>
          </cell>
          <cell r="F19">
            <v>632</v>
          </cell>
          <cell r="G19">
            <v>0</v>
          </cell>
        </row>
        <row r="20">
          <cell r="C20">
            <v>421</v>
          </cell>
          <cell r="D20">
            <v>142</v>
          </cell>
          <cell r="E20">
            <v>632</v>
          </cell>
          <cell r="G20">
            <v>0</v>
          </cell>
        </row>
        <row r="21">
          <cell r="C21">
            <v>153</v>
          </cell>
          <cell r="D21">
            <v>211</v>
          </cell>
          <cell r="G21">
            <v>0</v>
          </cell>
        </row>
      </sheetData>
      <sheetData sheetId="11" refreshError="1">
        <row r="8">
          <cell r="E8">
            <v>635</v>
          </cell>
          <cell r="F8">
            <v>632</v>
          </cell>
          <cell r="G8">
            <v>61323683</v>
          </cell>
        </row>
        <row r="9">
          <cell r="C9">
            <v>142</v>
          </cell>
          <cell r="D9">
            <v>421</v>
          </cell>
          <cell r="F9">
            <v>632</v>
          </cell>
          <cell r="G9">
            <v>0</v>
          </cell>
        </row>
        <row r="10">
          <cell r="C10">
            <v>421</v>
          </cell>
          <cell r="D10">
            <v>142</v>
          </cell>
          <cell r="E10">
            <v>632</v>
          </cell>
          <cell r="G10">
            <v>0</v>
          </cell>
        </row>
        <row r="11">
          <cell r="C11">
            <v>341</v>
          </cell>
          <cell r="D11">
            <v>311</v>
          </cell>
          <cell r="G11">
            <v>20000000</v>
          </cell>
        </row>
        <row r="12">
          <cell r="E12">
            <v>511</v>
          </cell>
          <cell r="F12">
            <v>711</v>
          </cell>
          <cell r="G12">
            <v>139742816</v>
          </cell>
        </row>
        <row r="13">
          <cell r="C13">
            <v>421</v>
          </cell>
          <cell r="D13">
            <v>338</v>
          </cell>
          <cell r="E13">
            <v>511</v>
          </cell>
          <cell r="G13">
            <v>0</v>
          </cell>
        </row>
        <row r="14">
          <cell r="C14">
            <v>133</v>
          </cell>
          <cell r="D14">
            <v>421</v>
          </cell>
          <cell r="G14">
            <v>29013002</v>
          </cell>
        </row>
        <row r="15">
          <cell r="C15">
            <v>333</v>
          </cell>
          <cell r="D15">
            <v>421</v>
          </cell>
          <cell r="F15">
            <v>632</v>
          </cell>
          <cell r="G15">
            <v>0</v>
          </cell>
        </row>
        <row r="16">
          <cell r="C16">
            <v>421</v>
          </cell>
          <cell r="D16">
            <v>333</v>
          </cell>
          <cell r="G16">
            <v>0</v>
          </cell>
        </row>
        <row r="17">
          <cell r="C17">
            <v>214</v>
          </cell>
          <cell r="D17">
            <v>421</v>
          </cell>
          <cell r="F17">
            <v>632</v>
          </cell>
          <cell r="G17">
            <v>0</v>
          </cell>
        </row>
        <row r="18">
          <cell r="C18">
            <v>421</v>
          </cell>
          <cell r="D18">
            <v>142</v>
          </cell>
          <cell r="E18">
            <v>632</v>
          </cell>
          <cell r="G18">
            <v>0</v>
          </cell>
        </row>
      </sheetData>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MENU"/>
      <sheetName val="TTDN"/>
      <sheetName val="DMTK"/>
      <sheetName val="DMDT"/>
      <sheetName val="THCN"/>
      <sheetName val="SOCT"/>
      <sheetName val="HDRA"/>
      <sheetName val="HDVAO"/>
      <sheetName val="HDVAO2"/>
      <sheetName val="TK01"/>
      <sheetName val="TK02"/>
      <sheetName val="TK03"/>
      <sheetName val="TK04"/>
      <sheetName val="TK05"/>
      <sheetName val="TK06"/>
      <sheetName val="TK07"/>
      <sheetName val="TK08"/>
      <sheetName val="TK09"/>
      <sheetName val="TK10"/>
      <sheetName val="TK11"/>
      <sheetName val="TK12"/>
      <sheetName val="BCDTK"/>
      <sheetName val="BCDKT"/>
      <sheetName val="INSOCAI"/>
      <sheetName val="INSOCN"/>
      <sheetName val="KQKDP1"/>
      <sheetName val="KQKDP2"/>
      <sheetName val="KQKDP3"/>
      <sheetName val="TMBC"/>
      <sheetName val="XL4Poppy"/>
    </sheetNames>
    <sheetDataSet>
      <sheetData sheetId="0"/>
      <sheetData sheetId="1"/>
      <sheetData sheetId="2">
        <row r="6">
          <cell r="A6" t="str">
            <v>111</v>
          </cell>
        </row>
        <row r="7">
          <cell r="A7" t="str">
            <v>1111</v>
          </cell>
        </row>
        <row r="8">
          <cell r="A8" t="str">
            <v>1112</v>
          </cell>
        </row>
        <row r="9">
          <cell r="A9" t="str">
            <v>1113</v>
          </cell>
        </row>
        <row r="10">
          <cell r="A10" t="str">
            <v>1114</v>
          </cell>
        </row>
        <row r="11">
          <cell r="A11" t="str">
            <v>112</v>
          </cell>
        </row>
        <row r="12">
          <cell r="A12" t="str">
            <v>1121</v>
          </cell>
        </row>
        <row r="13">
          <cell r="A13" t="str">
            <v>1122</v>
          </cell>
        </row>
        <row r="14">
          <cell r="A14" t="str">
            <v>1123</v>
          </cell>
        </row>
        <row r="15">
          <cell r="A15" t="str">
            <v>113</v>
          </cell>
        </row>
        <row r="16">
          <cell r="A16" t="str">
            <v>1131</v>
          </cell>
        </row>
        <row r="17">
          <cell r="A17" t="str">
            <v>1132</v>
          </cell>
        </row>
        <row r="18">
          <cell r="A18" t="str">
            <v>121</v>
          </cell>
        </row>
        <row r="19">
          <cell r="A19" t="str">
            <v>1211</v>
          </cell>
        </row>
        <row r="20">
          <cell r="A20" t="str">
            <v>1212</v>
          </cell>
        </row>
        <row r="21">
          <cell r="A21" t="str">
            <v>128</v>
          </cell>
        </row>
        <row r="22">
          <cell r="A22" t="str">
            <v>129</v>
          </cell>
        </row>
        <row r="23">
          <cell r="A23" t="str">
            <v>131</v>
          </cell>
        </row>
        <row r="24">
          <cell r="A24" t="str">
            <v>1311</v>
          </cell>
        </row>
        <row r="25">
          <cell r="A25" t="str">
            <v>133</v>
          </cell>
        </row>
        <row r="26">
          <cell r="A26" t="str">
            <v>1331</v>
          </cell>
        </row>
        <row r="27">
          <cell r="A27" t="str">
            <v>1332</v>
          </cell>
        </row>
        <row r="28">
          <cell r="A28" t="str">
            <v>136</v>
          </cell>
        </row>
        <row r="29">
          <cell r="A29" t="str">
            <v>1361</v>
          </cell>
        </row>
        <row r="30">
          <cell r="A30" t="str">
            <v>1368</v>
          </cell>
        </row>
        <row r="31">
          <cell r="A31" t="str">
            <v>138</v>
          </cell>
        </row>
        <row r="32">
          <cell r="A32" t="str">
            <v>1381</v>
          </cell>
        </row>
        <row r="33">
          <cell r="A33" t="str">
            <v>1388</v>
          </cell>
        </row>
        <row r="34">
          <cell r="A34" t="str">
            <v>139</v>
          </cell>
        </row>
        <row r="35">
          <cell r="A35" t="str">
            <v>141</v>
          </cell>
        </row>
        <row r="36">
          <cell r="A36" t="str">
            <v>142</v>
          </cell>
        </row>
        <row r="37">
          <cell r="A37" t="str">
            <v>1421</v>
          </cell>
        </row>
        <row r="38">
          <cell r="A38" t="str">
            <v>1422</v>
          </cell>
        </row>
        <row r="39">
          <cell r="A39" t="str">
            <v>144</v>
          </cell>
        </row>
        <row r="40">
          <cell r="A40" t="str">
            <v>151</v>
          </cell>
        </row>
        <row r="41">
          <cell r="A41" t="str">
            <v>152</v>
          </cell>
        </row>
        <row r="42">
          <cell r="A42" t="str">
            <v>153</v>
          </cell>
        </row>
        <row r="43">
          <cell r="A43" t="str">
            <v>1531</v>
          </cell>
        </row>
        <row r="44">
          <cell r="A44" t="str">
            <v>1532</v>
          </cell>
        </row>
        <row r="45">
          <cell r="A45" t="str">
            <v>1533</v>
          </cell>
        </row>
        <row r="46">
          <cell r="A46" t="str">
            <v>154</v>
          </cell>
        </row>
        <row r="47">
          <cell r="A47" t="str">
            <v>155</v>
          </cell>
        </row>
        <row r="48">
          <cell r="A48" t="str">
            <v>156</v>
          </cell>
        </row>
        <row r="49">
          <cell r="A49" t="str">
            <v>1561</v>
          </cell>
        </row>
        <row r="50">
          <cell r="A50" t="str">
            <v>1562</v>
          </cell>
        </row>
        <row r="51">
          <cell r="A51" t="str">
            <v>157</v>
          </cell>
        </row>
        <row r="52">
          <cell r="A52" t="str">
            <v>159</v>
          </cell>
        </row>
        <row r="53">
          <cell r="A53" t="str">
            <v>161</v>
          </cell>
        </row>
        <row r="54">
          <cell r="A54" t="str">
            <v>211</v>
          </cell>
        </row>
        <row r="55">
          <cell r="A55" t="str">
            <v>2111</v>
          </cell>
        </row>
        <row r="56">
          <cell r="A56" t="str">
            <v>2112</v>
          </cell>
        </row>
        <row r="57">
          <cell r="A57" t="str">
            <v>2113</v>
          </cell>
        </row>
        <row r="58">
          <cell r="A58" t="str">
            <v>2114</v>
          </cell>
        </row>
        <row r="59">
          <cell r="A59" t="str">
            <v>2115</v>
          </cell>
        </row>
        <row r="60">
          <cell r="A60" t="str">
            <v>2116</v>
          </cell>
        </row>
        <row r="61">
          <cell r="A61" t="str">
            <v>2118</v>
          </cell>
        </row>
        <row r="62">
          <cell r="A62" t="str">
            <v>212</v>
          </cell>
        </row>
        <row r="63">
          <cell r="A63" t="str">
            <v>213</v>
          </cell>
        </row>
        <row r="64">
          <cell r="A64" t="str">
            <v>2131</v>
          </cell>
        </row>
        <row r="65">
          <cell r="A65" t="str">
            <v>2132</v>
          </cell>
        </row>
        <row r="66">
          <cell r="A66" t="str">
            <v>2133</v>
          </cell>
        </row>
        <row r="67">
          <cell r="A67" t="str">
            <v>2134</v>
          </cell>
        </row>
        <row r="68">
          <cell r="A68" t="str">
            <v>2135</v>
          </cell>
        </row>
        <row r="69">
          <cell r="A69" t="str">
            <v>2138</v>
          </cell>
        </row>
        <row r="70">
          <cell r="A70" t="str">
            <v>214</v>
          </cell>
        </row>
        <row r="71">
          <cell r="A71" t="str">
            <v>2141</v>
          </cell>
        </row>
        <row r="72">
          <cell r="A72" t="str">
            <v>2142</v>
          </cell>
        </row>
        <row r="73">
          <cell r="A73" t="str">
            <v>2143</v>
          </cell>
        </row>
        <row r="74">
          <cell r="A74" t="str">
            <v>221</v>
          </cell>
        </row>
        <row r="75">
          <cell r="A75" t="str">
            <v>2211</v>
          </cell>
        </row>
        <row r="76">
          <cell r="A76" t="str">
            <v>2212</v>
          </cell>
        </row>
        <row r="77">
          <cell r="A77" t="str">
            <v>222</v>
          </cell>
        </row>
        <row r="78">
          <cell r="A78" t="str">
            <v>228</v>
          </cell>
        </row>
        <row r="79">
          <cell r="A79" t="str">
            <v>229</v>
          </cell>
        </row>
        <row r="80">
          <cell r="A80" t="str">
            <v>241</v>
          </cell>
        </row>
        <row r="81">
          <cell r="A81" t="str">
            <v>2411</v>
          </cell>
        </row>
        <row r="82">
          <cell r="A82" t="str">
            <v>2412</v>
          </cell>
        </row>
        <row r="83">
          <cell r="A83" t="str">
            <v>2413</v>
          </cell>
        </row>
        <row r="84">
          <cell r="A84" t="str">
            <v>242</v>
          </cell>
        </row>
        <row r="85">
          <cell r="A85" t="str">
            <v>244</v>
          </cell>
        </row>
        <row r="86">
          <cell r="A86" t="str">
            <v>311</v>
          </cell>
        </row>
        <row r="87">
          <cell r="A87" t="str">
            <v>315</v>
          </cell>
        </row>
        <row r="88">
          <cell r="A88" t="str">
            <v>331</v>
          </cell>
        </row>
        <row r="89">
          <cell r="A89" t="str">
            <v>3311</v>
          </cell>
        </row>
        <row r="90">
          <cell r="A90" t="str">
            <v>333</v>
          </cell>
        </row>
        <row r="91">
          <cell r="A91" t="str">
            <v>3331</v>
          </cell>
        </row>
        <row r="92">
          <cell r="A92" t="str">
            <v>33311</v>
          </cell>
        </row>
        <row r="93">
          <cell r="A93" t="str">
            <v>33312</v>
          </cell>
        </row>
        <row r="94">
          <cell r="A94" t="str">
            <v>3332</v>
          </cell>
        </row>
        <row r="95">
          <cell r="A95" t="str">
            <v>3333</v>
          </cell>
        </row>
        <row r="96">
          <cell r="A96" t="str">
            <v>3334</v>
          </cell>
        </row>
        <row r="97">
          <cell r="A97" t="str">
            <v>3335</v>
          </cell>
        </row>
        <row r="98">
          <cell r="A98" t="str">
            <v>3336</v>
          </cell>
        </row>
        <row r="99">
          <cell r="A99" t="str">
            <v>3337</v>
          </cell>
        </row>
        <row r="100">
          <cell r="A100" t="str">
            <v>3338</v>
          </cell>
        </row>
        <row r="101">
          <cell r="A101" t="str">
            <v>3339</v>
          </cell>
        </row>
        <row r="102">
          <cell r="A102" t="str">
            <v>334</v>
          </cell>
        </row>
        <row r="103">
          <cell r="A103" t="str">
            <v>335</v>
          </cell>
        </row>
        <row r="104">
          <cell r="A104" t="str">
            <v>336</v>
          </cell>
        </row>
        <row r="105">
          <cell r="A105" t="str">
            <v>338</v>
          </cell>
        </row>
        <row r="106">
          <cell r="A106" t="str">
            <v>3381</v>
          </cell>
        </row>
        <row r="107">
          <cell r="A107" t="str">
            <v>3382</v>
          </cell>
        </row>
        <row r="108">
          <cell r="A108" t="str">
            <v>3383</v>
          </cell>
        </row>
        <row r="109">
          <cell r="A109" t="str">
            <v>3384</v>
          </cell>
        </row>
        <row r="110">
          <cell r="A110" t="str">
            <v>3387</v>
          </cell>
        </row>
        <row r="111">
          <cell r="A111" t="str">
            <v>3388</v>
          </cell>
        </row>
        <row r="112">
          <cell r="A112" t="str">
            <v>33881</v>
          </cell>
        </row>
        <row r="113">
          <cell r="A113" t="str">
            <v>341</v>
          </cell>
        </row>
        <row r="114">
          <cell r="A114" t="str">
            <v>342</v>
          </cell>
        </row>
        <row r="115">
          <cell r="A115" t="str">
            <v>343</v>
          </cell>
        </row>
        <row r="116">
          <cell r="A116" t="str">
            <v>344</v>
          </cell>
        </row>
        <row r="117">
          <cell r="A117" t="str">
            <v>411</v>
          </cell>
        </row>
        <row r="118">
          <cell r="A118" t="str">
            <v>412</v>
          </cell>
        </row>
        <row r="119">
          <cell r="A119" t="str">
            <v>413</v>
          </cell>
        </row>
        <row r="120">
          <cell r="A120" t="str">
            <v>414</v>
          </cell>
        </row>
        <row r="121">
          <cell r="A121" t="str">
            <v>415</v>
          </cell>
        </row>
        <row r="122">
          <cell r="A122" t="str">
            <v>416</v>
          </cell>
        </row>
        <row r="123">
          <cell r="A123" t="str">
            <v>421</v>
          </cell>
        </row>
        <row r="124">
          <cell r="A124" t="str">
            <v>4211</v>
          </cell>
        </row>
        <row r="125">
          <cell r="A125" t="str">
            <v>4212</v>
          </cell>
        </row>
        <row r="126">
          <cell r="A126" t="str">
            <v>431</v>
          </cell>
        </row>
        <row r="127">
          <cell r="A127" t="str">
            <v>4311</v>
          </cell>
        </row>
        <row r="128">
          <cell r="A128" t="str">
            <v>4312</v>
          </cell>
        </row>
        <row r="129">
          <cell r="A129" t="str">
            <v>441</v>
          </cell>
        </row>
        <row r="130">
          <cell r="A130" t="str">
            <v>451</v>
          </cell>
        </row>
        <row r="131">
          <cell r="A131" t="str">
            <v>461</v>
          </cell>
        </row>
        <row r="132">
          <cell r="A132" t="str">
            <v>4611</v>
          </cell>
        </row>
        <row r="133">
          <cell r="A133" t="str">
            <v>4612</v>
          </cell>
        </row>
        <row r="134">
          <cell r="A134" t="str">
            <v>466</v>
          </cell>
        </row>
        <row r="135">
          <cell r="A135" t="str">
            <v>511</v>
          </cell>
        </row>
        <row r="136">
          <cell r="A136" t="str">
            <v>5111</v>
          </cell>
        </row>
        <row r="137">
          <cell r="A137" t="str">
            <v>5112</v>
          </cell>
        </row>
        <row r="138">
          <cell r="A138" t="str">
            <v>5113</v>
          </cell>
        </row>
        <row r="139">
          <cell r="A139" t="str">
            <v>5114</v>
          </cell>
        </row>
        <row r="140">
          <cell r="A140" t="str">
            <v>512</v>
          </cell>
        </row>
        <row r="141">
          <cell r="A141" t="str">
            <v>5121</v>
          </cell>
        </row>
        <row r="142">
          <cell r="A142" t="str">
            <v>5122</v>
          </cell>
        </row>
        <row r="143">
          <cell r="A143" t="str">
            <v>5123</v>
          </cell>
        </row>
        <row r="144">
          <cell r="A144" t="str">
            <v>515</v>
          </cell>
        </row>
        <row r="145">
          <cell r="A145" t="str">
            <v>521</v>
          </cell>
        </row>
        <row r="146">
          <cell r="A146" t="str">
            <v>5211</v>
          </cell>
        </row>
        <row r="147">
          <cell r="A147" t="str">
            <v>5212</v>
          </cell>
        </row>
        <row r="148">
          <cell r="A148" t="str">
            <v>5213</v>
          </cell>
        </row>
        <row r="149">
          <cell r="A149" t="str">
            <v>5214</v>
          </cell>
        </row>
        <row r="150">
          <cell r="A150" t="str">
            <v>531</v>
          </cell>
        </row>
        <row r="151">
          <cell r="A151" t="str">
            <v>532</v>
          </cell>
        </row>
        <row r="152">
          <cell r="A152" t="str">
            <v>611</v>
          </cell>
        </row>
        <row r="153">
          <cell r="A153" t="str">
            <v>6111</v>
          </cell>
        </row>
        <row r="154">
          <cell r="A154" t="str">
            <v>6112</v>
          </cell>
        </row>
        <row r="155">
          <cell r="A155" t="str">
            <v>621</v>
          </cell>
        </row>
        <row r="156">
          <cell r="A156" t="str">
            <v>622</v>
          </cell>
        </row>
        <row r="157">
          <cell r="A157" t="str">
            <v>6221</v>
          </cell>
        </row>
        <row r="158">
          <cell r="A158" t="str">
            <v>6222</v>
          </cell>
        </row>
        <row r="159">
          <cell r="A159" t="str">
            <v>623</v>
          </cell>
        </row>
        <row r="160">
          <cell r="A160" t="str">
            <v>627</v>
          </cell>
        </row>
        <row r="161">
          <cell r="A161" t="str">
            <v>631</v>
          </cell>
        </row>
        <row r="162">
          <cell r="A162" t="str">
            <v>632</v>
          </cell>
        </row>
        <row r="163">
          <cell r="A163" t="str">
            <v>635</v>
          </cell>
        </row>
        <row r="164">
          <cell r="A164" t="str">
            <v>641</v>
          </cell>
        </row>
        <row r="165">
          <cell r="A165" t="str">
            <v>6411</v>
          </cell>
        </row>
        <row r="166">
          <cell r="A166" t="str">
            <v>6412</v>
          </cell>
        </row>
        <row r="167">
          <cell r="A167" t="str">
            <v>6413</v>
          </cell>
        </row>
        <row r="168">
          <cell r="A168" t="str">
            <v>6414</v>
          </cell>
        </row>
        <row r="169">
          <cell r="A169" t="str">
            <v>6415</v>
          </cell>
        </row>
        <row r="170">
          <cell r="A170" t="str">
            <v>6417</v>
          </cell>
        </row>
        <row r="171">
          <cell r="A171" t="str">
            <v>6418</v>
          </cell>
        </row>
        <row r="172">
          <cell r="A172" t="str">
            <v>642</v>
          </cell>
        </row>
        <row r="173">
          <cell r="A173" t="str">
            <v>6421</v>
          </cell>
        </row>
        <row r="174">
          <cell r="A174" t="str">
            <v>6422</v>
          </cell>
        </row>
        <row r="175">
          <cell r="A175" t="str">
            <v>6423</v>
          </cell>
        </row>
        <row r="176">
          <cell r="A176" t="str">
            <v>6424</v>
          </cell>
        </row>
        <row r="177">
          <cell r="A177" t="str">
            <v>6425</v>
          </cell>
        </row>
        <row r="178">
          <cell r="A178" t="str">
            <v>6426</v>
          </cell>
        </row>
        <row r="179">
          <cell r="A179" t="str">
            <v>6427</v>
          </cell>
        </row>
        <row r="180">
          <cell r="A180" t="str">
            <v>6428</v>
          </cell>
        </row>
        <row r="181">
          <cell r="A181" t="str">
            <v>711</v>
          </cell>
        </row>
        <row r="182">
          <cell r="A182" t="str">
            <v>811</v>
          </cell>
        </row>
        <row r="183">
          <cell r="A183" t="str">
            <v>911</v>
          </cell>
        </row>
      </sheetData>
      <sheetData sheetId="3">
        <row r="7">
          <cell r="A7" t="str">
            <v>131VINAFCO</v>
          </cell>
        </row>
        <row r="8">
          <cell r="A8" t="str">
            <v>131HS</v>
          </cell>
        </row>
        <row r="9">
          <cell r="A9" t="str">
            <v>131TLDN</v>
          </cell>
        </row>
        <row r="10">
          <cell r="A10" t="str">
            <v>131CKTM</v>
          </cell>
        </row>
        <row r="12">
          <cell r="A12" t="str">
            <v>131KKSG</v>
          </cell>
        </row>
        <row r="13">
          <cell r="A13" t="str">
            <v>131DNTN</v>
          </cell>
        </row>
        <row r="14">
          <cell r="A14" t="str">
            <v>131TLV</v>
          </cell>
        </row>
        <row r="15">
          <cell r="A15" t="str">
            <v>131VL</v>
          </cell>
        </row>
        <row r="16">
          <cell r="A16" t="str">
            <v>131TDV</v>
          </cell>
        </row>
        <row r="17">
          <cell r="A17" t="str">
            <v>131TA</v>
          </cell>
        </row>
        <row r="18">
          <cell r="A18" t="str">
            <v>131KH</v>
          </cell>
        </row>
        <row r="19">
          <cell r="A19" t="str">
            <v>131PTai</v>
          </cell>
        </row>
        <row r="21">
          <cell r="A21" t="str">
            <v>131NN</v>
          </cell>
        </row>
        <row r="22">
          <cell r="A22" t="str">
            <v>131TMNA</v>
          </cell>
        </row>
        <row r="23">
          <cell r="A23" t="str">
            <v>131CCHL</v>
          </cell>
        </row>
        <row r="25">
          <cell r="A25" t="str">
            <v>131TMKL</v>
          </cell>
        </row>
        <row r="26">
          <cell r="A26" t="str">
            <v>131H&amp;T</v>
          </cell>
        </row>
        <row r="27">
          <cell r="A27" t="str">
            <v>131SN</v>
          </cell>
        </row>
        <row r="28">
          <cell r="A28" t="str">
            <v>131XNDVVT</v>
          </cell>
        </row>
        <row r="29">
          <cell r="A29" t="str">
            <v>131DNTL</v>
          </cell>
        </row>
        <row r="30">
          <cell r="A30" t="str">
            <v>131CPVT</v>
          </cell>
        </row>
        <row r="31">
          <cell r="A31" t="str">
            <v>131TMHL</v>
          </cell>
        </row>
        <row r="32">
          <cell r="A32" t="str">
            <v>131TH</v>
          </cell>
        </row>
        <row r="33">
          <cell r="A33" t="str">
            <v>131VAnh</v>
          </cell>
        </row>
        <row r="34">
          <cell r="A34" t="str">
            <v>131ATho</v>
          </cell>
        </row>
        <row r="35">
          <cell r="A35" t="str">
            <v>131Trang An</v>
          </cell>
        </row>
        <row r="36">
          <cell r="A36" t="str">
            <v>131Thang</v>
          </cell>
        </row>
        <row r="37">
          <cell r="A37" t="str">
            <v>131Lap</v>
          </cell>
        </row>
        <row r="38">
          <cell r="A38" t="str">
            <v>131Truong</v>
          </cell>
        </row>
        <row r="39">
          <cell r="A39" t="str">
            <v>131LE</v>
          </cell>
        </row>
        <row r="40">
          <cell r="A40" t="str">
            <v>131DQUOC</v>
          </cell>
        </row>
        <row r="41">
          <cell r="A41" t="str">
            <v>131RATRACO</v>
          </cell>
        </row>
        <row r="42">
          <cell r="A42" t="str">
            <v>131HG</v>
          </cell>
        </row>
        <row r="43">
          <cell r="A43" t="str">
            <v>131Thai Bao</v>
          </cell>
        </row>
        <row r="44">
          <cell r="A44" t="str">
            <v>131TBTB</v>
          </cell>
        </row>
        <row r="45">
          <cell r="A45" t="str">
            <v>131HA</v>
          </cell>
        </row>
        <row r="46">
          <cell r="A46" t="str">
            <v>131NM</v>
          </cell>
        </row>
        <row r="47">
          <cell r="A47" t="str">
            <v>131KSQT</v>
          </cell>
        </row>
        <row r="48">
          <cell r="A48" t="str">
            <v>131DTGT</v>
          </cell>
        </row>
        <row r="49">
          <cell r="A49" t="str">
            <v>131QTPB</v>
          </cell>
        </row>
        <row r="50">
          <cell r="A50" t="str">
            <v>131XNPN</v>
          </cell>
        </row>
        <row r="51">
          <cell r="A51" t="str">
            <v>131Nguyet</v>
          </cell>
        </row>
        <row r="52">
          <cell r="A52" t="str">
            <v>131PN</v>
          </cell>
        </row>
        <row r="55">
          <cell r="A55" t="str">
            <v>112NN</v>
          </cell>
        </row>
        <row r="56">
          <cell r="A56" t="str">
            <v>112TEC</v>
          </cell>
        </row>
        <row r="58">
          <cell r="A58" t="str">
            <v>141Ha</v>
          </cell>
        </row>
        <row r="59">
          <cell r="A59" t="str">
            <v>141Cong II</v>
          </cell>
        </row>
        <row r="60">
          <cell r="A60" t="str">
            <v>141Thanh SG</v>
          </cell>
        </row>
        <row r="61">
          <cell r="A61" t="str">
            <v>141Xuan</v>
          </cell>
        </row>
        <row r="62">
          <cell r="A62" t="str">
            <v>141Thao</v>
          </cell>
        </row>
        <row r="63">
          <cell r="A63" t="str">
            <v>141Dinh</v>
          </cell>
        </row>
        <row r="64">
          <cell r="A64" t="str">
            <v>141Hien</v>
          </cell>
        </row>
        <row r="65">
          <cell r="A65" t="str">
            <v>141Cuong</v>
          </cell>
        </row>
        <row r="66">
          <cell r="A66" t="str">
            <v>141Thuan</v>
          </cell>
        </row>
        <row r="67">
          <cell r="A67" t="str">
            <v>141Cong</v>
          </cell>
        </row>
        <row r="68">
          <cell r="A68" t="str">
            <v>141K</v>
          </cell>
        </row>
        <row r="69">
          <cell r="A69" t="str">
            <v>141D</v>
          </cell>
        </row>
        <row r="70">
          <cell r="A70" t="str">
            <v>141TL</v>
          </cell>
        </row>
        <row r="71">
          <cell r="A71" t="str">
            <v>141BT</v>
          </cell>
        </row>
        <row r="72">
          <cell r="A72" t="str">
            <v>141CN</v>
          </cell>
        </row>
        <row r="73">
          <cell r="A73" t="str">
            <v>141CTM</v>
          </cell>
        </row>
        <row r="74">
          <cell r="A74" t="str">
            <v>141SO</v>
          </cell>
        </row>
        <row r="75">
          <cell r="A75" t="str">
            <v>141Q</v>
          </cell>
        </row>
        <row r="76">
          <cell r="A76" t="str">
            <v>141T</v>
          </cell>
        </row>
        <row r="77">
          <cell r="A77" t="str">
            <v>141THU LAN</v>
          </cell>
        </row>
        <row r="78">
          <cell r="A78" t="str">
            <v>141TUAN</v>
          </cell>
        </row>
        <row r="79">
          <cell r="A79" t="str">
            <v>141TSON</v>
          </cell>
        </row>
        <row r="81">
          <cell r="A81" t="str">
            <v>331CUONG</v>
          </cell>
        </row>
        <row r="82">
          <cell r="A82" t="str">
            <v>331Ratraco</v>
          </cell>
        </row>
        <row r="83">
          <cell r="A83" t="str">
            <v>331HL</v>
          </cell>
        </row>
        <row r="84">
          <cell r="A84" t="str">
            <v>331NM</v>
          </cell>
        </row>
        <row r="85">
          <cell r="A85" t="str">
            <v>331MH</v>
          </cell>
        </row>
        <row r="86">
          <cell r="A86" t="str">
            <v>331XV</v>
          </cell>
        </row>
        <row r="87">
          <cell r="A87" t="str">
            <v>331BD</v>
          </cell>
        </row>
        <row r="88">
          <cell r="A88" t="str">
            <v>331BQ</v>
          </cell>
        </row>
        <row r="89">
          <cell r="A89" t="str">
            <v>331BXHH</v>
          </cell>
        </row>
        <row r="90">
          <cell r="A90" t="str">
            <v>331BXLC</v>
          </cell>
        </row>
        <row r="91">
          <cell r="A91" t="str">
            <v>331GHP</v>
          </cell>
        </row>
        <row r="92">
          <cell r="A92" t="str">
            <v>331GLC</v>
          </cell>
        </row>
        <row r="93">
          <cell r="A93" t="str">
            <v>331PHA</v>
          </cell>
        </row>
        <row r="94">
          <cell r="A94" t="str">
            <v>331PN</v>
          </cell>
        </row>
        <row r="95">
          <cell r="A95" t="str">
            <v>331SH</v>
          </cell>
        </row>
        <row r="96">
          <cell r="A96" t="str">
            <v>331XNDVVT</v>
          </cell>
        </row>
        <row r="97">
          <cell r="A97" t="str">
            <v>331SG</v>
          </cell>
        </row>
        <row r="98">
          <cell r="A98" t="str">
            <v>331LS</v>
          </cell>
        </row>
        <row r="99">
          <cell r="A99" t="str">
            <v>331N</v>
          </cell>
        </row>
        <row r="100">
          <cell r="A100" t="str">
            <v>331B</v>
          </cell>
        </row>
        <row r="101">
          <cell r="A101" t="str">
            <v>331DB</v>
          </cell>
        </row>
        <row r="102">
          <cell r="A102" t="str">
            <v>331GH</v>
          </cell>
        </row>
        <row r="103">
          <cell r="A103" t="str">
            <v>331XNCS</v>
          </cell>
        </row>
        <row r="104">
          <cell r="A104" t="str">
            <v>331Thao</v>
          </cell>
        </row>
        <row r="105">
          <cell r="A105" t="str">
            <v>331HP</v>
          </cell>
        </row>
        <row r="106">
          <cell r="A106" t="str">
            <v>331DLPB</v>
          </cell>
        </row>
        <row r="107">
          <cell r="A107" t="str">
            <v>331HD</v>
          </cell>
        </row>
        <row r="108">
          <cell r="A108" t="str">
            <v>331VD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PV_NKC"/>
      <sheetName val="PV_511"/>
      <sheetName val="CDPS"/>
      <sheetName val="NKC"/>
      <sheetName val="131TH"/>
      <sheetName val="331TH"/>
      <sheetName val="Pivot"/>
      <sheetName val="NKC_1"/>
    </sheetNames>
    <sheetDataSet>
      <sheetData sheetId="0"/>
      <sheetData sheetId="1"/>
      <sheetData sheetId="2"/>
      <sheetData sheetId="3">
        <row r="2">
          <cell r="H2">
            <v>111</v>
          </cell>
          <cell r="I2">
            <v>112</v>
          </cell>
          <cell r="J2">
            <v>25000000</v>
          </cell>
        </row>
        <row r="3">
          <cell r="H3">
            <v>111</v>
          </cell>
          <cell r="I3">
            <v>112</v>
          </cell>
          <cell r="J3">
            <v>50000000</v>
          </cell>
        </row>
        <row r="4">
          <cell r="H4">
            <v>111</v>
          </cell>
          <cell r="I4">
            <v>131</v>
          </cell>
          <cell r="J4">
            <v>27676000</v>
          </cell>
        </row>
        <row r="5">
          <cell r="H5">
            <v>111</v>
          </cell>
          <cell r="I5">
            <v>112</v>
          </cell>
          <cell r="J5">
            <v>70000000</v>
          </cell>
        </row>
        <row r="6">
          <cell r="H6">
            <v>111</v>
          </cell>
          <cell r="I6">
            <v>112</v>
          </cell>
          <cell r="J6">
            <v>50000000</v>
          </cell>
        </row>
        <row r="7">
          <cell r="H7">
            <v>111</v>
          </cell>
          <cell r="I7">
            <v>112</v>
          </cell>
          <cell r="J7">
            <v>40000000</v>
          </cell>
        </row>
        <row r="8">
          <cell r="H8">
            <v>111</v>
          </cell>
          <cell r="I8">
            <v>131</v>
          </cell>
          <cell r="J8">
            <v>100000000</v>
          </cell>
        </row>
        <row r="9">
          <cell r="H9">
            <v>111</v>
          </cell>
          <cell r="I9">
            <v>112</v>
          </cell>
          <cell r="J9">
            <v>65000000</v>
          </cell>
        </row>
        <row r="10">
          <cell r="H10">
            <v>111</v>
          </cell>
          <cell r="I10">
            <v>141</v>
          </cell>
          <cell r="J10">
            <v>800000</v>
          </cell>
        </row>
        <row r="11">
          <cell r="H11">
            <v>111</v>
          </cell>
          <cell r="I11">
            <v>112</v>
          </cell>
          <cell r="J11">
            <v>3000000</v>
          </cell>
        </row>
        <row r="12">
          <cell r="H12">
            <v>111</v>
          </cell>
          <cell r="I12">
            <v>141</v>
          </cell>
          <cell r="J12">
            <v>8000000</v>
          </cell>
        </row>
        <row r="13">
          <cell r="H13">
            <v>111</v>
          </cell>
          <cell r="I13">
            <v>112</v>
          </cell>
          <cell r="J13">
            <v>1000000</v>
          </cell>
        </row>
        <row r="14">
          <cell r="H14">
            <v>111</v>
          </cell>
          <cell r="I14">
            <v>112</v>
          </cell>
          <cell r="J14">
            <v>20000000</v>
          </cell>
        </row>
        <row r="15">
          <cell r="H15">
            <v>111</v>
          </cell>
          <cell r="I15">
            <v>131</v>
          </cell>
          <cell r="J15">
            <v>15480000</v>
          </cell>
        </row>
        <row r="16">
          <cell r="H16">
            <v>111</v>
          </cell>
          <cell r="I16">
            <v>131</v>
          </cell>
          <cell r="J16">
            <v>4600000</v>
          </cell>
        </row>
        <row r="17">
          <cell r="H17">
            <v>111</v>
          </cell>
          <cell r="I17">
            <v>141</v>
          </cell>
          <cell r="J17">
            <v>6752000</v>
          </cell>
        </row>
        <row r="18">
          <cell r="H18">
            <v>111</v>
          </cell>
          <cell r="I18">
            <v>131</v>
          </cell>
          <cell r="J18">
            <v>120450000</v>
          </cell>
        </row>
        <row r="19">
          <cell r="H19">
            <v>111</v>
          </cell>
          <cell r="I19">
            <v>131</v>
          </cell>
          <cell r="J19">
            <v>8700000</v>
          </cell>
        </row>
        <row r="20">
          <cell r="H20">
            <v>141</v>
          </cell>
          <cell r="I20">
            <v>111</v>
          </cell>
          <cell r="J20">
            <v>458000</v>
          </cell>
        </row>
        <row r="21">
          <cell r="H21">
            <v>331</v>
          </cell>
          <cell r="I21">
            <v>111</v>
          </cell>
          <cell r="J21">
            <v>27146850</v>
          </cell>
        </row>
        <row r="22">
          <cell r="H22">
            <v>141</v>
          </cell>
          <cell r="I22">
            <v>111</v>
          </cell>
          <cell r="J22">
            <v>130000</v>
          </cell>
        </row>
        <row r="23">
          <cell r="H23">
            <v>331</v>
          </cell>
          <cell r="I23">
            <v>111</v>
          </cell>
          <cell r="J23">
            <v>1450000</v>
          </cell>
        </row>
        <row r="24">
          <cell r="H24">
            <v>141</v>
          </cell>
          <cell r="I24">
            <v>111</v>
          </cell>
          <cell r="J24">
            <v>408000</v>
          </cell>
        </row>
        <row r="25">
          <cell r="H25">
            <v>141</v>
          </cell>
          <cell r="I25">
            <v>111</v>
          </cell>
          <cell r="J25">
            <v>538000</v>
          </cell>
        </row>
        <row r="26">
          <cell r="H26">
            <v>141</v>
          </cell>
          <cell r="I26">
            <v>111</v>
          </cell>
          <cell r="J26">
            <v>1000000</v>
          </cell>
        </row>
        <row r="27">
          <cell r="H27">
            <v>141</v>
          </cell>
          <cell r="I27">
            <v>111</v>
          </cell>
          <cell r="J27">
            <v>388000</v>
          </cell>
        </row>
        <row r="28">
          <cell r="H28">
            <v>141</v>
          </cell>
          <cell r="I28">
            <v>111</v>
          </cell>
          <cell r="J28">
            <v>603000</v>
          </cell>
        </row>
        <row r="29">
          <cell r="H29">
            <v>141</v>
          </cell>
          <cell r="I29">
            <v>111</v>
          </cell>
          <cell r="J29">
            <v>195000</v>
          </cell>
        </row>
        <row r="30">
          <cell r="H30">
            <v>141</v>
          </cell>
          <cell r="I30">
            <v>111</v>
          </cell>
          <cell r="J30">
            <v>4000000</v>
          </cell>
        </row>
        <row r="31">
          <cell r="H31">
            <v>141</v>
          </cell>
          <cell r="I31">
            <v>111</v>
          </cell>
          <cell r="J31">
            <v>351000</v>
          </cell>
        </row>
        <row r="32">
          <cell r="H32">
            <v>141</v>
          </cell>
          <cell r="I32">
            <v>111</v>
          </cell>
          <cell r="J32">
            <v>691000</v>
          </cell>
        </row>
        <row r="33">
          <cell r="H33">
            <v>334</v>
          </cell>
          <cell r="I33">
            <v>111</v>
          </cell>
          <cell r="J33">
            <v>3750000</v>
          </cell>
        </row>
        <row r="34">
          <cell r="H34">
            <v>141</v>
          </cell>
          <cell r="I34">
            <v>111</v>
          </cell>
          <cell r="J34">
            <v>799000</v>
          </cell>
        </row>
        <row r="35">
          <cell r="H35">
            <v>141</v>
          </cell>
          <cell r="I35">
            <v>111</v>
          </cell>
          <cell r="J35">
            <v>236000</v>
          </cell>
        </row>
        <row r="36">
          <cell r="H36">
            <v>141</v>
          </cell>
          <cell r="I36">
            <v>111</v>
          </cell>
          <cell r="J36">
            <v>958000</v>
          </cell>
        </row>
        <row r="37">
          <cell r="H37">
            <v>141</v>
          </cell>
          <cell r="I37">
            <v>111</v>
          </cell>
          <cell r="J37">
            <v>271000</v>
          </cell>
        </row>
        <row r="38">
          <cell r="H38">
            <v>141</v>
          </cell>
          <cell r="I38">
            <v>111</v>
          </cell>
          <cell r="J38">
            <v>667000</v>
          </cell>
        </row>
        <row r="39">
          <cell r="H39">
            <v>141</v>
          </cell>
          <cell r="I39">
            <v>111</v>
          </cell>
          <cell r="J39">
            <v>859000</v>
          </cell>
        </row>
        <row r="40">
          <cell r="H40">
            <v>133</v>
          </cell>
          <cell r="I40">
            <v>111</v>
          </cell>
          <cell r="J40">
            <v>267545</v>
          </cell>
        </row>
        <row r="41">
          <cell r="H41">
            <v>642</v>
          </cell>
          <cell r="I41">
            <v>111</v>
          </cell>
          <cell r="J41">
            <v>2675457</v>
          </cell>
        </row>
        <row r="42">
          <cell r="H42">
            <v>642</v>
          </cell>
          <cell r="I42">
            <v>111</v>
          </cell>
          <cell r="J42">
            <v>1000000</v>
          </cell>
        </row>
        <row r="43">
          <cell r="H43">
            <v>331</v>
          </cell>
          <cell r="I43">
            <v>111</v>
          </cell>
          <cell r="J43">
            <v>70000000</v>
          </cell>
        </row>
        <row r="44">
          <cell r="H44">
            <v>331</v>
          </cell>
          <cell r="I44">
            <v>111</v>
          </cell>
          <cell r="J44">
            <v>27676000</v>
          </cell>
        </row>
        <row r="45">
          <cell r="H45">
            <v>642</v>
          </cell>
          <cell r="I45">
            <v>111</v>
          </cell>
          <cell r="J45">
            <v>150000</v>
          </cell>
        </row>
        <row r="46">
          <cell r="H46">
            <v>331</v>
          </cell>
          <cell r="I46">
            <v>111</v>
          </cell>
          <cell r="J46">
            <v>50000000</v>
          </cell>
        </row>
        <row r="47">
          <cell r="H47">
            <v>141</v>
          </cell>
          <cell r="I47">
            <v>111</v>
          </cell>
          <cell r="J47">
            <v>1127000</v>
          </cell>
        </row>
        <row r="48">
          <cell r="H48">
            <v>141</v>
          </cell>
          <cell r="I48">
            <v>111</v>
          </cell>
          <cell r="J48">
            <v>328000</v>
          </cell>
        </row>
        <row r="49">
          <cell r="H49">
            <v>141</v>
          </cell>
          <cell r="I49">
            <v>111</v>
          </cell>
          <cell r="J49">
            <v>5000000</v>
          </cell>
        </row>
        <row r="50">
          <cell r="H50">
            <v>331</v>
          </cell>
          <cell r="I50">
            <v>111</v>
          </cell>
          <cell r="J50">
            <v>500000</v>
          </cell>
        </row>
        <row r="51">
          <cell r="H51">
            <v>141</v>
          </cell>
          <cell r="I51">
            <v>111</v>
          </cell>
          <cell r="J51">
            <v>421000</v>
          </cell>
        </row>
        <row r="52">
          <cell r="H52">
            <v>141</v>
          </cell>
          <cell r="I52">
            <v>111</v>
          </cell>
          <cell r="J52">
            <v>196000</v>
          </cell>
        </row>
        <row r="53">
          <cell r="H53">
            <v>141</v>
          </cell>
          <cell r="I53">
            <v>111</v>
          </cell>
          <cell r="J53">
            <v>2390000</v>
          </cell>
        </row>
        <row r="54">
          <cell r="H54">
            <v>331</v>
          </cell>
          <cell r="I54">
            <v>111</v>
          </cell>
          <cell r="J54">
            <v>157578000</v>
          </cell>
        </row>
        <row r="55">
          <cell r="H55">
            <v>133</v>
          </cell>
          <cell r="I55">
            <v>111</v>
          </cell>
          <cell r="J55">
            <v>165957</v>
          </cell>
        </row>
        <row r="56">
          <cell r="H56">
            <v>642</v>
          </cell>
          <cell r="I56">
            <v>111</v>
          </cell>
          <cell r="J56">
            <v>1659570</v>
          </cell>
        </row>
        <row r="57">
          <cell r="H57">
            <v>331</v>
          </cell>
          <cell r="I57">
            <v>111</v>
          </cell>
          <cell r="J57">
            <v>19962600</v>
          </cell>
        </row>
        <row r="58">
          <cell r="H58">
            <v>642</v>
          </cell>
          <cell r="I58">
            <v>111</v>
          </cell>
          <cell r="J58">
            <v>160000</v>
          </cell>
        </row>
        <row r="59">
          <cell r="H59">
            <v>141</v>
          </cell>
          <cell r="I59">
            <v>111</v>
          </cell>
          <cell r="J59">
            <v>684000</v>
          </cell>
        </row>
        <row r="60">
          <cell r="H60">
            <v>141</v>
          </cell>
          <cell r="I60">
            <v>111</v>
          </cell>
          <cell r="J60">
            <v>5000000</v>
          </cell>
        </row>
        <row r="61">
          <cell r="H61">
            <v>141</v>
          </cell>
          <cell r="I61">
            <v>111</v>
          </cell>
          <cell r="J61">
            <v>414000</v>
          </cell>
        </row>
        <row r="62">
          <cell r="H62">
            <v>141</v>
          </cell>
          <cell r="I62">
            <v>111</v>
          </cell>
          <cell r="J62">
            <v>462000</v>
          </cell>
        </row>
        <row r="63">
          <cell r="H63">
            <v>334</v>
          </cell>
          <cell r="I63">
            <v>111</v>
          </cell>
          <cell r="J63">
            <v>19711892</v>
          </cell>
        </row>
        <row r="64">
          <cell r="H64">
            <v>141</v>
          </cell>
          <cell r="I64">
            <v>111</v>
          </cell>
          <cell r="J64">
            <v>611000</v>
          </cell>
        </row>
        <row r="65">
          <cell r="H65">
            <v>141</v>
          </cell>
          <cell r="I65">
            <v>111</v>
          </cell>
          <cell r="J65">
            <v>334000</v>
          </cell>
        </row>
        <row r="66">
          <cell r="H66">
            <v>331</v>
          </cell>
          <cell r="I66">
            <v>111</v>
          </cell>
          <cell r="J66">
            <v>100000000</v>
          </cell>
        </row>
        <row r="67">
          <cell r="H67">
            <v>331</v>
          </cell>
          <cell r="I67">
            <v>111</v>
          </cell>
          <cell r="J67">
            <v>800000</v>
          </cell>
        </row>
        <row r="68">
          <cell r="H68">
            <v>141</v>
          </cell>
          <cell r="I68">
            <v>111</v>
          </cell>
          <cell r="J68">
            <v>40000000</v>
          </cell>
        </row>
        <row r="69">
          <cell r="H69">
            <v>141</v>
          </cell>
          <cell r="I69">
            <v>111</v>
          </cell>
          <cell r="J69">
            <v>750000</v>
          </cell>
        </row>
        <row r="70">
          <cell r="H70">
            <v>642</v>
          </cell>
          <cell r="I70">
            <v>111</v>
          </cell>
          <cell r="J70">
            <v>11000</v>
          </cell>
        </row>
        <row r="71">
          <cell r="H71">
            <v>112</v>
          </cell>
          <cell r="I71">
            <v>111</v>
          </cell>
          <cell r="J71">
            <v>1000000</v>
          </cell>
        </row>
        <row r="72">
          <cell r="H72">
            <v>331</v>
          </cell>
          <cell r="I72">
            <v>111</v>
          </cell>
          <cell r="J72">
            <v>11880000</v>
          </cell>
        </row>
        <row r="73">
          <cell r="H73">
            <v>642</v>
          </cell>
          <cell r="I73">
            <v>111</v>
          </cell>
          <cell r="J73">
            <v>105600</v>
          </cell>
        </row>
        <row r="74">
          <cell r="H74">
            <v>3331</v>
          </cell>
          <cell r="I74">
            <v>111</v>
          </cell>
          <cell r="J74">
            <v>5967111</v>
          </cell>
        </row>
        <row r="75">
          <cell r="H75">
            <v>141</v>
          </cell>
          <cell r="I75">
            <v>111</v>
          </cell>
          <cell r="J75">
            <v>510000</v>
          </cell>
        </row>
        <row r="76">
          <cell r="H76">
            <v>133</v>
          </cell>
          <cell r="I76">
            <v>111</v>
          </cell>
          <cell r="J76">
            <v>15668</v>
          </cell>
        </row>
        <row r="77">
          <cell r="H77">
            <v>642</v>
          </cell>
          <cell r="I77">
            <v>111</v>
          </cell>
          <cell r="J77">
            <v>344564</v>
          </cell>
        </row>
        <row r="78">
          <cell r="H78">
            <v>141</v>
          </cell>
          <cell r="I78">
            <v>111</v>
          </cell>
          <cell r="J78">
            <v>702000</v>
          </cell>
        </row>
        <row r="79">
          <cell r="H79">
            <v>642</v>
          </cell>
          <cell r="I79">
            <v>111</v>
          </cell>
          <cell r="J79">
            <v>908000</v>
          </cell>
        </row>
        <row r="80">
          <cell r="H80">
            <v>133</v>
          </cell>
          <cell r="I80">
            <v>111</v>
          </cell>
          <cell r="J80">
            <v>72727</v>
          </cell>
        </row>
        <row r="81">
          <cell r="H81">
            <v>642</v>
          </cell>
          <cell r="I81">
            <v>111</v>
          </cell>
          <cell r="J81">
            <v>727273</v>
          </cell>
        </row>
        <row r="82">
          <cell r="H82">
            <v>331</v>
          </cell>
          <cell r="I82">
            <v>111</v>
          </cell>
          <cell r="J82">
            <v>736000</v>
          </cell>
        </row>
        <row r="83">
          <cell r="H83">
            <v>141</v>
          </cell>
          <cell r="I83">
            <v>111</v>
          </cell>
          <cell r="J83">
            <v>398000</v>
          </cell>
        </row>
        <row r="84">
          <cell r="H84">
            <v>141</v>
          </cell>
          <cell r="I84">
            <v>111</v>
          </cell>
          <cell r="J84">
            <v>375000</v>
          </cell>
        </row>
        <row r="85">
          <cell r="H85">
            <v>141</v>
          </cell>
          <cell r="I85">
            <v>111</v>
          </cell>
          <cell r="J85">
            <v>3000000</v>
          </cell>
        </row>
        <row r="86">
          <cell r="H86">
            <v>141</v>
          </cell>
          <cell r="I86">
            <v>111</v>
          </cell>
          <cell r="J86">
            <v>558000</v>
          </cell>
        </row>
        <row r="87">
          <cell r="H87">
            <v>141</v>
          </cell>
          <cell r="I87">
            <v>111</v>
          </cell>
          <cell r="J87">
            <v>492000</v>
          </cell>
        </row>
        <row r="88">
          <cell r="H88">
            <v>141</v>
          </cell>
          <cell r="I88">
            <v>111</v>
          </cell>
          <cell r="J88">
            <v>6050000</v>
          </cell>
        </row>
        <row r="89">
          <cell r="H89">
            <v>331</v>
          </cell>
          <cell r="I89">
            <v>111</v>
          </cell>
          <cell r="J89">
            <v>2000000</v>
          </cell>
        </row>
        <row r="90">
          <cell r="H90">
            <v>3383</v>
          </cell>
          <cell r="I90">
            <v>111</v>
          </cell>
          <cell r="J90">
            <v>2876916</v>
          </cell>
        </row>
        <row r="91">
          <cell r="H91">
            <v>141</v>
          </cell>
          <cell r="I91">
            <v>111</v>
          </cell>
          <cell r="J91">
            <v>626000</v>
          </cell>
        </row>
        <row r="92">
          <cell r="H92">
            <v>141</v>
          </cell>
          <cell r="I92">
            <v>111</v>
          </cell>
          <cell r="J92">
            <v>868000</v>
          </cell>
        </row>
        <row r="93">
          <cell r="H93">
            <v>141</v>
          </cell>
          <cell r="I93">
            <v>111</v>
          </cell>
          <cell r="J93">
            <v>414000</v>
          </cell>
        </row>
        <row r="94">
          <cell r="H94">
            <v>141</v>
          </cell>
          <cell r="I94">
            <v>111</v>
          </cell>
          <cell r="J94">
            <v>362000</v>
          </cell>
        </row>
        <row r="95">
          <cell r="H95">
            <v>141</v>
          </cell>
          <cell r="I95">
            <v>111</v>
          </cell>
          <cell r="J95">
            <v>100000</v>
          </cell>
        </row>
        <row r="96">
          <cell r="H96">
            <v>133</v>
          </cell>
          <cell r="I96">
            <v>111</v>
          </cell>
          <cell r="J96">
            <v>141364</v>
          </cell>
        </row>
        <row r="97">
          <cell r="H97">
            <v>642</v>
          </cell>
          <cell r="I97">
            <v>111</v>
          </cell>
          <cell r="J97">
            <v>1413636</v>
          </cell>
        </row>
        <row r="98">
          <cell r="H98">
            <v>141</v>
          </cell>
          <cell r="I98">
            <v>111</v>
          </cell>
          <cell r="J98">
            <v>5480000</v>
          </cell>
        </row>
        <row r="99">
          <cell r="H99">
            <v>632</v>
          </cell>
          <cell r="I99">
            <v>111</v>
          </cell>
          <cell r="J99">
            <v>665000</v>
          </cell>
        </row>
        <row r="100">
          <cell r="H100">
            <v>632</v>
          </cell>
          <cell r="I100">
            <v>111</v>
          </cell>
          <cell r="J100">
            <v>2291000</v>
          </cell>
        </row>
        <row r="101">
          <cell r="H101">
            <v>632</v>
          </cell>
          <cell r="I101">
            <v>111</v>
          </cell>
          <cell r="J101">
            <v>1435000</v>
          </cell>
        </row>
        <row r="102">
          <cell r="H102">
            <v>632</v>
          </cell>
          <cell r="I102">
            <v>111</v>
          </cell>
          <cell r="J102">
            <v>945000</v>
          </cell>
        </row>
        <row r="103">
          <cell r="H103">
            <v>632</v>
          </cell>
          <cell r="I103">
            <v>111</v>
          </cell>
          <cell r="J103">
            <v>1416000</v>
          </cell>
        </row>
        <row r="104">
          <cell r="H104">
            <v>635</v>
          </cell>
          <cell r="I104">
            <v>111</v>
          </cell>
          <cell r="J104">
            <v>7700000</v>
          </cell>
        </row>
        <row r="105">
          <cell r="H105">
            <v>331</v>
          </cell>
          <cell r="I105">
            <v>111</v>
          </cell>
          <cell r="J105">
            <v>6048000</v>
          </cell>
        </row>
        <row r="106">
          <cell r="H106">
            <v>331</v>
          </cell>
          <cell r="I106">
            <v>111</v>
          </cell>
          <cell r="J106">
            <v>100000000</v>
          </cell>
        </row>
        <row r="107">
          <cell r="H107">
            <v>331</v>
          </cell>
          <cell r="I107">
            <v>111</v>
          </cell>
          <cell r="J107">
            <v>945000</v>
          </cell>
        </row>
        <row r="108">
          <cell r="H108">
            <v>111</v>
          </cell>
          <cell r="I108">
            <v>112</v>
          </cell>
          <cell r="J108">
            <v>100000000</v>
          </cell>
        </row>
        <row r="109">
          <cell r="H109">
            <v>111</v>
          </cell>
          <cell r="I109">
            <v>131</v>
          </cell>
          <cell r="J109">
            <v>50000000</v>
          </cell>
        </row>
        <row r="110">
          <cell r="H110">
            <v>111</v>
          </cell>
          <cell r="I110">
            <v>131</v>
          </cell>
          <cell r="J110">
            <v>18480000</v>
          </cell>
        </row>
        <row r="111">
          <cell r="H111">
            <v>111</v>
          </cell>
          <cell r="I111">
            <v>131</v>
          </cell>
          <cell r="J111">
            <v>124774644</v>
          </cell>
        </row>
        <row r="112">
          <cell r="H112">
            <v>111</v>
          </cell>
          <cell r="I112">
            <v>131</v>
          </cell>
          <cell r="J112">
            <v>150000000</v>
          </cell>
        </row>
        <row r="113">
          <cell r="H113">
            <v>111</v>
          </cell>
          <cell r="I113">
            <v>131</v>
          </cell>
          <cell r="J113">
            <v>7500000</v>
          </cell>
        </row>
        <row r="114">
          <cell r="H114">
            <v>111</v>
          </cell>
          <cell r="I114">
            <v>131</v>
          </cell>
          <cell r="J114">
            <v>200000000</v>
          </cell>
        </row>
        <row r="115">
          <cell r="H115">
            <v>111</v>
          </cell>
          <cell r="I115">
            <v>131</v>
          </cell>
          <cell r="J115">
            <v>169974</v>
          </cell>
        </row>
        <row r="116">
          <cell r="H116">
            <v>111</v>
          </cell>
          <cell r="I116">
            <v>141</v>
          </cell>
          <cell r="J116">
            <v>2390000</v>
          </cell>
        </row>
        <row r="117">
          <cell r="H117">
            <v>111</v>
          </cell>
          <cell r="I117">
            <v>112</v>
          </cell>
          <cell r="J117">
            <v>350000000</v>
          </cell>
        </row>
        <row r="118">
          <cell r="H118">
            <v>111</v>
          </cell>
          <cell r="I118">
            <v>141</v>
          </cell>
          <cell r="J118">
            <v>40870000</v>
          </cell>
        </row>
        <row r="119">
          <cell r="H119">
            <v>111</v>
          </cell>
          <cell r="I119">
            <v>141</v>
          </cell>
          <cell r="J119">
            <v>46254000</v>
          </cell>
        </row>
        <row r="120">
          <cell r="H120">
            <v>111</v>
          </cell>
          <cell r="I120">
            <v>141</v>
          </cell>
          <cell r="J120">
            <v>77150000</v>
          </cell>
        </row>
        <row r="121">
          <cell r="H121">
            <v>111</v>
          </cell>
          <cell r="I121">
            <v>131</v>
          </cell>
          <cell r="J121">
            <v>7740000</v>
          </cell>
        </row>
        <row r="122">
          <cell r="H122">
            <v>111</v>
          </cell>
          <cell r="I122">
            <v>131</v>
          </cell>
          <cell r="J122">
            <v>7740000</v>
          </cell>
        </row>
        <row r="123">
          <cell r="H123">
            <v>111</v>
          </cell>
          <cell r="I123">
            <v>141</v>
          </cell>
          <cell r="J123">
            <v>788000</v>
          </cell>
        </row>
        <row r="124">
          <cell r="H124">
            <v>111</v>
          </cell>
          <cell r="I124">
            <v>112</v>
          </cell>
          <cell r="J124">
            <v>10000000</v>
          </cell>
        </row>
        <row r="125">
          <cell r="H125">
            <v>111</v>
          </cell>
          <cell r="I125">
            <v>141</v>
          </cell>
          <cell r="J125">
            <v>4859000</v>
          </cell>
        </row>
        <row r="126">
          <cell r="H126">
            <v>111</v>
          </cell>
          <cell r="I126">
            <v>112</v>
          </cell>
          <cell r="J126">
            <v>25000000</v>
          </cell>
        </row>
        <row r="127">
          <cell r="H127">
            <v>111</v>
          </cell>
          <cell r="I127">
            <v>112</v>
          </cell>
          <cell r="J127">
            <v>200000000</v>
          </cell>
        </row>
        <row r="128">
          <cell r="H128">
            <v>111</v>
          </cell>
          <cell r="I128">
            <v>141</v>
          </cell>
          <cell r="J128">
            <v>700000</v>
          </cell>
        </row>
        <row r="129">
          <cell r="H129">
            <v>111</v>
          </cell>
          <cell r="I129">
            <v>131</v>
          </cell>
          <cell r="J129">
            <v>823200</v>
          </cell>
        </row>
        <row r="130">
          <cell r="H130">
            <v>111</v>
          </cell>
          <cell r="I130">
            <v>131</v>
          </cell>
          <cell r="J130">
            <v>4600000</v>
          </cell>
        </row>
        <row r="131">
          <cell r="H131">
            <v>141</v>
          </cell>
          <cell r="I131">
            <v>111</v>
          </cell>
          <cell r="J131">
            <v>531000</v>
          </cell>
        </row>
        <row r="132">
          <cell r="H132">
            <v>331</v>
          </cell>
          <cell r="I132">
            <v>111</v>
          </cell>
          <cell r="J132">
            <v>120000000</v>
          </cell>
        </row>
        <row r="133">
          <cell r="H133">
            <v>141</v>
          </cell>
          <cell r="I133">
            <v>111</v>
          </cell>
          <cell r="J133">
            <v>560000</v>
          </cell>
        </row>
        <row r="134">
          <cell r="H134">
            <v>141</v>
          </cell>
          <cell r="I134">
            <v>111</v>
          </cell>
          <cell r="J134">
            <v>1580000</v>
          </cell>
        </row>
        <row r="135">
          <cell r="H135">
            <v>331</v>
          </cell>
          <cell r="I135">
            <v>111</v>
          </cell>
          <cell r="J135">
            <v>50000000</v>
          </cell>
        </row>
        <row r="136">
          <cell r="H136">
            <v>331</v>
          </cell>
          <cell r="I136">
            <v>111</v>
          </cell>
          <cell r="J136">
            <v>12694500</v>
          </cell>
        </row>
        <row r="137">
          <cell r="H137">
            <v>141</v>
          </cell>
          <cell r="I137">
            <v>111</v>
          </cell>
          <cell r="J137">
            <v>873000</v>
          </cell>
        </row>
        <row r="138">
          <cell r="H138">
            <v>141</v>
          </cell>
          <cell r="I138">
            <v>111</v>
          </cell>
          <cell r="J138">
            <v>30000000</v>
          </cell>
        </row>
        <row r="139">
          <cell r="H139">
            <v>141</v>
          </cell>
          <cell r="I139">
            <v>111</v>
          </cell>
          <cell r="J139">
            <v>228000</v>
          </cell>
        </row>
        <row r="140">
          <cell r="H140">
            <v>331</v>
          </cell>
          <cell r="I140">
            <v>111</v>
          </cell>
          <cell r="J140">
            <v>19785000</v>
          </cell>
        </row>
        <row r="141">
          <cell r="H141">
            <v>331</v>
          </cell>
          <cell r="I141">
            <v>111</v>
          </cell>
          <cell r="J141">
            <v>40000000</v>
          </cell>
        </row>
        <row r="142">
          <cell r="H142">
            <v>141</v>
          </cell>
          <cell r="I142">
            <v>111</v>
          </cell>
          <cell r="J142">
            <v>164000</v>
          </cell>
        </row>
        <row r="143">
          <cell r="H143">
            <v>141</v>
          </cell>
          <cell r="I143">
            <v>111</v>
          </cell>
          <cell r="J143">
            <v>233000</v>
          </cell>
        </row>
        <row r="144">
          <cell r="H144">
            <v>141</v>
          </cell>
          <cell r="I144">
            <v>111</v>
          </cell>
          <cell r="J144">
            <v>439000</v>
          </cell>
        </row>
        <row r="145">
          <cell r="H145">
            <v>141</v>
          </cell>
          <cell r="I145">
            <v>111</v>
          </cell>
          <cell r="J145">
            <v>535000</v>
          </cell>
        </row>
        <row r="146">
          <cell r="H146">
            <v>141</v>
          </cell>
          <cell r="I146">
            <v>111</v>
          </cell>
          <cell r="J146">
            <v>737000</v>
          </cell>
        </row>
        <row r="147">
          <cell r="H147">
            <v>141</v>
          </cell>
          <cell r="I147">
            <v>111</v>
          </cell>
          <cell r="J147">
            <v>500000</v>
          </cell>
        </row>
        <row r="148">
          <cell r="H148">
            <v>141</v>
          </cell>
          <cell r="I148">
            <v>111</v>
          </cell>
          <cell r="J148">
            <v>851000</v>
          </cell>
        </row>
        <row r="149">
          <cell r="H149">
            <v>141</v>
          </cell>
          <cell r="I149">
            <v>111</v>
          </cell>
          <cell r="J149">
            <v>437000</v>
          </cell>
        </row>
        <row r="150">
          <cell r="H150">
            <v>141</v>
          </cell>
          <cell r="I150">
            <v>111</v>
          </cell>
          <cell r="J150">
            <v>712000</v>
          </cell>
        </row>
        <row r="151">
          <cell r="H151">
            <v>141</v>
          </cell>
          <cell r="I151">
            <v>111</v>
          </cell>
          <cell r="J151">
            <v>1107000</v>
          </cell>
        </row>
        <row r="152">
          <cell r="H152">
            <v>141</v>
          </cell>
          <cell r="I152">
            <v>111</v>
          </cell>
          <cell r="J152">
            <v>964000</v>
          </cell>
        </row>
        <row r="153">
          <cell r="H153">
            <v>141</v>
          </cell>
          <cell r="I153">
            <v>111</v>
          </cell>
          <cell r="J153">
            <v>1340000</v>
          </cell>
        </row>
        <row r="154">
          <cell r="H154">
            <v>141</v>
          </cell>
          <cell r="I154">
            <v>111</v>
          </cell>
          <cell r="J154">
            <v>807000</v>
          </cell>
        </row>
        <row r="155">
          <cell r="H155">
            <v>141</v>
          </cell>
          <cell r="I155">
            <v>111</v>
          </cell>
          <cell r="J155">
            <v>252000</v>
          </cell>
        </row>
        <row r="156">
          <cell r="H156">
            <v>141</v>
          </cell>
          <cell r="I156">
            <v>111</v>
          </cell>
          <cell r="J156">
            <v>791000</v>
          </cell>
        </row>
        <row r="157">
          <cell r="H157">
            <v>141</v>
          </cell>
          <cell r="I157">
            <v>111</v>
          </cell>
          <cell r="J157">
            <v>174000</v>
          </cell>
        </row>
        <row r="158">
          <cell r="H158">
            <v>331</v>
          </cell>
          <cell r="I158">
            <v>111</v>
          </cell>
          <cell r="J158">
            <v>300000000</v>
          </cell>
        </row>
        <row r="159">
          <cell r="H159">
            <v>141</v>
          </cell>
          <cell r="I159">
            <v>111</v>
          </cell>
          <cell r="J159">
            <v>3000000</v>
          </cell>
        </row>
        <row r="160">
          <cell r="H160">
            <v>331</v>
          </cell>
          <cell r="I160">
            <v>111</v>
          </cell>
          <cell r="J160">
            <v>130322850</v>
          </cell>
        </row>
        <row r="161">
          <cell r="H161">
            <v>331</v>
          </cell>
          <cell r="I161">
            <v>111</v>
          </cell>
          <cell r="J161">
            <v>472500</v>
          </cell>
        </row>
        <row r="162">
          <cell r="H162">
            <v>133</v>
          </cell>
          <cell r="I162">
            <v>111</v>
          </cell>
          <cell r="J162">
            <v>54545</v>
          </cell>
        </row>
        <row r="163">
          <cell r="H163">
            <v>642</v>
          </cell>
          <cell r="I163">
            <v>111</v>
          </cell>
          <cell r="J163">
            <v>545455</v>
          </cell>
        </row>
        <row r="164">
          <cell r="H164">
            <v>331</v>
          </cell>
          <cell r="I164">
            <v>111</v>
          </cell>
          <cell r="J164">
            <v>163000000</v>
          </cell>
        </row>
        <row r="165">
          <cell r="H165">
            <v>141</v>
          </cell>
          <cell r="I165">
            <v>111</v>
          </cell>
          <cell r="J165">
            <v>9846000</v>
          </cell>
        </row>
        <row r="166">
          <cell r="H166">
            <v>642</v>
          </cell>
          <cell r="I166">
            <v>111</v>
          </cell>
          <cell r="J166">
            <v>1500000</v>
          </cell>
        </row>
        <row r="167">
          <cell r="H167">
            <v>141</v>
          </cell>
          <cell r="I167">
            <v>111</v>
          </cell>
          <cell r="J167">
            <v>1500000</v>
          </cell>
        </row>
        <row r="168">
          <cell r="H168">
            <v>141</v>
          </cell>
          <cell r="I168">
            <v>111</v>
          </cell>
          <cell r="J168">
            <v>14350000</v>
          </cell>
        </row>
        <row r="169">
          <cell r="H169">
            <v>331</v>
          </cell>
          <cell r="I169">
            <v>111</v>
          </cell>
          <cell r="J169">
            <v>39500000</v>
          </cell>
        </row>
        <row r="170">
          <cell r="H170">
            <v>141</v>
          </cell>
          <cell r="I170">
            <v>111</v>
          </cell>
          <cell r="J170">
            <v>160000</v>
          </cell>
        </row>
        <row r="171">
          <cell r="H171">
            <v>141</v>
          </cell>
          <cell r="I171">
            <v>111</v>
          </cell>
          <cell r="J171">
            <v>287000</v>
          </cell>
        </row>
        <row r="172">
          <cell r="H172">
            <v>141</v>
          </cell>
          <cell r="I172">
            <v>111</v>
          </cell>
          <cell r="J172">
            <v>1000000</v>
          </cell>
        </row>
        <row r="173">
          <cell r="H173">
            <v>133</v>
          </cell>
          <cell r="I173">
            <v>111</v>
          </cell>
          <cell r="J173">
            <v>56182</v>
          </cell>
        </row>
        <row r="174">
          <cell r="H174">
            <v>642</v>
          </cell>
          <cell r="I174">
            <v>111</v>
          </cell>
          <cell r="J174">
            <v>695718</v>
          </cell>
        </row>
        <row r="175">
          <cell r="H175">
            <v>642</v>
          </cell>
          <cell r="I175">
            <v>111</v>
          </cell>
          <cell r="J175">
            <v>788000</v>
          </cell>
        </row>
        <row r="176">
          <cell r="H176">
            <v>334</v>
          </cell>
          <cell r="I176">
            <v>111</v>
          </cell>
          <cell r="J176">
            <v>3600000</v>
          </cell>
        </row>
        <row r="177">
          <cell r="H177">
            <v>133</v>
          </cell>
          <cell r="I177">
            <v>111</v>
          </cell>
          <cell r="J177">
            <v>250070</v>
          </cell>
        </row>
        <row r="178">
          <cell r="H178">
            <v>642</v>
          </cell>
          <cell r="I178">
            <v>111</v>
          </cell>
          <cell r="J178">
            <v>2500698</v>
          </cell>
        </row>
        <row r="179">
          <cell r="H179">
            <v>334</v>
          </cell>
          <cell r="I179">
            <v>111</v>
          </cell>
          <cell r="J179">
            <v>700000</v>
          </cell>
        </row>
        <row r="180">
          <cell r="H180">
            <v>141</v>
          </cell>
          <cell r="I180">
            <v>111</v>
          </cell>
          <cell r="J180">
            <v>254000</v>
          </cell>
        </row>
        <row r="181">
          <cell r="H181">
            <v>331</v>
          </cell>
          <cell r="I181">
            <v>111</v>
          </cell>
          <cell r="J181">
            <v>67584000</v>
          </cell>
        </row>
        <row r="182">
          <cell r="H182">
            <v>334</v>
          </cell>
          <cell r="I182">
            <v>111</v>
          </cell>
          <cell r="J182">
            <v>19174768</v>
          </cell>
        </row>
        <row r="183">
          <cell r="H183">
            <v>141</v>
          </cell>
          <cell r="I183">
            <v>111</v>
          </cell>
          <cell r="J183">
            <v>454000</v>
          </cell>
        </row>
        <row r="184">
          <cell r="H184">
            <v>141</v>
          </cell>
          <cell r="I184">
            <v>111</v>
          </cell>
          <cell r="J184">
            <v>539000</v>
          </cell>
        </row>
        <row r="185">
          <cell r="H185">
            <v>331</v>
          </cell>
          <cell r="I185">
            <v>111</v>
          </cell>
          <cell r="J185">
            <v>8493000</v>
          </cell>
        </row>
        <row r="186">
          <cell r="H186">
            <v>141</v>
          </cell>
          <cell r="I186">
            <v>111</v>
          </cell>
          <cell r="J186">
            <v>242000</v>
          </cell>
        </row>
        <row r="187">
          <cell r="H187">
            <v>141</v>
          </cell>
          <cell r="I187">
            <v>111</v>
          </cell>
          <cell r="J187">
            <v>385000</v>
          </cell>
        </row>
        <row r="188">
          <cell r="H188">
            <v>331</v>
          </cell>
          <cell r="I188">
            <v>111</v>
          </cell>
          <cell r="J188">
            <v>200000000</v>
          </cell>
        </row>
        <row r="189">
          <cell r="H189">
            <v>141</v>
          </cell>
          <cell r="I189">
            <v>111</v>
          </cell>
          <cell r="J189">
            <v>1748000</v>
          </cell>
        </row>
        <row r="190">
          <cell r="H190">
            <v>141</v>
          </cell>
          <cell r="I190">
            <v>111</v>
          </cell>
          <cell r="J190">
            <v>242000</v>
          </cell>
        </row>
        <row r="191">
          <cell r="H191">
            <v>141</v>
          </cell>
          <cell r="I191">
            <v>111</v>
          </cell>
          <cell r="J191">
            <v>384000</v>
          </cell>
        </row>
        <row r="192">
          <cell r="H192">
            <v>141</v>
          </cell>
          <cell r="I192">
            <v>111</v>
          </cell>
          <cell r="J192">
            <v>142000</v>
          </cell>
        </row>
        <row r="193">
          <cell r="H193">
            <v>133</v>
          </cell>
          <cell r="I193">
            <v>111</v>
          </cell>
          <cell r="J193">
            <v>134514</v>
          </cell>
        </row>
        <row r="194">
          <cell r="H194">
            <v>642</v>
          </cell>
          <cell r="I194">
            <v>111</v>
          </cell>
          <cell r="J194">
            <v>1345140</v>
          </cell>
        </row>
        <row r="195">
          <cell r="H195">
            <v>141</v>
          </cell>
          <cell r="I195">
            <v>111</v>
          </cell>
          <cell r="J195">
            <v>10000000</v>
          </cell>
        </row>
        <row r="196">
          <cell r="H196">
            <v>141</v>
          </cell>
          <cell r="I196">
            <v>111</v>
          </cell>
          <cell r="J196">
            <v>750000</v>
          </cell>
        </row>
        <row r="197">
          <cell r="H197">
            <v>133</v>
          </cell>
          <cell r="I197">
            <v>111</v>
          </cell>
          <cell r="J197">
            <v>21715</v>
          </cell>
        </row>
        <row r="198">
          <cell r="H198">
            <v>642</v>
          </cell>
          <cell r="I198">
            <v>111</v>
          </cell>
          <cell r="J198">
            <v>1601285</v>
          </cell>
        </row>
        <row r="199">
          <cell r="H199">
            <v>331</v>
          </cell>
          <cell r="I199">
            <v>111</v>
          </cell>
          <cell r="J199">
            <v>670000</v>
          </cell>
        </row>
        <row r="200">
          <cell r="H200">
            <v>331</v>
          </cell>
          <cell r="I200">
            <v>111</v>
          </cell>
          <cell r="J200">
            <v>140000000</v>
          </cell>
        </row>
        <row r="201">
          <cell r="H201">
            <v>635</v>
          </cell>
          <cell r="I201">
            <v>111</v>
          </cell>
          <cell r="J201">
            <v>7700000</v>
          </cell>
        </row>
        <row r="202">
          <cell r="H202">
            <v>632</v>
          </cell>
          <cell r="I202">
            <v>111</v>
          </cell>
          <cell r="J202">
            <v>1081000</v>
          </cell>
        </row>
        <row r="203">
          <cell r="H203">
            <v>632</v>
          </cell>
          <cell r="I203">
            <v>111</v>
          </cell>
          <cell r="J203">
            <v>212000</v>
          </cell>
        </row>
        <row r="204">
          <cell r="H204">
            <v>632</v>
          </cell>
          <cell r="I204">
            <v>111</v>
          </cell>
          <cell r="J204">
            <v>5810000</v>
          </cell>
        </row>
        <row r="205">
          <cell r="H205">
            <v>632</v>
          </cell>
          <cell r="I205">
            <v>111</v>
          </cell>
          <cell r="J205">
            <v>2170000</v>
          </cell>
        </row>
        <row r="206">
          <cell r="H206">
            <v>632</v>
          </cell>
          <cell r="I206">
            <v>111</v>
          </cell>
          <cell r="J206">
            <v>1575000</v>
          </cell>
        </row>
        <row r="207">
          <cell r="H207">
            <v>632</v>
          </cell>
          <cell r="I207">
            <v>111</v>
          </cell>
          <cell r="J207">
            <v>1769000</v>
          </cell>
        </row>
        <row r="208">
          <cell r="H208">
            <v>632</v>
          </cell>
          <cell r="I208">
            <v>111</v>
          </cell>
          <cell r="J208">
            <v>243000</v>
          </cell>
        </row>
        <row r="209">
          <cell r="H209">
            <v>632</v>
          </cell>
          <cell r="I209">
            <v>111</v>
          </cell>
          <cell r="J209">
            <v>243000</v>
          </cell>
        </row>
        <row r="210">
          <cell r="H210">
            <v>632</v>
          </cell>
          <cell r="I210">
            <v>111</v>
          </cell>
          <cell r="J210">
            <v>1470000</v>
          </cell>
        </row>
        <row r="211">
          <cell r="H211">
            <v>632</v>
          </cell>
          <cell r="I211">
            <v>111</v>
          </cell>
          <cell r="J211">
            <v>951000</v>
          </cell>
        </row>
        <row r="212">
          <cell r="H212">
            <v>632</v>
          </cell>
          <cell r="I212">
            <v>111</v>
          </cell>
          <cell r="J212">
            <v>6597000</v>
          </cell>
        </row>
        <row r="213">
          <cell r="H213">
            <v>141</v>
          </cell>
          <cell r="I213">
            <v>111</v>
          </cell>
          <cell r="J213">
            <v>14719000</v>
          </cell>
        </row>
        <row r="214">
          <cell r="H214">
            <v>331</v>
          </cell>
          <cell r="I214">
            <v>111</v>
          </cell>
          <cell r="J214">
            <v>15397200</v>
          </cell>
        </row>
        <row r="215">
          <cell r="H215">
            <v>111</v>
          </cell>
          <cell r="I215">
            <v>112</v>
          </cell>
          <cell r="J215">
            <v>125000000</v>
          </cell>
        </row>
        <row r="216">
          <cell r="H216">
            <v>111</v>
          </cell>
          <cell r="I216">
            <v>112</v>
          </cell>
          <cell r="J216">
            <v>66000000</v>
          </cell>
        </row>
        <row r="217">
          <cell r="H217">
            <v>111</v>
          </cell>
          <cell r="I217">
            <v>131</v>
          </cell>
          <cell r="J217">
            <v>80000000</v>
          </cell>
        </row>
        <row r="218">
          <cell r="H218">
            <v>111</v>
          </cell>
          <cell r="I218">
            <v>311</v>
          </cell>
          <cell r="J218">
            <v>250000000</v>
          </cell>
        </row>
        <row r="219">
          <cell r="H219">
            <v>111</v>
          </cell>
          <cell r="I219">
            <v>131</v>
          </cell>
          <cell r="J219">
            <v>13000000</v>
          </cell>
        </row>
        <row r="220">
          <cell r="H220">
            <v>111</v>
          </cell>
          <cell r="I220">
            <v>131</v>
          </cell>
          <cell r="J220">
            <v>29400000</v>
          </cell>
        </row>
        <row r="221">
          <cell r="H221">
            <v>111</v>
          </cell>
          <cell r="I221">
            <v>112</v>
          </cell>
          <cell r="J221">
            <v>340000000</v>
          </cell>
        </row>
        <row r="222">
          <cell r="H222">
            <v>111</v>
          </cell>
          <cell r="I222">
            <v>141</v>
          </cell>
          <cell r="J222">
            <v>20000000</v>
          </cell>
        </row>
        <row r="223">
          <cell r="H223">
            <v>111</v>
          </cell>
          <cell r="I223">
            <v>112</v>
          </cell>
          <cell r="J223">
            <v>60000000</v>
          </cell>
        </row>
        <row r="224">
          <cell r="H224">
            <v>111</v>
          </cell>
          <cell r="I224">
            <v>141</v>
          </cell>
          <cell r="J224">
            <v>495000</v>
          </cell>
        </row>
        <row r="225">
          <cell r="H225">
            <v>111</v>
          </cell>
          <cell r="I225">
            <v>141</v>
          </cell>
          <cell r="J225">
            <v>13841000</v>
          </cell>
        </row>
        <row r="226">
          <cell r="H226">
            <v>111</v>
          </cell>
          <cell r="I226">
            <v>141</v>
          </cell>
          <cell r="J226">
            <v>10478000</v>
          </cell>
        </row>
        <row r="227">
          <cell r="H227">
            <v>111</v>
          </cell>
          <cell r="I227">
            <v>141</v>
          </cell>
          <cell r="J227">
            <v>9351000</v>
          </cell>
        </row>
        <row r="228">
          <cell r="H228">
            <v>111</v>
          </cell>
          <cell r="I228">
            <v>112</v>
          </cell>
          <cell r="J228">
            <v>40000000</v>
          </cell>
        </row>
        <row r="229">
          <cell r="H229">
            <v>111</v>
          </cell>
          <cell r="I229">
            <v>131</v>
          </cell>
          <cell r="J229">
            <v>237006000</v>
          </cell>
        </row>
        <row r="230">
          <cell r="H230">
            <v>111</v>
          </cell>
          <cell r="I230">
            <v>112</v>
          </cell>
          <cell r="J230">
            <v>100000000</v>
          </cell>
        </row>
        <row r="231">
          <cell r="H231">
            <v>111</v>
          </cell>
          <cell r="I231">
            <v>131</v>
          </cell>
          <cell r="J231">
            <v>100000000</v>
          </cell>
        </row>
        <row r="232">
          <cell r="H232">
            <v>111</v>
          </cell>
          <cell r="I232">
            <v>131</v>
          </cell>
          <cell r="J232">
            <v>14700000</v>
          </cell>
        </row>
        <row r="233">
          <cell r="H233">
            <v>111</v>
          </cell>
          <cell r="I233">
            <v>131</v>
          </cell>
          <cell r="J233">
            <v>50000000</v>
          </cell>
        </row>
        <row r="234">
          <cell r="H234">
            <v>111</v>
          </cell>
          <cell r="I234">
            <v>141</v>
          </cell>
          <cell r="J234">
            <v>7000000</v>
          </cell>
        </row>
        <row r="235">
          <cell r="H235">
            <v>111</v>
          </cell>
          <cell r="I235">
            <v>141</v>
          </cell>
          <cell r="J235">
            <v>1000000</v>
          </cell>
        </row>
        <row r="236">
          <cell r="H236">
            <v>111</v>
          </cell>
          <cell r="I236">
            <v>112</v>
          </cell>
          <cell r="J236">
            <v>731000000</v>
          </cell>
        </row>
        <row r="237">
          <cell r="H237">
            <v>111</v>
          </cell>
          <cell r="I237">
            <v>141</v>
          </cell>
          <cell r="J237">
            <v>6572000</v>
          </cell>
        </row>
        <row r="238">
          <cell r="H238">
            <v>111</v>
          </cell>
          <cell r="I238">
            <v>131</v>
          </cell>
          <cell r="J238">
            <v>7740000</v>
          </cell>
        </row>
        <row r="239">
          <cell r="H239">
            <v>111</v>
          </cell>
          <cell r="I239">
            <v>131</v>
          </cell>
          <cell r="J239">
            <v>7000000</v>
          </cell>
        </row>
        <row r="240">
          <cell r="H240">
            <v>111</v>
          </cell>
          <cell r="I240">
            <v>311</v>
          </cell>
          <cell r="J240">
            <v>380000000</v>
          </cell>
        </row>
        <row r="241">
          <cell r="H241">
            <v>111</v>
          </cell>
          <cell r="I241">
            <v>311</v>
          </cell>
          <cell r="J241">
            <v>200000000</v>
          </cell>
        </row>
        <row r="242">
          <cell r="H242">
            <v>111</v>
          </cell>
          <cell r="I242">
            <v>131</v>
          </cell>
          <cell r="J242">
            <v>9904500</v>
          </cell>
        </row>
        <row r="243">
          <cell r="H243">
            <v>111</v>
          </cell>
          <cell r="I243">
            <v>141</v>
          </cell>
          <cell r="J243">
            <v>15263000</v>
          </cell>
        </row>
        <row r="244">
          <cell r="H244">
            <v>111</v>
          </cell>
          <cell r="I244">
            <v>141</v>
          </cell>
          <cell r="J244">
            <v>1500000</v>
          </cell>
        </row>
        <row r="245">
          <cell r="H245">
            <v>111</v>
          </cell>
          <cell r="I245">
            <v>141</v>
          </cell>
          <cell r="J245">
            <v>1191000</v>
          </cell>
        </row>
        <row r="246">
          <cell r="H246">
            <v>111</v>
          </cell>
          <cell r="I246">
            <v>141</v>
          </cell>
          <cell r="J246">
            <v>21600000</v>
          </cell>
        </row>
        <row r="247">
          <cell r="H247">
            <v>331</v>
          </cell>
          <cell r="I247">
            <v>111</v>
          </cell>
          <cell r="J247">
            <v>219828500</v>
          </cell>
        </row>
        <row r="248">
          <cell r="H248">
            <v>331</v>
          </cell>
          <cell r="I248">
            <v>111</v>
          </cell>
          <cell r="J248">
            <v>23005000</v>
          </cell>
        </row>
        <row r="249">
          <cell r="H249">
            <v>133</v>
          </cell>
          <cell r="I249">
            <v>111</v>
          </cell>
          <cell r="J249">
            <v>306455</v>
          </cell>
        </row>
        <row r="250">
          <cell r="H250">
            <v>642</v>
          </cell>
          <cell r="I250">
            <v>111</v>
          </cell>
          <cell r="J250">
            <v>3064548</v>
          </cell>
        </row>
        <row r="251">
          <cell r="H251">
            <v>141</v>
          </cell>
          <cell r="I251">
            <v>111</v>
          </cell>
          <cell r="J251">
            <v>1475000</v>
          </cell>
        </row>
        <row r="252">
          <cell r="H252">
            <v>141</v>
          </cell>
          <cell r="I252">
            <v>111</v>
          </cell>
          <cell r="J252">
            <v>515000</v>
          </cell>
        </row>
        <row r="253">
          <cell r="H253">
            <v>133</v>
          </cell>
          <cell r="I253">
            <v>111</v>
          </cell>
          <cell r="J253">
            <v>84546</v>
          </cell>
        </row>
        <row r="254">
          <cell r="H254">
            <v>642</v>
          </cell>
          <cell r="I254">
            <v>111</v>
          </cell>
          <cell r="J254">
            <v>922904</v>
          </cell>
        </row>
        <row r="255">
          <cell r="H255">
            <v>331</v>
          </cell>
          <cell r="I255">
            <v>111</v>
          </cell>
          <cell r="J255">
            <v>30825000</v>
          </cell>
        </row>
        <row r="256">
          <cell r="H256">
            <v>141</v>
          </cell>
          <cell r="I256">
            <v>111</v>
          </cell>
          <cell r="J256">
            <v>232000</v>
          </cell>
        </row>
        <row r="257">
          <cell r="H257">
            <v>141</v>
          </cell>
          <cell r="I257">
            <v>111</v>
          </cell>
          <cell r="J257">
            <v>371000</v>
          </cell>
        </row>
        <row r="258">
          <cell r="H258">
            <v>133</v>
          </cell>
          <cell r="I258">
            <v>111</v>
          </cell>
          <cell r="J258">
            <v>279503</v>
          </cell>
        </row>
        <row r="259">
          <cell r="H259">
            <v>642</v>
          </cell>
          <cell r="I259">
            <v>111</v>
          </cell>
          <cell r="J259">
            <v>2795031</v>
          </cell>
        </row>
        <row r="260">
          <cell r="H260">
            <v>133</v>
          </cell>
          <cell r="I260">
            <v>111</v>
          </cell>
          <cell r="J260">
            <v>62700</v>
          </cell>
        </row>
        <row r="261">
          <cell r="H261">
            <v>642</v>
          </cell>
          <cell r="I261">
            <v>111</v>
          </cell>
          <cell r="J261">
            <v>627300</v>
          </cell>
        </row>
        <row r="262">
          <cell r="H262">
            <v>141</v>
          </cell>
          <cell r="I262">
            <v>111</v>
          </cell>
          <cell r="J262">
            <v>222000</v>
          </cell>
        </row>
        <row r="263">
          <cell r="H263">
            <v>141</v>
          </cell>
          <cell r="I263">
            <v>111</v>
          </cell>
          <cell r="J263">
            <v>509000</v>
          </cell>
        </row>
        <row r="264">
          <cell r="H264">
            <v>141</v>
          </cell>
          <cell r="I264">
            <v>111</v>
          </cell>
          <cell r="J264">
            <v>623000</v>
          </cell>
        </row>
        <row r="265">
          <cell r="H265">
            <v>141</v>
          </cell>
          <cell r="I265">
            <v>111</v>
          </cell>
          <cell r="J265">
            <v>485000</v>
          </cell>
        </row>
        <row r="266">
          <cell r="H266">
            <v>133</v>
          </cell>
          <cell r="I266">
            <v>111</v>
          </cell>
          <cell r="J266">
            <v>33333</v>
          </cell>
        </row>
        <row r="267">
          <cell r="H267">
            <v>632</v>
          </cell>
          <cell r="I267">
            <v>111</v>
          </cell>
          <cell r="J267">
            <v>666667</v>
          </cell>
        </row>
        <row r="268">
          <cell r="H268">
            <v>334</v>
          </cell>
          <cell r="I268">
            <v>111</v>
          </cell>
          <cell r="J268">
            <v>3600000</v>
          </cell>
        </row>
        <row r="269">
          <cell r="H269">
            <v>141</v>
          </cell>
          <cell r="I269">
            <v>111</v>
          </cell>
          <cell r="J269">
            <v>20000000</v>
          </cell>
        </row>
        <row r="270">
          <cell r="H270">
            <v>141</v>
          </cell>
          <cell r="I270">
            <v>111</v>
          </cell>
          <cell r="J270">
            <v>3000000</v>
          </cell>
        </row>
        <row r="271">
          <cell r="H271">
            <v>141</v>
          </cell>
          <cell r="I271">
            <v>111</v>
          </cell>
          <cell r="J271">
            <v>691000</v>
          </cell>
        </row>
        <row r="272">
          <cell r="H272">
            <v>141</v>
          </cell>
          <cell r="I272">
            <v>111</v>
          </cell>
          <cell r="J272">
            <v>5000000</v>
          </cell>
        </row>
        <row r="273">
          <cell r="H273">
            <v>642</v>
          </cell>
          <cell r="I273">
            <v>111</v>
          </cell>
          <cell r="J273">
            <v>722000</v>
          </cell>
        </row>
        <row r="274">
          <cell r="H274">
            <v>141</v>
          </cell>
          <cell r="I274">
            <v>111</v>
          </cell>
          <cell r="J274">
            <v>1043000</v>
          </cell>
        </row>
        <row r="275">
          <cell r="H275">
            <v>141</v>
          </cell>
          <cell r="I275">
            <v>111</v>
          </cell>
          <cell r="J275">
            <v>231000</v>
          </cell>
        </row>
        <row r="276">
          <cell r="H276">
            <v>331</v>
          </cell>
          <cell r="I276">
            <v>111</v>
          </cell>
          <cell r="J276">
            <v>125000000</v>
          </cell>
        </row>
        <row r="277">
          <cell r="H277">
            <v>141</v>
          </cell>
          <cell r="I277">
            <v>111</v>
          </cell>
          <cell r="J277">
            <v>1000000</v>
          </cell>
        </row>
        <row r="278">
          <cell r="H278">
            <v>133</v>
          </cell>
          <cell r="I278">
            <v>111</v>
          </cell>
          <cell r="J278">
            <v>72727</v>
          </cell>
        </row>
        <row r="279">
          <cell r="H279">
            <v>642</v>
          </cell>
          <cell r="I279">
            <v>111</v>
          </cell>
          <cell r="J279">
            <v>727273</v>
          </cell>
        </row>
        <row r="280">
          <cell r="H280">
            <v>133</v>
          </cell>
          <cell r="I280">
            <v>111</v>
          </cell>
          <cell r="J280">
            <v>11572</v>
          </cell>
        </row>
        <row r="281">
          <cell r="H281">
            <v>642</v>
          </cell>
          <cell r="I281">
            <v>111</v>
          </cell>
          <cell r="J281">
            <v>253044</v>
          </cell>
        </row>
        <row r="282">
          <cell r="H282">
            <v>141</v>
          </cell>
          <cell r="I282">
            <v>111</v>
          </cell>
          <cell r="J282">
            <v>962000</v>
          </cell>
        </row>
        <row r="283">
          <cell r="H283">
            <v>141</v>
          </cell>
          <cell r="I283">
            <v>111</v>
          </cell>
          <cell r="J283">
            <v>366000</v>
          </cell>
        </row>
        <row r="284">
          <cell r="H284">
            <v>141</v>
          </cell>
          <cell r="I284">
            <v>111</v>
          </cell>
          <cell r="J284">
            <v>287000</v>
          </cell>
        </row>
        <row r="285">
          <cell r="H285">
            <v>331</v>
          </cell>
          <cell r="I285">
            <v>111</v>
          </cell>
          <cell r="J285">
            <v>316000000</v>
          </cell>
        </row>
        <row r="286">
          <cell r="H286">
            <v>331</v>
          </cell>
          <cell r="I286">
            <v>111</v>
          </cell>
          <cell r="J286">
            <v>30283700</v>
          </cell>
        </row>
        <row r="287">
          <cell r="H287">
            <v>642</v>
          </cell>
          <cell r="I287">
            <v>111</v>
          </cell>
          <cell r="J287">
            <v>1396500</v>
          </cell>
        </row>
        <row r="288">
          <cell r="H288">
            <v>642</v>
          </cell>
          <cell r="I288">
            <v>111</v>
          </cell>
          <cell r="J288">
            <v>391000</v>
          </cell>
        </row>
        <row r="289">
          <cell r="H289">
            <v>141</v>
          </cell>
          <cell r="I289">
            <v>111</v>
          </cell>
          <cell r="J289">
            <v>287000</v>
          </cell>
        </row>
        <row r="290">
          <cell r="H290">
            <v>141</v>
          </cell>
          <cell r="I290">
            <v>111</v>
          </cell>
          <cell r="J290">
            <v>532000</v>
          </cell>
        </row>
        <row r="291">
          <cell r="H291">
            <v>331</v>
          </cell>
          <cell r="I291">
            <v>111</v>
          </cell>
          <cell r="J291">
            <v>300000000</v>
          </cell>
        </row>
        <row r="292">
          <cell r="H292">
            <v>311</v>
          </cell>
          <cell r="I292">
            <v>111</v>
          </cell>
          <cell r="J292">
            <v>150000000</v>
          </cell>
        </row>
        <row r="293">
          <cell r="H293">
            <v>311</v>
          </cell>
          <cell r="I293">
            <v>111</v>
          </cell>
          <cell r="J293">
            <v>100000000</v>
          </cell>
        </row>
        <row r="294">
          <cell r="H294">
            <v>141</v>
          </cell>
          <cell r="I294">
            <v>111</v>
          </cell>
          <cell r="J294">
            <v>355000</v>
          </cell>
        </row>
        <row r="295">
          <cell r="H295">
            <v>642</v>
          </cell>
          <cell r="I295">
            <v>111</v>
          </cell>
          <cell r="J295">
            <v>450000</v>
          </cell>
        </row>
        <row r="296">
          <cell r="H296">
            <v>141</v>
          </cell>
          <cell r="I296">
            <v>111</v>
          </cell>
          <cell r="J296">
            <v>203000</v>
          </cell>
        </row>
        <row r="297">
          <cell r="H297">
            <v>141</v>
          </cell>
          <cell r="I297">
            <v>111</v>
          </cell>
          <cell r="J297">
            <v>957000</v>
          </cell>
        </row>
        <row r="298">
          <cell r="H298">
            <v>141</v>
          </cell>
          <cell r="I298">
            <v>111</v>
          </cell>
          <cell r="J298">
            <v>168000</v>
          </cell>
        </row>
        <row r="299">
          <cell r="H299">
            <v>642</v>
          </cell>
          <cell r="I299">
            <v>111</v>
          </cell>
          <cell r="J299">
            <v>239600</v>
          </cell>
        </row>
        <row r="300">
          <cell r="H300">
            <v>642</v>
          </cell>
          <cell r="I300">
            <v>111</v>
          </cell>
          <cell r="J300">
            <v>500000</v>
          </cell>
        </row>
        <row r="301">
          <cell r="H301">
            <v>334</v>
          </cell>
          <cell r="I301">
            <v>111</v>
          </cell>
          <cell r="J301">
            <v>22874769</v>
          </cell>
        </row>
        <row r="302">
          <cell r="H302">
            <v>141</v>
          </cell>
          <cell r="I302">
            <v>111</v>
          </cell>
          <cell r="J302">
            <v>1533000</v>
          </cell>
        </row>
        <row r="303">
          <cell r="H303">
            <v>141</v>
          </cell>
          <cell r="I303">
            <v>111</v>
          </cell>
          <cell r="J303">
            <v>3000000</v>
          </cell>
        </row>
        <row r="304">
          <cell r="H304">
            <v>331</v>
          </cell>
          <cell r="I304">
            <v>111</v>
          </cell>
          <cell r="J304">
            <v>6300000</v>
          </cell>
        </row>
        <row r="305">
          <cell r="H305">
            <v>133</v>
          </cell>
          <cell r="I305">
            <v>111</v>
          </cell>
          <cell r="J305">
            <v>1146900</v>
          </cell>
        </row>
        <row r="306">
          <cell r="H306">
            <v>331</v>
          </cell>
          <cell r="I306">
            <v>111</v>
          </cell>
          <cell r="J306">
            <v>22938000</v>
          </cell>
        </row>
        <row r="307">
          <cell r="H307">
            <v>331</v>
          </cell>
          <cell r="I307">
            <v>111</v>
          </cell>
          <cell r="J307">
            <v>40000000</v>
          </cell>
        </row>
        <row r="308">
          <cell r="H308">
            <v>331</v>
          </cell>
          <cell r="I308">
            <v>111</v>
          </cell>
          <cell r="J308">
            <v>19574700</v>
          </cell>
        </row>
        <row r="309">
          <cell r="H309">
            <v>133</v>
          </cell>
          <cell r="I309">
            <v>111</v>
          </cell>
          <cell r="J309">
            <v>118017</v>
          </cell>
        </row>
        <row r="310">
          <cell r="H310">
            <v>642</v>
          </cell>
          <cell r="I310">
            <v>111</v>
          </cell>
          <cell r="J310">
            <v>1180170</v>
          </cell>
        </row>
        <row r="311">
          <cell r="H311">
            <v>133</v>
          </cell>
          <cell r="I311">
            <v>111</v>
          </cell>
          <cell r="J311">
            <v>18216</v>
          </cell>
        </row>
        <row r="312">
          <cell r="H312">
            <v>642</v>
          </cell>
          <cell r="I312">
            <v>111</v>
          </cell>
          <cell r="J312">
            <v>398310</v>
          </cell>
        </row>
        <row r="313">
          <cell r="H313">
            <v>141</v>
          </cell>
          <cell r="I313">
            <v>111</v>
          </cell>
          <cell r="J313">
            <v>1694000</v>
          </cell>
        </row>
        <row r="314">
          <cell r="H314">
            <v>141</v>
          </cell>
          <cell r="I314">
            <v>111</v>
          </cell>
          <cell r="J314">
            <v>126000</v>
          </cell>
        </row>
        <row r="315">
          <cell r="H315">
            <v>141</v>
          </cell>
          <cell r="I315">
            <v>111</v>
          </cell>
          <cell r="J315">
            <v>861000</v>
          </cell>
        </row>
        <row r="316">
          <cell r="H316">
            <v>141</v>
          </cell>
          <cell r="I316">
            <v>111</v>
          </cell>
          <cell r="J316">
            <v>861000</v>
          </cell>
        </row>
        <row r="317">
          <cell r="H317">
            <v>331</v>
          </cell>
          <cell r="I317">
            <v>111</v>
          </cell>
          <cell r="J317">
            <v>100000000</v>
          </cell>
        </row>
        <row r="318">
          <cell r="H318">
            <v>141</v>
          </cell>
          <cell r="I318">
            <v>111</v>
          </cell>
          <cell r="J318">
            <v>2300000</v>
          </cell>
        </row>
        <row r="319">
          <cell r="H319">
            <v>133</v>
          </cell>
          <cell r="I319">
            <v>111</v>
          </cell>
          <cell r="J319">
            <v>37600</v>
          </cell>
        </row>
        <row r="320">
          <cell r="H320">
            <v>642</v>
          </cell>
          <cell r="I320">
            <v>111</v>
          </cell>
          <cell r="J320">
            <v>376000</v>
          </cell>
        </row>
        <row r="321">
          <cell r="H321">
            <v>141</v>
          </cell>
          <cell r="I321">
            <v>111</v>
          </cell>
          <cell r="J321">
            <v>2400000</v>
          </cell>
        </row>
        <row r="322">
          <cell r="H322">
            <v>331</v>
          </cell>
          <cell r="I322">
            <v>111</v>
          </cell>
          <cell r="J322">
            <v>1000000</v>
          </cell>
        </row>
        <row r="323">
          <cell r="H323">
            <v>331</v>
          </cell>
          <cell r="I323">
            <v>111</v>
          </cell>
          <cell r="J323">
            <v>48273000</v>
          </cell>
        </row>
        <row r="324">
          <cell r="H324">
            <v>141</v>
          </cell>
          <cell r="I324">
            <v>111</v>
          </cell>
          <cell r="J324">
            <v>504000</v>
          </cell>
        </row>
        <row r="325">
          <cell r="H325">
            <v>331</v>
          </cell>
          <cell r="I325">
            <v>111</v>
          </cell>
          <cell r="J325">
            <v>200000000</v>
          </cell>
        </row>
        <row r="326">
          <cell r="H326">
            <v>642</v>
          </cell>
          <cell r="I326">
            <v>111</v>
          </cell>
          <cell r="J326">
            <v>654000</v>
          </cell>
        </row>
        <row r="327">
          <cell r="H327">
            <v>642</v>
          </cell>
          <cell r="I327">
            <v>111</v>
          </cell>
          <cell r="J327">
            <v>2000000</v>
          </cell>
        </row>
        <row r="328">
          <cell r="H328">
            <v>141</v>
          </cell>
          <cell r="I328">
            <v>111</v>
          </cell>
          <cell r="J328">
            <v>58760000</v>
          </cell>
        </row>
        <row r="329">
          <cell r="H329">
            <v>331</v>
          </cell>
          <cell r="I329">
            <v>111</v>
          </cell>
          <cell r="J329">
            <v>14457000</v>
          </cell>
        </row>
        <row r="330">
          <cell r="H330">
            <v>331</v>
          </cell>
          <cell r="I330">
            <v>111</v>
          </cell>
          <cell r="J330">
            <v>1860000</v>
          </cell>
        </row>
        <row r="331">
          <cell r="H331">
            <v>632</v>
          </cell>
          <cell r="I331">
            <v>111</v>
          </cell>
          <cell r="J331">
            <v>420000</v>
          </cell>
        </row>
        <row r="332">
          <cell r="H332">
            <v>632</v>
          </cell>
          <cell r="I332">
            <v>111</v>
          </cell>
          <cell r="J332">
            <v>3465000</v>
          </cell>
        </row>
        <row r="333">
          <cell r="H333">
            <v>642</v>
          </cell>
          <cell r="I333">
            <v>111</v>
          </cell>
          <cell r="J333">
            <v>882000</v>
          </cell>
        </row>
        <row r="334">
          <cell r="H334">
            <v>331</v>
          </cell>
          <cell r="I334">
            <v>111</v>
          </cell>
          <cell r="J334">
            <v>231000000</v>
          </cell>
        </row>
        <row r="335">
          <cell r="H335">
            <v>331</v>
          </cell>
          <cell r="I335">
            <v>111</v>
          </cell>
          <cell r="J335">
            <v>17298750</v>
          </cell>
        </row>
        <row r="336">
          <cell r="H336">
            <v>141</v>
          </cell>
          <cell r="I336">
            <v>111</v>
          </cell>
          <cell r="J336">
            <v>10000000</v>
          </cell>
        </row>
        <row r="337">
          <cell r="H337">
            <v>331</v>
          </cell>
          <cell r="I337">
            <v>111</v>
          </cell>
          <cell r="J337">
            <v>100000000</v>
          </cell>
        </row>
        <row r="338">
          <cell r="H338">
            <v>141</v>
          </cell>
          <cell r="I338">
            <v>111</v>
          </cell>
          <cell r="J338">
            <v>10000000</v>
          </cell>
        </row>
        <row r="339">
          <cell r="H339">
            <v>331</v>
          </cell>
          <cell r="I339">
            <v>111</v>
          </cell>
          <cell r="J339">
            <v>24429200</v>
          </cell>
        </row>
        <row r="340">
          <cell r="H340">
            <v>133</v>
          </cell>
          <cell r="I340">
            <v>111</v>
          </cell>
          <cell r="J340">
            <v>101759</v>
          </cell>
        </row>
        <row r="341">
          <cell r="H341">
            <v>642</v>
          </cell>
          <cell r="I341">
            <v>111</v>
          </cell>
          <cell r="J341">
            <v>1017590</v>
          </cell>
        </row>
        <row r="342">
          <cell r="H342">
            <v>133</v>
          </cell>
          <cell r="I342">
            <v>111</v>
          </cell>
          <cell r="J342">
            <v>59591</v>
          </cell>
        </row>
        <row r="343">
          <cell r="H343">
            <v>642</v>
          </cell>
          <cell r="I343">
            <v>111</v>
          </cell>
          <cell r="J343">
            <v>610409</v>
          </cell>
        </row>
        <row r="344">
          <cell r="H344">
            <v>632</v>
          </cell>
          <cell r="I344">
            <v>111</v>
          </cell>
          <cell r="J344">
            <v>1401000</v>
          </cell>
        </row>
        <row r="345">
          <cell r="H345">
            <v>141</v>
          </cell>
          <cell r="I345">
            <v>111</v>
          </cell>
          <cell r="J345">
            <v>500000000</v>
          </cell>
        </row>
        <row r="346">
          <cell r="H346">
            <v>642</v>
          </cell>
          <cell r="I346">
            <v>111</v>
          </cell>
          <cell r="J346">
            <v>1720000</v>
          </cell>
        </row>
        <row r="347">
          <cell r="H347">
            <v>331</v>
          </cell>
          <cell r="I347">
            <v>111</v>
          </cell>
          <cell r="J347">
            <v>9904500</v>
          </cell>
        </row>
        <row r="348">
          <cell r="H348">
            <v>331</v>
          </cell>
          <cell r="I348">
            <v>111</v>
          </cell>
          <cell r="J348">
            <v>96668100</v>
          </cell>
        </row>
        <row r="349">
          <cell r="H349">
            <v>331</v>
          </cell>
          <cell r="I349">
            <v>111</v>
          </cell>
          <cell r="J349">
            <v>5500000</v>
          </cell>
        </row>
        <row r="350">
          <cell r="H350">
            <v>642</v>
          </cell>
          <cell r="I350">
            <v>111</v>
          </cell>
          <cell r="J350">
            <v>1860000</v>
          </cell>
        </row>
        <row r="351">
          <cell r="H351">
            <v>635</v>
          </cell>
          <cell r="I351">
            <v>111</v>
          </cell>
          <cell r="J351">
            <v>7700000</v>
          </cell>
        </row>
        <row r="352">
          <cell r="H352">
            <v>632</v>
          </cell>
          <cell r="I352">
            <v>111</v>
          </cell>
          <cell r="J352">
            <v>581000</v>
          </cell>
        </row>
        <row r="353">
          <cell r="H353">
            <v>632</v>
          </cell>
          <cell r="I353">
            <v>111</v>
          </cell>
          <cell r="J353">
            <v>2730000</v>
          </cell>
        </row>
        <row r="354">
          <cell r="H354">
            <v>632</v>
          </cell>
          <cell r="I354">
            <v>111</v>
          </cell>
          <cell r="J354">
            <v>592000</v>
          </cell>
        </row>
        <row r="355">
          <cell r="H355">
            <v>632</v>
          </cell>
          <cell r="I355">
            <v>111</v>
          </cell>
          <cell r="J355">
            <v>644000</v>
          </cell>
        </row>
        <row r="356">
          <cell r="H356">
            <v>632</v>
          </cell>
          <cell r="I356">
            <v>111</v>
          </cell>
          <cell r="J356">
            <v>161000</v>
          </cell>
        </row>
        <row r="357">
          <cell r="H357">
            <v>632</v>
          </cell>
          <cell r="I357">
            <v>111</v>
          </cell>
          <cell r="J357">
            <v>665000</v>
          </cell>
        </row>
        <row r="358">
          <cell r="H358">
            <v>632</v>
          </cell>
          <cell r="I358">
            <v>111</v>
          </cell>
          <cell r="J358">
            <v>1050000</v>
          </cell>
        </row>
        <row r="359">
          <cell r="H359">
            <v>632</v>
          </cell>
          <cell r="I359">
            <v>111</v>
          </cell>
          <cell r="J359">
            <v>139000</v>
          </cell>
        </row>
        <row r="360">
          <cell r="H360">
            <v>632</v>
          </cell>
          <cell r="I360">
            <v>111</v>
          </cell>
          <cell r="J360">
            <v>694000</v>
          </cell>
        </row>
        <row r="361">
          <cell r="H361">
            <v>632</v>
          </cell>
          <cell r="I361">
            <v>111</v>
          </cell>
          <cell r="J361">
            <v>9240000</v>
          </cell>
        </row>
        <row r="362">
          <cell r="H362">
            <v>632</v>
          </cell>
          <cell r="I362">
            <v>111</v>
          </cell>
          <cell r="J362">
            <v>315000</v>
          </cell>
        </row>
        <row r="363">
          <cell r="H363">
            <v>632</v>
          </cell>
          <cell r="I363">
            <v>111</v>
          </cell>
          <cell r="J363">
            <v>1890000</v>
          </cell>
        </row>
        <row r="364">
          <cell r="H364">
            <v>811</v>
          </cell>
          <cell r="I364">
            <v>111</v>
          </cell>
          <cell r="J364">
            <v>169974</v>
          </cell>
        </row>
        <row r="365">
          <cell r="H365">
            <v>141</v>
          </cell>
          <cell r="I365">
            <v>111</v>
          </cell>
          <cell r="J365">
            <v>4700000</v>
          </cell>
        </row>
        <row r="366">
          <cell r="H366">
            <v>111</v>
          </cell>
          <cell r="I366">
            <v>311</v>
          </cell>
          <cell r="J366">
            <v>110000000</v>
          </cell>
        </row>
        <row r="367">
          <cell r="H367">
            <v>111</v>
          </cell>
          <cell r="I367">
            <v>141</v>
          </cell>
          <cell r="J367">
            <v>32250000</v>
          </cell>
        </row>
        <row r="368">
          <cell r="H368">
            <v>111</v>
          </cell>
          <cell r="I368">
            <v>112</v>
          </cell>
          <cell r="J368">
            <v>220000000</v>
          </cell>
        </row>
        <row r="369">
          <cell r="H369">
            <v>111</v>
          </cell>
          <cell r="I369">
            <v>112</v>
          </cell>
          <cell r="J369">
            <v>15000000</v>
          </cell>
        </row>
        <row r="370">
          <cell r="H370">
            <v>111</v>
          </cell>
          <cell r="I370">
            <v>131</v>
          </cell>
          <cell r="J370">
            <v>70707618</v>
          </cell>
        </row>
        <row r="371">
          <cell r="H371">
            <v>111</v>
          </cell>
          <cell r="I371">
            <v>131</v>
          </cell>
          <cell r="J371">
            <v>50000000</v>
          </cell>
        </row>
        <row r="372">
          <cell r="H372">
            <v>111</v>
          </cell>
          <cell r="I372">
            <v>131</v>
          </cell>
          <cell r="J372">
            <v>60148234</v>
          </cell>
        </row>
        <row r="373">
          <cell r="H373">
            <v>111</v>
          </cell>
          <cell r="I373">
            <v>131</v>
          </cell>
          <cell r="J373">
            <v>106800000</v>
          </cell>
        </row>
        <row r="374">
          <cell r="H374">
            <v>111</v>
          </cell>
          <cell r="I374">
            <v>131</v>
          </cell>
          <cell r="J374">
            <v>18720000</v>
          </cell>
        </row>
        <row r="375">
          <cell r="H375">
            <v>111</v>
          </cell>
          <cell r="I375">
            <v>131</v>
          </cell>
          <cell r="J375">
            <v>304436748</v>
          </cell>
        </row>
        <row r="376">
          <cell r="H376">
            <v>111</v>
          </cell>
          <cell r="I376">
            <v>131</v>
          </cell>
          <cell r="J376">
            <v>100000000</v>
          </cell>
        </row>
        <row r="377">
          <cell r="H377">
            <v>111</v>
          </cell>
          <cell r="I377">
            <v>112</v>
          </cell>
          <cell r="J377">
            <v>340000000</v>
          </cell>
        </row>
        <row r="378">
          <cell r="H378">
            <v>111</v>
          </cell>
          <cell r="I378">
            <v>311</v>
          </cell>
          <cell r="J378">
            <v>130000000</v>
          </cell>
        </row>
        <row r="379">
          <cell r="H379">
            <v>111</v>
          </cell>
          <cell r="I379">
            <v>112</v>
          </cell>
          <cell r="J379">
            <v>170000000</v>
          </cell>
        </row>
        <row r="380">
          <cell r="H380">
            <v>111</v>
          </cell>
          <cell r="I380">
            <v>141</v>
          </cell>
          <cell r="J380">
            <v>1000000</v>
          </cell>
        </row>
        <row r="381">
          <cell r="H381">
            <v>111</v>
          </cell>
          <cell r="I381">
            <v>112</v>
          </cell>
          <cell r="J381">
            <v>420000000</v>
          </cell>
        </row>
        <row r="382">
          <cell r="H382">
            <v>111</v>
          </cell>
          <cell r="I382">
            <v>131</v>
          </cell>
          <cell r="J382">
            <v>92833600</v>
          </cell>
        </row>
        <row r="383">
          <cell r="H383">
            <v>111</v>
          </cell>
          <cell r="I383">
            <v>141</v>
          </cell>
          <cell r="J383">
            <v>500000</v>
          </cell>
        </row>
        <row r="384">
          <cell r="H384">
            <v>111</v>
          </cell>
          <cell r="I384">
            <v>131</v>
          </cell>
          <cell r="J384">
            <v>3700000</v>
          </cell>
        </row>
        <row r="385">
          <cell r="H385">
            <v>111</v>
          </cell>
          <cell r="I385">
            <v>131</v>
          </cell>
          <cell r="J385">
            <v>20280000</v>
          </cell>
        </row>
        <row r="386">
          <cell r="H386">
            <v>111</v>
          </cell>
          <cell r="I386">
            <v>141</v>
          </cell>
          <cell r="J386">
            <v>34475000</v>
          </cell>
        </row>
        <row r="387">
          <cell r="H387">
            <v>111</v>
          </cell>
          <cell r="I387">
            <v>141</v>
          </cell>
          <cell r="J387">
            <v>13321000</v>
          </cell>
        </row>
        <row r="388">
          <cell r="H388">
            <v>111</v>
          </cell>
          <cell r="I388">
            <v>131</v>
          </cell>
          <cell r="J388">
            <v>4800000</v>
          </cell>
        </row>
        <row r="389">
          <cell r="H389">
            <v>111</v>
          </cell>
          <cell r="I389">
            <v>131</v>
          </cell>
          <cell r="J389">
            <v>21240000</v>
          </cell>
        </row>
        <row r="390">
          <cell r="H390">
            <v>111</v>
          </cell>
          <cell r="I390">
            <v>131</v>
          </cell>
          <cell r="J390">
            <v>50000000</v>
          </cell>
        </row>
        <row r="391">
          <cell r="H391">
            <v>111</v>
          </cell>
          <cell r="I391">
            <v>141</v>
          </cell>
          <cell r="J391">
            <v>13790000</v>
          </cell>
        </row>
        <row r="392">
          <cell r="H392">
            <v>111</v>
          </cell>
          <cell r="I392">
            <v>131</v>
          </cell>
          <cell r="J392">
            <v>100000000</v>
          </cell>
        </row>
        <row r="393">
          <cell r="H393">
            <v>111</v>
          </cell>
          <cell r="I393">
            <v>131</v>
          </cell>
          <cell r="J393">
            <v>16100000</v>
          </cell>
        </row>
        <row r="394">
          <cell r="H394">
            <v>111</v>
          </cell>
          <cell r="I394">
            <v>131</v>
          </cell>
          <cell r="J394">
            <v>103419840</v>
          </cell>
        </row>
        <row r="395">
          <cell r="H395">
            <v>111</v>
          </cell>
          <cell r="I395">
            <v>131</v>
          </cell>
          <cell r="J395">
            <v>38812825</v>
          </cell>
        </row>
        <row r="396">
          <cell r="H396">
            <v>111</v>
          </cell>
          <cell r="I396">
            <v>131</v>
          </cell>
          <cell r="J396">
            <v>50000000</v>
          </cell>
        </row>
        <row r="397">
          <cell r="H397">
            <v>111</v>
          </cell>
          <cell r="I397">
            <v>141</v>
          </cell>
          <cell r="J397">
            <v>31165000</v>
          </cell>
        </row>
        <row r="398">
          <cell r="H398">
            <v>111</v>
          </cell>
          <cell r="I398">
            <v>131</v>
          </cell>
          <cell r="J398">
            <v>511248</v>
          </cell>
        </row>
        <row r="399">
          <cell r="H399">
            <v>331</v>
          </cell>
          <cell r="I399">
            <v>111</v>
          </cell>
          <cell r="J399">
            <v>110000000</v>
          </cell>
        </row>
        <row r="400">
          <cell r="H400">
            <v>133</v>
          </cell>
          <cell r="I400">
            <v>111</v>
          </cell>
          <cell r="J400">
            <v>13600</v>
          </cell>
        </row>
        <row r="401">
          <cell r="H401">
            <v>642</v>
          </cell>
          <cell r="I401">
            <v>111</v>
          </cell>
          <cell r="J401">
            <v>136000</v>
          </cell>
        </row>
        <row r="402">
          <cell r="H402">
            <v>141</v>
          </cell>
          <cell r="I402">
            <v>111</v>
          </cell>
          <cell r="J402">
            <v>371000</v>
          </cell>
        </row>
        <row r="403">
          <cell r="H403">
            <v>133</v>
          </cell>
          <cell r="I403">
            <v>111</v>
          </cell>
          <cell r="J403">
            <v>72727</v>
          </cell>
        </row>
        <row r="404">
          <cell r="H404">
            <v>642</v>
          </cell>
          <cell r="I404">
            <v>111</v>
          </cell>
          <cell r="J404">
            <v>727273</v>
          </cell>
        </row>
        <row r="405">
          <cell r="H405">
            <v>141</v>
          </cell>
          <cell r="I405">
            <v>111</v>
          </cell>
          <cell r="J405">
            <v>659000</v>
          </cell>
        </row>
        <row r="406">
          <cell r="H406">
            <v>331</v>
          </cell>
          <cell r="I406">
            <v>111</v>
          </cell>
          <cell r="J406">
            <v>500000</v>
          </cell>
        </row>
        <row r="407">
          <cell r="H407">
            <v>331</v>
          </cell>
          <cell r="I407">
            <v>111</v>
          </cell>
          <cell r="J407">
            <v>89250000</v>
          </cell>
        </row>
        <row r="408">
          <cell r="H408">
            <v>141</v>
          </cell>
          <cell r="I408">
            <v>111</v>
          </cell>
          <cell r="J408">
            <v>142000</v>
          </cell>
        </row>
        <row r="409">
          <cell r="H409">
            <v>141</v>
          </cell>
          <cell r="I409">
            <v>111</v>
          </cell>
          <cell r="J409">
            <v>462000</v>
          </cell>
        </row>
        <row r="410">
          <cell r="H410">
            <v>331</v>
          </cell>
          <cell r="I410">
            <v>111</v>
          </cell>
          <cell r="J410">
            <v>210883350</v>
          </cell>
        </row>
        <row r="411">
          <cell r="H411">
            <v>133</v>
          </cell>
          <cell r="I411">
            <v>111</v>
          </cell>
          <cell r="J411">
            <v>5200</v>
          </cell>
        </row>
        <row r="412">
          <cell r="H412">
            <v>642</v>
          </cell>
          <cell r="I412">
            <v>111</v>
          </cell>
          <cell r="J412">
            <v>52000</v>
          </cell>
        </row>
        <row r="413">
          <cell r="H413">
            <v>331</v>
          </cell>
          <cell r="I413">
            <v>111</v>
          </cell>
          <cell r="J413">
            <v>3600000</v>
          </cell>
        </row>
        <row r="414">
          <cell r="H414">
            <v>133</v>
          </cell>
          <cell r="I414">
            <v>111</v>
          </cell>
          <cell r="J414">
            <v>341494</v>
          </cell>
        </row>
        <row r="415">
          <cell r="H415">
            <v>642</v>
          </cell>
          <cell r="I415">
            <v>111</v>
          </cell>
          <cell r="J415">
            <v>3414936</v>
          </cell>
        </row>
        <row r="416">
          <cell r="H416">
            <v>141</v>
          </cell>
          <cell r="I416">
            <v>111</v>
          </cell>
          <cell r="J416">
            <v>274000</v>
          </cell>
        </row>
        <row r="417">
          <cell r="H417">
            <v>141</v>
          </cell>
          <cell r="I417">
            <v>111</v>
          </cell>
          <cell r="J417">
            <v>10000000</v>
          </cell>
        </row>
        <row r="418">
          <cell r="H418">
            <v>642</v>
          </cell>
          <cell r="I418">
            <v>111</v>
          </cell>
          <cell r="J418">
            <v>300000</v>
          </cell>
        </row>
        <row r="419">
          <cell r="H419">
            <v>141</v>
          </cell>
          <cell r="I419">
            <v>111</v>
          </cell>
          <cell r="J419">
            <v>174000</v>
          </cell>
        </row>
        <row r="420">
          <cell r="H420">
            <v>141</v>
          </cell>
          <cell r="I420">
            <v>111</v>
          </cell>
          <cell r="J420">
            <v>3000000</v>
          </cell>
        </row>
        <row r="421">
          <cell r="H421">
            <v>642</v>
          </cell>
          <cell r="I421">
            <v>111</v>
          </cell>
          <cell r="J421">
            <v>497000</v>
          </cell>
        </row>
        <row r="422">
          <cell r="H422">
            <v>642</v>
          </cell>
          <cell r="I422">
            <v>111</v>
          </cell>
          <cell r="J422">
            <v>1007900</v>
          </cell>
        </row>
        <row r="423">
          <cell r="H423">
            <v>141</v>
          </cell>
          <cell r="I423">
            <v>111</v>
          </cell>
          <cell r="J423">
            <v>182000</v>
          </cell>
        </row>
        <row r="424">
          <cell r="H424">
            <v>141</v>
          </cell>
          <cell r="I424">
            <v>111</v>
          </cell>
          <cell r="J424">
            <v>270000</v>
          </cell>
        </row>
        <row r="425">
          <cell r="H425">
            <v>141</v>
          </cell>
          <cell r="I425">
            <v>111</v>
          </cell>
          <cell r="J425">
            <v>2000000</v>
          </cell>
        </row>
        <row r="426">
          <cell r="H426">
            <v>311</v>
          </cell>
          <cell r="I426">
            <v>111</v>
          </cell>
          <cell r="J426">
            <v>380000000</v>
          </cell>
        </row>
        <row r="427">
          <cell r="H427">
            <v>141</v>
          </cell>
          <cell r="I427">
            <v>111</v>
          </cell>
          <cell r="J427">
            <v>396000</v>
          </cell>
        </row>
        <row r="428">
          <cell r="H428">
            <v>141</v>
          </cell>
          <cell r="I428">
            <v>111</v>
          </cell>
          <cell r="J428">
            <v>414000</v>
          </cell>
        </row>
        <row r="429">
          <cell r="H429">
            <v>141</v>
          </cell>
          <cell r="I429">
            <v>111</v>
          </cell>
          <cell r="J429">
            <v>326000</v>
          </cell>
        </row>
        <row r="430">
          <cell r="H430">
            <v>141</v>
          </cell>
          <cell r="I430">
            <v>111</v>
          </cell>
          <cell r="J430">
            <v>954000</v>
          </cell>
        </row>
        <row r="431">
          <cell r="H431">
            <v>141</v>
          </cell>
          <cell r="I431">
            <v>111</v>
          </cell>
          <cell r="J431">
            <v>1038000</v>
          </cell>
        </row>
        <row r="432">
          <cell r="H432">
            <v>141</v>
          </cell>
          <cell r="I432">
            <v>111</v>
          </cell>
          <cell r="J432">
            <v>168000</v>
          </cell>
        </row>
        <row r="433">
          <cell r="H433">
            <v>334</v>
          </cell>
          <cell r="I433">
            <v>111</v>
          </cell>
          <cell r="J433">
            <v>3600000</v>
          </cell>
        </row>
        <row r="434">
          <cell r="H434">
            <v>141</v>
          </cell>
          <cell r="I434">
            <v>111</v>
          </cell>
          <cell r="J434">
            <v>638000</v>
          </cell>
        </row>
        <row r="435">
          <cell r="H435">
            <v>141</v>
          </cell>
          <cell r="I435">
            <v>111</v>
          </cell>
          <cell r="J435">
            <v>462000</v>
          </cell>
        </row>
        <row r="436">
          <cell r="H436">
            <v>112</v>
          </cell>
          <cell r="I436">
            <v>111</v>
          </cell>
          <cell r="J436">
            <v>70000000</v>
          </cell>
        </row>
        <row r="437">
          <cell r="H437">
            <v>141</v>
          </cell>
          <cell r="I437">
            <v>111</v>
          </cell>
          <cell r="J437">
            <v>500000</v>
          </cell>
        </row>
        <row r="438">
          <cell r="H438">
            <v>141</v>
          </cell>
          <cell r="I438">
            <v>111</v>
          </cell>
          <cell r="J438">
            <v>722000</v>
          </cell>
        </row>
        <row r="439">
          <cell r="H439">
            <v>141</v>
          </cell>
          <cell r="I439">
            <v>111</v>
          </cell>
          <cell r="J439">
            <v>263000</v>
          </cell>
        </row>
        <row r="440">
          <cell r="H440">
            <v>141</v>
          </cell>
          <cell r="I440">
            <v>111</v>
          </cell>
          <cell r="J440">
            <v>510000</v>
          </cell>
        </row>
        <row r="441">
          <cell r="H441">
            <v>141</v>
          </cell>
          <cell r="I441">
            <v>111</v>
          </cell>
          <cell r="J441">
            <v>3000000</v>
          </cell>
        </row>
        <row r="442">
          <cell r="H442">
            <v>112</v>
          </cell>
          <cell r="I442">
            <v>111</v>
          </cell>
          <cell r="J442">
            <v>25000000</v>
          </cell>
        </row>
        <row r="443">
          <cell r="H443">
            <v>141</v>
          </cell>
          <cell r="I443">
            <v>111</v>
          </cell>
          <cell r="J443">
            <v>10000000</v>
          </cell>
        </row>
        <row r="444">
          <cell r="H444">
            <v>331</v>
          </cell>
          <cell r="I444">
            <v>111</v>
          </cell>
          <cell r="J444">
            <v>90000000</v>
          </cell>
        </row>
        <row r="445">
          <cell r="H445">
            <v>141</v>
          </cell>
          <cell r="I445">
            <v>111</v>
          </cell>
          <cell r="J445">
            <v>791000</v>
          </cell>
        </row>
        <row r="446">
          <cell r="H446">
            <v>141</v>
          </cell>
          <cell r="I446">
            <v>111</v>
          </cell>
          <cell r="J446">
            <v>415000</v>
          </cell>
        </row>
        <row r="447">
          <cell r="H447">
            <v>141</v>
          </cell>
          <cell r="I447">
            <v>111</v>
          </cell>
          <cell r="J447">
            <v>854000</v>
          </cell>
        </row>
        <row r="448">
          <cell r="H448">
            <v>141</v>
          </cell>
          <cell r="I448">
            <v>111</v>
          </cell>
          <cell r="J448">
            <v>195000</v>
          </cell>
        </row>
        <row r="449">
          <cell r="H449">
            <v>141</v>
          </cell>
          <cell r="I449">
            <v>111</v>
          </cell>
          <cell r="J449">
            <v>50000000</v>
          </cell>
        </row>
        <row r="450">
          <cell r="H450">
            <v>331</v>
          </cell>
          <cell r="I450">
            <v>111</v>
          </cell>
          <cell r="J450">
            <v>100000000</v>
          </cell>
        </row>
        <row r="451">
          <cell r="H451">
            <v>141</v>
          </cell>
          <cell r="I451">
            <v>111</v>
          </cell>
          <cell r="J451">
            <v>1003000</v>
          </cell>
        </row>
        <row r="452">
          <cell r="H452">
            <v>141</v>
          </cell>
          <cell r="I452">
            <v>111</v>
          </cell>
          <cell r="J452">
            <v>652000</v>
          </cell>
        </row>
        <row r="453">
          <cell r="H453">
            <v>141</v>
          </cell>
          <cell r="I453">
            <v>111</v>
          </cell>
          <cell r="J453">
            <v>246000</v>
          </cell>
        </row>
        <row r="454">
          <cell r="H454">
            <v>112</v>
          </cell>
          <cell r="I454">
            <v>111</v>
          </cell>
          <cell r="J454">
            <v>2802000</v>
          </cell>
        </row>
        <row r="455">
          <cell r="H455">
            <v>311</v>
          </cell>
          <cell r="I455">
            <v>111</v>
          </cell>
          <cell r="J455">
            <v>30000000</v>
          </cell>
        </row>
        <row r="456">
          <cell r="H456">
            <v>311</v>
          </cell>
          <cell r="I456">
            <v>111</v>
          </cell>
          <cell r="J456">
            <v>110000000</v>
          </cell>
        </row>
        <row r="457">
          <cell r="H457">
            <v>331</v>
          </cell>
          <cell r="I457">
            <v>111</v>
          </cell>
          <cell r="J457">
            <v>6500000</v>
          </cell>
        </row>
        <row r="458">
          <cell r="H458">
            <v>141</v>
          </cell>
          <cell r="I458">
            <v>111</v>
          </cell>
          <cell r="J458">
            <v>791000</v>
          </cell>
        </row>
        <row r="459">
          <cell r="H459">
            <v>141</v>
          </cell>
          <cell r="I459">
            <v>111</v>
          </cell>
          <cell r="J459">
            <v>1127000</v>
          </cell>
        </row>
        <row r="460">
          <cell r="H460">
            <v>141</v>
          </cell>
          <cell r="I460">
            <v>111</v>
          </cell>
          <cell r="J460">
            <v>10000000</v>
          </cell>
        </row>
        <row r="461">
          <cell r="H461">
            <v>141</v>
          </cell>
          <cell r="I461">
            <v>111</v>
          </cell>
          <cell r="J461">
            <v>1211000</v>
          </cell>
        </row>
        <row r="462">
          <cell r="H462">
            <v>133</v>
          </cell>
          <cell r="I462">
            <v>111</v>
          </cell>
          <cell r="J462">
            <v>1752</v>
          </cell>
        </row>
        <row r="463">
          <cell r="H463">
            <v>642</v>
          </cell>
          <cell r="I463">
            <v>111</v>
          </cell>
          <cell r="J463">
            <v>17520</v>
          </cell>
        </row>
        <row r="464">
          <cell r="H464">
            <v>331</v>
          </cell>
          <cell r="I464">
            <v>111</v>
          </cell>
          <cell r="J464">
            <v>1200000</v>
          </cell>
        </row>
        <row r="465">
          <cell r="H465">
            <v>141</v>
          </cell>
          <cell r="I465">
            <v>111</v>
          </cell>
          <cell r="J465">
            <v>1865000</v>
          </cell>
        </row>
        <row r="466">
          <cell r="H466">
            <v>311</v>
          </cell>
          <cell r="I466">
            <v>111</v>
          </cell>
          <cell r="J466">
            <v>100000000</v>
          </cell>
        </row>
        <row r="467">
          <cell r="H467">
            <v>331</v>
          </cell>
          <cell r="I467">
            <v>111</v>
          </cell>
          <cell r="J467">
            <v>1150000</v>
          </cell>
        </row>
        <row r="468">
          <cell r="H468">
            <v>133</v>
          </cell>
          <cell r="I468">
            <v>111</v>
          </cell>
          <cell r="J468">
            <v>123939</v>
          </cell>
        </row>
        <row r="469">
          <cell r="H469">
            <v>642</v>
          </cell>
          <cell r="I469">
            <v>111</v>
          </cell>
          <cell r="J469">
            <v>1239390</v>
          </cell>
        </row>
        <row r="470">
          <cell r="H470">
            <v>133</v>
          </cell>
          <cell r="I470">
            <v>111</v>
          </cell>
          <cell r="J470">
            <v>375238</v>
          </cell>
        </row>
        <row r="471">
          <cell r="H471">
            <v>642</v>
          </cell>
          <cell r="I471">
            <v>111</v>
          </cell>
          <cell r="J471">
            <v>7504762</v>
          </cell>
        </row>
        <row r="472">
          <cell r="H472">
            <v>141</v>
          </cell>
          <cell r="I472">
            <v>111</v>
          </cell>
          <cell r="J472">
            <v>1212000</v>
          </cell>
        </row>
        <row r="473">
          <cell r="H473">
            <v>331</v>
          </cell>
          <cell r="I473">
            <v>111</v>
          </cell>
          <cell r="J473">
            <v>120000000</v>
          </cell>
        </row>
        <row r="474">
          <cell r="H474">
            <v>133</v>
          </cell>
          <cell r="I474">
            <v>111</v>
          </cell>
          <cell r="J474">
            <v>580600</v>
          </cell>
        </row>
        <row r="475">
          <cell r="H475">
            <v>331</v>
          </cell>
          <cell r="I475">
            <v>111</v>
          </cell>
          <cell r="J475">
            <v>11612000</v>
          </cell>
        </row>
        <row r="476">
          <cell r="H476">
            <v>334</v>
          </cell>
          <cell r="I476">
            <v>111</v>
          </cell>
          <cell r="J476">
            <v>20674768</v>
          </cell>
        </row>
        <row r="477">
          <cell r="H477">
            <v>141</v>
          </cell>
          <cell r="I477">
            <v>111</v>
          </cell>
          <cell r="J477">
            <v>10000000</v>
          </cell>
        </row>
        <row r="478">
          <cell r="H478">
            <v>331</v>
          </cell>
          <cell r="I478">
            <v>111</v>
          </cell>
          <cell r="J478">
            <v>400000000</v>
          </cell>
        </row>
        <row r="479">
          <cell r="H479">
            <v>141</v>
          </cell>
          <cell r="I479">
            <v>111</v>
          </cell>
          <cell r="J479">
            <v>401000</v>
          </cell>
        </row>
        <row r="480">
          <cell r="H480">
            <v>141</v>
          </cell>
          <cell r="I480">
            <v>111</v>
          </cell>
          <cell r="J480">
            <v>136000</v>
          </cell>
        </row>
        <row r="481">
          <cell r="H481">
            <v>133</v>
          </cell>
          <cell r="I481">
            <v>111</v>
          </cell>
          <cell r="J481">
            <v>31716</v>
          </cell>
        </row>
        <row r="482">
          <cell r="H482">
            <v>642</v>
          </cell>
          <cell r="I482">
            <v>111</v>
          </cell>
          <cell r="J482">
            <v>693528</v>
          </cell>
        </row>
        <row r="483">
          <cell r="H483">
            <v>331</v>
          </cell>
          <cell r="I483">
            <v>111</v>
          </cell>
          <cell r="J483">
            <v>24000000</v>
          </cell>
        </row>
        <row r="484">
          <cell r="H484">
            <v>141</v>
          </cell>
          <cell r="I484">
            <v>111</v>
          </cell>
          <cell r="J484">
            <v>10000000</v>
          </cell>
        </row>
        <row r="485">
          <cell r="H485">
            <v>642</v>
          </cell>
          <cell r="I485">
            <v>111</v>
          </cell>
          <cell r="J485">
            <v>3820000</v>
          </cell>
        </row>
        <row r="486">
          <cell r="H486">
            <v>141</v>
          </cell>
          <cell r="I486">
            <v>111</v>
          </cell>
          <cell r="J486">
            <v>164000</v>
          </cell>
        </row>
        <row r="487">
          <cell r="H487">
            <v>331</v>
          </cell>
          <cell r="I487">
            <v>111</v>
          </cell>
          <cell r="J487">
            <v>20280000</v>
          </cell>
        </row>
        <row r="488">
          <cell r="H488">
            <v>133</v>
          </cell>
          <cell r="I488">
            <v>111</v>
          </cell>
          <cell r="J488">
            <v>120779</v>
          </cell>
        </row>
        <row r="489">
          <cell r="H489">
            <v>642</v>
          </cell>
          <cell r="I489">
            <v>111</v>
          </cell>
          <cell r="J489">
            <v>1207793</v>
          </cell>
        </row>
        <row r="490">
          <cell r="H490">
            <v>141</v>
          </cell>
          <cell r="I490">
            <v>111</v>
          </cell>
          <cell r="J490">
            <v>20000000</v>
          </cell>
        </row>
        <row r="491">
          <cell r="H491">
            <v>141</v>
          </cell>
          <cell r="I491">
            <v>111</v>
          </cell>
          <cell r="J491">
            <v>4800000</v>
          </cell>
        </row>
        <row r="492">
          <cell r="H492">
            <v>141</v>
          </cell>
          <cell r="I492">
            <v>111</v>
          </cell>
          <cell r="J492">
            <v>20000000</v>
          </cell>
        </row>
        <row r="493">
          <cell r="H493">
            <v>133</v>
          </cell>
          <cell r="I493">
            <v>111</v>
          </cell>
          <cell r="J493">
            <v>38100</v>
          </cell>
        </row>
        <row r="494">
          <cell r="H494">
            <v>632</v>
          </cell>
          <cell r="I494">
            <v>111</v>
          </cell>
          <cell r="J494">
            <v>761900</v>
          </cell>
        </row>
        <row r="495">
          <cell r="H495">
            <v>331</v>
          </cell>
          <cell r="I495">
            <v>111</v>
          </cell>
          <cell r="J495">
            <v>8512350</v>
          </cell>
        </row>
        <row r="496">
          <cell r="H496">
            <v>331</v>
          </cell>
          <cell r="I496">
            <v>111</v>
          </cell>
          <cell r="J496">
            <v>17793600</v>
          </cell>
        </row>
        <row r="497">
          <cell r="H497">
            <v>141</v>
          </cell>
          <cell r="I497">
            <v>111</v>
          </cell>
          <cell r="J497">
            <v>6360000</v>
          </cell>
        </row>
        <row r="498">
          <cell r="H498">
            <v>141</v>
          </cell>
          <cell r="I498">
            <v>111</v>
          </cell>
          <cell r="J498">
            <v>136000</v>
          </cell>
        </row>
        <row r="499">
          <cell r="H499">
            <v>141</v>
          </cell>
          <cell r="I499">
            <v>111</v>
          </cell>
          <cell r="J499">
            <v>337000</v>
          </cell>
        </row>
        <row r="500">
          <cell r="H500">
            <v>141</v>
          </cell>
          <cell r="I500">
            <v>111</v>
          </cell>
          <cell r="J500">
            <v>13400000</v>
          </cell>
        </row>
        <row r="501">
          <cell r="H501">
            <v>141</v>
          </cell>
          <cell r="I501">
            <v>111</v>
          </cell>
          <cell r="J501">
            <v>3000000</v>
          </cell>
        </row>
        <row r="502">
          <cell r="H502">
            <v>141</v>
          </cell>
          <cell r="I502">
            <v>111</v>
          </cell>
          <cell r="J502">
            <v>455000</v>
          </cell>
        </row>
        <row r="503">
          <cell r="H503">
            <v>141</v>
          </cell>
          <cell r="I503">
            <v>111</v>
          </cell>
          <cell r="J503">
            <v>3000000</v>
          </cell>
        </row>
        <row r="504">
          <cell r="H504">
            <v>141</v>
          </cell>
          <cell r="I504">
            <v>111</v>
          </cell>
          <cell r="J504">
            <v>959000</v>
          </cell>
        </row>
        <row r="505">
          <cell r="H505">
            <v>141</v>
          </cell>
          <cell r="I505">
            <v>111</v>
          </cell>
          <cell r="J505">
            <v>132000</v>
          </cell>
        </row>
        <row r="506">
          <cell r="H506">
            <v>331</v>
          </cell>
          <cell r="I506">
            <v>111</v>
          </cell>
          <cell r="J506">
            <v>40000000</v>
          </cell>
        </row>
        <row r="507">
          <cell r="H507">
            <v>112</v>
          </cell>
          <cell r="I507">
            <v>111</v>
          </cell>
          <cell r="J507">
            <v>130000000</v>
          </cell>
        </row>
        <row r="508">
          <cell r="H508">
            <v>331</v>
          </cell>
          <cell r="I508">
            <v>111</v>
          </cell>
          <cell r="J508">
            <v>200000000</v>
          </cell>
        </row>
        <row r="509">
          <cell r="H509">
            <v>635</v>
          </cell>
          <cell r="I509">
            <v>111</v>
          </cell>
          <cell r="J509">
            <v>11100000</v>
          </cell>
        </row>
        <row r="510">
          <cell r="H510">
            <v>632</v>
          </cell>
          <cell r="I510">
            <v>111</v>
          </cell>
          <cell r="J510">
            <v>9975000</v>
          </cell>
        </row>
        <row r="511">
          <cell r="H511">
            <v>632</v>
          </cell>
          <cell r="I511">
            <v>111</v>
          </cell>
          <cell r="J511">
            <v>1478000</v>
          </cell>
        </row>
        <row r="512">
          <cell r="H512">
            <v>632</v>
          </cell>
          <cell r="I512">
            <v>111</v>
          </cell>
          <cell r="J512">
            <v>805000</v>
          </cell>
        </row>
        <row r="513">
          <cell r="H513">
            <v>632</v>
          </cell>
          <cell r="I513">
            <v>111</v>
          </cell>
          <cell r="J513">
            <v>468000</v>
          </cell>
        </row>
        <row r="514">
          <cell r="H514">
            <v>632</v>
          </cell>
          <cell r="I514">
            <v>111</v>
          </cell>
          <cell r="J514">
            <v>4900000</v>
          </cell>
        </row>
        <row r="515">
          <cell r="H515">
            <v>632</v>
          </cell>
          <cell r="I515">
            <v>111</v>
          </cell>
          <cell r="J515">
            <v>12026000</v>
          </cell>
        </row>
        <row r="516">
          <cell r="H516">
            <v>632</v>
          </cell>
          <cell r="I516">
            <v>111</v>
          </cell>
          <cell r="J516">
            <v>937000</v>
          </cell>
        </row>
        <row r="517">
          <cell r="H517">
            <v>632</v>
          </cell>
          <cell r="I517">
            <v>111</v>
          </cell>
          <cell r="J517">
            <v>486000</v>
          </cell>
        </row>
        <row r="518">
          <cell r="H518">
            <v>632</v>
          </cell>
          <cell r="I518">
            <v>111</v>
          </cell>
          <cell r="J518">
            <v>90000</v>
          </cell>
        </row>
        <row r="519">
          <cell r="H519">
            <v>331</v>
          </cell>
          <cell r="I519">
            <v>111</v>
          </cell>
          <cell r="J519">
            <v>6320400</v>
          </cell>
        </row>
        <row r="520">
          <cell r="H520">
            <v>331</v>
          </cell>
          <cell r="I520">
            <v>111</v>
          </cell>
          <cell r="J520">
            <v>32300000</v>
          </cell>
        </row>
        <row r="521">
          <cell r="H521">
            <v>141</v>
          </cell>
          <cell r="I521">
            <v>111</v>
          </cell>
          <cell r="J521">
            <v>6512000</v>
          </cell>
        </row>
        <row r="522">
          <cell r="H522">
            <v>133</v>
          </cell>
          <cell r="I522">
            <v>111</v>
          </cell>
          <cell r="J522">
            <v>24345</v>
          </cell>
        </row>
        <row r="523">
          <cell r="H523">
            <v>811</v>
          </cell>
          <cell r="I523">
            <v>111</v>
          </cell>
          <cell r="J523">
            <v>486903</v>
          </cell>
        </row>
        <row r="524">
          <cell r="H524">
            <v>111</v>
          </cell>
          <cell r="I524">
            <v>112</v>
          </cell>
          <cell r="J524">
            <v>518000000</v>
          </cell>
        </row>
        <row r="525">
          <cell r="H525">
            <v>111</v>
          </cell>
          <cell r="I525">
            <v>112</v>
          </cell>
          <cell r="J525">
            <v>112000000</v>
          </cell>
        </row>
        <row r="526">
          <cell r="H526">
            <v>111</v>
          </cell>
          <cell r="I526">
            <v>131</v>
          </cell>
          <cell r="J526">
            <v>120000000</v>
          </cell>
        </row>
        <row r="527">
          <cell r="H527">
            <v>111</v>
          </cell>
          <cell r="I527">
            <v>141</v>
          </cell>
          <cell r="J527">
            <v>20000000</v>
          </cell>
        </row>
        <row r="528">
          <cell r="H528">
            <v>111</v>
          </cell>
          <cell r="I528">
            <v>311</v>
          </cell>
          <cell r="J528">
            <v>55000000</v>
          </cell>
        </row>
        <row r="529">
          <cell r="H529">
            <v>111</v>
          </cell>
          <cell r="I529">
            <v>131</v>
          </cell>
          <cell r="J529">
            <v>90000000</v>
          </cell>
        </row>
        <row r="530">
          <cell r="H530">
            <v>111</v>
          </cell>
          <cell r="I530">
            <v>141</v>
          </cell>
          <cell r="J530">
            <v>20853000</v>
          </cell>
        </row>
        <row r="531">
          <cell r="H531">
            <v>111</v>
          </cell>
          <cell r="I531">
            <v>112</v>
          </cell>
          <cell r="J531">
            <v>200000000</v>
          </cell>
        </row>
        <row r="532">
          <cell r="H532">
            <v>111</v>
          </cell>
          <cell r="I532">
            <v>112</v>
          </cell>
          <cell r="J532">
            <v>130000000</v>
          </cell>
        </row>
        <row r="533">
          <cell r="H533">
            <v>111</v>
          </cell>
          <cell r="I533">
            <v>141</v>
          </cell>
          <cell r="J533">
            <v>6360000</v>
          </cell>
        </row>
        <row r="534">
          <cell r="H534">
            <v>111</v>
          </cell>
          <cell r="I534">
            <v>112</v>
          </cell>
          <cell r="J534">
            <v>250000000</v>
          </cell>
        </row>
        <row r="535">
          <cell r="H535">
            <v>111</v>
          </cell>
          <cell r="I535">
            <v>141</v>
          </cell>
          <cell r="J535">
            <v>50528400</v>
          </cell>
        </row>
        <row r="536">
          <cell r="H536">
            <v>111</v>
          </cell>
          <cell r="I536">
            <v>112</v>
          </cell>
          <cell r="J536">
            <v>30000000</v>
          </cell>
        </row>
        <row r="537">
          <cell r="H537">
            <v>111</v>
          </cell>
          <cell r="I537">
            <v>141</v>
          </cell>
          <cell r="J537">
            <v>79084000</v>
          </cell>
        </row>
        <row r="538">
          <cell r="H538">
            <v>111</v>
          </cell>
          <cell r="I538">
            <v>112</v>
          </cell>
          <cell r="J538">
            <v>10000000</v>
          </cell>
        </row>
        <row r="539">
          <cell r="H539">
            <v>111</v>
          </cell>
          <cell r="I539">
            <v>131</v>
          </cell>
          <cell r="J539">
            <v>70000000</v>
          </cell>
        </row>
        <row r="540">
          <cell r="H540">
            <v>111</v>
          </cell>
          <cell r="I540">
            <v>141</v>
          </cell>
          <cell r="J540">
            <v>13400000</v>
          </cell>
        </row>
        <row r="541">
          <cell r="H541">
            <v>111</v>
          </cell>
          <cell r="I541">
            <v>112</v>
          </cell>
          <cell r="J541">
            <v>22000000</v>
          </cell>
        </row>
        <row r="542">
          <cell r="H542">
            <v>111</v>
          </cell>
          <cell r="I542">
            <v>141</v>
          </cell>
          <cell r="J542">
            <v>5000000</v>
          </cell>
        </row>
        <row r="543">
          <cell r="H543">
            <v>111</v>
          </cell>
          <cell r="I543">
            <v>131</v>
          </cell>
          <cell r="J543">
            <v>4100000</v>
          </cell>
        </row>
        <row r="544">
          <cell r="H544">
            <v>111</v>
          </cell>
          <cell r="I544">
            <v>131</v>
          </cell>
          <cell r="J544">
            <v>9600000</v>
          </cell>
        </row>
        <row r="545">
          <cell r="H545">
            <v>111</v>
          </cell>
          <cell r="I545">
            <v>131</v>
          </cell>
          <cell r="J545">
            <v>4800000</v>
          </cell>
        </row>
        <row r="546">
          <cell r="H546">
            <v>111</v>
          </cell>
          <cell r="I546">
            <v>131</v>
          </cell>
          <cell r="J546">
            <v>720000</v>
          </cell>
        </row>
        <row r="547">
          <cell r="H547">
            <v>111</v>
          </cell>
          <cell r="I547">
            <v>131</v>
          </cell>
          <cell r="J547">
            <v>720000</v>
          </cell>
        </row>
        <row r="548">
          <cell r="H548">
            <v>111</v>
          </cell>
          <cell r="I548">
            <v>131</v>
          </cell>
          <cell r="J548">
            <v>700000</v>
          </cell>
        </row>
        <row r="549">
          <cell r="H549">
            <v>111</v>
          </cell>
          <cell r="I549">
            <v>112</v>
          </cell>
          <cell r="J549">
            <v>450000000</v>
          </cell>
        </row>
        <row r="550">
          <cell r="H550">
            <v>111</v>
          </cell>
          <cell r="I550">
            <v>141</v>
          </cell>
          <cell r="J550">
            <v>3000000</v>
          </cell>
        </row>
        <row r="551">
          <cell r="H551">
            <v>111</v>
          </cell>
          <cell r="I551">
            <v>131</v>
          </cell>
          <cell r="J551">
            <v>60000000</v>
          </cell>
        </row>
        <row r="552">
          <cell r="H552">
            <v>111</v>
          </cell>
          <cell r="I552">
            <v>131</v>
          </cell>
          <cell r="J552">
            <v>10120000</v>
          </cell>
        </row>
        <row r="553">
          <cell r="H553">
            <v>111</v>
          </cell>
          <cell r="I553">
            <v>311</v>
          </cell>
          <cell r="J553">
            <v>65000000</v>
          </cell>
        </row>
        <row r="554">
          <cell r="H554">
            <v>111</v>
          </cell>
          <cell r="I554">
            <v>131</v>
          </cell>
          <cell r="J554">
            <v>85000000</v>
          </cell>
        </row>
        <row r="555">
          <cell r="H555">
            <v>111</v>
          </cell>
          <cell r="I555">
            <v>141</v>
          </cell>
          <cell r="J555">
            <v>7544000</v>
          </cell>
        </row>
        <row r="556">
          <cell r="H556">
            <v>111</v>
          </cell>
          <cell r="I556">
            <v>131</v>
          </cell>
          <cell r="J556">
            <v>4100000</v>
          </cell>
        </row>
        <row r="557">
          <cell r="H557">
            <v>111</v>
          </cell>
          <cell r="I557">
            <v>131</v>
          </cell>
          <cell r="J557">
            <v>4100000</v>
          </cell>
        </row>
        <row r="558">
          <cell r="H558">
            <v>111</v>
          </cell>
          <cell r="I558">
            <v>141</v>
          </cell>
          <cell r="J558">
            <v>2000000</v>
          </cell>
        </row>
        <row r="559">
          <cell r="H559">
            <v>111</v>
          </cell>
          <cell r="I559">
            <v>141</v>
          </cell>
          <cell r="J559">
            <v>320000</v>
          </cell>
        </row>
        <row r="560">
          <cell r="H560">
            <v>111</v>
          </cell>
          <cell r="I560">
            <v>141</v>
          </cell>
          <cell r="J560">
            <v>7019000</v>
          </cell>
        </row>
        <row r="561">
          <cell r="H561">
            <v>111</v>
          </cell>
          <cell r="I561">
            <v>141</v>
          </cell>
          <cell r="J561">
            <v>21240000</v>
          </cell>
        </row>
        <row r="562">
          <cell r="H562">
            <v>141</v>
          </cell>
          <cell r="I562">
            <v>111</v>
          </cell>
          <cell r="J562">
            <v>826000</v>
          </cell>
        </row>
        <row r="563">
          <cell r="H563">
            <v>141</v>
          </cell>
          <cell r="I563">
            <v>111</v>
          </cell>
          <cell r="J563">
            <v>414000</v>
          </cell>
        </row>
        <row r="564">
          <cell r="H564">
            <v>141</v>
          </cell>
          <cell r="I564">
            <v>111</v>
          </cell>
          <cell r="J564">
            <v>250000</v>
          </cell>
        </row>
        <row r="565">
          <cell r="H565">
            <v>133</v>
          </cell>
          <cell r="I565">
            <v>111</v>
          </cell>
          <cell r="J565">
            <v>90909</v>
          </cell>
        </row>
        <row r="566">
          <cell r="H566">
            <v>642</v>
          </cell>
          <cell r="I566">
            <v>111</v>
          </cell>
          <cell r="J566">
            <v>909091</v>
          </cell>
        </row>
        <row r="567">
          <cell r="H567">
            <v>331</v>
          </cell>
          <cell r="I567">
            <v>111</v>
          </cell>
          <cell r="J567">
            <v>2540000</v>
          </cell>
        </row>
        <row r="568">
          <cell r="H568">
            <v>141</v>
          </cell>
          <cell r="I568">
            <v>111</v>
          </cell>
          <cell r="J568">
            <v>334000</v>
          </cell>
        </row>
        <row r="569">
          <cell r="H569">
            <v>141</v>
          </cell>
          <cell r="I569">
            <v>111</v>
          </cell>
          <cell r="J569">
            <v>140000</v>
          </cell>
        </row>
        <row r="570">
          <cell r="H570">
            <v>642</v>
          </cell>
          <cell r="I570">
            <v>111</v>
          </cell>
          <cell r="J570">
            <v>500000</v>
          </cell>
        </row>
        <row r="571">
          <cell r="H571">
            <v>331</v>
          </cell>
          <cell r="I571">
            <v>111</v>
          </cell>
          <cell r="J571">
            <v>518000000</v>
          </cell>
        </row>
        <row r="572">
          <cell r="H572">
            <v>331</v>
          </cell>
          <cell r="I572">
            <v>111</v>
          </cell>
          <cell r="J572">
            <v>112000000</v>
          </cell>
        </row>
        <row r="573">
          <cell r="H573">
            <v>141</v>
          </cell>
          <cell r="I573">
            <v>111</v>
          </cell>
          <cell r="J573">
            <v>10000000</v>
          </cell>
        </row>
        <row r="574">
          <cell r="H574">
            <v>331</v>
          </cell>
          <cell r="I574">
            <v>111</v>
          </cell>
          <cell r="J574">
            <v>108805200</v>
          </cell>
        </row>
        <row r="575">
          <cell r="H575">
            <v>141</v>
          </cell>
          <cell r="I575">
            <v>111</v>
          </cell>
          <cell r="J575">
            <v>10000000</v>
          </cell>
        </row>
        <row r="576">
          <cell r="H576">
            <v>141</v>
          </cell>
          <cell r="I576">
            <v>111</v>
          </cell>
          <cell r="J576">
            <v>371000</v>
          </cell>
        </row>
        <row r="577">
          <cell r="H577">
            <v>141</v>
          </cell>
          <cell r="I577">
            <v>111</v>
          </cell>
          <cell r="J577">
            <v>454000</v>
          </cell>
        </row>
        <row r="578">
          <cell r="H578">
            <v>331</v>
          </cell>
          <cell r="I578">
            <v>111</v>
          </cell>
          <cell r="J578">
            <v>166000000</v>
          </cell>
        </row>
        <row r="579">
          <cell r="H579">
            <v>331</v>
          </cell>
          <cell r="I579">
            <v>111</v>
          </cell>
          <cell r="J579">
            <v>13678800</v>
          </cell>
        </row>
        <row r="580">
          <cell r="H580">
            <v>141</v>
          </cell>
          <cell r="I580">
            <v>111</v>
          </cell>
          <cell r="J580">
            <v>965000</v>
          </cell>
        </row>
        <row r="581">
          <cell r="H581">
            <v>133</v>
          </cell>
          <cell r="I581">
            <v>111</v>
          </cell>
          <cell r="J581">
            <v>63637</v>
          </cell>
        </row>
        <row r="582">
          <cell r="H582">
            <v>642</v>
          </cell>
          <cell r="I582">
            <v>111</v>
          </cell>
          <cell r="J582">
            <v>636363</v>
          </cell>
        </row>
        <row r="583">
          <cell r="H583">
            <v>141</v>
          </cell>
          <cell r="I583">
            <v>111</v>
          </cell>
          <cell r="J583">
            <v>203000</v>
          </cell>
        </row>
        <row r="584">
          <cell r="H584">
            <v>141</v>
          </cell>
          <cell r="I584">
            <v>111</v>
          </cell>
          <cell r="J584">
            <v>242000</v>
          </cell>
        </row>
        <row r="585">
          <cell r="H585">
            <v>141</v>
          </cell>
          <cell r="I585">
            <v>111</v>
          </cell>
          <cell r="J585">
            <v>203000</v>
          </cell>
        </row>
        <row r="586">
          <cell r="H586">
            <v>141</v>
          </cell>
          <cell r="I586">
            <v>111</v>
          </cell>
          <cell r="J586">
            <v>957000</v>
          </cell>
        </row>
        <row r="587">
          <cell r="H587">
            <v>141</v>
          </cell>
          <cell r="I587">
            <v>111</v>
          </cell>
          <cell r="J587">
            <v>2000000</v>
          </cell>
        </row>
        <row r="588">
          <cell r="H588">
            <v>141</v>
          </cell>
          <cell r="I588">
            <v>111</v>
          </cell>
          <cell r="J588">
            <v>203000</v>
          </cell>
        </row>
        <row r="589">
          <cell r="H589">
            <v>141</v>
          </cell>
          <cell r="I589">
            <v>111</v>
          </cell>
          <cell r="J589">
            <v>1028000</v>
          </cell>
        </row>
        <row r="590">
          <cell r="H590">
            <v>141</v>
          </cell>
          <cell r="I590">
            <v>111</v>
          </cell>
          <cell r="J590">
            <v>1275000</v>
          </cell>
        </row>
        <row r="591">
          <cell r="H591">
            <v>141</v>
          </cell>
          <cell r="I591">
            <v>111</v>
          </cell>
          <cell r="J591">
            <v>377000</v>
          </cell>
        </row>
        <row r="592">
          <cell r="H592">
            <v>141</v>
          </cell>
          <cell r="I592">
            <v>111</v>
          </cell>
          <cell r="J592">
            <v>432000</v>
          </cell>
        </row>
        <row r="593">
          <cell r="H593">
            <v>141</v>
          </cell>
          <cell r="I593">
            <v>111</v>
          </cell>
          <cell r="J593">
            <v>695000</v>
          </cell>
        </row>
        <row r="594">
          <cell r="H594">
            <v>141</v>
          </cell>
          <cell r="I594">
            <v>111</v>
          </cell>
          <cell r="J594">
            <v>524000</v>
          </cell>
        </row>
        <row r="595">
          <cell r="H595">
            <v>331</v>
          </cell>
          <cell r="I595">
            <v>111</v>
          </cell>
          <cell r="J595">
            <v>23472300</v>
          </cell>
        </row>
        <row r="596">
          <cell r="H596">
            <v>331</v>
          </cell>
          <cell r="I596">
            <v>111</v>
          </cell>
          <cell r="J596">
            <v>4998000</v>
          </cell>
        </row>
        <row r="597">
          <cell r="H597">
            <v>331</v>
          </cell>
          <cell r="I597">
            <v>111</v>
          </cell>
          <cell r="J597">
            <v>30781000</v>
          </cell>
        </row>
        <row r="598">
          <cell r="H598">
            <v>621</v>
          </cell>
          <cell r="I598">
            <v>111</v>
          </cell>
          <cell r="J598">
            <v>1865000</v>
          </cell>
        </row>
        <row r="599">
          <cell r="H599">
            <v>331</v>
          </cell>
          <cell r="I599">
            <v>111</v>
          </cell>
          <cell r="J599">
            <v>41890800</v>
          </cell>
        </row>
        <row r="600">
          <cell r="H600">
            <v>331</v>
          </cell>
          <cell r="I600">
            <v>111</v>
          </cell>
          <cell r="J600">
            <v>100000000</v>
          </cell>
        </row>
        <row r="601">
          <cell r="H601">
            <v>334</v>
          </cell>
          <cell r="I601">
            <v>111</v>
          </cell>
          <cell r="J601">
            <v>3450000</v>
          </cell>
        </row>
        <row r="602">
          <cell r="H602">
            <v>133</v>
          </cell>
          <cell r="I602">
            <v>111</v>
          </cell>
          <cell r="J602">
            <v>64000</v>
          </cell>
        </row>
        <row r="603">
          <cell r="H603">
            <v>642</v>
          </cell>
          <cell r="I603">
            <v>111</v>
          </cell>
          <cell r="J603">
            <v>5367000</v>
          </cell>
        </row>
        <row r="604">
          <cell r="H604">
            <v>331</v>
          </cell>
          <cell r="I604">
            <v>111</v>
          </cell>
          <cell r="J604">
            <v>180000000</v>
          </cell>
        </row>
        <row r="605">
          <cell r="H605">
            <v>141</v>
          </cell>
          <cell r="I605">
            <v>111</v>
          </cell>
          <cell r="J605">
            <v>20000000</v>
          </cell>
        </row>
        <row r="606">
          <cell r="H606">
            <v>133</v>
          </cell>
          <cell r="I606">
            <v>111</v>
          </cell>
          <cell r="J606">
            <v>8300</v>
          </cell>
        </row>
        <row r="607">
          <cell r="H607">
            <v>642</v>
          </cell>
          <cell r="I607">
            <v>111</v>
          </cell>
          <cell r="J607">
            <v>83000</v>
          </cell>
        </row>
        <row r="608">
          <cell r="H608">
            <v>331</v>
          </cell>
          <cell r="I608">
            <v>111</v>
          </cell>
          <cell r="J608">
            <v>31965700</v>
          </cell>
        </row>
        <row r="609">
          <cell r="H609">
            <v>141</v>
          </cell>
          <cell r="I609">
            <v>111</v>
          </cell>
          <cell r="J609">
            <v>3000000</v>
          </cell>
        </row>
        <row r="610">
          <cell r="H610">
            <v>141</v>
          </cell>
          <cell r="I610">
            <v>111</v>
          </cell>
          <cell r="J610">
            <v>1967000</v>
          </cell>
        </row>
        <row r="611">
          <cell r="H611">
            <v>141</v>
          </cell>
          <cell r="I611">
            <v>111</v>
          </cell>
          <cell r="J611">
            <v>660000</v>
          </cell>
        </row>
        <row r="612">
          <cell r="H612">
            <v>331</v>
          </cell>
          <cell r="I612">
            <v>111</v>
          </cell>
          <cell r="J612">
            <v>243679600</v>
          </cell>
        </row>
        <row r="613">
          <cell r="H613">
            <v>311</v>
          </cell>
          <cell r="I613">
            <v>111</v>
          </cell>
          <cell r="J613">
            <v>5000000</v>
          </cell>
        </row>
        <row r="614">
          <cell r="H614">
            <v>331</v>
          </cell>
          <cell r="I614">
            <v>111</v>
          </cell>
          <cell r="J614">
            <v>40120000</v>
          </cell>
        </row>
        <row r="615">
          <cell r="H615">
            <v>331</v>
          </cell>
          <cell r="I615">
            <v>111</v>
          </cell>
          <cell r="J615">
            <v>52972500</v>
          </cell>
        </row>
        <row r="616">
          <cell r="H616">
            <v>141</v>
          </cell>
          <cell r="I616">
            <v>111</v>
          </cell>
          <cell r="J616">
            <v>119000</v>
          </cell>
        </row>
        <row r="617">
          <cell r="H617">
            <v>141</v>
          </cell>
          <cell r="I617">
            <v>111</v>
          </cell>
          <cell r="J617">
            <v>558000</v>
          </cell>
        </row>
        <row r="618">
          <cell r="H618">
            <v>331</v>
          </cell>
          <cell r="I618">
            <v>111</v>
          </cell>
          <cell r="J618">
            <v>20000000</v>
          </cell>
        </row>
        <row r="619">
          <cell r="H619">
            <v>141</v>
          </cell>
          <cell r="I619">
            <v>111</v>
          </cell>
          <cell r="J619">
            <v>190000</v>
          </cell>
        </row>
        <row r="620">
          <cell r="H620">
            <v>141</v>
          </cell>
          <cell r="I620">
            <v>111</v>
          </cell>
          <cell r="J620">
            <v>588000</v>
          </cell>
        </row>
        <row r="621">
          <cell r="H621">
            <v>141</v>
          </cell>
          <cell r="I621">
            <v>111</v>
          </cell>
          <cell r="J621">
            <v>724000</v>
          </cell>
        </row>
        <row r="622">
          <cell r="H622">
            <v>141</v>
          </cell>
          <cell r="I622">
            <v>111</v>
          </cell>
          <cell r="J622">
            <v>676000</v>
          </cell>
        </row>
        <row r="623">
          <cell r="H623">
            <v>141</v>
          </cell>
          <cell r="I623">
            <v>111</v>
          </cell>
          <cell r="J623">
            <v>5000000</v>
          </cell>
        </row>
        <row r="624">
          <cell r="H624">
            <v>331</v>
          </cell>
          <cell r="I624">
            <v>111</v>
          </cell>
          <cell r="J624">
            <v>79084150</v>
          </cell>
        </row>
        <row r="625">
          <cell r="H625">
            <v>141</v>
          </cell>
          <cell r="I625">
            <v>111</v>
          </cell>
          <cell r="J625">
            <v>455000</v>
          </cell>
        </row>
        <row r="626">
          <cell r="H626">
            <v>141</v>
          </cell>
          <cell r="I626">
            <v>111</v>
          </cell>
          <cell r="J626">
            <v>571000</v>
          </cell>
        </row>
        <row r="627">
          <cell r="H627">
            <v>141</v>
          </cell>
          <cell r="I627">
            <v>111</v>
          </cell>
          <cell r="J627">
            <v>647000</v>
          </cell>
        </row>
        <row r="628">
          <cell r="H628">
            <v>141</v>
          </cell>
          <cell r="I628">
            <v>111</v>
          </cell>
          <cell r="J628">
            <v>623000</v>
          </cell>
        </row>
        <row r="629">
          <cell r="H629">
            <v>642</v>
          </cell>
          <cell r="I629">
            <v>111</v>
          </cell>
          <cell r="J629">
            <v>200000</v>
          </cell>
        </row>
        <row r="630">
          <cell r="H630">
            <v>642</v>
          </cell>
          <cell r="I630">
            <v>111</v>
          </cell>
          <cell r="J630">
            <v>1006000</v>
          </cell>
        </row>
        <row r="631">
          <cell r="H631">
            <v>141</v>
          </cell>
          <cell r="I631">
            <v>111</v>
          </cell>
          <cell r="J631">
            <v>727000</v>
          </cell>
        </row>
        <row r="632">
          <cell r="H632">
            <v>141</v>
          </cell>
          <cell r="I632">
            <v>111</v>
          </cell>
          <cell r="J632">
            <v>465000</v>
          </cell>
        </row>
        <row r="633">
          <cell r="H633">
            <v>133</v>
          </cell>
          <cell r="I633">
            <v>111</v>
          </cell>
          <cell r="J633">
            <v>332381</v>
          </cell>
        </row>
        <row r="634">
          <cell r="H634">
            <v>642</v>
          </cell>
          <cell r="I634">
            <v>111</v>
          </cell>
          <cell r="J634">
            <v>3323803</v>
          </cell>
        </row>
        <row r="635">
          <cell r="H635">
            <v>141</v>
          </cell>
          <cell r="I635">
            <v>111</v>
          </cell>
          <cell r="J635">
            <v>8000000</v>
          </cell>
        </row>
        <row r="636">
          <cell r="H636">
            <v>141</v>
          </cell>
          <cell r="I636">
            <v>111</v>
          </cell>
          <cell r="J636">
            <v>1138000</v>
          </cell>
        </row>
        <row r="637">
          <cell r="H637">
            <v>141</v>
          </cell>
          <cell r="I637">
            <v>111</v>
          </cell>
          <cell r="J637">
            <v>1040000</v>
          </cell>
        </row>
        <row r="638">
          <cell r="H638">
            <v>141</v>
          </cell>
          <cell r="I638">
            <v>111</v>
          </cell>
          <cell r="J638">
            <v>5000000</v>
          </cell>
        </row>
        <row r="639">
          <cell r="H639">
            <v>141</v>
          </cell>
          <cell r="I639">
            <v>111</v>
          </cell>
          <cell r="J639">
            <v>455000</v>
          </cell>
        </row>
        <row r="640">
          <cell r="H640">
            <v>141</v>
          </cell>
          <cell r="I640">
            <v>111</v>
          </cell>
          <cell r="J640">
            <v>436000</v>
          </cell>
        </row>
        <row r="641">
          <cell r="H641">
            <v>331</v>
          </cell>
          <cell r="I641">
            <v>111</v>
          </cell>
          <cell r="J641">
            <v>65000000</v>
          </cell>
        </row>
        <row r="642">
          <cell r="H642">
            <v>642</v>
          </cell>
          <cell r="I642">
            <v>111</v>
          </cell>
          <cell r="J642">
            <v>1444154</v>
          </cell>
        </row>
        <row r="643">
          <cell r="H643">
            <v>642</v>
          </cell>
          <cell r="I643">
            <v>111</v>
          </cell>
          <cell r="J643">
            <v>150000</v>
          </cell>
        </row>
        <row r="644">
          <cell r="H644">
            <v>141</v>
          </cell>
          <cell r="I644">
            <v>111</v>
          </cell>
          <cell r="J644">
            <v>870000</v>
          </cell>
        </row>
        <row r="645">
          <cell r="H645">
            <v>331</v>
          </cell>
          <cell r="I645">
            <v>111</v>
          </cell>
          <cell r="J645">
            <v>2550000</v>
          </cell>
        </row>
        <row r="646">
          <cell r="H646">
            <v>334</v>
          </cell>
          <cell r="I646">
            <v>111</v>
          </cell>
          <cell r="J646">
            <v>20924768</v>
          </cell>
        </row>
        <row r="647">
          <cell r="H647">
            <v>141</v>
          </cell>
          <cell r="I647">
            <v>111</v>
          </cell>
          <cell r="J647">
            <v>554000</v>
          </cell>
        </row>
        <row r="648">
          <cell r="H648">
            <v>141</v>
          </cell>
          <cell r="I648">
            <v>111</v>
          </cell>
          <cell r="J648">
            <v>875000</v>
          </cell>
        </row>
        <row r="649">
          <cell r="H649">
            <v>141</v>
          </cell>
          <cell r="I649">
            <v>111</v>
          </cell>
          <cell r="J649">
            <v>554000</v>
          </cell>
        </row>
        <row r="650">
          <cell r="H650">
            <v>141</v>
          </cell>
          <cell r="I650">
            <v>111</v>
          </cell>
          <cell r="J650">
            <v>354000</v>
          </cell>
        </row>
        <row r="651">
          <cell r="H651">
            <v>141</v>
          </cell>
          <cell r="I651">
            <v>111</v>
          </cell>
          <cell r="J651">
            <v>475000</v>
          </cell>
        </row>
        <row r="652">
          <cell r="H652">
            <v>141</v>
          </cell>
          <cell r="I652">
            <v>111</v>
          </cell>
          <cell r="J652">
            <v>5000000</v>
          </cell>
        </row>
        <row r="653">
          <cell r="H653">
            <v>331</v>
          </cell>
          <cell r="I653">
            <v>111</v>
          </cell>
          <cell r="J653">
            <v>3000000</v>
          </cell>
        </row>
        <row r="654">
          <cell r="H654">
            <v>141</v>
          </cell>
          <cell r="I654">
            <v>111</v>
          </cell>
          <cell r="J654">
            <v>707000</v>
          </cell>
        </row>
        <row r="655">
          <cell r="H655">
            <v>141</v>
          </cell>
          <cell r="I655">
            <v>111</v>
          </cell>
          <cell r="J655">
            <v>572000</v>
          </cell>
        </row>
        <row r="656">
          <cell r="H656">
            <v>141</v>
          </cell>
          <cell r="I656">
            <v>111</v>
          </cell>
          <cell r="J656">
            <v>20000000</v>
          </cell>
        </row>
        <row r="657">
          <cell r="H657">
            <v>642</v>
          </cell>
          <cell r="I657">
            <v>111</v>
          </cell>
          <cell r="J657">
            <v>660700</v>
          </cell>
        </row>
        <row r="658">
          <cell r="H658">
            <v>642</v>
          </cell>
          <cell r="I658">
            <v>111</v>
          </cell>
          <cell r="J658">
            <v>1363000</v>
          </cell>
        </row>
        <row r="659">
          <cell r="H659">
            <v>141</v>
          </cell>
          <cell r="I659">
            <v>111</v>
          </cell>
          <cell r="J659">
            <v>500000</v>
          </cell>
        </row>
        <row r="660">
          <cell r="H660">
            <v>133</v>
          </cell>
          <cell r="I660">
            <v>111</v>
          </cell>
          <cell r="J660">
            <v>20359</v>
          </cell>
        </row>
        <row r="661">
          <cell r="H661">
            <v>642</v>
          </cell>
          <cell r="I661">
            <v>111</v>
          </cell>
          <cell r="J661">
            <v>445170</v>
          </cell>
        </row>
        <row r="662">
          <cell r="H662">
            <v>331</v>
          </cell>
          <cell r="I662">
            <v>111</v>
          </cell>
          <cell r="J662">
            <v>400000000</v>
          </cell>
        </row>
        <row r="663">
          <cell r="H663">
            <v>133</v>
          </cell>
          <cell r="I663">
            <v>111</v>
          </cell>
          <cell r="J663">
            <v>425950</v>
          </cell>
        </row>
        <row r="664">
          <cell r="H664">
            <v>331</v>
          </cell>
          <cell r="I664">
            <v>111</v>
          </cell>
          <cell r="J664">
            <v>8519000</v>
          </cell>
        </row>
        <row r="665">
          <cell r="H665">
            <v>141</v>
          </cell>
          <cell r="I665">
            <v>111</v>
          </cell>
          <cell r="J665">
            <v>168000</v>
          </cell>
        </row>
        <row r="666">
          <cell r="H666">
            <v>141</v>
          </cell>
          <cell r="I666">
            <v>111</v>
          </cell>
          <cell r="J666">
            <v>258000</v>
          </cell>
        </row>
        <row r="667">
          <cell r="H667">
            <v>133</v>
          </cell>
          <cell r="I667">
            <v>111</v>
          </cell>
          <cell r="J667">
            <v>73602</v>
          </cell>
        </row>
        <row r="668">
          <cell r="H668">
            <v>642</v>
          </cell>
          <cell r="I668">
            <v>111</v>
          </cell>
          <cell r="J668">
            <v>736020</v>
          </cell>
        </row>
        <row r="669">
          <cell r="H669">
            <v>331</v>
          </cell>
          <cell r="I669">
            <v>111</v>
          </cell>
          <cell r="J669">
            <v>30000000</v>
          </cell>
        </row>
        <row r="670">
          <cell r="H670">
            <v>141</v>
          </cell>
          <cell r="I670">
            <v>111</v>
          </cell>
          <cell r="J670">
            <v>707000</v>
          </cell>
        </row>
        <row r="671">
          <cell r="H671">
            <v>141</v>
          </cell>
          <cell r="I671">
            <v>111</v>
          </cell>
          <cell r="J671">
            <v>656000</v>
          </cell>
        </row>
        <row r="672">
          <cell r="H672">
            <v>141</v>
          </cell>
          <cell r="I672">
            <v>111</v>
          </cell>
          <cell r="J672">
            <v>5000000</v>
          </cell>
        </row>
        <row r="673">
          <cell r="H673">
            <v>112</v>
          </cell>
          <cell r="I673">
            <v>111</v>
          </cell>
          <cell r="J673">
            <v>65000000</v>
          </cell>
        </row>
        <row r="674">
          <cell r="H674">
            <v>331</v>
          </cell>
          <cell r="I674">
            <v>111</v>
          </cell>
          <cell r="J674">
            <v>85000000</v>
          </cell>
        </row>
        <row r="675">
          <cell r="H675">
            <v>141</v>
          </cell>
          <cell r="I675">
            <v>111</v>
          </cell>
          <cell r="J675">
            <v>512000</v>
          </cell>
        </row>
        <row r="676">
          <cell r="H676">
            <v>141</v>
          </cell>
          <cell r="I676">
            <v>111</v>
          </cell>
          <cell r="J676">
            <v>455000</v>
          </cell>
        </row>
        <row r="677">
          <cell r="H677">
            <v>141</v>
          </cell>
          <cell r="I677">
            <v>111</v>
          </cell>
          <cell r="J677">
            <v>161000</v>
          </cell>
        </row>
        <row r="678">
          <cell r="H678">
            <v>141</v>
          </cell>
          <cell r="I678">
            <v>111</v>
          </cell>
          <cell r="J678">
            <v>168000</v>
          </cell>
        </row>
        <row r="679">
          <cell r="H679">
            <v>141</v>
          </cell>
          <cell r="I679">
            <v>111</v>
          </cell>
          <cell r="J679">
            <v>5464000</v>
          </cell>
        </row>
        <row r="680">
          <cell r="H680">
            <v>141</v>
          </cell>
          <cell r="I680">
            <v>111</v>
          </cell>
          <cell r="J680">
            <v>470000</v>
          </cell>
        </row>
        <row r="681">
          <cell r="H681">
            <v>141</v>
          </cell>
          <cell r="I681">
            <v>111</v>
          </cell>
          <cell r="J681">
            <v>959000</v>
          </cell>
        </row>
        <row r="682">
          <cell r="H682">
            <v>141</v>
          </cell>
          <cell r="I682">
            <v>111</v>
          </cell>
          <cell r="J682">
            <v>500000</v>
          </cell>
        </row>
        <row r="683">
          <cell r="H683">
            <v>133</v>
          </cell>
          <cell r="I683">
            <v>111</v>
          </cell>
          <cell r="J683">
            <v>2200</v>
          </cell>
        </row>
        <row r="684">
          <cell r="H684">
            <v>331</v>
          </cell>
          <cell r="I684">
            <v>111</v>
          </cell>
          <cell r="J684">
            <v>518800</v>
          </cell>
        </row>
        <row r="685">
          <cell r="H685">
            <v>642</v>
          </cell>
          <cell r="I685">
            <v>111</v>
          </cell>
          <cell r="J685">
            <v>22000</v>
          </cell>
        </row>
        <row r="686">
          <cell r="H686">
            <v>133</v>
          </cell>
          <cell r="I686">
            <v>111</v>
          </cell>
          <cell r="J686">
            <v>18352</v>
          </cell>
        </row>
        <row r="687">
          <cell r="H687">
            <v>621</v>
          </cell>
          <cell r="I687">
            <v>111</v>
          </cell>
          <cell r="J687">
            <v>367055</v>
          </cell>
        </row>
        <row r="688">
          <cell r="H688">
            <v>331</v>
          </cell>
          <cell r="I688">
            <v>111</v>
          </cell>
          <cell r="J688">
            <v>2871600</v>
          </cell>
        </row>
        <row r="689">
          <cell r="H689">
            <v>141</v>
          </cell>
          <cell r="I689">
            <v>111</v>
          </cell>
          <cell r="J689">
            <v>6200000</v>
          </cell>
        </row>
        <row r="690">
          <cell r="H690">
            <v>642</v>
          </cell>
          <cell r="I690">
            <v>111</v>
          </cell>
          <cell r="J690">
            <v>1300000</v>
          </cell>
        </row>
        <row r="691">
          <cell r="H691">
            <v>133</v>
          </cell>
          <cell r="I691">
            <v>111</v>
          </cell>
          <cell r="J691">
            <v>36182</v>
          </cell>
        </row>
        <row r="692">
          <cell r="H692">
            <v>642</v>
          </cell>
          <cell r="I692">
            <v>111</v>
          </cell>
          <cell r="J692">
            <v>361818</v>
          </cell>
        </row>
        <row r="693">
          <cell r="H693">
            <v>141</v>
          </cell>
          <cell r="I693">
            <v>111</v>
          </cell>
          <cell r="J693">
            <v>84000</v>
          </cell>
        </row>
        <row r="694">
          <cell r="H694">
            <v>141</v>
          </cell>
          <cell r="I694">
            <v>111</v>
          </cell>
          <cell r="J694">
            <v>525000</v>
          </cell>
        </row>
        <row r="695">
          <cell r="H695">
            <v>635</v>
          </cell>
          <cell r="I695">
            <v>111</v>
          </cell>
          <cell r="J695">
            <v>3300000</v>
          </cell>
        </row>
        <row r="696">
          <cell r="H696">
            <v>632</v>
          </cell>
          <cell r="I696">
            <v>111</v>
          </cell>
          <cell r="J696">
            <v>4795000</v>
          </cell>
        </row>
        <row r="697">
          <cell r="H697">
            <v>632</v>
          </cell>
          <cell r="I697">
            <v>111</v>
          </cell>
          <cell r="J697">
            <v>1365000</v>
          </cell>
        </row>
        <row r="698">
          <cell r="H698">
            <v>632</v>
          </cell>
          <cell r="I698">
            <v>111</v>
          </cell>
          <cell r="J698">
            <v>1170000</v>
          </cell>
        </row>
        <row r="699">
          <cell r="H699">
            <v>632</v>
          </cell>
          <cell r="I699">
            <v>111</v>
          </cell>
          <cell r="J699">
            <v>17045000</v>
          </cell>
        </row>
        <row r="700">
          <cell r="H700">
            <v>632</v>
          </cell>
          <cell r="I700">
            <v>111</v>
          </cell>
          <cell r="J700">
            <v>1143000</v>
          </cell>
        </row>
        <row r="701">
          <cell r="H701">
            <v>632</v>
          </cell>
          <cell r="I701">
            <v>111</v>
          </cell>
          <cell r="J701">
            <v>867000</v>
          </cell>
        </row>
        <row r="702">
          <cell r="H702">
            <v>632</v>
          </cell>
          <cell r="I702">
            <v>111</v>
          </cell>
          <cell r="J702">
            <v>245000</v>
          </cell>
        </row>
        <row r="703">
          <cell r="H703">
            <v>632</v>
          </cell>
          <cell r="I703">
            <v>111</v>
          </cell>
          <cell r="J703">
            <v>173000</v>
          </cell>
        </row>
        <row r="704">
          <cell r="H704">
            <v>632</v>
          </cell>
          <cell r="I704">
            <v>111</v>
          </cell>
          <cell r="J704">
            <v>1260000</v>
          </cell>
        </row>
        <row r="705">
          <cell r="H705">
            <v>632</v>
          </cell>
          <cell r="I705">
            <v>111</v>
          </cell>
          <cell r="J705">
            <v>196000</v>
          </cell>
        </row>
        <row r="706">
          <cell r="H706">
            <v>642</v>
          </cell>
          <cell r="I706">
            <v>111</v>
          </cell>
          <cell r="J706">
            <v>1162600</v>
          </cell>
        </row>
        <row r="707">
          <cell r="H707">
            <v>111</v>
          </cell>
          <cell r="I707">
            <v>112</v>
          </cell>
          <cell r="J707">
            <v>500000000</v>
          </cell>
        </row>
        <row r="708">
          <cell r="H708">
            <v>111</v>
          </cell>
          <cell r="I708">
            <v>311</v>
          </cell>
          <cell r="J708">
            <v>295000000</v>
          </cell>
        </row>
        <row r="709">
          <cell r="H709">
            <v>111</v>
          </cell>
          <cell r="I709">
            <v>112</v>
          </cell>
          <cell r="J709">
            <v>5000000</v>
          </cell>
        </row>
        <row r="710">
          <cell r="H710">
            <v>111</v>
          </cell>
          <cell r="I710">
            <v>131</v>
          </cell>
          <cell r="J710">
            <v>4100000</v>
          </cell>
        </row>
        <row r="711">
          <cell r="H711">
            <v>111</v>
          </cell>
          <cell r="I711">
            <v>131</v>
          </cell>
          <cell r="J711">
            <v>4800000</v>
          </cell>
        </row>
        <row r="712">
          <cell r="H712">
            <v>111</v>
          </cell>
          <cell r="I712">
            <v>141</v>
          </cell>
          <cell r="J712">
            <v>1360000</v>
          </cell>
        </row>
        <row r="713">
          <cell r="H713">
            <v>111</v>
          </cell>
          <cell r="I713">
            <v>131</v>
          </cell>
          <cell r="J713">
            <v>70000000</v>
          </cell>
        </row>
        <row r="714">
          <cell r="H714">
            <v>111</v>
          </cell>
          <cell r="I714">
            <v>131</v>
          </cell>
          <cell r="J714">
            <v>5244750</v>
          </cell>
        </row>
        <row r="715">
          <cell r="H715">
            <v>111</v>
          </cell>
          <cell r="I715">
            <v>112</v>
          </cell>
          <cell r="J715">
            <v>110000000</v>
          </cell>
        </row>
        <row r="716">
          <cell r="H716">
            <v>111</v>
          </cell>
          <cell r="I716">
            <v>131</v>
          </cell>
          <cell r="J716">
            <v>5000000</v>
          </cell>
        </row>
        <row r="717">
          <cell r="H717">
            <v>111</v>
          </cell>
          <cell r="I717">
            <v>131</v>
          </cell>
          <cell r="J717">
            <v>1289600</v>
          </cell>
        </row>
        <row r="718">
          <cell r="H718">
            <v>111</v>
          </cell>
          <cell r="I718">
            <v>112</v>
          </cell>
          <cell r="J718">
            <v>30000000</v>
          </cell>
        </row>
        <row r="719">
          <cell r="H719">
            <v>111</v>
          </cell>
          <cell r="I719">
            <v>141</v>
          </cell>
          <cell r="J719">
            <v>120000000</v>
          </cell>
        </row>
        <row r="720">
          <cell r="H720">
            <v>111</v>
          </cell>
          <cell r="I720">
            <v>112</v>
          </cell>
          <cell r="J720">
            <v>30000000</v>
          </cell>
        </row>
        <row r="721">
          <cell r="H721">
            <v>111</v>
          </cell>
          <cell r="I721">
            <v>141</v>
          </cell>
          <cell r="J721">
            <v>260000</v>
          </cell>
        </row>
        <row r="722">
          <cell r="H722">
            <v>111</v>
          </cell>
          <cell r="I722">
            <v>131</v>
          </cell>
          <cell r="J722">
            <v>4100000</v>
          </cell>
        </row>
        <row r="723">
          <cell r="H723">
            <v>111</v>
          </cell>
          <cell r="I723">
            <v>141</v>
          </cell>
          <cell r="J723">
            <v>1030000</v>
          </cell>
        </row>
        <row r="724">
          <cell r="H724">
            <v>111</v>
          </cell>
          <cell r="I724">
            <v>141</v>
          </cell>
          <cell r="J724">
            <v>95628200</v>
          </cell>
        </row>
        <row r="725">
          <cell r="H725">
            <v>111</v>
          </cell>
          <cell r="I725">
            <v>131</v>
          </cell>
          <cell r="J725">
            <v>65000000</v>
          </cell>
        </row>
        <row r="726">
          <cell r="H726">
            <v>111</v>
          </cell>
          <cell r="I726">
            <v>131</v>
          </cell>
          <cell r="J726">
            <v>19440000</v>
          </cell>
        </row>
        <row r="727">
          <cell r="H727">
            <v>111</v>
          </cell>
          <cell r="I727">
            <v>131</v>
          </cell>
          <cell r="J727">
            <v>4800000</v>
          </cell>
        </row>
        <row r="728">
          <cell r="H728">
            <v>111</v>
          </cell>
          <cell r="I728">
            <v>131</v>
          </cell>
          <cell r="J728">
            <v>30000000</v>
          </cell>
        </row>
        <row r="729">
          <cell r="H729">
            <v>111</v>
          </cell>
          <cell r="I729">
            <v>131</v>
          </cell>
          <cell r="J729">
            <v>156234420</v>
          </cell>
        </row>
        <row r="730">
          <cell r="H730">
            <v>111</v>
          </cell>
          <cell r="I730">
            <v>112</v>
          </cell>
          <cell r="J730">
            <v>20000000</v>
          </cell>
        </row>
        <row r="731">
          <cell r="H731">
            <v>111</v>
          </cell>
          <cell r="I731">
            <v>131</v>
          </cell>
          <cell r="J731">
            <v>105800000</v>
          </cell>
        </row>
        <row r="732">
          <cell r="H732">
            <v>111</v>
          </cell>
          <cell r="I732">
            <v>131</v>
          </cell>
          <cell r="J732">
            <v>17731000</v>
          </cell>
        </row>
        <row r="733">
          <cell r="H733">
            <v>111</v>
          </cell>
          <cell r="I733">
            <v>131</v>
          </cell>
          <cell r="J733">
            <v>16500000</v>
          </cell>
        </row>
        <row r="734">
          <cell r="H734">
            <v>111</v>
          </cell>
          <cell r="I734">
            <v>112</v>
          </cell>
          <cell r="J734">
            <v>295000000</v>
          </cell>
        </row>
        <row r="735">
          <cell r="H735">
            <v>111</v>
          </cell>
          <cell r="I735">
            <v>112</v>
          </cell>
          <cell r="J735">
            <v>115000000</v>
          </cell>
        </row>
        <row r="736">
          <cell r="H736">
            <v>111</v>
          </cell>
          <cell r="I736">
            <v>141</v>
          </cell>
          <cell r="J736">
            <v>100000</v>
          </cell>
        </row>
        <row r="737">
          <cell r="H737">
            <v>111</v>
          </cell>
          <cell r="I737">
            <v>131</v>
          </cell>
          <cell r="J737">
            <v>2040000</v>
          </cell>
        </row>
        <row r="738">
          <cell r="H738">
            <v>111</v>
          </cell>
          <cell r="I738">
            <v>112</v>
          </cell>
          <cell r="J738">
            <v>71000000</v>
          </cell>
        </row>
        <row r="739">
          <cell r="H739">
            <v>111</v>
          </cell>
          <cell r="I739">
            <v>141</v>
          </cell>
          <cell r="J739">
            <v>681000</v>
          </cell>
        </row>
        <row r="740">
          <cell r="H740">
            <v>111</v>
          </cell>
          <cell r="I740">
            <v>131</v>
          </cell>
          <cell r="J740">
            <v>6095250</v>
          </cell>
        </row>
        <row r="741">
          <cell r="H741">
            <v>111</v>
          </cell>
          <cell r="I741">
            <v>131</v>
          </cell>
          <cell r="J741">
            <v>50000000</v>
          </cell>
        </row>
        <row r="742">
          <cell r="H742">
            <v>111</v>
          </cell>
          <cell r="I742">
            <v>112</v>
          </cell>
          <cell r="J742">
            <v>26000000</v>
          </cell>
        </row>
        <row r="743">
          <cell r="H743">
            <v>111</v>
          </cell>
          <cell r="I743">
            <v>141</v>
          </cell>
          <cell r="J743">
            <v>500000</v>
          </cell>
        </row>
        <row r="744">
          <cell r="H744">
            <v>111</v>
          </cell>
          <cell r="I744">
            <v>131</v>
          </cell>
          <cell r="J744">
            <v>4100000</v>
          </cell>
        </row>
        <row r="745">
          <cell r="H745">
            <v>111</v>
          </cell>
          <cell r="I745">
            <v>141</v>
          </cell>
          <cell r="J745">
            <v>350000</v>
          </cell>
        </row>
        <row r="746">
          <cell r="H746">
            <v>111</v>
          </cell>
          <cell r="I746">
            <v>141</v>
          </cell>
          <cell r="J746">
            <v>500000</v>
          </cell>
        </row>
        <row r="747">
          <cell r="H747">
            <v>111</v>
          </cell>
          <cell r="I747">
            <v>131</v>
          </cell>
          <cell r="J747">
            <v>4100000</v>
          </cell>
        </row>
        <row r="748">
          <cell r="H748">
            <v>111</v>
          </cell>
          <cell r="I748">
            <v>141</v>
          </cell>
          <cell r="J748">
            <v>1030000</v>
          </cell>
        </row>
        <row r="749">
          <cell r="H749">
            <v>111</v>
          </cell>
          <cell r="I749">
            <v>141</v>
          </cell>
          <cell r="J749">
            <v>1162600</v>
          </cell>
        </row>
        <row r="750">
          <cell r="H750">
            <v>111</v>
          </cell>
          <cell r="I750">
            <v>141</v>
          </cell>
          <cell r="J750">
            <v>4640000</v>
          </cell>
        </row>
        <row r="751">
          <cell r="H751">
            <v>111</v>
          </cell>
          <cell r="I751">
            <v>141</v>
          </cell>
          <cell r="J751">
            <v>469000</v>
          </cell>
        </row>
        <row r="752">
          <cell r="H752">
            <v>111</v>
          </cell>
          <cell r="I752">
            <v>141</v>
          </cell>
          <cell r="J752">
            <v>1100000</v>
          </cell>
        </row>
        <row r="753">
          <cell r="H753">
            <v>111</v>
          </cell>
          <cell r="I753">
            <v>131</v>
          </cell>
          <cell r="J753">
            <v>19720000</v>
          </cell>
        </row>
        <row r="754">
          <cell r="H754">
            <v>111</v>
          </cell>
          <cell r="I754">
            <v>141</v>
          </cell>
          <cell r="J754">
            <v>1275000</v>
          </cell>
        </row>
        <row r="755">
          <cell r="H755">
            <v>111</v>
          </cell>
          <cell r="I755">
            <v>131</v>
          </cell>
          <cell r="J755">
            <v>74290350</v>
          </cell>
        </row>
        <row r="756">
          <cell r="H756">
            <v>111</v>
          </cell>
          <cell r="I756">
            <v>131</v>
          </cell>
          <cell r="J756">
            <v>61526400</v>
          </cell>
        </row>
        <row r="757">
          <cell r="H757">
            <v>111</v>
          </cell>
          <cell r="I757">
            <v>141</v>
          </cell>
          <cell r="J757">
            <v>10397000</v>
          </cell>
        </row>
        <row r="758">
          <cell r="H758">
            <v>111</v>
          </cell>
          <cell r="I758">
            <v>131</v>
          </cell>
          <cell r="J758">
            <v>1019970</v>
          </cell>
        </row>
        <row r="759">
          <cell r="H759">
            <v>111</v>
          </cell>
          <cell r="I759">
            <v>141</v>
          </cell>
          <cell r="J759">
            <v>24533700</v>
          </cell>
        </row>
        <row r="760">
          <cell r="H760">
            <v>141</v>
          </cell>
          <cell r="I760">
            <v>111</v>
          </cell>
          <cell r="J760">
            <v>260000</v>
          </cell>
        </row>
        <row r="761">
          <cell r="H761">
            <v>133</v>
          </cell>
          <cell r="I761">
            <v>111</v>
          </cell>
          <cell r="J761">
            <v>72727</v>
          </cell>
        </row>
        <row r="762">
          <cell r="H762">
            <v>642</v>
          </cell>
          <cell r="I762">
            <v>111</v>
          </cell>
          <cell r="J762">
            <v>727273</v>
          </cell>
        </row>
        <row r="763">
          <cell r="H763">
            <v>141</v>
          </cell>
          <cell r="I763">
            <v>111</v>
          </cell>
          <cell r="J763">
            <v>1325000</v>
          </cell>
        </row>
        <row r="764">
          <cell r="H764">
            <v>331</v>
          </cell>
          <cell r="I764">
            <v>111</v>
          </cell>
          <cell r="J764">
            <v>27638000</v>
          </cell>
        </row>
        <row r="765">
          <cell r="H765">
            <v>331</v>
          </cell>
          <cell r="I765">
            <v>111</v>
          </cell>
          <cell r="J765">
            <v>470000000</v>
          </cell>
        </row>
        <row r="766">
          <cell r="H766">
            <v>141</v>
          </cell>
          <cell r="I766">
            <v>111</v>
          </cell>
          <cell r="J766">
            <v>1160000</v>
          </cell>
        </row>
        <row r="767">
          <cell r="H767">
            <v>331</v>
          </cell>
          <cell r="I767">
            <v>111</v>
          </cell>
          <cell r="J767">
            <v>193000000</v>
          </cell>
        </row>
        <row r="768">
          <cell r="H768">
            <v>133</v>
          </cell>
          <cell r="I768">
            <v>111</v>
          </cell>
          <cell r="J768">
            <v>13600</v>
          </cell>
        </row>
        <row r="769">
          <cell r="H769">
            <v>642</v>
          </cell>
          <cell r="I769">
            <v>111</v>
          </cell>
          <cell r="J769">
            <v>136000</v>
          </cell>
        </row>
        <row r="770">
          <cell r="H770">
            <v>331</v>
          </cell>
          <cell r="I770">
            <v>111</v>
          </cell>
          <cell r="J770">
            <v>100000000</v>
          </cell>
        </row>
        <row r="771">
          <cell r="H771">
            <v>141</v>
          </cell>
          <cell r="I771">
            <v>111</v>
          </cell>
          <cell r="J771">
            <v>1170000</v>
          </cell>
        </row>
        <row r="772">
          <cell r="H772">
            <v>141</v>
          </cell>
          <cell r="I772">
            <v>111</v>
          </cell>
          <cell r="J772">
            <v>208000</v>
          </cell>
        </row>
        <row r="773">
          <cell r="H773">
            <v>141</v>
          </cell>
          <cell r="I773">
            <v>111</v>
          </cell>
          <cell r="J773">
            <v>5000000</v>
          </cell>
        </row>
        <row r="774">
          <cell r="H774">
            <v>141</v>
          </cell>
          <cell r="I774">
            <v>111</v>
          </cell>
          <cell r="J774">
            <v>500000</v>
          </cell>
        </row>
        <row r="775">
          <cell r="H775">
            <v>331</v>
          </cell>
          <cell r="I775">
            <v>111</v>
          </cell>
          <cell r="J775">
            <v>560000</v>
          </cell>
        </row>
        <row r="776">
          <cell r="H776">
            <v>141</v>
          </cell>
          <cell r="I776">
            <v>111</v>
          </cell>
          <cell r="J776">
            <v>580000</v>
          </cell>
        </row>
        <row r="777">
          <cell r="H777">
            <v>141</v>
          </cell>
          <cell r="I777">
            <v>111</v>
          </cell>
          <cell r="J777">
            <v>745000</v>
          </cell>
        </row>
        <row r="778">
          <cell r="H778">
            <v>141</v>
          </cell>
          <cell r="I778">
            <v>111</v>
          </cell>
          <cell r="J778">
            <v>186000</v>
          </cell>
        </row>
        <row r="779">
          <cell r="H779">
            <v>141</v>
          </cell>
          <cell r="I779">
            <v>111</v>
          </cell>
          <cell r="J779">
            <v>1435000</v>
          </cell>
        </row>
        <row r="780">
          <cell r="H780">
            <v>642</v>
          </cell>
          <cell r="I780">
            <v>111</v>
          </cell>
          <cell r="J780">
            <v>917500</v>
          </cell>
        </row>
        <row r="781">
          <cell r="H781">
            <v>141</v>
          </cell>
          <cell r="I781">
            <v>111</v>
          </cell>
          <cell r="J781">
            <v>10000000</v>
          </cell>
        </row>
        <row r="782">
          <cell r="H782">
            <v>133</v>
          </cell>
          <cell r="I782">
            <v>111</v>
          </cell>
          <cell r="J782">
            <v>349960</v>
          </cell>
        </row>
        <row r="783">
          <cell r="H783">
            <v>642</v>
          </cell>
          <cell r="I783">
            <v>111</v>
          </cell>
          <cell r="J783">
            <v>3499607</v>
          </cell>
        </row>
        <row r="784">
          <cell r="H784">
            <v>141</v>
          </cell>
          <cell r="I784">
            <v>111</v>
          </cell>
          <cell r="J784">
            <v>140000</v>
          </cell>
        </row>
        <row r="785">
          <cell r="H785">
            <v>331</v>
          </cell>
          <cell r="I785">
            <v>111</v>
          </cell>
          <cell r="J785">
            <v>3480000</v>
          </cell>
        </row>
        <row r="786">
          <cell r="H786">
            <v>331</v>
          </cell>
          <cell r="I786">
            <v>111</v>
          </cell>
          <cell r="J786">
            <v>110000000</v>
          </cell>
        </row>
        <row r="787">
          <cell r="H787">
            <v>141</v>
          </cell>
          <cell r="I787">
            <v>111</v>
          </cell>
          <cell r="J787">
            <v>598000</v>
          </cell>
        </row>
        <row r="788">
          <cell r="H788">
            <v>112</v>
          </cell>
          <cell r="I788">
            <v>111</v>
          </cell>
          <cell r="J788">
            <v>50000000</v>
          </cell>
        </row>
        <row r="789">
          <cell r="H789">
            <v>334</v>
          </cell>
          <cell r="I789">
            <v>111</v>
          </cell>
          <cell r="J789">
            <v>3450000</v>
          </cell>
        </row>
        <row r="790">
          <cell r="H790">
            <v>141</v>
          </cell>
          <cell r="I790">
            <v>111</v>
          </cell>
          <cell r="J790">
            <v>998000</v>
          </cell>
        </row>
        <row r="791">
          <cell r="H791">
            <v>141</v>
          </cell>
          <cell r="I791">
            <v>111</v>
          </cell>
          <cell r="J791">
            <v>182000</v>
          </cell>
        </row>
        <row r="792">
          <cell r="H792">
            <v>642</v>
          </cell>
          <cell r="I792">
            <v>111</v>
          </cell>
          <cell r="J792">
            <v>500000</v>
          </cell>
        </row>
        <row r="793">
          <cell r="H793">
            <v>642</v>
          </cell>
          <cell r="I793">
            <v>111</v>
          </cell>
          <cell r="J793">
            <v>669800</v>
          </cell>
        </row>
        <row r="794">
          <cell r="H794">
            <v>141</v>
          </cell>
          <cell r="I794">
            <v>111</v>
          </cell>
          <cell r="J794">
            <v>10000000</v>
          </cell>
        </row>
        <row r="795">
          <cell r="H795">
            <v>331</v>
          </cell>
          <cell r="I795">
            <v>111</v>
          </cell>
          <cell r="J795">
            <v>99924300</v>
          </cell>
        </row>
        <row r="796">
          <cell r="H796">
            <v>141</v>
          </cell>
          <cell r="I796">
            <v>111</v>
          </cell>
          <cell r="J796">
            <v>525000</v>
          </cell>
        </row>
        <row r="797">
          <cell r="H797">
            <v>141</v>
          </cell>
          <cell r="I797">
            <v>111</v>
          </cell>
          <cell r="J797">
            <v>142000</v>
          </cell>
        </row>
        <row r="798">
          <cell r="H798">
            <v>141</v>
          </cell>
          <cell r="I798">
            <v>111</v>
          </cell>
          <cell r="J798">
            <v>415000</v>
          </cell>
        </row>
        <row r="799">
          <cell r="H799">
            <v>133</v>
          </cell>
          <cell r="I799">
            <v>111</v>
          </cell>
          <cell r="J799">
            <v>7800</v>
          </cell>
        </row>
        <row r="800">
          <cell r="H800">
            <v>642</v>
          </cell>
          <cell r="I800">
            <v>111</v>
          </cell>
          <cell r="J800">
            <v>78000</v>
          </cell>
        </row>
        <row r="801">
          <cell r="H801">
            <v>331</v>
          </cell>
          <cell r="I801">
            <v>111</v>
          </cell>
          <cell r="J801">
            <v>29047200</v>
          </cell>
        </row>
        <row r="802">
          <cell r="H802">
            <v>141</v>
          </cell>
          <cell r="I802">
            <v>111</v>
          </cell>
          <cell r="J802">
            <v>1265000</v>
          </cell>
        </row>
        <row r="803">
          <cell r="H803">
            <v>141</v>
          </cell>
          <cell r="I803">
            <v>111</v>
          </cell>
          <cell r="J803">
            <v>20000000</v>
          </cell>
        </row>
        <row r="804">
          <cell r="H804">
            <v>133</v>
          </cell>
          <cell r="I804">
            <v>111</v>
          </cell>
          <cell r="J804">
            <v>264000</v>
          </cell>
        </row>
        <row r="805">
          <cell r="H805">
            <v>331</v>
          </cell>
          <cell r="I805">
            <v>111</v>
          </cell>
          <cell r="J805">
            <v>5280500</v>
          </cell>
        </row>
        <row r="806">
          <cell r="H806">
            <v>331</v>
          </cell>
          <cell r="I806">
            <v>111</v>
          </cell>
          <cell r="J806">
            <v>120000000</v>
          </cell>
        </row>
        <row r="807">
          <cell r="H807">
            <v>141</v>
          </cell>
          <cell r="I807">
            <v>111</v>
          </cell>
          <cell r="J807">
            <v>623000</v>
          </cell>
        </row>
        <row r="808">
          <cell r="H808">
            <v>141</v>
          </cell>
          <cell r="I808">
            <v>111</v>
          </cell>
          <cell r="J808">
            <v>855000</v>
          </cell>
        </row>
        <row r="809">
          <cell r="H809">
            <v>141</v>
          </cell>
          <cell r="I809">
            <v>111</v>
          </cell>
          <cell r="J809">
            <v>1435000</v>
          </cell>
        </row>
        <row r="810">
          <cell r="H810">
            <v>141</v>
          </cell>
          <cell r="I810">
            <v>111</v>
          </cell>
          <cell r="J810">
            <v>525000</v>
          </cell>
        </row>
        <row r="811">
          <cell r="H811">
            <v>331</v>
          </cell>
          <cell r="I811">
            <v>111</v>
          </cell>
          <cell r="J811">
            <v>31947300</v>
          </cell>
        </row>
        <row r="812">
          <cell r="H812">
            <v>331</v>
          </cell>
          <cell r="I812">
            <v>111</v>
          </cell>
          <cell r="J812">
            <v>11378850</v>
          </cell>
        </row>
        <row r="813">
          <cell r="H813">
            <v>141</v>
          </cell>
          <cell r="I813">
            <v>111</v>
          </cell>
          <cell r="J813">
            <v>6000000</v>
          </cell>
        </row>
        <row r="814">
          <cell r="H814">
            <v>331</v>
          </cell>
          <cell r="I814">
            <v>111</v>
          </cell>
          <cell r="J814">
            <v>33440000</v>
          </cell>
        </row>
        <row r="815">
          <cell r="H815">
            <v>141</v>
          </cell>
          <cell r="I815">
            <v>111</v>
          </cell>
          <cell r="J815">
            <v>1000000</v>
          </cell>
        </row>
        <row r="816">
          <cell r="H816">
            <v>141</v>
          </cell>
          <cell r="I816">
            <v>111</v>
          </cell>
          <cell r="J816">
            <v>203000</v>
          </cell>
        </row>
        <row r="817">
          <cell r="H817">
            <v>141</v>
          </cell>
          <cell r="I817">
            <v>111</v>
          </cell>
          <cell r="J817">
            <v>1075000</v>
          </cell>
        </row>
        <row r="818">
          <cell r="H818">
            <v>141</v>
          </cell>
          <cell r="I818">
            <v>111</v>
          </cell>
          <cell r="J818">
            <v>635000</v>
          </cell>
        </row>
        <row r="819">
          <cell r="H819">
            <v>141</v>
          </cell>
          <cell r="I819">
            <v>111</v>
          </cell>
          <cell r="J819">
            <v>252000</v>
          </cell>
        </row>
        <row r="820">
          <cell r="H820">
            <v>141</v>
          </cell>
          <cell r="I820">
            <v>111</v>
          </cell>
          <cell r="J820">
            <v>30000000</v>
          </cell>
        </row>
        <row r="821">
          <cell r="H821">
            <v>331</v>
          </cell>
          <cell r="I821">
            <v>111</v>
          </cell>
          <cell r="J821">
            <v>455000</v>
          </cell>
        </row>
        <row r="822">
          <cell r="H822">
            <v>141</v>
          </cell>
          <cell r="I822">
            <v>111</v>
          </cell>
          <cell r="J822">
            <v>2000000</v>
          </cell>
        </row>
        <row r="823">
          <cell r="H823">
            <v>141</v>
          </cell>
          <cell r="I823">
            <v>111</v>
          </cell>
          <cell r="J823">
            <v>119000</v>
          </cell>
        </row>
        <row r="824">
          <cell r="H824">
            <v>141</v>
          </cell>
          <cell r="I824">
            <v>111</v>
          </cell>
          <cell r="J824">
            <v>140000</v>
          </cell>
        </row>
        <row r="825">
          <cell r="H825">
            <v>112</v>
          </cell>
          <cell r="I825">
            <v>111</v>
          </cell>
          <cell r="J825">
            <v>80000000</v>
          </cell>
        </row>
        <row r="826">
          <cell r="H826">
            <v>331</v>
          </cell>
          <cell r="I826">
            <v>111</v>
          </cell>
          <cell r="J826">
            <v>3790000</v>
          </cell>
        </row>
        <row r="827">
          <cell r="H827">
            <v>642</v>
          </cell>
          <cell r="I827">
            <v>111</v>
          </cell>
          <cell r="J827">
            <v>4800000</v>
          </cell>
        </row>
        <row r="828">
          <cell r="H828">
            <v>642</v>
          </cell>
          <cell r="I828">
            <v>111</v>
          </cell>
          <cell r="J828">
            <v>415200</v>
          </cell>
        </row>
        <row r="829">
          <cell r="H829">
            <v>141</v>
          </cell>
          <cell r="I829">
            <v>111</v>
          </cell>
          <cell r="J829">
            <v>203000</v>
          </cell>
        </row>
        <row r="830">
          <cell r="H830">
            <v>141</v>
          </cell>
          <cell r="I830">
            <v>111</v>
          </cell>
          <cell r="J830">
            <v>20000000</v>
          </cell>
        </row>
        <row r="831">
          <cell r="H831">
            <v>331</v>
          </cell>
          <cell r="I831">
            <v>111</v>
          </cell>
          <cell r="J831">
            <v>165000000</v>
          </cell>
        </row>
        <row r="832">
          <cell r="H832">
            <v>642</v>
          </cell>
          <cell r="I832">
            <v>111</v>
          </cell>
          <cell r="J832">
            <v>540000</v>
          </cell>
        </row>
        <row r="833">
          <cell r="H833">
            <v>141</v>
          </cell>
          <cell r="I833">
            <v>111</v>
          </cell>
          <cell r="J833">
            <v>550000</v>
          </cell>
        </row>
        <row r="834">
          <cell r="H834">
            <v>141</v>
          </cell>
          <cell r="I834">
            <v>111</v>
          </cell>
          <cell r="J834">
            <v>539000</v>
          </cell>
        </row>
        <row r="835">
          <cell r="H835">
            <v>635</v>
          </cell>
          <cell r="I835">
            <v>111</v>
          </cell>
          <cell r="J835">
            <v>6300000</v>
          </cell>
        </row>
        <row r="836">
          <cell r="H836">
            <v>311</v>
          </cell>
          <cell r="I836">
            <v>111</v>
          </cell>
          <cell r="J836">
            <v>295000000</v>
          </cell>
        </row>
        <row r="837">
          <cell r="H837">
            <v>311</v>
          </cell>
          <cell r="I837">
            <v>111</v>
          </cell>
          <cell r="J837">
            <v>50000000</v>
          </cell>
        </row>
        <row r="838">
          <cell r="H838">
            <v>311</v>
          </cell>
          <cell r="I838">
            <v>111</v>
          </cell>
          <cell r="J838">
            <v>65000000</v>
          </cell>
        </row>
        <row r="839">
          <cell r="H839">
            <v>331</v>
          </cell>
          <cell r="I839">
            <v>111</v>
          </cell>
          <cell r="J839">
            <v>15000000</v>
          </cell>
        </row>
        <row r="840">
          <cell r="H840">
            <v>141</v>
          </cell>
          <cell r="I840">
            <v>111</v>
          </cell>
          <cell r="J840">
            <v>623000</v>
          </cell>
        </row>
        <row r="841">
          <cell r="H841">
            <v>141</v>
          </cell>
          <cell r="I841">
            <v>111</v>
          </cell>
          <cell r="J841">
            <v>910000</v>
          </cell>
        </row>
        <row r="842">
          <cell r="H842">
            <v>141</v>
          </cell>
          <cell r="I842">
            <v>111</v>
          </cell>
          <cell r="J842">
            <v>20000000</v>
          </cell>
        </row>
        <row r="843">
          <cell r="H843">
            <v>133</v>
          </cell>
          <cell r="I843">
            <v>111</v>
          </cell>
          <cell r="J843">
            <v>27859</v>
          </cell>
        </row>
        <row r="844">
          <cell r="H844">
            <v>642</v>
          </cell>
          <cell r="I844">
            <v>111</v>
          </cell>
          <cell r="J844">
            <v>609180</v>
          </cell>
        </row>
        <row r="845">
          <cell r="H845">
            <v>642</v>
          </cell>
          <cell r="I845">
            <v>111</v>
          </cell>
          <cell r="J845">
            <v>706000</v>
          </cell>
        </row>
        <row r="846">
          <cell r="H846">
            <v>133</v>
          </cell>
          <cell r="I846">
            <v>111</v>
          </cell>
          <cell r="J846">
            <v>5352</v>
          </cell>
        </row>
        <row r="847">
          <cell r="H847">
            <v>642</v>
          </cell>
          <cell r="I847">
            <v>111</v>
          </cell>
          <cell r="J847">
            <v>53520</v>
          </cell>
        </row>
        <row r="848">
          <cell r="H848">
            <v>331</v>
          </cell>
          <cell r="I848">
            <v>111</v>
          </cell>
          <cell r="J848">
            <v>2400000</v>
          </cell>
        </row>
        <row r="849">
          <cell r="H849">
            <v>331</v>
          </cell>
          <cell r="I849">
            <v>111</v>
          </cell>
          <cell r="J849">
            <v>50000000</v>
          </cell>
        </row>
        <row r="850">
          <cell r="H850">
            <v>133</v>
          </cell>
          <cell r="I850">
            <v>111</v>
          </cell>
          <cell r="J850">
            <v>130353</v>
          </cell>
        </row>
        <row r="851">
          <cell r="H851">
            <v>642</v>
          </cell>
          <cell r="I851">
            <v>111</v>
          </cell>
          <cell r="J851">
            <v>1303526</v>
          </cell>
        </row>
        <row r="852">
          <cell r="H852">
            <v>133</v>
          </cell>
          <cell r="I852">
            <v>111</v>
          </cell>
          <cell r="J852">
            <v>69372</v>
          </cell>
        </row>
        <row r="853">
          <cell r="H853">
            <v>642</v>
          </cell>
          <cell r="I853">
            <v>111</v>
          </cell>
          <cell r="J853">
            <v>693720</v>
          </cell>
        </row>
        <row r="854">
          <cell r="H854">
            <v>334</v>
          </cell>
          <cell r="I854">
            <v>111</v>
          </cell>
          <cell r="J854">
            <v>21250346</v>
          </cell>
        </row>
        <row r="855">
          <cell r="H855">
            <v>141</v>
          </cell>
          <cell r="I855">
            <v>111</v>
          </cell>
          <cell r="J855">
            <v>250000</v>
          </cell>
        </row>
        <row r="856">
          <cell r="H856">
            <v>141</v>
          </cell>
          <cell r="I856">
            <v>111</v>
          </cell>
          <cell r="J856">
            <v>1500000</v>
          </cell>
        </row>
        <row r="857">
          <cell r="H857">
            <v>331</v>
          </cell>
          <cell r="I857">
            <v>111</v>
          </cell>
          <cell r="J857">
            <v>2750000</v>
          </cell>
        </row>
        <row r="858">
          <cell r="H858">
            <v>112</v>
          </cell>
          <cell r="I858">
            <v>111</v>
          </cell>
          <cell r="J858">
            <v>8000000</v>
          </cell>
        </row>
        <row r="859">
          <cell r="H859">
            <v>141</v>
          </cell>
          <cell r="I859">
            <v>111</v>
          </cell>
          <cell r="J859">
            <v>770000</v>
          </cell>
        </row>
        <row r="860">
          <cell r="H860">
            <v>642</v>
          </cell>
          <cell r="I860">
            <v>111</v>
          </cell>
          <cell r="J860">
            <v>2600000</v>
          </cell>
        </row>
        <row r="861">
          <cell r="H861">
            <v>141</v>
          </cell>
          <cell r="I861">
            <v>111</v>
          </cell>
          <cell r="J861">
            <v>1600000</v>
          </cell>
        </row>
        <row r="862">
          <cell r="H862">
            <v>141</v>
          </cell>
          <cell r="I862">
            <v>111</v>
          </cell>
          <cell r="J862">
            <v>1373500</v>
          </cell>
        </row>
        <row r="863">
          <cell r="H863">
            <v>141</v>
          </cell>
          <cell r="I863">
            <v>111</v>
          </cell>
          <cell r="J863">
            <v>560000</v>
          </cell>
        </row>
        <row r="864">
          <cell r="H864">
            <v>141</v>
          </cell>
          <cell r="I864">
            <v>111</v>
          </cell>
          <cell r="J864">
            <v>690000</v>
          </cell>
        </row>
        <row r="865">
          <cell r="H865">
            <v>141</v>
          </cell>
          <cell r="I865">
            <v>111</v>
          </cell>
          <cell r="J865">
            <v>700000</v>
          </cell>
        </row>
        <row r="866">
          <cell r="H866">
            <v>141</v>
          </cell>
          <cell r="I866">
            <v>111</v>
          </cell>
          <cell r="J866">
            <v>250000</v>
          </cell>
        </row>
        <row r="867">
          <cell r="H867">
            <v>642</v>
          </cell>
          <cell r="I867">
            <v>111</v>
          </cell>
          <cell r="J867">
            <v>300000</v>
          </cell>
        </row>
        <row r="868">
          <cell r="H868">
            <v>331</v>
          </cell>
          <cell r="I868">
            <v>111</v>
          </cell>
          <cell r="J868">
            <v>56287000</v>
          </cell>
        </row>
        <row r="869">
          <cell r="H869">
            <v>141</v>
          </cell>
          <cell r="I869">
            <v>111</v>
          </cell>
          <cell r="J869">
            <v>15000000</v>
          </cell>
        </row>
        <row r="870">
          <cell r="H870">
            <v>331</v>
          </cell>
          <cell r="I870">
            <v>111</v>
          </cell>
          <cell r="J870">
            <v>681200</v>
          </cell>
        </row>
        <row r="871">
          <cell r="H871">
            <v>642</v>
          </cell>
          <cell r="I871">
            <v>111</v>
          </cell>
          <cell r="J871">
            <v>235000</v>
          </cell>
        </row>
        <row r="872">
          <cell r="H872">
            <v>632</v>
          </cell>
          <cell r="I872">
            <v>111</v>
          </cell>
          <cell r="J872">
            <v>212000</v>
          </cell>
        </row>
        <row r="873">
          <cell r="H873">
            <v>632</v>
          </cell>
          <cell r="I873">
            <v>111</v>
          </cell>
          <cell r="J873">
            <v>3115000</v>
          </cell>
        </row>
        <row r="874">
          <cell r="H874">
            <v>632</v>
          </cell>
          <cell r="I874">
            <v>111</v>
          </cell>
          <cell r="J874">
            <v>208000</v>
          </cell>
        </row>
        <row r="875">
          <cell r="H875">
            <v>632</v>
          </cell>
          <cell r="I875">
            <v>111</v>
          </cell>
          <cell r="J875">
            <v>1190000</v>
          </cell>
        </row>
        <row r="876">
          <cell r="H876">
            <v>632</v>
          </cell>
          <cell r="I876">
            <v>111</v>
          </cell>
          <cell r="J876">
            <v>384000</v>
          </cell>
        </row>
        <row r="877">
          <cell r="H877">
            <v>635</v>
          </cell>
          <cell r="I877">
            <v>111</v>
          </cell>
          <cell r="J877">
            <v>9200000</v>
          </cell>
        </row>
        <row r="878">
          <cell r="H878">
            <v>331</v>
          </cell>
          <cell r="I878">
            <v>111</v>
          </cell>
          <cell r="J878">
            <v>8896650</v>
          </cell>
        </row>
        <row r="879">
          <cell r="H879">
            <v>331</v>
          </cell>
          <cell r="I879">
            <v>111</v>
          </cell>
          <cell r="J879">
            <v>56561400</v>
          </cell>
        </row>
        <row r="880">
          <cell r="H880">
            <v>331</v>
          </cell>
          <cell r="I880">
            <v>111</v>
          </cell>
          <cell r="J880">
            <v>13000000</v>
          </cell>
        </row>
        <row r="881">
          <cell r="H881">
            <v>141</v>
          </cell>
          <cell r="I881">
            <v>111</v>
          </cell>
          <cell r="J881">
            <v>3000000</v>
          </cell>
        </row>
        <row r="882">
          <cell r="H882">
            <v>331</v>
          </cell>
          <cell r="I882">
            <v>111</v>
          </cell>
          <cell r="J882">
            <v>24490000</v>
          </cell>
        </row>
        <row r="883">
          <cell r="H883">
            <v>141</v>
          </cell>
          <cell r="I883">
            <v>111</v>
          </cell>
          <cell r="J883">
            <v>100000</v>
          </cell>
        </row>
        <row r="884">
          <cell r="H884">
            <v>331</v>
          </cell>
          <cell r="I884">
            <v>111</v>
          </cell>
          <cell r="J884">
            <v>3470650</v>
          </cell>
        </row>
        <row r="885">
          <cell r="H885">
            <v>331</v>
          </cell>
          <cell r="I885">
            <v>111</v>
          </cell>
          <cell r="J885">
            <v>139755</v>
          </cell>
        </row>
        <row r="886">
          <cell r="H886">
            <v>331</v>
          </cell>
          <cell r="I886">
            <v>111</v>
          </cell>
          <cell r="J886">
            <v>2397000</v>
          </cell>
        </row>
        <row r="887">
          <cell r="H887">
            <v>642</v>
          </cell>
          <cell r="I887">
            <v>111</v>
          </cell>
          <cell r="J887">
            <v>587000</v>
          </cell>
        </row>
        <row r="888">
          <cell r="H888">
            <v>331</v>
          </cell>
          <cell r="I888">
            <v>111</v>
          </cell>
          <cell r="J888">
            <v>580000</v>
          </cell>
        </row>
        <row r="889">
          <cell r="H889">
            <v>621</v>
          </cell>
          <cell r="I889">
            <v>111</v>
          </cell>
          <cell r="J889">
            <v>1731000</v>
          </cell>
        </row>
        <row r="890">
          <cell r="H890">
            <v>811</v>
          </cell>
          <cell r="I890">
            <v>111</v>
          </cell>
          <cell r="J890">
            <v>1019970</v>
          </cell>
        </row>
        <row r="891">
          <cell r="H891">
            <v>642</v>
          </cell>
          <cell r="I891">
            <v>111</v>
          </cell>
          <cell r="J891">
            <v>751300</v>
          </cell>
        </row>
        <row r="892">
          <cell r="H892">
            <v>331</v>
          </cell>
          <cell r="I892">
            <v>111</v>
          </cell>
          <cell r="J892">
            <v>15836650</v>
          </cell>
        </row>
        <row r="893">
          <cell r="H893">
            <v>331</v>
          </cell>
          <cell r="I893">
            <v>111</v>
          </cell>
          <cell r="J893">
            <v>2346750</v>
          </cell>
        </row>
        <row r="894">
          <cell r="H894">
            <v>331</v>
          </cell>
          <cell r="I894">
            <v>111</v>
          </cell>
          <cell r="J894">
            <v>5619000</v>
          </cell>
        </row>
        <row r="895">
          <cell r="H895">
            <v>111</v>
          </cell>
          <cell r="I895">
            <v>131</v>
          </cell>
          <cell r="J895">
            <v>50000000</v>
          </cell>
        </row>
        <row r="896">
          <cell r="H896">
            <v>111</v>
          </cell>
          <cell r="I896">
            <v>112</v>
          </cell>
          <cell r="J896">
            <v>323000000</v>
          </cell>
        </row>
        <row r="897">
          <cell r="H897">
            <v>111</v>
          </cell>
          <cell r="I897">
            <v>112</v>
          </cell>
          <cell r="J897">
            <v>10000000</v>
          </cell>
        </row>
        <row r="898">
          <cell r="H898">
            <v>111</v>
          </cell>
          <cell r="I898">
            <v>141</v>
          </cell>
          <cell r="J898">
            <v>139700</v>
          </cell>
        </row>
        <row r="899">
          <cell r="H899">
            <v>111</v>
          </cell>
          <cell r="I899">
            <v>112</v>
          </cell>
          <cell r="J899">
            <v>13000000</v>
          </cell>
        </row>
        <row r="900">
          <cell r="H900">
            <v>111</v>
          </cell>
          <cell r="I900">
            <v>112</v>
          </cell>
          <cell r="J900">
            <v>5000000</v>
          </cell>
        </row>
        <row r="901">
          <cell r="H901">
            <v>111</v>
          </cell>
          <cell r="I901">
            <v>131</v>
          </cell>
          <cell r="J901">
            <v>4100000</v>
          </cell>
        </row>
        <row r="902">
          <cell r="H902">
            <v>111</v>
          </cell>
          <cell r="I902">
            <v>141</v>
          </cell>
          <cell r="J902">
            <v>1030000</v>
          </cell>
        </row>
        <row r="903">
          <cell r="H903">
            <v>111</v>
          </cell>
          <cell r="I903">
            <v>141</v>
          </cell>
          <cell r="J903">
            <v>655700</v>
          </cell>
        </row>
        <row r="904">
          <cell r="H904">
            <v>111</v>
          </cell>
          <cell r="I904">
            <v>131</v>
          </cell>
          <cell r="J904">
            <v>154622310</v>
          </cell>
        </row>
        <row r="905">
          <cell r="H905">
            <v>111</v>
          </cell>
          <cell r="I905">
            <v>112</v>
          </cell>
          <cell r="J905">
            <v>248000000</v>
          </cell>
        </row>
        <row r="906">
          <cell r="H906">
            <v>111</v>
          </cell>
          <cell r="I906">
            <v>112</v>
          </cell>
          <cell r="J906">
            <v>3000000</v>
          </cell>
        </row>
        <row r="907">
          <cell r="H907">
            <v>111</v>
          </cell>
          <cell r="I907">
            <v>131</v>
          </cell>
          <cell r="J907">
            <v>2533440</v>
          </cell>
        </row>
        <row r="908">
          <cell r="H908">
            <v>111</v>
          </cell>
          <cell r="I908">
            <v>131</v>
          </cell>
          <cell r="J908">
            <v>46669000</v>
          </cell>
        </row>
        <row r="909">
          <cell r="H909">
            <v>111</v>
          </cell>
          <cell r="I909">
            <v>131</v>
          </cell>
          <cell r="J909">
            <v>20625000</v>
          </cell>
        </row>
        <row r="910">
          <cell r="H910">
            <v>111</v>
          </cell>
          <cell r="I910">
            <v>131</v>
          </cell>
          <cell r="J910">
            <v>50000000</v>
          </cell>
        </row>
        <row r="911">
          <cell r="H911">
            <v>111</v>
          </cell>
          <cell r="I911">
            <v>131</v>
          </cell>
          <cell r="J911">
            <v>20000000</v>
          </cell>
        </row>
        <row r="912">
          <cell r="H912">
            <v>111</v>
          </cell>
          <cell r="I912">
            <v>131</v>
          </cell>
          <cell r="J912">
            <v>4100000</v>
          </cell>
        </row>
        <row r="913">
          <cell r="H913">
            <v>111</v>
          </cell>
          <cell r="I913">
            <v>131</v>
          </cell>
          <cell r="J913">
            <v>4050000</v>
          </cell>
        </row>
        <row r="914">
          <cell r="H914">
            <v>111</v>
          </cell>
          <cell r="I914">
            <v>141</v>
          </cell>
          <cell r="J914">
            <v>57742400</v>
          </cell>
        </row>
        <row r="915">
          <cell r="H915">
            <v>111</v>
          </cell>
          <cell r="I915">
            <v>112</v>
          </cell>
          <cell r="J915">
            <v>71000000</v>
          </cell>
        </row>
        <row r="916">
          <cell r="H916">
            <v>111</v>
          </cell>
          <cell r="I916">
            <v>141</v>
          </cell>
          <cell r="J916">
            <v>1030000</v>
          </cell>
        </row>
        <row r="917">
          <cell r="H917">
            <v>111</v>
          </cell>
          <cell r="I917">
            <v>131</v>
          </cell>
          <cell r="J917">
            <v>10120000</v>
          </cell>
        </row>
        <row r="918">
          <cell r="H918">
            <v>111</v>
          </cell>
          <cell r="I918">
            <v>112</v>
          </cell>
          <cell r="J918">
            <v>260000000</v>
          </cell>
        </row>
        <row r="919">
          <cell r="H919">
            <v>111</v>
          </cell>
          <cell r="I919">
            <v>141</v>
          </cell>
          <cell r="J919">
            <v>150000</v>
          </cell>
        </row>
        <row r="920">
          <cell r="H920">
            <v>111</v>
          </cell>
          <cell r="I920">
            <v>112</v>
          </cell>
          <cell r="J920">
            <v>68000000</v>
          </cell>
        </row>
        <row r="921">
          <cell r="H921">
            <v>111</v>
          </cell>
          <cell r="I921">
            <v>141</v>
          </cell>
          <cell r="J921">
            <v>2500000</v>
          </cell>
        </row>
        <row r="922">
          <cell r="H922">
            <v>111</v>
          </cell>
          <cell r="I922">
            <v>141</v>
          </cell>
          <cell r="J922">
            <v>598000</v>
          </cell>
        </row>
        <row r="923">
          <cell r="H923">
            <v>111</v>
          </cell>
          <cell r="I923">
            <v>141</v>
          </cell>
          <cell r="J923">
            <v>2600000</v>
          </cell>
        </row>
        <row r="924">
          <cell r="H924">
            <v>111</v>
          </cell>
          <cell r="I924">
            <v>131</v>
          </cell>
          <cell r="J924">
            <v>4100000</v>
          </cell>
        </row>
        <row r="925">
          <cell r="H925">
            <v>111</v>
          </cell>
          <cell r="I925">
            <v>141</v>
          </cell>
          <cell r="J925">
            <v>1030000</v>
          </cell>
        </row>
        <row r="926">
          <cell r="H926">
            <v>111</v>
          </cell>
          <cell r="I926">
            <v>141</v>
          </cell>
          <cell r="J926">
            <v>23761200</v>
          </cell>
        </row>
        <row r="927">
          <cell r="H927">
            <v>111</v>
          </cell>
          <cell r="I927">
            <v>131</v>
          </cell>
          <cell r="J927">
            <v>10000000</v>
          </cell>
        </row>
        <row r="928">
          <cell r="H928">
            <v>111</v>
          </cell>
          <cell r="I928">
            <v>131</v>
          </cell>
          <cell r="J928">
            <v>2399880</v>
          </cell>
        </row>
        <row r="929">
          <cell r="H929">
            <v>111</v>
          </cell>
          <cell r="I929">
            <v>131</v>
          </cell>
          <cell r="J929">
            <v>80670000</v>
          </cell>
        </row>
        <row r="930">
          <cell r="H930">
            <v>111</v>
          </cell>
          <cell r="I930">
            <v>141</v>
          </cell>
          <cell r="J930">
            <v>3034000</v>
          </cell>
        </row>
        <row r="931">
          <cell r="H931">
            <v>111</v>
          </cell>
          <cell r="I931">
            <v>131</v>
          </cell>
          <cell r="J931">
            <v>16200000</v>
          </cell>
        </row>
        <row r="932">
          <cell r="H932">
            <v>111</v>
          </cell>
          <cell r="I932">
            <v>141</v>
          </cell>
          <cell r="J932">
            <v>16338000</v>
          </cell>
        </row>
        <row r="933">
          <cell r="H933">
            <v>111</v>
          </cell>
          <cell r="I933">
            <v>131</v>
          </cell>
          <cell r="J933">
            <v>340000</v>
          </cell>
        </row>
        <row r="934">
          <cell r="H934">
            <v>111</v>
          </cell>
          <cell r="I934">
            <v>131</v>
          </cell>
          <cell r="J934">
            <v>2399880</v>
          </cell>
        </row>
        <row r="935">
          <cell r="H935">
            <v>111</v>
          </cell>
          <cell r="I935">
            <v>141</v>
          </cell>
          <cell r="J935">
            <v>2900000</v>
          </cell>
        </row>
        <row r="936">
          <cell r="H936">
            <v>111</v>
          </cell>
          <cell r="I936">
            <v>141</v>
          </cell>
          <cell r="J936">
            <v>7285000</v>
          </cell>
        </row>
        <row r="937">
          <cell r="H937">
            <v>111</v>
          </cell>
          <cell r="I937">
            <v>141</v>
          </cell>
          <cell r="J937">
            <v>23800000</v>
          </cell>
        </row>
        <row r="938">
          <cell r="H938">
            <v>112</v>
          </cell>
          <cell r="I938">
            <v>111</v>
          </cell>
          <cell r="J938">
            <v>50000000</v>
          </cell>
        </row>
        <row r="939">
          <cell r="H939">
            <v>331</v>
          </cell>
          <cell r="I939">
            <v>111</v>
          </cell>
          <cell r="J939">
            <v>205718495</v>
          </cell>
        </row>
        <row r="940">
          <cell r="H940">
            <v>642</v>
          </cell>
          <cell r="I940">
            <v>111</v>
          </cell>
          <cell r="J940">
            <v>206700</v>
          </cell>
        </row>
        <row r="941">
          <cell r="H941">
            <v>112</v>
          </cell>
          <cell r="I941">
            <v>111</v>
          </cell>
          <cell r="J941">
            <v>7000000</v>
          </cell>
        </row>
        <row r="942">
          <cell r="H942">
            <v>141</v>
          </cell>
          <cell r="I942">
            <v>111</v>
          </cell>
          <cell r="J942">
            <v>580000</v>
          </cell>
        </row>
        <row r="943">
          <cell r="H943">
            <v>141</v>
          </cell>
          <cell r="I943">
            <v>111</v>
          </cell>
          <cell r="J943">
            <v>1160000</v>
          </cell>
        </row>
        <row r="944">
          <cell r="H944">
            <v>3331</v>
          </cell>
          <cell r="I944">
            <v>111</v>
          </cell>
          <cell r="J944">
            <v>7268090</v>
          </cell>
        </row>
        <row r="945">
          <cell r="H945">
            <v>141</v>
          </cell>
          <cell r="I945">
            <v>111</v>
          </cell>
          <cell r="J945">
            <v>100000</v>
          </cell>
        </row>
        <row r="946">
          <cell r="H946">
            <v>141</v>
          </cell>
          <cell r="I946">
            <v>111</v>
          </cell>
          <cell r="J946">
            <v>1650000</v>
          </cell>
        </row>
        <row r="947">
          <cell r="H947">
            <v>133</v>
          </cell>
          <cell r="I947">
            <v>111</v>
          </cell>
          <cell r="J947">
            <v>72727</v>
          </cell>
        </row>
        <row r="948">
          <cell r="H948">
            <v>642</v>
          </cell>
          <cell r="I948">
            <v>111</v>
          </cell>
          <cell r="J948">
            <v>727273</v>
          </cell>
        </row>
        <row r="949">
          <cell r="H949">
            <v>331</v>
          </cell>
          <cell r="I949">
            <v>111</v>
          </cell>
          <cell r="J949">
            <v>100000000</v>
          </cell>
        </row>
        <row r="950">
          <cell r="H950">
            <v>331</v>
          </cell>
          <cell r="I950">
            <v>111</v>
          </cell>
          <cell r="J950">
            <v>61207650</v>
          </cell>
        </row>
        <row r="951">
          <cell r="H951">
            <v>112</v>
          </cell>
          <cell r="I951">
            <v>111</v>
          </cell>
          <cell r="J951">
            <v>20000000</v>
          </cell>
        </row>
        <row r="952">
          <cell r="H952">
            <v>141</v>
          </cell>
          <cell r="I952">
            <v>111</v>
          </cell>
          <cell r="J952">
            <v>195000</v>
          </cell>
        </row>
        <row r="953">
          <cell r="H953">
            <v>141</v>
          </cell>
          <cell r="I953">
            <v>111</v>
          </cell>
          <cell r="J953">
            <v>70000</v>
          </cell>
        </row>
        <row r="954">
          <cell r="H954">
            <v>141</v>
          </cell>
          <cell r="I954">
            <v>111</v>
          </cell>
          <cell r="J954">
            <v>300000</v>
          </cell>
        </row>
        <row r="955">
          <cell r="H955">
            <v>141</v>
          </cell>
          <cell r="I955">
            <v>111</v>
          </cell>
          <cell r="J955">
            <v>218000</v>
          </cell>
        </row>
        <row r="956">
          <cell r="H956">
            <v>141</v>
          </cell>
          <cell r="I956">
            <v>111</v>
          </cell>
          <cell r="J956">
            <v>10000000</v>
          </cell>
        </row>
        <row r="957">
          <cell r="H957">
            <v>141</v>
          </cell>
          <cell r="I957">
            <v>111</v>
          </cell>
          <cell r="J957">
            <v>299000</v>
          </cell>
        </row>
        <row r="958">
          <cell r="H958">
            <v>141</v>
          </cell>
          <cell r="I958">
            <v>111</v>
          </cell>
          <cell r="J958">
            <v>2340000</v>
          </cell>
        </row>
        <row r="959">
          <cell r="H959">
            <v>141</v>
          </cell>
          <cell r="I959">
            <v>111</v>
          </cell>
          <cell r="J959">
            <v>959000</v>
          </cell>
        </row>
        <row r="960">
          <cell r="H960">
            <v>141</v>
          </cell>
          <cell r="I960">
            <v>111</v>
          </cell>
          <cell r="J960">
            <v>840000</v>
          </cell>
        </row>
        <row r="961">
          <cell r="H961">
            <v>331</v>
          </cell>
          <cell r="I961">
            <v>111</v>
          </cell>
          <cell r="J961">
            <v>248000000</v>
          </cell>
        </row>
        <row r="962">
          <cell r="H962">
            <v>334</v>
          </cell>
          <cell r="I962">
            <v>111</v>
          </cell>
          <cell r="J962">
            <v>3450000</v>
          </cell>
        </row>
        <row r="963">
          <cell r="H963">
            <v>141</v>
          </cell>
          <cell r="I963">
            <v>111</v>
          </cell>
          <cell r="J963">
            <v>2000000</v>
          </cell>
        </row>
        <row r="964">
          <cell r="H964">
            <v>133</v>
          </cell>
          <cell r="I964">
            <v>111</v>
          </cell>
          <cell r="J964">
            <v>351293</v>
          </cell>
        </row>
        <row r="965">
          <cell r="H965">
            <v>642</v>
          </cell>
          <cell r="I965">
            <v>111</v>
          </cell>
          <cell r="J965">
            <v>3512927</v>
          </cell>
        </row>
        <row r="966">
          <cell r="H966">
            <v>133</v>
          </cell>
          <cell r="I966">
            <v>111</v>
          </cell>
          <cell r="J966">
            <v>115637</v>
          </cell>
        </row>
        <row r="967">
          <cell r="H967">
            <v>642</v>
          </cell>
          <cell r="I967">
            <v>111</v>
          </cell>
          <cell r="J967">
            <v>1156363</v>
          </cell>
        </row>
        <row r="968">
          <cell r="H968">
            <v>112</v>
          </cell>
          <cell r="I968">
            <v>111</v>
          </cell>
          <cell r="J968">
            <v>222000000</v>
          </cell>
        </row>
        <row r="969">
          <cell r="H969">
            <v>331</v>
          </cell>
          <cell r="I969">
            <v>111</v>
          </cell>
          <cell r="J969">
            <v>65000000</v>
          </cell>
        </row>
        <row r="970">
          <cell r="H970">
            <v>141</v>
          </cell>
          <cell r="I970">
            <v>111</v>
          </cell>
          <cell r="J970">
            <v>5000000</v>
          </cell>
        </row>
        <row r="971">
          <cell r="H971">
            <v>141</v>
          </cell>
          <cell r="I971">
            <v>111</v>
          </cell>
          <cell r="J971">
            <v>371000</v>
          </cell>
        </row>
        <row r="972">
          <cell r="H972">
            <v>141</v>
          </cell>
          <cell r="I972">
            <v>111</v>
          </cell>
          <cell r="J972">
            <v>1701000</v>
          </cell>
        </row>
        <row r="973">
          <cell r="H973">
            <v>331</v>
          </cell>
          <cell r="I973">
            <v>111</v>
          </cell>
          <cell r="J973">
            <v>55032600</v>
          </cell>
        </row>
        <row r="974">
          <cell r="H974">
            <v>331</v>
          </cell>
          <cell r="I974">
            <v>111</v>
          </cell>
          <cell r="J974">
            <v>55529250</v>
          </cell>
        </row>
        <row r="975">
          <cell r="H975">
            <v>141</v>
          </cell>
          <cell r="I975">
            <v>111</v>
          </cell>
          <cell r="J975">
            <v>10000000</v>
          </cell>
        </row>
        <row r="976">
          <cell r="H976">
            <v>133</v>
          </cell>
          <cell r="I976">
            <v>111</v>
          </cell>
          <cell r="J976">
            <v>285100</v>
          </cell>
        </row>
        <row r="977">
          <cell r="H977">
            <v>331</v>
          </cell>
          <cell r="I977">
            <v>111</v>
          </cell>
          <cell r="J977">
            <v>5702500</v>
          </cell>
        </row>
        <row r="978">
          <cell r="H978">
            <v>141</v>
          </cell>
          <cell r="I978">
            <v>111</v>
          </cell>
          <cell r="J978">
            <v>371000</v>
          </cell>
        </row>
        <row r="979">
          <cell r="H979">
            <v>133</v>
          </cell>
          <cell r="I979">
            <v>111</v>
          </cell>
          <cell r="J979">
            <v>129156</v>
          </cell>
        </row>
        <row r="980">
          <cell r="H980">
            <v>642</v>
          </cell>
          <cell r="I980">
            <v>111</v>
          </cell>
          <cell r="J980">
            <v>1291560</v>
          </cell>
        </row>
        <row r="981">
          <cell r="H981">
            <v>141</v>
          </cell>
          <cell r="I981">
            <v>111</v>
          </cell>
          <cell r="J981">
            <v>10000000</v>
          </cell>
        </row>
        <row r="982">
          <cell r="H982">
            <v>141</v>
          </cell>
          <cell r="I982">
            <v>111</v>
          </cell>
          <cell r="J982">
            <v>203000</v>
          </cell>
        </row>
        <row r="983">
          <cell r="H983">
            <v>141</v>
          </cell>
          <cell r="I983">
            <v>111</v>
          </cell>
          <cell r="J983">
            <v>1043000</v>
          </cell>
        </row>
        <row r="984">
          <cell r="H984">
            <v>331</v>
          </cell>
          <cell r="I984">
            <v>111</v>
          </cell>
          <cell r="J984">
            <v>260000000</v>
          </cell>
        </row>
        <row r="985">
          <cell r="H985">
            <v>141</v>
          </cell>
          <cell r="I985">
            <v>111</v>
          </cell>
          <cell r="J985">
            <v>334000</v>
          </cell>
        </row>
        <row r="986">
          <cell r="H986">
            <v>331</v>
          </cell>
          <cell r="I986">
            <v>111</v>
          </cell>
          <cell r="J986">
            <v>68000000</v>
          </cell>
        </row>
        <row r="987">
          <cell r="H987">
            <v>141</v>
          </cell>
          <cell r="I987">
            <v>111</v>
          </cell>
          <cell r="J987">
            <v>371000</v>
          </cell>
        </row>
        <row r="988">
          <cell r="H988">
            <v>141</v>
          </cell>
          <cell r="I988">
            <v>111</v>
          </cell>
          <cell r="J988">
            <v>455000</v>
          </cell>
        </row>
        <row r="989">
          <cell r="H989">
            <v>331</v>
          </cell>
          <cell r="I989">
            <v>111</v>
          </cell>
          <cell r="J989">
            <v>620000</v>
          </cell>
        </row>
        <row r="990">
          <cell r="H990">
            <v>331</v>
          </cell>
          <cell r="I990">
            <v>111</v>
          </cell>
          <cell r="J990">
            <v>2040000</v>
          </cell>
        </row>
        <row r="991">
          <cell r="H991">
            <v>141</v>
          </cell>
          <cell r="I991">
            <v>111</v>
          </cell>
          <cell r="J991">
            <v>287000</v>
          </cell>
        </row>
        <row r="992">
          <cell r="H992">
            <v>133</v>
          </cell>
          <cell r="I992">
            <v>111</v>
          </cell>
          <cell r="J992">
            <v>29145</v>
          </cell>
        </row>
        <row r="993">
          <cell r="H993">
            <v>642</v>
          </cell>
          <cell r="I993">
            <v>111</v>
          </cell>
          <cell r="J993">
            <v>637296</v>
          </cell>
        </row>
        <row r="994">
          <cell r="H994">
            <v>141</v>
          </cell>
          <cell r="I994">
            <v>111</v>
          </cell>
          <cell r="J994">
            <v>5000000</v>
          </cell>
        </row>
        <row r="995">
          <cell r="H995">
            <v>133</v>
          </cell>
          <cell r="I995">
            <v>111</v>
          </cell>
          <cell r="J995">
            <v>108694</v>
          </cell>
        </row>
        <row r="996">
          <cell r="H996">
            <v>642</v>
          </cell>
          <cell r="I996">
            <v>111</v>
          </cell>
          <cell r="J996">
            <v>1086935</v>
          </cell>
        </row>
        <row r="997">
          <cell r="H997">
            <v>141</v>
          </cell>
          <cell r="I997">
            <v>111</v>
          </cell>
          <cell r="J997">
            <v>10000000</v>
          </cell>
        </row>
        <row r="998">
          <cell r="H998">
            <v>141</v>
          </cell>
          <cell r="I998">
            <v>111</v>
          </cell>
          <cell r="J998">
            <v>875000</v>
          </cell>
        </row>
        <row r="999">
          <cell r="H999">
            <v>141</v>
          </cell>
          <cell r="I999">
            <v>111</v>
          </cell>
          <cell r="J999">
            <v>1269000</v>
          </cell>
        </row>
        <row r="1000">
          <cell r="H1000">
            <v>331</v>
          </cell>
          <cell r="I1000">
            <v>111</v>
          </cell>
          <cell r="J1000">
            <v>2399880</v>
          </cell>
        </row>
        <row r="1001">
          <cell r="H1001">
            <v>621</v>
          </cell>
          <cell r="I1001">
            <v>111</v>
          </cell>
          <cell r="J1001">
            <v>2000000</v>
          </cell>
        </row>
        <row r="1002">
          <cell r="H1002">
            <v>141</v>
          </cell>
          <cell r="I1002">
            <v>111</v>
          </cell>
          <cell r="J1002">
            <v>4000000</v>
          </cell>
        </row>
        <row r="1003">
          <cell r="H1003">
            <v>331</v>
          </cell>
          <cell r="I1003">
            <v>111</v>
          </cell>
          <cell r="J1003">
            <v>70000000</v>
          </cell>
        </row>
        <row r="1004">
          <cell r="H1004">
            <v>141</v>
          </cell>
          <cell r="I1004">
            <v>111</v>
          </cell>
          <cell r="J1004">
            <v>1101000</v>
          </cell>
        </row>
        <row r="1005">
          <cell r="H1005">
            <v>141</v>
          </cell>
          <cell r="I1005">
            <v>111</v>
          </cell>
          <cell r="J1005">
            <v>4000000</v>
          </cell>
        </row>
        <row r="1006">
          <cell r="H1006">
            <v>141</v>
          </cell>
          <cell r="I1006">
            <v>111</v>
          </cell>
          <cell r="J1006">
            <v>336000</v>
          </cell>
        </row>
        <row r="1007">
          <cell r="H1007">
            <v>621</v>
          </cell>
          <cell r="I1007">
            <v>111</v>
          </cell>
          <cell r="J1007">
            <v>2300000</v>
          </cell>
        </row>
        <row r="1008">
          <cell r="H1008">
            <v>141</v>
          </cell>
          <cell r="I1008">
            <v>111</v>
          </cell>
          <cell r="J1008">
            <v>1127000</v>
          </cell>
        </row>
        <row r="1009">
          <cell r="H1009">
            <v>141</v>
          </cell>
          <cell r="I1009">
            <v>111</v>
          </cell>
          <cell r="J1009">
            <v>287000</v>
          </cell>
        </row>
        <row r="1010">
          <cell r="H1010">
            <v>141</v>
          </cell>
          <cell r="I1010">
            <v>111</v>
          </cell>
          <cell r="J1010">
            <v>3000000</v>
          </cell>
        </row>
        <row r="1011">
          <cell r="H1011">
            <v>141</v>
          </cell>
          <cell r="I1011">
            <v>111</v>
          </cell>
          <cell r="J1011">
            <v>4680000</v>
          </cell>
        </row>
        <row r="1012">
          <cell r="H1012">
            <v>635</v>
          </cell>
          <cell r="I1012">
            <v>111</v>
          </cell>
          <cell r="J1012">
            <v>9200000</v>
          </cell>
        </row>
        <row r="1013">
          <cell r="H1013">
            <v>632</v>
          </cell>
          <cell r="I1013">
            <v>111</v>
          </cell>
          <cell r="J1013">
            <v>7840000</v>
          </cell>
        </row>
        <row r="1014">
          <cell r="H1014">
            <v>632</v>
          </cell>
          <cell r="I1014">
            <v>111</v>
          </cell>
          <cell r="J1014">
            <v>2030000</v>
          </cell>
        </row>
        <row r="1015">
          <cell r="H1015">
            <v>632</v>
          </cell>
          <cell r="I1015">
            <v>111</v>
          </cell>
          <cell r="J1015">
            <v>394000</v>
          </cell>
        </row>
        <row r="1016">
          <cell r="H1016">
            <v>632</v>
          </cell>
          <cell r="I1016">
            <v>111</v>
          </cell>
          <cell r="J1016">
            <v>1610000</v>
          </cell>
        </row>
        <row r="1017">
          <cell r="H1017">
            <v>632</v>
          </cell>
          <cell r="I1017">
            <v>111</v>
          </cell>
          <cell r="J1017">
            <v>220000</v>
          </cell>
        </row>
        <row r="1018">
          <cell r="H1018">
            <v>632</v>
          </cell>
          <cell r="I1018">
            <v>111</v>
          </cell>
          <cell r="J1018">
            <v>2450000</v>
          </cell>
        </row>
        <row r="1019">
          <cell r="H1019">
            <v>632</v>
          </cell>
          <cell r="I1019">
            <v>111</v>
          </cell>
          <cell r="J1019">
            <v>161000</v>
          </cell>
        </row>
        <row r="1020">
          <cell r="H1020">
            <v>632</v>
          </cell>
          <cell r="I1020">
            <v>111</v>
          </cell>
          <cell r="J1020">
            <v>875000</v>
          </cell>
        </row>
        <row r="1021">
          <cell r="H1021">
            <v>632</v>
          </cell>
          <cell r="I1021">
            <v>111</v>
          </cell>
          <cell r="J1021">
            <v>303000</v>
          </cell>
        </row>
        <row r="1022">
          <cell r="H1022">
            <v>632</v>
          </cell>
          <cell r="I1022">
            <v>111</v>
          </cell>
          <cell r="J1022">
            <v>212000</v>
          </cell>
        </row>
        <row r="1023">
          <cell r="H1023">
            <v>632</v>
          </cell>
          <cell r="I1023">
            <v>111</v>
          </cell>
          <cell r="J1023">
            <v>243000</v>
          </cell>
        </row>
        <row r="1024">
          <cell r="H1024">
            <v>331</v>
          </cell>
          <cell r="I1024">
            <v>111</v>
          </cell>
          <cell r="J1024">
            <v>27195000</v>
          </cell>
        </row>
        <row r="1025">
          <cell r="H1025">
            <v>331</v>
          </cell>
          <cell r="I1025">
            <v>111</v>
          </cell>
          <cell r="J1025">
            <v>340000</v>
          </cell>
        </row>
        <row r="1026">
          <cell r="H1026">
            <v>133</v>
          </cell>
          <cell r="I1026">
            <v>111</v>
          </cell>
          <cell r="J1026">
            <v>114280</v>
          </cell>
        </row>
        <row r="1027">
          <cell r="H1027">
            <v>811</v>
          </cell>
          <cell r="I1027">
            <v>111</v>
          </cell>
          <cell r="J1027">
            <v>2285600</v>
          </cell>
        </row>
        <row r="1028">
          <cell r="H1028">
            <v>141</v>
          </cell>
          <cell r="I1028">
            <v>111</v>
          </cell>
          <cell r="J1028">
            <v>7566000</v>
          </cell>
        </row>
        <row r="1029">
          <cell r="H1029">
            <v>111</v>
          </cell>
          <cell r="I1029">
            <v>112</v>
          </cell>
          <cell r="J1029">
            <v>229000000</v>
          </cell>
        </row>
        <row r="1030">
          <cell r="H1030">
            <v>111</v>
          </cell>
          <cell r="I1030">
            <v>311</v>
          </cell>
          <cell r="J1030">
            <v>300000000</v>
          </cell>
        </row>
        <row r="1031">
          <cell r="H1031">
            <v>111</v>
          </cell>
          <cell r="I1031">
            <v>131</v>
          </cell>
          <cell r="J1031">
            <v>50000000</v>
          </cell>
        </row>
        <row r="1032">
          <cell r="H1032">
            <v>111</v>
          </cell>
          <cell r="I1032">
            <v>112</v>
          </cell>
          <cell r="J1032">
            <v>250000000</v>
          </cell>
        </row>
        <row r="1033">
          <cell r="H1033">
            <v>111</v>
          </cell>
          <cell r="I1033">
            <v>112</v>
          </cell>
          <cell r="J1033">
            <v>11000000</v>
          </cell>
        </row>
        <row r="1034">
          <cell r="H1034">
            <v>111</v>
          </cell>
          <cell r="I1034">
            <v>112</v>
          </cell>
          <cell r="J1034">
            <v>5000000</v>
          </cell>
        </row>
        <row r="1035">
          <cell r="H1035">
            <v>111</v>
          </cell>
          <cell r="I1035">
            <v>141</v>
          </cell>
          <cell r="J1035">
            <v>25135700</v>
          </cell>
        </row>
        <row r="1036">
          <cell r="H1036">
            <v>111</v>
          </cell>
          <cell r="I1036">
            <v>311</v>
          </cell>
          <cell r="J1036">
            <v>300000000</v>
          </cell>
        </row>
        <row r="1037">
          <cell r="H1037">
            <v>111</v>
          </cell>
          <cell r="I1037">
            <v>112</v>
          </cell>
          <cell r="J1037">
            <v>3000000</v>
          </cell>
        </row>
        <row r="1038">
          <cell r="H1038">
            <v>111</v>
          </cell>
          <cell r="I1038">
            <v>131</v>
          </cell>
          <cell r="J1038">
            <v>65218000</v>
          </cell>
        </row>
        <row r="1039">
          <cell r="H1039">
            <v>111</v>
          </cell>
          <cell r="I1039">
            <v>131</v>
          </cell>
          <cell r="J1039">
            <v>9600000</v>
          </cell>
        </row>
        <row r="1040">
          <cell r="H1040">
            <v>111</v>
          </cell>
          <cell r="I1040">
            <v>141</v>
          </cell>
          <cell r="J1040">
            <v>1650000</v>
          </cell>
        </row>
        <row r="1041">
          <cell r="H1041">
            <v>111</v>
          </cell>
          <cell r="I1041">
            <v>141</v>
          </cell>
          <cell r="J1041">
            <v>1584100</v>
          </cell>
        </row>
        <row r="1042">
          <cell r="H1042">
            <v>111</v>
          </cell>
          <cell r="I1042">
            <v>141</v>
          </cell>
          <cell r="J1042">
            <v>46851000</v>
          </cell>
        </row>
        <row r="1043">
          <cell r="H1043">
            <v>111</v>
          </cell>
          <cell r="I1043">
            <v>112</v>
          </cell>
          <cell r="J1043">
            <v>6000000</v>
          </cell>
        </row>
        <row r="1044">
          <cell r="H1044">
            <v>111</v>
          </cell>
          <cell r="I1044">
            <v>131</v>
          </cell>
          <cell r="J1044">
            <v>260424</v>
          </cell>
        </row>
        <row r="1045">
          <cell r="H1045">
            <v>111</v>
          </cell>
          <cell r="I1045">
            <v>141</v>
          </cell>
          <cell r="J1045">
            <v>2305000</v>
          </cell>
        </row>
        <row r="1046">
          <cell r="H1046">
            <v>111</v>
          </cell>
          <cell r="I1046">
            <v>131</v>
          </cell>
          <cell r="J1046">
            <v>7800000</v>
          </cell>
        </row>
        <row r="1047">
          <cell r="H1047">
            <v>111</v>
          </cell>
          <cell r="I1047">
            <v>131</v>
          </cell>
          <cell r="J1047">
            <v>50000000</v>
          </cell>
        </row>
        <row r="1048">
          <cell r="H1048">
            <v>111</v>
          </cell>
          <cell r="I1048">
            <v>112</v>
          </cell>
          <cell r="J1048">
            <v>100000000</v>
          </cell>
        </row>
        <row r="1049">
          <cell r="H1049">
            <v>111</v>
          </cell>
          <cell r="I1049">
            <v>112</v>
          </cell>
          <cell r="J1049">
            <v>4000000</v>
          </cell>
        </row>
        <row r="1050">
          <cell r="H1050">
            <v>111</v>
          </cell>
          <cell r="I1050">
            <v>141</v>
          </cell>
          <cell r="J1050">
            <v>330000</v>
          </cell>
        </row>
        <row r="1051">
          <cell r="H1051">
            <v>111</v>
          </cell>
          <cell r="I1051">
            <v>141</v>
          </cell>
          <cell r="J1051">
            <v>13715000</v>
          </cell>
        </row>
        <row r="1052">
          <cell r="H1052">
            <v>111</v>
          </cell>
          <cell r="I1052">
            <v>112</v>
          </cell>
          <cell r="J1052">
            <v>10000000</v>
          </cell>
        </row>
        <row r="1053">
          <cell r="H1053">
            <v>111</v>
          </cell>
          <cell r="I1053">
            <v>141</v>
          </cell>
          <cell r="J1053">
            <v>170000</v>
          </cell>
        </row>
        <row r="1054">
          <cell r="H1054">
            <v>111</v>
          </cell>
          <cell r="I1054">
            <v>311</v>
          </cell>
          <cell r="J1054">
            <v>8698200</v>
          </cell>
        </row>
        <row r="1055">
          <cell r="H1055">
            <v>111</v>
          </cell>
          <cell r="I1055">
            <v>141</v>
          </cell>
          <cell r="J1055">
            <v>2000000</v>
          </cell>
        </row>
        <row r="1056">
          <cell r="H1056">
            <v>111</v>
          </cell>
          <cell r="I1056">
            <v>311</v>
          </cell>
          <cell r="J1056">
            <v>100000000</v>
          </cell>
        </row>
        <row r="1057">
          <cell r="H1057">
            <v>111</v>
          </cell>
          <cell r="I1057">
            <v>131</v>
          </cell>
          <cell r="J1057">
            <v>20000000</v>
          </cell>
        </row>
        <row r="1058">
          <cell r="H1058">
            <v>111</v>
          </cell>
          <cell r="I1058">
            <v>112</v>
          </cell>
          <cell r="J1058">
            <v>7000000</v>
          </cell>
        </row>
        <row r="1059">
          <cell r="H1059">
            <v>111</v>
          </cell>
          <cell r="I1059">
            <v>141</v>
          </cell>
          <cell r="J1059">
            <v>4500000</v>
          </cell>
        </row>
        <row r="1060">
          <cell r="H1060">
            <v>111</v>
          </cell>
          <cell r="I1060">
            <v>141</v>
          </cell>
          <cell r="J1060">
            <v>7595000</v>
          </cell>
        </row>
        <row r="1061">
          <cell r="H1061">
            <v>111</v>
          </cell>
          <cell r="I1061">
            <v>141</v>
          </cell>
          <cell r="J1061">
            <v>2900000</v>
          </cell>
        </row>
        <row r="1062">
          <cell r="H1062">
            <v>111</v>
          </cell>
          <cell r="I1062">
            <v>141</v>
          </cell>
          <cell r="J1062">
            <v>1000000</v>
          </cell>
        </row>
        <row r="1063">
          <cell r="H1063">
            <v>111</v>
          </cell>
          <cell r="I1063">
            <v>141</v>
          </cell>
          <cell r="J1063">
            <v>14514700</v>
          </cell>
        </row>
        <row r="1064">
          <cell r="H1064">
            <v>111</v>
          </cell>
          <cell r="I1064">
            <v>141</v>
          </cell>
          <cell r="J1064">
            <v>260000</v>
          </cell>
        </row>
        <row r="1065">
          <cell r="H1065">
            <v>111</v>
          </cell>
          <cell r="I1065">
            <v>131</v>
          </cell>
          <cell r="J1065">
            <v>1019970</v>
          </cell>
        </row>
        <row r="1066">
          <cell r="H1066">
            <v>111</v>
          </cell>
          <cell r="I1066">
            <v>131</v>
          </cell>
          <cell r="J1066">
            <v>5060000</v>
          </cell>
        </row>
        <row r="1067">
          <cell r="H1067">
            <v>111</v>
          </cell>
          <cell r="I1067">
            <v>141</v>
          </cell>
          <cell r="J1067">
            <v>7500000</v>
          </cell>
        </row>
        <row r="1068">
          <cell r="H1068">
            <v>642</v>
          </cell>
          <cell r="I1068">
            <v>111</v>
          </cell>
          <cell r="J1068">
            <v>173000</v>
          </cell>
        </row>
        <row r="1069">
          <cell r="H1069">
            <v>141</v>
          </cell>
          <cell r="I1069">
            <v>111</v>
          </cell>
          <cell r="J1069">
            <v>200000</v>
          </cell>
        </row>
        <row r="1070">
          <cell r="H1070">
            <v>331</v>
          </cell>
          <cell r="I1070">
            <v>111</v>
          </cell>
          <cell r="J1070">
            <v>218134805</v>
          </cell>
        </row>
        <row r="1071">
          <cell r="H1071">
            <v>133</v>
          </cell>
          <cell r="I1071">
            <v>111</v>
          </cell>
          <cell r="J1071">
            <v>72728</v>
          </cell>
        </row>
        <row r="1072">
          <cell r="H1072">
            <v>642</v>
          </cell>
          <cell r="I1072">
            <v>111</v>
          </cell>
          <cell r="J1072">
            <v>727272</v>
          </cell>
        </row>
        <row r="1073">
          <cell r="H1073">
            <v>141</v>
          </cell>
          <cell r="I1073">
            <v>111</v>
          </cell>
          <cell r="J1073">
            <v>203000</v>
          </cell>
        </row>
        <row r="1074">
          <cell r="H1074">
            <v>141</v>
          </cell>
          <cell r="I1074">
            <v>111</v>
          </cell>
          <cell r="J1074">
            <v>2500000</v>
          </cell>
        </row>
        <row r="1075">
          <cell r="H1075">
            <v>141</v>
          </cell>
          <cell r="I1075">
            <v>111</v>
          </cell>
          <cell r="J1075">
            <v>707000</v>
          </cell>
        </row>
        <row r="1076">
          <cell r="H1076">
            <v>133</v>
          </cell>
          <cell r="I1076">
            <v>111</v>
          </cell>
          <cell r="J1076">
            <v>66228</v>
          </cell>
        </row>
        <row r="1077">
          <cell r="H1077">
            <v>642</v>
          </cell>
          <cell r="I1077">
            <v>111</v>
          </cell>
          <cell r="J1077">
            <v>732772</v>
          </cell>
        </row>
        <row r="1078">
          <cell r="H1078">
            <v>141</v>
          </cell>
          <cell r="I1078">
            <v>111</v>
          </cell>
          <cell r="J1078">
            <v>371000</v>
          </cell>
        </row>
        <row r="1079">
          <cell r="H1079">
            <v>331</v>
          </cell>
          <cell r="I1079">
            <v>111</v>
          </cell>
          <cell r="J1079">
            <v>300164245</v>
          </cell>
        </row>
        <row r="1080">
          <cell r="H1080">
            <v>141</v>
          </cell>
          <cell r="I1080">
            <v>111</v>
          </cell>
          <cell r="J1080">
            <v>9000000</v>
          </cell>
        </row>
        <row r="1081">
          <cell r="H1081">
            <v>141</v>
          </cell>
          <cell r="I1081">
            <v>111</v>
          </cell>
          <cell r="J1081">
            <v>287000</v>
          </cell>
        </row>
        <row r="1082">
          <cell r="H1082">
            <v>311</v>
          </cell>
          <cell r="I1082">
            <v>111</v>
          </cell>
          <cell r="J1082">
            <v>50000000</v>
          </cell>
        </row>
        <row r="1083">
          <cell r="H1083">
            <v>311</v>
          </cell>
          <cell r="I1083">
            <v>111</v>
          </cell>
          <cell r="J1083">
            <v>250000000</v>
          </cell>
        </row>
        <row r="1084">
          <cell r="H1084">
            <v>141</v>
          </cell>
          <cell r="I1084">
            <v>111</v>
          </cell>
          <cell r="J1084">
            <v>170000</v>
          </cell>
        </row>
        <row r="1085">
          <cell r="H1085">
            <v>141</v>
          </cell>
          <cell r="I1085">
            <v>111</v>
          </cell>
          <cell r="J1085">
            <v>500000</v>
          </cell>
        </row>
        <row r="1086">
          <cell r="H1086">
            <v>141</v>
          </cell>
          <cell r="I1086">
            <v>111</v>
          </cell>
          <cell r="J1086">
            <v>1584100</v>
          </cell>
        </row>
        <row r="1087">
          <cell r="H1087">
            <v>141</v>
          </cell>
          <cell r="I1087">
            <v>111</v>
          </cell>
          <cell r="J1087">
            <v>334000</v>
          </cell>
        </row>
        <row r="1088">
          <cell r="H1088">
            <v>141</v>
          </cell>
          <cell r="I1088">
            <v>111</v>
          </cell>
          <cell r="J1088">
            <v>5000000</v>
          </cell>
        </row>
        <row r="1089">
          <cell r="H1089">
            <v>642</v>
          </cell>
          <cell r="I1089">
            <v>111</v>
          </cell>
          <cell r="J1089">
            <v>900000</v>
          </cell>
        </row>
        <row r="1090">
          <cell r="H1090">
            <v>141</v>
          </cell>
          <cell r="I1090">
            <v>111</v>
          </cell>
          <cell r="J1090">
            <v>3000000</v>
          </cell>
        </row>
        <row r="1091">
          <cell r="H1091">
            <v>331</v>
          </cell>
          <cell r="I1091">
            <v>111</v>
          </cell>
          <cell r="J1091">
            <v>247000000</v>
          </cell>
        </row>
        <row r="1092">
          <cell r="H1092">
            <v>112</v>
          </cell>
          <cell r="I1092">
            <v>111</v>
          </cell>
          <cell r="J1092">
            <v>53000000</v>
          </cell>
        </row>
        <row r="1093">
          <cell r="H1093">
            <v>141</v>
          </cell>
          <cell r="I1093">
            <v>111</v>
          </cell>
          <cell r="J1093">
            <v>4500000</v>
          </cell>
        </row>
        <row r="1094">
          <cell r="H1094">
            <v>141</v>
          </cell>
          <cell r="I1094">
            <v>111</v>
          </cell>
          <cell r="J1094">
            <v>1400000</v>
          </cell>
        </row>
        <row r="1095">
          <cell r="H1095">
            <v>141</v>
          </cell>
          <cell r="I1095">
            <v>111</v>
          </cell>
          <cell r="J1095">
            <v>1600000</v>
          </cell>
        </row>
        <row r="1096">
          <cell r="H1096">
            <v>141</v>
          </cell>
          <cell r="I1096">
            <v>111</v>
          </cell>
          <cell r="J1096">
            <v>470000</v>
          </cell>
        </row>
        <row r="1097">
          <cell r="H1097">
            <v>141</v>
          </cell>
          <cell r="I1097">
            <v>111</v>
          </cell>
          <cell r="J1097">
            <v>10000000</v>
          </cell>
        </row>
        <row r="1098">
          <cell r="H1098">
            <v>112</v>
          </cell>
          <cell r="I1098">
            <v>111</v>
          </cell>
          <cell r="J1098">
            <v>55218000</v>
          </cell>
        </row>
        <row r="1099">
          <cell r="H1099">
            <v>331</v>
          </cell>
          <cell r="I1099">
            <v>111</v>
          </cell>
          <cell r="J1099">
            <v>3294900</v>
          </cell>
        </row>
        <row r="1100">
          <cell r="H1100">
            <v>331</v>
          </cell>
          <cell r="I1100">
            <v>111</v>
          </cell>
          <cell r="J1100">
            <v>2650000</v>
          </cell>
        </row>
        <row r="1101">
          <cell r="H1101">
            <v>141</v>
          </cell>
          <cell r="I1101">
            <v>111</v>
          </cell>
          <cell r="J1101">
            <v>885000</v>
          </cell>
        </row>
        <row r="1102">
          <cell r="H1102">
            <v>331</v>
          </cell>
          <cell r="I1102">
            <v>111</v>
          </cell>
          <cell r="J1102">
            <v>47305738</v>
          </cell>
        </row>
        <row r="1103">
          <cell r="H1103">
            <v>642</v>
          </cell>
          <cell r="I1103">
            <v>111</v>
          </cell>
          <cell r="J1103">
            <v>625000</v>
          </cell>
        </row>
        <row r="1104">
          <cell r="H1104">
            <v>141</v>
          </cell>
          <cell r="I1104">
            <v>111</v>
          </cell>
          <cell r="J1104">
            <v>10000000</v>
          </cell>
        </row>
        <row r="1105">
          <cell r="H1105">
            <v>133</v>
          </cell>
          <cell r="I1105">
            <v>111</v>
          </cell>
          <cell r="J1105">
            <v>12401</v>
          </cell>
        </row>
        <row r="1106">
          <cell r="H1106">
            <v>811</v>
          </cell>
          <cell r="I1106">
            <v>111</v>
          </cell>
          <cell r="J1106">
            <v>248023</v>
          </cell>
        </row>
        <row r="1107">
          <cell r="H1107">
            <v>141</v>
          </cell>
          <cell r="I1107">
            <v>111</v>
          </cell>
          <cell r="J1107">
            <v>152000</v>
          </cell>
        </row>
        <row r="1108">
          <cell r="H1108">
            <v>141</v>
          </cell>
          <cell r="I1108">
            <v>111</v>
          </cell>
          <cell r="J1108">
            <v>885000</v>
          </cell>
        </row>
        <row r="1109">
          <cell r="H1109">
            <v>133</v>
          </cell>
          <cell r="I1109">
            <v>111</v>
          </cell>
          <cell r="J1109">
            <v>11429</v>
          </cell>
        </row>
        <row r="1110">
          <cell r="H1110">
            <v>621</v>
          </cell>
          <cell r="I1110">
            <v>111</v>
          </cell>
          <cell r="J1110">
            <v>228571</v>
          </cell>
        </row>
        <row r="1111">
          <cell r="H1111">
            <v>331</v>
          </cell>
          <cell r="I1111">
            <v>111</v>
          </cell>
          <cell r="J1111">
            <v>2065000</v>
          </cell>
        </row>
        <row r="1112">
          <cell r="H1112">
            <v>141</v>
          </cell>
          <cell r="I1112">
            <v>111</v>
          </cell>
          <cell r="J1112">
            <v>775000</v>
          </cell>
        </row>
        <row r="1113">
          <cell r="H1113">
            <v>331</v>
          </cell>
          <cell r="I1113">
            <v>111</v>
          </cell>
          <cell r="J1113">
            <v>57800000</v>
          </cell>
        </row>
        <row r="1114">
          <cell r="H1114">
            <v>133</v>
          </cell>
          <cell r="I1114">
            <v>111</v>
          </cell>
          <cell r="J1114">
            <v>129861</v>
          </cell>
        </row>
        <row r="1115">
          <cell r="H1115">
            <v>642</v>
          </cell>
          <cell r="I1115">
            <v>111</v>
          </cell>
          <cell r="J1115">
            <v>1298610</v>
          </cell>
        </row>
        <row r="1116">
          <cell r="H1116">
            <v>331</v>
          </cell>
          <cell r="I1116">
            <v>111</v>
          </cell>
          <cell r="J1116">
            <v>96000000</v>
          </cell>
        </row>
        <row r="1117">
          <cell r="H1117">
            <v>141</v>
          </cell>
          <cell r="I1117">
            <v>111</v>
          </cell>
          <cell r="J1117">
            <v>830000</v>
          </cell>
        </row>
        <row r="1118">
          <cell r="H1118">
            <v>141</v>
          </cell>
          <cell r="I1118">
            <v>111</v>
          </cell>
          <cell r="J1118">
            <v>152000</v>
          </cell>
        </row>
        <row r="1119">
          <cell r="H1119">
            <v>133</v>
          </cell>
          <cell r="I1119">
            <v>111</v>
          </cell>
          <cell r="J1119">
            <v>306152</v>
          </cell>
        </row>
        <row r="1120">
          <cell r="H1120">
            <v>642</v>
          </cell>
          <cell r="I1120">
            <v>111</v>
          </cell>
          <cell r="J1120">
            <v>3061533</v>
          </cell>
        </row>
        <row r="1121">
          <cell r="H1121">
            <v>141</v>
          </cell>
          <cell r="I1121">
            <v>111</v>
          </cell>
          <cell r="J1121">
            <v>20081000</v>
          </cell>
        </row>
        <row r="1122">
          <cell r="H1122">
            <v>141</v>
          </cell>
          <cell r="I1122">
            <v>111</v>
          </cell>
          <cell r="J1122">
            <v>152000</v>
          </cell>
        </row>
        <row r="1123">
          <cell r="H1123">
            <v>331</v>
          </cell>
          <cell r="I1123">
            <v>111</v>
          </cell>
          <cell r="J1123">
            <v>330000</v>
          </cell>
        </row>
        <row r="1124">
          <cell r="H1124">
            <v>331</v>
          </cell>
          <cell r="I1124">
            <v>111</v>
          </cell>
          <cell r="J1124">
            <v>13715250</v>
          </cell>
        </row>
        <row r="1125">
          <cell r="H1125">
            <v>642</v>
          </cell>
          <cell r="I1125">
            <v>111</v>
          </cell>
          <cell r="J1125">
            <v>75780</v>
          </cell>
        </row>
        <row r="1126">
          <cell r="H1126">
            <v>141</v>
          </cell>
          <cell r="I1126">
            <v>111</v>
          </cell>
          <cell r="J1126">
            <v>152000</v>
          </cell>
        </row>
        <row r="1127">
          <cell r="H1127">
            <v>133</v>
          </cell>
          <cell r="I1127">
            <v>111</v>
          </cell>
          <cell r="J1127">
            <v>83773</v>
          </cell>
        </row>
        <row r="1128">
          <cell r="H1128">
            <v>642</v>
          </cell>
          <cell r="I1128">
            <v>111</v>
          </cell>
          <cell r="J1128">
            <v>837727</v>
          </cell>
        </row>
        <row r="1129">
          <cell r="H1129">
            <v>141</v>
          </cell>
          <cell r="I1129">
            <v>111</v>
          </cell>
          <cell r="J1129">
            <v>572000</v>
          </cell>
        </row>
        <row r="1130">
          <cell r="H1130">
            <v>133</v>
          </cell>
          <cell r="I1130">
            <v>111</v>
          </cell>
          <cell r="J1130">
            <v>414200</v>
          </cell>
        </row>
        <row r="1131">
          <cell r="H1131">
            <v>331</v>
          </cell>
          <cell r="I1131">
            <v>111</v>
          </cell>
          <cell r="J1131">
            <v>8284000</v>
          </cell>
        </row>
        <row r="1132">
          <cell r="H1132">
            <v>141</v>
          </cell>
          <cell r="I1132">
            <v>111</v>
          </cell>
          <cell r="J1132">
            <v>420000</v>
          </cell>
        </row>
        <row r="1133">
          <cell r="H1133">
            <v>141</v>
          </cell>
          <cell r="I1133">
            <v>111</v>
          </cell>
          <cell r="J1133">
            <v>178000</v>
          </cell>
        </row>
        <row r="1134">
          <cell r="H1134">
            <v>133</v>
          </cell>
          <cell r="I1134">
            <v>111</v>
          </cell>
          <cell r="J1134">
            <v>75455</v>
          </cell>
        </row>
        <row r="1135">
          <cell r="H1135">
            <v>642</v>
          </cell>
          <cell r="I1135">
            <v>111</v>
          </cell>
          <cell r="J1135">
            <v>754545</v>
          </cell>
        </row>
        <row r="1136">
          <cell r="H1136">
            <v>133</v>
          </cell>
          <cell r="I1136">
            <v>111</v>
          </cell>
          <cell r="J1136">
            <v>28073</v>
          </cell>
        </row>
        <row r="1137">
          <cell r="H1137">
            <v>642</v>
          </cell>
          <cell r="I1137">
            <v>111</v>
          </cell>
          <cell r="J1137">
            <v>613866</v>
          </cell>
        </row>
        <row r="1138">
          <cell r="H1138">
            <v>141</v>
          </cell>
          <cell r="I1138">
            <v>111</v>
          </cell>
          <cell r="J1138">
            <v>192000</v>
          </cell>
        </row>
        <row r="1139">
          <cell r="H1139">
            <v>642</v>
          </cell>
          <cell r="I1139">
            <v>111</v>
          </cell>
          <cell r="J1139">
            <v>2000000</v>
          </cell>
        </row>
        <row r="1140">
          <cell r="H1140">
            <v>112</v>
          </cell>
          <cell r="I1140">
            <v>111</v>
          </cell>
          <cell r="J1140">
            <v>100000000</v>
          </cell>
        </row>
        <row r="1141">
          <cell r="H1141">
            <v>133</v>
          </cell>
          <cell r="I1141">
            <v>111</v>
          </cell>
          <cell r="J1141">
            <v>2200</v>
          </cell>
        </row>
        <row r="1142">
          <cell r="H1142">
            <v>331</v>
          </cell>
          <cell r="I1142">
            <v>111</v>
          </cell>
          <cell r="J1142">
            <v>939576</v>
          </cell>
        </row>
        <row r="1143">
          <cell r="H1143">
            <v>642</v>
          </cell>
          <cell r="I1143">
            <v>111</v>
          </cell>
          <cell r="J1143">
            <v>22000</v>
          </cell>
        </row>
        <row r="1144">
          <cell r="H1144">
            <v>133</v>
          </cell>
          <cell r="I1144">
            <v>111</v>
          </cell>
          <cell r="J1144">
            <v>18182</v>
          </cell>
        </row>
        <row r="1145">
          <cell r="H1145">
            <v>642</v>
          </cell>
          <cell r="I1145">
            <v>111</v>
          </cell>
          <cell r="J1145">
            <v>181818</v>
          </cell>
        </row>
        <row r="1146">
          <cell r="H1146">
            <v>141</v>
          </cell>
          <cell r="I1146">
            <v>111</v>
          </cell>
          <cell r="J1146">
            <v>419000</v>
          </cell>
        </row>
        <row r="1147">
          <cell r="H1147">
            <v>642</v>
          </cell>
          <cell r="I1147">
            <v>111</v>
          </cell>
          <cell r="J1147">
            <v>758000</v>
          </cell>
        </row>
        <row r="1148">
          <cell r="H1148">
            <v>141</v>
          </cell>
          <cell r="I1148">
            <v>111</v>
          </cell>
          <cell r="J1148">
            <v>10000000</v>
          </cell>
        </row>
        <row r="1149">
          <cell r="H1149">
            <v>141</v>
          </cell>
          <cell r="I1149">
            <v>111</v>
          </cell>
          <cell r="J1149">
            <v>176000</v>
          </cell>
        </row>
        <row r="1150">
          <cell r="H1150">
            <v>331</v>
          </cell>
          <cell r="I1150">
            <v>111</v>
          </cell>
          <cell r="J1150">
            <v>4500000</v>
          </cell>
        </row>
        <row r="1151">
          <cell r="H1151">
            <v>632</v>
          </cell>
          <cell r="I1151">
            <v>111</v>
          </cell>
          <cell r="J1151">
            <v>3645000</v>
          </cell>
        </row>
        <row r="1152">
          <cell r="H1152">
            <v>632</v>
          </cell>
          <cell r="I1152">
            <v>111</v>
          </cell>
          <cell r="J1152">
            <v>2864000</v>
          </cell>
        </row>
        <row r="1153">
          <cell r="H1153">
            <v>632</v>
          </cell>
          <cell r="I1153">
            <v>111</v>
          </cell>
          <cell r="J1153">
            <v>208000</v>
          </cell>
        </row>
        <row r="1154">
          <cell r="H1154">
            <v>632</v>
          </cell>
          <cell r="I1154">
            <v>111</v>
          </cell>
          <cell r="J1154">
            <v>196000</v>
          </cell>
        </row>
        <row r="1155">
          <cell r="H1155">
            <v>632</v>
          </cell>
          <cell r="I1155">
            <v>111</v>
          </cell>
          <cell r="J1155">
            <v>243000</v>
          </cell>
        </row>
        <row r="1156">
          <cell r="H1156">
            <v>632</v>
          </cell>
          <cell r="I1156">
            <v>111</v>
          </cell>
          <cell r="J1156">
            <v>243000</v>
          </cell>
        </row>
        <row r="1157">
          <cell r="H1157">
            <v>632</v>
          </cell>
          <cell r="I1157">
            <v>111</v>
          </cell>
          <cell r="J1157">
            <v>196000</v>
          </cell>
        </row>
        <row r="1158">
          <cell r="H1158">
            <v>635</v>
          </cell>
          <cell r="I1158">
            <v>111</v>
          </cell>
          <cell r="J1158">
            <v>9200000</v>
          </cell>
        </row>
        <row r="1159">
          <cell r="H1159">
            <v>141</v>
          </cell>
          <cell r="I1159">
            <v>111</v>
          </cell>
          <cell r="J1159">
            <v>6300000</v>
          </cell>
        </row>
        <row r="1160">
          <cell r="H1160">
            <v>642</v>
          </cell>
          <cell r="I1160">
            <v>111</v>
          </cell>
          <cell r="J1160">
            <v>1000000</v>
          </cell>
        </row>
        <row r="1161">
          <cell r="H1161">
            <v>331</v>
          </cell>
          <cell r="I1161">
            <v>111</v>
          </cell>
          <cell r="J1161">
            <v>8286450</v>
          </cell>
        </row>
        <row r="1162">
          <cell r="H1162">
            <v>331</v>
          </cell>
          <cell r="I1162">
            <v>111</v>
          </cell>
          <cell r="J1162">
            <v>5237400</v>
          </cell>
        </row>
        <row r="1163">
          <cell r="H1163">
            <v>642</v>
          </cell>
          <cell r="I1163">
            <v>111</v>
          </cell>
          <cell r="J1163">
            <v>676000</v>
          </cell>
        </row>
        <row r="1164">
          <cell r="H1164">
            <v>331</v>
          </cell>
          <cell r="I1164">
            <v>111</v>
          </cell>
          <cell r="J1164">
            <v>314000</v>
          </cell>
        </row>
        <row r="1165">
          <cell r="H1165">
            <v>331</v>
          </cell>
          <cell r="I1165">
            <v>111</v>
          </cell>
          <cell r="J1165">
            <v>260424</v>
          </cell>
        </row>
        <row r="1166">
          <cell r="H1166">
            <v>133</v>
          </cell>
          <cell r="I1166">
            <v>111</v>
          </cell>
          <cell r="J1166">
            <v>48570</v>
          </cell>
        </row>
        <row r="1167">
          <cell r="H1167">
            <v>811</v>
          </cell>
          <cell r="I1167">
            <v>111</v>
          </cell>
          <cell r="J1167">
            <v>971400</v>
          </cell>
        </row>
        <row r="1168">
          <cell r="H1168">
            <v>642</v>
          </cell>
          <cell r="I1168">
            <v>111</v>
          </cell>
          <cell r="J1168">
            <v>540000</v>
          </cell>
        </row>
        <row r="1169">
          <cell r="H1169">
            <v>141</v>
          </cell>
          <cell r="I1169">
            <v>111</v>
          </cell>
          <cell r="J1169">
            <v>4150000</v>
          </cell>
        </row>
        <row r="1170">
          <cell r="H1170">
            <v>141</v>
          </cell>
          <cell r="I1170">
            <v>111</v>
          </cell>
          <cell r="J1170">
            <v>3000000</v>
          </cell>
        </row>
        <row r="1171">
          <cell r="H1171">
            <v>331</v>
          </cell>
          <cell r="I1171">
            <v>111</v>
          </cell>
          <cell r="J1171">
            <v>714000</v>
          </cell>
        </row>
        <row r="1172">
          <cell r="H1172">
            <v>331</v>
          </cell>
          <cell r="I1172">
            <v>111</v>
          </cell>
          <cell r="J1172">
            <v>6239000</v>
          </cell>
        </row>
        <row r="1173">
          <cell r="H1173">
            <v>111</v>
          </cell>
          <cell r="I1173">
            <v>112</v>
          </cell>
          <cell r="J1173">
            <v>108698200</v>
          </cell>
        </row>
        <row r="1174">
          <cell r="H1174">
            <v>111</v>
          </cell>
          <cell r="I1174">
            <v>112</v>
          </cell>
          <cell r="J1174">
            <v>170000000</v>
          </cell>
        </row>
        <row r="1175">
          <cell r="H1175">
            <v>111</v>
          </cell>
          <cell r="I1175">
            <v>131</v>
          </cell>
          <cell r="J1175">
            <v>51649740</v>
          </cell>
        </row>
        <row r="1176">
          <cell r="H1176">
            <v>111</v>
          </cell>
          <cell r="I1176">
            <v>112</v>
          </cell>
          <cell r="J1176">
            <v>300000000</v>
          </cell>
        </row>
        <row r="1177">
          <cell r="H1177">
            <v>111</v>
          </cell>
          <cell r="I1177">
            <v>112</v>
          </cell>
          <cell r="J1177">
            <v>290000000</v>
          </cell>
        </row>
        <row r="1178">
          <cell r="H1178">
            <v>111</v>
          </cell>
          <cell r="I1178">
            <v>141</v>
          </cell>
          <cell r="J1178">
            <v>8000000</v>
          </cell>
        </row>
        <row r="1179">
          <cell r="H1179">
            <v>111</v>
          </cell>
          <cell r="I1179">
            <v>131</v>
          </cell>
          <cell r="J1179">
            <v>1400000</v>
          </cell>
        </row>
        <row r="1180">
          <cell r="H1180">
            <v>111</v>
          </cell>
          <cell r="I1180">
            <v>112</v>
          </cell>
          <cell r="J1180">
            <v>15000000</v>
          </cell>
        </row>
        <row r="1181">
          <cell r="H1181">
            <v>111</v>
          </cell>
          <cell r="I1181">
            <v>141</v>
          </cell>
          <cell r="J1181">
            <v>8744000</v>
          </cell>
        </row>
        <row r="1182">
          <cell r="H1182">
            <v>111</v>
          </cell>
          <cell r="I1182">
            <v>131</v>
          </cell>
          <cell r="J1182">
            <v>7422000</v>
          </cell>
        </row>
        <row r="1183">
          <cell r="H1183">
            <v>111</v>
          </cell>
          <cell r="I1183">
            <v>131</v>
          </cell>
          <cell r="J1183">
            <v>50000000</v>
          </cell>
        </row>
        <row r="1184">
          <cell r="H1184">
            <v>111</v>
          </cell>
          <cell r="I1184">
            <v>131</v>
          </cell>
          <cell r="J1184">
            <v>6739600</v>
          </cell>
        </row>
        <row r="1185">
          <cell r="H1185">
            <v>111</v>
          </cell>
          <cell r="I1185">
            <v>141</v>
          </cell>
          <cell r="J1185">
            <v>6300000</v>
          </cell>
        </row>
        <row r="1186">
          <cell r="H1186">
            <v>111</v>
          </cell>
          <cell r="I1186">
            <v>141</v>
          </cell>
          <cell r="J1186">
            <v>23656800</v>
          </cell>
        </row>
        <row r="1187">
          <cell r="H1187">
            <v>111</v>
          </cell>
          <cell r="I1187">
            <v>131</v>
          </cell>
          <cell r="J1187">
            <v>340000</v>
          </cell>
        </row>
        <row r="1188">
          <cell r="H1188">
            <v>111</v>
          </cell>
          <cell r="I1188">
            <v>112</v>
          </cell>
          <cell r="J1188">
            <v>90000000</v>
          </cell>
        </row>
        <row r="1189">
          <cell r="H1189">
            <v>111</v>
          </cell>
          <cell r="I1189">
            <v>141</v>
          </cell>
          <cell r="J1189">
            <v>300000</v>
          </cell>
        </row>
        <row r="1190">
          <cell r="H1190">
            <v>111</v>
          </cell>
          <cell r="I1190">
            <v>112</v>
          </cell>
          <cell r="J1190">
            <v>285000000</v>
          </cell>
        </row>
        <row r="1191">
          <cell r="H1191">
            <v>111</v>
          </cell>
          <cell r="I1191">
            <v>131</v>
          </cell>
          <cell r="J1191">
            <v>1330000</v>
          </cell>
        </row>
        <row r="1192">
          <cell r="H1192">
            <v>111</v>
          </cell>
          <cell r="I1192">
            <v>112</v>
          </cell>
          <cell r="J1192">
            <v>15000000</v>
          </cell>
        </row>
        <row r="1193">
          <cell r="H1193">
            <v>111</v>
          </cell>
          <cell r="I1193">
            <v>131</v>
          </cell>
          <cell r="J1193">
            <v>3000000</v>
          </cell>
        </row>
        <row r="1194">
          <cell r="H1194">
            <v>111</v>
          </cell>
          <cell r="I1194">
            <v>131</v>
          </cell>
          <cell r="J1194">
            <v>360000</v>
          </cell>
        </row>
        <row r="1195">
          <cell r="H1195">
            <v>111</v>
          </cell>
          <cell r="I1195">
            <v>131</v>
          </cell>
          <cell r="J1195">
            <v>55000</v>
          </cell>
        </row>
        <row r="1196">
          <cell r="H1196">
            <v>111</v>
          </cell>
          <cell r="I1196">
            <v>131</v>
          </cell>
          <cell r="J1196">
            <v>360000</v>
          </cell>
        </row>
        <row r="1197">
          <cell r="H1197">
            <v>111</v>
          </cell>
          <cell r="I1197">
            <v>141</v>
          </cell>
          <cell r="J1197">
            <v>850000</v>
          </cell>
        </row>
        <row r="1198">
          <cell r="H1198">
            <v>111</v>
          </cell>
          <cell r="I1198">
            <v>112</v>
          </cell>
          <cell r="J1198">
            <v>15000000</v>
          </cell>
        </row>
        <row r="1199">
          <cell r="H1199">
            <v>111</v>
          </cell>
          <cell r="I1199">
            <v>131</v>
          </cell>
          <cell r="J1199">
            <v>29580000</v>
          </cell>
        </row>
        <row r="1200">
          <cell r="H1200">
            <v>111</v>
          </cell>
          <cell r="I1200">
            <v>131</v>
          </cell>
          <cell r="J1200">
            <v>4100000</v>
          </cell>
        </row>
        <row r="1201">
          <cell r="H1201">
            <v>111</v>
          </cell>
          <cell r="I1201">
            <v>141</v>
          </cell>
          <cell r="J1201">
            <v>950000</v>
          </cell>
        </row>
        <row r="1202">
          <cell r="H1202">
            <v>111</v>
          </cell>
          <cell r="I1202">
            <v>141</v>
          </cell>
          <cell r="J1202">
            <v>200000</v>
          </cell>
        </row>
        <row r="1203">
          <cell r="H1203">
            <v>111</v>
          </cell>
          <cell r="I1203">
            <v>112</v>
          </cell>
          <cell r="J1203">
            <v>2000000</v>
          </cell>
        </row>
        <row r="1204">
          <cell r="H1204">
            <v>111</v>
          </cell>
          <cell r="I1204">
            <v>141</v>
          </cell>
          <cell r="J1204">
            <v>4958500</v>
          </cell>
        </row>
        <row r="1205">
          <cell r="H1205">
            <v>111</v>
          </cell>
          <cell r="I1205">
            <v>131</v>
          </cell>
          <cell r="J1205">
            <v>463220</v>
          </cell>
        </row>
        <row r="1206">
          <cell r="H1206">
            <v>111</v>
          </cell>
          <cell r="I1206">
            <v>131</v>
          </cell>
          <cell r="J1206">
            <v>1699950</v>
          </cell>
        </row>
        <row r="1207">
          <cell r="H1207">
            <v>111</v>
          </cell>
          <cell r="I1207">
            <v>131</v>
          </cell>
          <cell r="J1207">
            <v>248286</v>
          </cell>
        </row>
        <row r="1208">
          <cell r="H1208">
            <v>111</v>
          </cell>
          <cell r="I1208">
            <v>131</v>
          </cell>
          <cell r="J1208">
            <v>25600000</v>
          </cell>
        </row>
        <row r="1209">
          <cell r="H1209">
            <v>111</v>
          </cell>
          <cell r="I1209">
            <v>141</v>
          </cell>
          <cell r="J1209">
            <v>23912000</v>
          </cell>
        </row>
        <row r="1210">
          <cell r="H1210">
            <v>111</v>
          </cell>
          <cell r="I1210">
            <v>141</v>
          </cell>
          <cell r="J1210">
            <v>11317000</v>
          </cell>
        </row>
        <row r="1211">
          <cell r="H1211">
            <v>141</v>
          </cell>
          <cell r="I1211">
            <v>111</v>
          </cell>
          <cell r="J1211">
            <v>168000</v>
          </cell>
        </row>
        <row r="1212">
          <cell r="H1212">
            <v>133</v>
          </cell>
          <cell r="I1212">
            <v>111</v>
          </cell>
          <cell r="J1212">
            <v>72727</v>
          </cell>
        </row>
        <row r="1213">
          <cell r="H1213">
            <v>642</v>
          </cell>
          <cell r="I1213">
            <v>111</v>
          </cell>
          <cell r="J1213">
            <v>727273</v>
          </cell>
        </row>
        <row r="1214">
          <cell r="H1214">
            <v>311</v>
          </cell>
          <cell r="I1214">
            <v>111</v>
          </cell>
          <cell r="J1214">
            <v>108698200</v>
          </cell>
        </row>
        <row r="1215">
          <cell r="H1215">
            <v>331</v>
          </cell>
          <cell r="I1215">
            <v>111</v>
          </cell>
          <cell r="J1215">
            <v>58586850</v>
          </cell>
        </row>
        <row r="1216">
          <cell r="H1216">
            <v>141</v>
          </cell>
          <cell r="I1216">
            <v>111</v>
          </cell>
          <cell r="J1216">
            <v>8744000</v>
          </cell>
        </row>
        <row r="1217">
          <cell r="H1217">
            <v>331</v>
          </cell>
          <cell r="I1217">
            <v>111</v>
          </cell>
          <cell r="J1217">
            <v>88167150</v>
          </cell>
        </row>
        <row r="1218">
          <cell r="H1218">
            <v>331</v>
          </cell>
          <cell r="I1218">
            <v>111</v>
          </cell>
          <cell r="J1218">
            <v>4256400</v>
          </cell>
        </row>
        <row r="1219">
          <cell r="H1219">
            <v>133</v>
          </cell>
          <cell r="I1219">
            <v>111</v>
          </cell>
          <cell r="J1219">
            <v>54546</v>
          </cell>
        </row>
        <row r="1220">
          <cell r="H1220">
            <v>642</v>
          </cell>
          <cell r="I1220">
            <v>111</v>
          </cell>
          <cell r="J1220">
            <v>545454</v>
          </cell>
        </row>
        <row r="1221">
          <cell r="H1221">
            <v>141</v>
          </cell>
          <cell r="I1221">
            <v>111</v>
          </cell>
          <cell r="J1221">
            <v>3000000</v>
          </cell>
        </row>
        <row r="1222">
          <cell r="H1222">
            <v>642</v>
          </cell>
          <cell r="I1222">
            <v>111</v>
          </cell>
          <cell r="J1222">
            <v>1000000</v>
          </cell>
        </row>
        <row r="1223">
          <cell r="H1223">
            <v>642</v>
          </cell>
          <cell r="I1223">
            <v>111</v>
          </cell>
          <cell r="J1223">
            <v>900000</v>
          </cell>
        </row>
        <row r="1224">
          <cell r="H1224">
            <v>642</v>
          </cell>
          <cell r="I1224">
            <v>111</v>
          </cell>
          <cell r="J1224">
            <v>458000</v>
          </cell>
        </row>
        <row r="1225">
          <cell r="H1225">
            <v>141</v>
          </cell>
          <cell r="I1225">
            <v>111</v>
          </cell>
          <cell r="J1225">
            <v>10300000</v>
          </cell>
        </row>
        <row r="1226">
          <cell r="H1226">
            <v>141</v>
          </cell>
          <cell r="I1226">
            <v>111</v>
          </cell>
          <cell r="J1226">
            <v>144000</v>
          </cell>
        </row>
        <row r="1227">
          <cell r="H1227">
            <v>311</v>
          </cell>
          <cell r="I1227">
            <v>111</v>
          </cell>
          <cell r="J1227">
            <v>300000000</v>
          </cell>
        </row>
        <row r="1228">
          <cell r="H1228">
            <v>311</v>
          </cell>
          <cell r="I1228">
            <v>111</v>
          </cell>
          <cell r="J1228">
            <v>100000000</v>
          </cell>
        </row>
        <row r="1229">
          <cell r="H1229">
            <v>311</v>
          </cell>
          <cell r="I1229">
            <v>111</v>
          </cell>
          <cell r="J1229">
            <v>90000000</v>
          </cell>
        </row>
        <row r="1230">
          <cell r="H1230">
            <v>311</v>
          </cell>
          <cell r="I1230">
            <v>111</v>
          </cell>
          <cell r="J1230">
            <v>100000000</v>
          </cell>
        </row>
        <row r="1231">
          <cell r="H1231">
            <v>112</v>
          </cell>
          <cell r="I1231">
            <v>111</v>
          </cell>
          <cell r="J1231">
            <v>35000000</v>
          </cell>
        </row>
        <row r="1232">
          <cell r="H1232">
            <v>141</v>
          </cell>
          <cell r="I1232">
            <v>111</v>
          </cell>
          <cell r="J1232">
            <v>244000</v>
          </cell>
        </row>
        <row r="1233">
          <cell r="H1233">
            <v>141</v>
          </cell>
          <cell r="I1233">
            <v>111</v>
          </cell>
          <cell r="J1233">
            <v>100000</v>
          </cell>
        </row>
        <row r="1234">
          <cell r="H1234">
            <v>141</v>
          </cell>
          <cell r="I1234">
            <v>111</v>
          </cell>
          <cell r="J1234">
            <v>242000</v>
          </cell>
        </row>
        <row r="1235">
          <cell r="H1235">
            <v>334</v>
          </cell>
          <cell r="I1235">
            <v>111</v>
          </cell>
          <cell r="J1235">
            <v>3300000</v>
          </cell>
        </row>
        <row r="1236">
          <cell r="H1236">
            <v>133</v>
          </cell>
          <cell r="I1236">
            <v>111</v>
          </cell>
          <cell r="J1236">
            <v>437000</v>
          </cell>
        </row>
        <row r="1237">
          <cell r="H1237">
            <v>621</v>
          </cell>
          <cell r="I1237">
            <v>111</v>
          </cell>
          <cell r="J1237">
            <v>8737000</v>
          </cell>
        </row>
        <row r="1238">
          <cell r="H1238">
            <v>141</v>
          </cell>
          <cell r="I1238">
            <v>111</v>
          </cell>
          <cell r="J1238">
            <v>246000</v>
          </cell>
        </row>
        <row r="1239">
          <cell r="H1239">
            <v>141</v>
          </cell>
          <cell r="I1239">
            <v>111</v>
          </cell>
          <cell r="J1239">
            <v>635000</v>
          </cell>
        </row>
        <row r="1240">
          <cell r="H1240">
            <v>141</v>
          </cell>
          <cell r="I1240">
            <v>111</v>
          </cell>
          <cell r="J1240">
            <v>10700000</v>
          </cell>
        </row>
        <row r="1241">
          <cell r="H1241">
            <v>141</v>
          </cell>
          <cell r="I1241">
            <v>111</v>
          </cell>
          <cell r="J1241">
            <v>1050000</v>
          </cell>
        </row>
        <row r="1242">
          <cell r="H1242">
            <v>141</v>
          </cell>
          <cell r="I1242">
            <v>111</v>
          </cell>
          <cell r="J1242">
            <v>6000000</v>
          </cell>
        </row>
        <row r="1243">
          <cell r="H1243">
            <v>141</v>
          </cell>
          <cell r="I1243">
            <v>111</v>
          </cell>
          <cell r="J1243">
            <v>635000</v>
          </cell>
        </row>
        <row r="1244">
          <cell r="H1244">
            <v>133</v>
          </cell>
          <cell r="I1244">
            <v>111</v>
          </cell>
          <cell r="J1244">
            <v>100147</v>
          </cell>
        </row>
        <row r="1245">
          <cell r="H1245">
            <v>642</v>
          </cell>
          <cell r="I1245">
            <v>111</v>
          </cell>
          <cell r="J1245">
            <v>1001465</v>
          </cell>
        </row>
        <row r="1246">
          <cell r="H1246">
            <v>141</v>
          </cell>
          <cell r="I1246">
            <v>111</v>
          </cell>
          <cell r="J1246">
            <v>173000</v>
          </cell>
        </row>
        <row r="1247">
          <cell r="H1247">
            <v>141</v>
          </cell>
          <cell r="I1247">
            <v>111</v>
          </cell>
          <cell r="J1247">
            <v>580000</v>
          </cell>
        </row>
        <row r="1248">
          <cell r="H1248">
            <v>331</v>
          </cell>
          <cell r="I1248">
            <v>111</v>
          </cell>
          <cell r="J1248">
            <v>7422000</v>
          </cell>
        </row>
        <row r="1249">
          <cell r="H1249">
            <v>331</v>
          </cell>
          <cell r="I1249">
            <v>111</v>
          </cell>
          <cell r="J1249">
            <v>50000000</v>
          </cell>
        </row>
        <row r="1250">
          <cell r="H1250">
            <v>141</v>
          </cell>
          <cell r="I1250">
            <v>111</v>
          </cell>
          <cell r="J1250">
            <v>500000</v>
          </cell>
        </row>
        <row r="1251">
          <cell r="H1251">
            <v>642</v>
          </cell>
          <cell r="I1251">
            <v>111</v>
          </cell>
          <cell r="J1251">
            <v>200000</v>
          </cell>
        </row>
        <row r="1252">
          <cell r="H1252">
            <v>141</v>
          </cell>
          <cell r="I1252">
            <v>111</v>
          </cell>
          <cell r="J1252">
            <v>850000</v>
          </cell>
        </row>
        <row r="1253">
          <cell r="H1253">
            <v>141</v>
          </cell>
          <cell r="I1253">
            <v>111</v>
          </cell>
          <cell r="J1253">
            <v>580000</v>
          </cell>
        </row>
        <row r="1254">
          <cell r="H1254">
            <v>141</v>
          </cell>
          <cell r="I1254">
            <v>111</v>
          </cell>
          <cell r="J1254">
            <v>939000</v>
          </cell>
        </row>
        <row r="1255">
          <cell r="H1255">
            <v>141</v>
          </cell>
          <cell r="I1255">
            <v>111</v>
          </cell>
          <cell r="J1255">
            <v>1667500</v>
          </cell>
        </row>
        <row r="1256">
          <cell r="H1256">
            <v>133</v>
          </cell>
          <cell r="I1256">
            <v>111</v>
          </cell>
          <cell r="J1256">
            <v>335587</v>
          </cell>
        </row>
        <row r="1257">
          <cell r="H1257">
            <v>642</v>
          </cell>
          <cell r="I1257">
            <v>111</v>
          </cell>
          <cell r="J1257">
            <v>3355878</v>
          </cell>
        </row>
        <row r="1258">
          <cell r="H1258">
            <v>642</v>
          </cell>
          <cell r="I1258">
            <v>111</v>
          </cell>
          <cell r="J1258">
            <v>200000</v>
          </cell>
        </row>
        <row r="1259">
          <cell r="H1259">
            <v>141</v>
          </cell>
          <cell r="I1259">
            <v>111</v>
          </cell>
          <cell r="J1259">
            <v>5000000</v>
          </cell>
        </row>
        <row r="1260">
          <cell r="H1260">
            <v>331</v>
          </cell>
          <cell r="I1260">
            <v>111</v>
          </cell>
          <cell r="J1260">
            <v>46425750</v>
          </cell>
        </row>
        <row r="1261">
          <cell r="H1261">
            <v>331</v>
          </cell>
          <cell r="I1261">
            <v>111</v>
          </cell>
          <cell r="J1261">
            <v>19478000</v>
          </cell>
        </row>
        <row r="1262">
          <cell r="H1262">
            <v>331</v>
          </cell>
          <cell r="I1262">
            <v>111</v>
          </cell>
          <cell r="J1262">
            <v>2646000</v>
          </cell>
        </row>
        <row r="1263">
          <cell r="H1263">
            <v>331</v>
          </cell>
          <cell r="I1263">
            <v>111</v>
          </cell>
          <cell r="J1263">
            <v>976000</v>
          </cell>
        </row>
        <row r="1264">
          <cell r="H1264">
            <v>331</v>
          </cell>
          <cell r="I1264">
            <v>111</v>
          </cell>
          <cell r="J1264">
            <v>21682500</v>
          </cell>
        </row>
        <row r="1265">
          <cell r="H1265">
            <v>331</v>
          </cell>
          <cell r="I1265">
            <v>111</v>
          </cell>
          <cell r="J1265">
            <v>21570500</v>
          </cell>
        </row>
        <row r="1266">
          <cell r="H1266">
            <v>141</v>
          </cell>
          <cell r="I1266">
            <v>111</v>
          </cell>
          <cell r="J1266">
            <v>1000000</v>
          </cell>
        </row>
        <row r="1267">
          <cell r="H1267">
            <v>642</v>
          </cell>
          <cell r="I1267">
            <v>111</v>
          </cell>
          <cell r="J1267">
            <v>1059000</v>
          </cell>
        </row>
        <row r="1268">
          <cell r="H1268">
            <v>331</v>
          </cell>
          <cell r="I1268">
            <v>111</v>
          </cell>
          <cell r="J1268">
            <v>340000</v>
          </cell>
        </row>
        <row r="1269">
          <cell r="H1269">
            <v>141</v>
          </cell>
          <cell r="I1269">
            <v>111</v>
          </cell>
          <cell r="J1269">
            <v>129000</v>
          </cell>
        </row>
        <row r="1270">
          <cell r="H1270">
            <v>141</v>
          </cell>
          <cell r="I1270">
            <v>111</v>
          </cell>
          <cell r="J1270">
            <v>790000</v>
          </cell>
        </row>
        <row r="1271">
          <cell r="H1271">
            <v>141</v>
          </cell>
          <cell r="I1271">
            <v>111</v>
          </cell>
          <cell r="J1271">
            <v>330000</v>
          </cell>
        </row>
        <row r="1272">
          <cell r="H1272">
            <v>141</v>
          </cell>
          <cell r="I1272">
            <v>111</v>
          </cell>
          <cell r="J1272">
            <v>3000000</v>
          </cell>
        </row>
        <row r="1273">
          <cell r="H1273">
            <v>642</v>
          </cell>
          <cell r="I1273">
            <v>111</v>
          </cell>
          <cell r="J1273">
            <v>854500</v>
          </cell>
        </row>
        <row r="1274">
          <cell r="H1274">
            <v>331</v>
          </cell>
          <cell r="I1274">
            <v>111</v>
          </cell>
          <cell r="J1274">
            <v>1550000</v>
          </cell>
        </row>
        <row r="1275">
          <cell r="H1275">
            <v>331</v>
          </cell>
          <cell r="I1275">
            <v>111</v>
          </cell>
          <cell r="J1275">
            <v>1273000</v>
          </cell>
        </row>
        <row r="1276">
          <cell r="H1276">
            <v>141</v>
          </cell>
          <cell r="I1276">
            <v>111</v>
          </cell>
          <cell r="J1276">
            <v>654000</v>
          </cell>
        </row>
        <row r="1277">
          <cell r="H1277">
            <v>331</v>
          </cell>
          <cell r="I1277">
            <v>111</v>
          </cell>
          <cell r="J1277">
            <v>280000000</v>
          </cell>
        </row>
        <row r="1278">
          <cell r="H1278">
            <v>133</v>
          </cell>
          <cell r="I1278">
            <v>111</v>
          </cell>
          <cell r="J1278">
            <v>229750</v>
          </cell>
        </row>
        <row r="1279">
          <cell r="H1279">
            <v>331</v>
          </cell>
          <cell r="I1279">
            <v>111</v>
          </cell>
          <cell r="J1279">
            <v>4595000</v>
          </cell>
        </row>
        <row r="1280">
          <cell r="H1280">
            <v>141</v>
          </cell>
          <cell r="I1280">
            <v>111</v>
          </cell>
          <cell r="J1280">
            <v>164000</v>
          </cell>
        </row>
        <row r="1281">
          <cell r="H1281">
            <v>141</v>
          </cell>
          <cell r="I1281">
            <v>111</v>
          </cell>
          <cell r="J1281">
            <v>855000</v>
          </cell>
        </row>
        <row r="1282">
          <cell r="H1282">
            <v>141</v>
          </cell>
          <cell r="I1282">
            <v>111</v>
          </cell>
          <cell r="J1282">
            <v>370000</v>
          </cell>
        </row>
        <row r="1283">
          <cell r="H1283">
            <v>141</v>
          </cell>
          <cell r="I1283">
            <v>111</v>
          </cell>
          <cell r="J1283">
            <v>580000</v>
          </cell>
        </row>
        <row r="1284">
          <cell r="H1284">
            <v>133</v>
          </cell>
          <cell r="I1284">
            <v>111</v>
          </cell>
          <cell r="J1284">
            <v>46717</v>
          </cell>
        </row>
        <row r="1285">
          <cell r="H1285">
            <v>642</v>
          </cell>
          <cell r="I1285">
            <v>111</v>
          </cell>
          <cell r="J1285">
            <v>1021548</v>
          </cell>
        </row>
        <row r="1286">
          <cell r="H1286">
            <v>133</v>
          </cell>
          <cell r="I1286">
            <v>111</v>
          </cell>
          <cell r="J1286">
            <v>126477</v>
          </cell>
        </row>
        <row r="1287">
          <cell r="H1287">
            <v>642</v>
          </cell>
          <cell r="I1287">
            <v>111</v>
          </cell>
          <cell r="J1287">
            <v>1264770</v>
          </cell>
        </row>
        <row r="1288">
          <cell r="H1288">
            <v>141</v>
          </cell>
          <cell r="I1288">
            <v>111</v>
          </cell>
          <cell r="J1288">
            <v>1330000</v>
          </cell>
        </row>
        <row r="1289">
          <cell r="H1289">
            <v>141</v>
          </cell>
          <cell r="I1289">
            <v>111</v>
          </cell>
          <cell r="J1289">
            <v>1185000</v>
          </cell>
        </row>
        <row r="1290">
          <cell r="H1290">
            <v>141</v>
          </cell>
          <cell r="I1290">
            <v>111</v>
          </cell>
          <cell r="J1290">
            <v>10000000</v>
          </cell>
        </row>
        <row r="1291">
          <cell r="H1291">
            <v>141</v>
          </cell>
          <cell r="I1291">
            <v>111</v>
          </cell>
          <cell r="J1291">
            <v>140000</v>
          </cell>
        </row>
        <row r="1292">
          <cell r="H1292">
            <v>141</v>
          </cell>
          <cell r="I1292">
            <v>111</v>
          </cell>
          <cell r="J1292">
            <v>140000</v>
          </cell>
        </row>
        <row r="1293">
          <cell r="H1293">
            <v>141</v>
          </cell>
          <cell r="I1293">
            <v>111</v>
          </cell>
          <cell r="J1293">
            <v>203000</v>
          </cell>
        </row>
        <row r="1294">
          <cell r="H1294">
            <v>141</v>
          </cell>
          <cell r="I1294">
            <v>111</v>
          </cell>
          <cell r="J1294">
            <v>312000</v>
          </cell>
        </row>
        <row r="1295">
          <cell r="H1295">
            <v>642</v>
          </cell>
          <cell r="I1295">
            <v>111</v>
          </cell>
          <cell r="J1295">
            <v>1232000</v>
          </cell>
        </row>
        <row r="1296">
          <cell r="H1296">
            <v>141</v>
          </cell>
          <cell r="I1296">
            <v>111</v>
          </cell>
          <cell r="J1296">
            <v>300000</v>
          </cell>
        </row>
        <row r="1297">
          <cell r="H1297">
            <v>141</v>
          </cell>
          <cell r="I1297">
            <v>111</v>
          </cell>
          <cell r="J1297">
            <v>15000000</v>
          </cell>
        </row>
        <row r="1298">
          <cell r="H1298">
            <v>141</v>
          </cell>
          <cell r="I1298">
            <v>111</v>
          </cell>
          <cell r="J1298">
            <v>305000</v>
          </cell>
        </row>
        <row r="1299">
          <cell r="H1299">
            <v>141</v>
          </cell>
          <cell r="I1299">
            <v>111</v>
          </cell>
          <cell r="J1299">
            <v>537000</v>
          </cell>
        </row>
        <row r="1300">
          <cell r="H1300">
            <v>331</v>
          </cell>
          <cell r="I1300">
            <v>111</v>
          </cell>
          <cell r="J1300">
            <v>50000000</v>
          </cell>
        </row>
        <row r="1301">
          <cell r="H1301">
            <v>141</v>
          </cell>
          <cell r="I1301">
            <v>111</v>
          </cell>
          <cell r="J1301">
            <v>6000000</v>
          </cell>
        </row>
        <row r="1302">
          <cell r="H1302">
            <v>141</v>
          </cell>
          <cell r="I1302">
            <v>111</v>
          </cell>
          <cell r="J1302">
            <v>525000</v>
          </cell>
        </row>
        <row r="1303">
          <cell r="H1303">
            <v>141</v>
          </cell>
          <cell r="I1303">
            <v>111</v>
          </cell>
          <cell r="J1303">
            <v>151000</v>
          </cell>
        </row>
        <row r="1304">
          <cell r="H1304">
            <v>642</v>
          </cell>
          <cell r="I1304">
            <v>111</v>
          </cell>
          <cell r="J1304">
            <v>166000</v>
          </cell>
        </row>
        <row r="1305">
          <cell r="H1305">
            <v>141</v>
          </cell>
          <cell r="I1305">
            <v>111</v>
          </cell>
          <cell r="J1305">
            <v>4000000</v>
          </cell>
        </row>
        <row r="1306">
          <cell r="H1306">
            <v>133</v>
          </cell>
          <cell r="I1306">
            <v>111</v>
          </cell>
          <cell r="J1306">
            <v>10000</v>
          </cell>
        </row>
        <row r="1307">
          <cell r="H1307">
            <v>642</v>
          </cell>
          <cell r="I1307">
            <v>111</v>
          </cell>
          <cell r="J1307">
            <v>127000</v>
          </cell>
        </row>
        <row r="1308">
          <cell r="H1308">
            <v>141</v>
          </cell>
          <cell r="I1308">
            <v>111</v>
          </cell>
          <cell r="J1308">
            <v>2000000</v>
          </cell>
        </row>
        <row r="1309">
          <cell r="H1309">
            <v>331</v>
          </cell>
          <cell r="I1309">
            <v>111</v>
          </cell>
          <cell r="J1309">
            <v>10770000</v>
          </cell>
        </row>
        <row r="1310">
          <cell r="H1310">
            <v>133</v>
          </cell>
          <cell r="I1310">
            <v>111</v>
          </cell>
          <cell r="J1310">
            <v>179763</v>
          </cell>
        </row>
        <row r="1311">
          <cell r="H1311">
            <v>632</v>
          </cell>
          <cell r="I1311">
            <v>111</v>
          </cell>
          <cell r="J1311">
            <v>3595250</v>
          </cell>
        </row>
        <row r="1312">
          <cell r="H1312">
            <v>133</v>
          </cell>
          <cell r="I1312">
            <v>111</v>
          </cell>
          <cell r="J1312">
            <v>236120</v>
          </cell>
        </row>
        <row r="1313">
          <cell r="H1313">
            <v>632</v>
          </cell>
          <cell r="I1313">
            <v>111</v>
          </cell>
          <cell r="J1313">
            <v>4722400</v>
          </cell>
        </row>
        <row r="1314">
          <cell r="H1314">
            <v>133</v>
          </cell>
          <cell r="I1314">
            <v>111</v>
          </cell>
          <cell r="J1314">
            <v>22058</v>
          </cell>
        </row>
        <row r="1315">
          <cell r="H1315">
            <v>811</v>
          </cell>
          <cell r="I1315">
            <v>111</v>
          </cell>
          <cell r="J1315">
            <v>441162</v>
          </cell>
        </row>
        <row r="1316">
          <cell r="H1316">
            <v>642</v>
          </cell>
          <cell r="I1316">
            <v>111</v>
          </cell>
          <cell r="J1316">
            <v>6605000</v>
          </cell>
        </row>
        <row r="1317">
          <cell r="H1317">
            <v>331</v>
          </cell>
          <cell r="I1317">
            <v>111</v>
          </cell>
          <cell r="J1317">
            <v>1005000</v>
          </cell>
        </row>
        <row r="1318">
          <cell r="H1318">
            <v>632</v>
          </cell>
          <cell r="I1318">
            <v>111</v>
          </cell>
          <cell r="J1318">
            <v>512500</v>
          </cell>
        </row>
        <row r="1319">
          <cell r="H1319">
            <v>133</v>
          </cell>
          <cell r="I1319">
            <v>111</v>
          </cell>
          <cell r="J1319">
            <v>80950</v>
          </cell>
        </row>
        <row r="1320">
          <cell r="H1320">
            <v>811</v>
          </cell>
          <cell r="I1320">
            <v>111</v>
          </cell>
          <cell r="J1320">
            <v>1619000</v>
          </cell>
        </row>
        <row r="1321">
          <cell r="H1321">
            <v>133</v>
          </cell>
          <cell r="I1321">
            <v>111</v>
          </cell>
          <cell r="J1321">
            <v>11823</v>
          </cell>
        </row>
        <row r="1322">
          <cell r="H1322">
            <v>811</v>
          </cell>
          <cell r="I1322">
            <v>111</v>
          </cell>
          <cell r="J1322">
            <v>236463</v>
          </cell>
        </row>
        <row r="1323">
          <cell r="H1323">
            <v>632</v>
          </cell>
          <cell r="I1323">
            <v>111</v>
          </cell>
          <cell r="J1323">
            <v>3917000</v>
          </cell>
        </row>
        <row r="1324">
          <cell r="H1324">
            <v>632</v>
          </cell>
          <cell r="I1324">
            <v>111</v>
          </cell>
          <cell r="J1324">
            <v>657000</v>
          </cell>
        </row>
        <row r="1325">
          <cell r="H1325">
            <v>632</v>
          </cell>
          <cell r="I1325">
            <v>111</v>
          </cell>
          <cell r="J1325">
            <v>2672000</v>
          </cell>
        </row>
        <row r="1326">
          <cell r="H1326">
            <v>632</v>
          </cell>
          <cell r="I1326">
            <v>111</v>
          </cell>
          <cell r="J1326">
            <v>1107000</v>
          </cell>
        </row>
        <row r="1327">
          <cell r="H1327">
            <v>632</v>
          </cell>
          <cell r="I1327">
            <v>111</v>
          </cell>
          <cell r="J1327">
            <v>2719000</v>
          </cell>
        </row>
        <row r="1328">
          <cell r="H1328">
            <v>632</v>
          </cell>
          <cell r="I1328">
            <v>111</v>
          </cell>
          <cell r="J1328">
            <v>245000</v>
          </cell>
        </row>
        <row r="1329">
          <cell r="H1329">
            <v>111</v>
          </cell>
          <cell r="I1329">
            <v>311</v>
          </cell>
          <cell r="J1329">
            <v>400000000</v>
          </cell>
        </row>
        <row r="1330">
          <cell r="H1330">
            <v>111</v>
          </cell>
          <cell r="I1330">
            <v>131</v>
          </cell>
          <cell r="J1330">
            <v>150000000</v>
          </cell>
        </row>
        <row r="1331">
          <cell r="H1331">
            <v>111</v>
          </cell>
          <cell r="I1331">
            <v>112</v>
          </cell>
          <cell r="J1331">
            <v>328000000</v>
          </cell>
        </row>
        <row r="1332">
          <cell r="H1332">
            <v>111</v>
          </cell>
          <cell r="I1332">
            <v>141</v>
          </cell>
          <cell r="J1332">
            <v>243600</v>
          </cell>
        </row>
        <row r="1333">
          <cell r="H1333">
            <v>111</v>
          </cell>
          <cell r="I1333">
            <v>131</v>
          </cell>
          <cell r="J1333">
            <v>1922000</v>
          </cell>
        </row>
        <row r="1334">
          <cell r="H1334">
            <v>111</v>
          </cell>
          <cell r="I1334">
            <v>112</v>
          </cell>
          <cell r="J1334">
            <v>18000000</v>
          </cell>
        </row>
        <row r="1335">
          <cell r="H1335">
            <v>111</v>
          </cell>
          <cell r="I1335">
            <v>112</v>
          </cell>
          <cell r="J1335">
            <v>200000000</v>
          </cell>
        </row>
        <row r="1336">
          <cell r="H1336">
            <v>111</v>
          </cell>
          <cell r="I1336">
            <v>141</v>
          </cell>
          <cell r="J1336">
            <v>4717000</v>
          </cell>
        </row>
        <row r="1337">
          <cell r="H1337">
            <v>111</v>
          </cell>
          <cell r="I1337">
            <v>131</v>
          </cell>
          <cell r="J1337">
            <v>50000000</v>
          </cell>
        </row>
        <row r="1338">
          <cell r="H1338">
            <v>111</v>
          </cell>
          <cell r="I1338">
            <v>112</v>
          </cell>
          <cell r="J1338">
            <v>30000000</v>
          </cell>
        </row>
        <row r="1339">
          <cell r="H1339">
            <v>111</v>
          </cell>
          <cell r="I1339">
            <v>141</v>
          </cell>
          <cell r="J1339">
            <v>2095000</v>
          </cell>
        </row>
        <row r="1340">
          <cell r="H1340">
            <v>111</v>
          </cell>
          <cell r="I1340">
            <v>112</v>
          </cell>
          <cell r="J1340">
            <v>35000000</v>
          </cell>
        </row>
        <row r="1341">
          <cell r="H1341">
            <v>111</v>
          </cell>
          <cell r="I1341">
            <v>141</v>
          </cell>
          <cell r="J1341">
            <v>200000</v>
          </cell>
        </row>
        <row r="1342">
          <cell r="H1342">
            <v>111</v>
          </cell>
          <cell r="I1342">
            <v>131</v>
          </cell>
          <cell r="J1342">
            <v>71518830</v>
          </cell>
        </row>
        <row r="1343">
          <cell r="H1343">
            <v>111</v>
          </cell>
          <cell r="I1343">
            <v>141</v>
          </cell>
          <cell r="J1343">
            <v>2114000</v>
          </cell>
        </row>
        <row r="1344">
          <cell r="H1344">
            <v>111</v>
          </cell>
          <cell r="I1344">
            <v>112</v>
          </cell>
          <cell r="J1344">
            <v>154000000</v>
          </cell>
        </row>
        <row r="1345">
          <cell r="H1345">
            <v>111</v>
          </cell>
          <cell r="I1345">
            <v>131</v>
          </cell>
          <cell r="J1345">
            <v>13158000</v>
          </cell>
        </row>
        <row r="1346">
          <cell r="H1346">
            <v>111</v>
          </cell>
          <cell r="I1346">
            <v>141</v>
          </cell>
          <cell r="J1346">
            <v>63701600</v>
          </cell>
        </row>
        <row r="1347">
          <cell r="H1347">
            <v>111</v>
          </cell>
          <cell r="I1347">
            <v>131</v>
          </cell>
          <cell r="J1347">
            <v>100000000</v>
          </cell>
        </row>
        <row r="1348">
          <cell r="H1348">
            <v>111</v>
          </cell>
          <cell r="I1348">
            <v>112</v>
          </cell>
          <cell r="J1348">
            <v>37000000</v>
          </cell>
        </row>
        <row r="1349">
          <cell r="H1349">
            <v>111</v>
          </cell>
          <cell r="I1349">
            <v>141</v>
          </cell>
          <cell r="J1349">
            <v>9168000</v>
          </cell>
        </row>
        <row r="1350">
          <cell r="H1350">
            <v>111</v>
          </cell>
          <cell r="I1350">
            <v>141</v>
          </cell>
          <cell r="J1350">
            <v>47470500</v>
          </cell>
        </row>
        <row r="1351">
          <cell r="H1351">
            <v>111</v>
          </cell>
          <cell r="I1351">
            <v>141</v>
          </cell>
          <cell r="J1351">
            <v>10494000</v>
          </cell>
        </row>
        <row r="1352">
          <cell r="H1352">
            <v>111</v>
          </cell>
          <cell r="I1352">
            <v>131</v>
          </cell>
          <cell r="J1352">
            <v>73934700</v>
          </cell>
        </row>
        <row r="1353">
          <cell r="H1353">
            <v>111</v>
          </cell>
          <cell r="I1353">
            <v>131</v>
          </cell>
          <cell r="J1353">
            <v>144000000</v>
          </cell>
        </row>
        <row r="1354">
          <cell r="H1354">
            <v>141</v>
          </cell>
          <cell r="I1354">
            <v>111</v>
          </cell>
          <cell r="J1354">
            <v>470000</v>
          </cell>
        </row>
        <row r="1355">
          <cell r="H1355">
            <v>112</v>
          </cell>
          <cell r="I1355">
            <v>111</v>
          </cell>
          <cell r="J1355">
            <v>400000000</v>
          </cell>
        </row>
        <row r="1356">
          <cell r="H1356">
            <v>112</v>
          </cell>
          <cell r="I1356">
            <v>111</v>
          </cell>
          <cell r="J1356">
            <v>30630000</v>
          </cell>
        </row>
        <row r="1357">
          <cell r="H1357">
            <v>141</v>
          </cell>
          <cell r="I1357">
            <v>111</v>
          </cell>
          <cell r="J1357">
            <v>20000000</v>
          </cell>
        </row>
        <row r="1358">
          <cell r="H1358">
            <v>141</v>
          </cell>
          <cell r="I1358">
            <v>111</v>
          </cell>
          <cell r="J1358">
            <v>195000</v>
          </cell>
        </row>
        <row r="1359">
          <cell r="H1359">
            <v>112</v>
          </cell>
          <cell r="I1359">
            <v>111</v>
          </cell>
          <cell r="J1359">
            <v>60000000</v>
          </cell>
        </row>
        <row r="1360">
          <cell r="H1360">
            <v>331</v>
          </cell>
          <cell r="I1360">
            <v>111</v>
          </cell>
          <cell r="J1360">
            <v>3100000</v>
          </cell>
        </row>
        <row r="1361">
          <cell r="H1361">
            <v>141</v>
          </cell>
          <cell r="I1361">
            <v>111</v>
          </cell>
          <cell r="J1361">
            <v>10000000</v>
          </cell>
        </row>
        <row r="1362">
          <cell r="H1362">
            <v>133</v>
          </cell>
          <cell r="I1362">
            <v>111</v>
          </cell>
          <cell r="J1362">
            <v>72727</v>
          </cell>
        </row>
        <row r="1363">
          <cell r="H1363">
            <v>642</v>
          </cell>
          <cell r="I1363">
            <v>111</v>
          </cell>
          <cell r="J1363">
            <v>727273</v>
          </cell>
        </row>
        <row r="1364">
          <cell r="H1364">
            <v>141</v>
          </cell>
          <cell r="I1364">
            <v>111</v>
          </cell>
          <cell r="J1364">
            <v>745000</v>
          </cell>
        </row>
        <row r="1365">
          <cell r="H1365">
            <v>331</v>
          </cell>
          <cell r="I1365">
            <v>111</v>
          </cell>
          <cell r="J1365">
            <v>235200600</v>
          </cell>
        </row>
        <row r="1366">
          <cell r="H1366">
            <v>311</v>
          </cell>
          <cell r="I1366">
            <v>111</v>
          </cell>
          <cell r="J1366">
            <v>77392350</v>
          </cell>
        </row>
        <row r="1367">
          <cell r="H1367">
            <v>141</v>
          </cell>
          <cell r="I1367">
            <v>111</v>
          </cell>
          <cell r="J1367">
            <v>403000</v>
          </cell>
        </row>
        <row r="1368">
          <cell r="H1368">
            <v>141</v>
          </cell>
          <cell r="I1368">
            <v>111</v>
          </cell>
          <cell r="J1368">
            <v>425000</v>
          </cell>
        </row>
        <row r="1369">
          <cell r="H1369">
            <v>141</v>
          </cell>
          <cell r="I1369">
            <v>111</v>
          </cell>
          <cell r="J1369">
            <v>572000</v>
          </cell>
        </row>
        <row r="1370">
          <cell r="H1370">
            <v>112</v>
          </cell>
          <cell r="I1370">
            <v>111</v>
          </cell>
          <cell r="J1370">
            <v>30000000</v>
          </cell>
        </row>
        <row r="1371">
          <cell r="H1371">
            <v>141</v>
          </cell>
          <cell r="I1371">
            <v>111</v>
          </cell>
          <cell r="J1371">
            <v>2000000</v>
          </cell>
        </row>
        <row r="1372">
          <cell r="H1372">
            <v>141</v>
          </cell>
          <cell r="I1372">
            <v>111</v>
          </cell>
          <cell r="J1372">
            <v>496000</v>
          </cell>
        </row>
        <row r="1373">
          <cell r="H1373">
            <v>141</v>
          </cell>
          <cell r="I1373">
            <v>111</v>
          </cell>
          <cell r="J1373">
            <v>420000</v>
          </cell>
        </row>
        <row r="1374">
          <cell r="H1374">
            <v>141</v>
          </cell>
          <cell r="I1374">
            <v>111</v>
          </cell>
          <cell r="J1374">
            <v>668000</v>
          </cell>
        </row>
        <row r="1375">
          <cell r="H1375">
            <v>141</v>
          </cell>
          <cell r="I1375">
            <v>111</v>
          </cell>
          <cell r="J1375">
            <v>298000</v>
          </cell>
        </row>
        <row r="1376">
          <cell r="H1376">
            <v>141</v>
          </cell>
          <cell r="I1376">
            <v>111</v>
          </cell>
          <cell r="J1376">
            <v>684000</v>
          </cell>
        </row>
        <row r="1377">
          <cell r="H1377">
            <v>331</v>
          </cell>
          <cell r="I1377">
            <v>111</v>
          </cell>
          <cell r="J1377">
            <v>1200000</v>
          </cell>
        </row>
        <row r="1378">
          <cell r="H1378">
            <v>133</v>
          </cell>
          <cell r="I1378">
            <v>111</v>
          </cell>
          <cell r="J1378">
            <v>2676</v>
          </cell>
        </row>
        <row r="1379">
          <cell r="H1379">
            <v>642</v>
          </cell>
          <cell r="I1379">
            <v>111</v>
          </cell>
          <cell r="J1379">
            <v>26760</v>
          </cell>
        </row>
        <row r="1380">
          <cell r="H1380">
            <v>141</v>
          </cell>
          <cell r="I1380">
            <v>111</v>
          </cell>
          <cell r="J1380">
            <v>15000000</v>
          </cell>
        </row>
        <row r="1381">
          <cell r="H1381">
            <v>334</v>
          </cell>
          <cell r="I1381">
            <v>111</v>
          </cell>
          <cell r="J1381">
            <v>3150000</v>
          </cell>
        </row>
        <row r="1382">
          <cell r="H1382">
            <v>642</v>
          </cell>
          <cell r="I1382">
            <v>111</v>
          </cell>
          <cell r="J1382">
            <v>663000</v>
          </cell>
        </row>
        <row r="1383">
          <cell r="H1383">
            <v>141</v>
          </cell>
          <cell r="I1383">
            <v>111</v>
          </cell>
          <cell r="J1383">
            <v>192000</v>
          </cell>
        </row>
        <row r="1384">
          <cell r="H1384">
            <v>141</v>
          </cell>
          <cell r="I1384">
            <v>111</v>
          </cell>
          <cell r="J1384">
            <v>813000</v>
          </cell>
        </row>
        <row r="1385">
          <cell r="H1385">
            <v>331</v>
          </cell>
          <cell r="I1385">
            <v>111</v>
          </cell>
          <cell r="J1385">
            <v>46597700</v>
          </cell>
        </row>
        <row r="1386">
          <cell r="H1386">
            <v>331</v>
          </cell>
          <cell r="I1386">
            <v>111</v>
          </cell>
          <cell r="J1386">
            <v>8962800</v>
          </cell>
        </row>
        <row r="1387">
          <cell r="H1387">
            <v>621</v>
          </cell>
          <cell r="I1387">
            <v>111</v>
          </cell>
          <cell r="J1387">
            <v>5850000</v>
          </cell>
        </row>
        <row r="1388">
          <cell r="H1388">
            <v>621</v>
          </cell>
          <cell r="I1388">
            <v>111</v>
          </cell>
          <cell r="J1388">
            <v>1610000</v>
          </cell>
        </row>
        <row r="1389">
          <cell r="H1389">
            <v>133</v>
          </cell>
          <cell r="I1389">
            <v>111</v>
          </cell>
          <cell r="J1389">
            <v>174544</v>
          </cell>
        </row>
        <row r="1390">
          <cell r="H1390">
            <v>621</v>
          </cell>
          <cell r="I1390">
            <v>111</v>
          </cell>
          <cell r="J1390">
            <v>1745440</v>
          </cell>
        </row>
        <row r="1391">
          <cell r="H1391">
            <v>141</v>
          </cell>
          <cell r="I1391">
            <v>111</v>
          </cell>
          <cell r="J1391">
            <v>308000</v>
          </cell>
        </row>
        <row r="1392">
          <cell r="H1392">
            <v>642</v>
          </cell>
          <cell r="I1392">
            <v>111</v>
          </cell>
          <cell r="J1392">
            <v>600000</v>
          </cell>
        </row>
        <row r="1393">
          <cell r="H1393">
            <v>331</v>
          </cell>
          <cell r="I1393">
            <v>111</v>
          </cell>
          <cell r="J1393">
            <v>200000000</v>
          </cell>
        </row>
        <row r="1394">
          <cell r="H1394">
            <v>141</v>
          </cell>
          <cell r="I1394">
            <v>111</v>
          </cell>
          <cell r="J1394">
            <v>241000</v>
          </cell>
        </row>
        <row r="1395">
          <cell r="H1395">
            <v>141</v>
          </cell>
          <cell r="I1395">
            <v>111</v>
          </cell>
          <cell r="J1395">
            <v>590000</v>
          </cell>
        </row>
        <row r="1396">
          <cell r="H1396">
            <v>141</v>
          </cell>
          <cell r="I1396">
            <v>111</v>
          </cell>
          <cell r="J1396">
            <v>371000</v>
          </cell>
        </row>
        <row r="1397">
          <cell r="H1397">
            <v>141</v>
          </cell>
          <cell r="I1397">
            <v>111</v>
          </cell>
          <cell r="J1397">
            <v>91000</v>
          </cell>
        </row>
        <row r="1398">
          <cell r="H1398">
            <v>642</v>
          </cell>
          <cell r="I1398">
            <v>111</v>
          </cell>
          <cell r="J1398">
            <v>262000</v>
          </cell>
        </row>
        <row r="1399">
          <cell r="H1399">
            <v>141</v>
          </cell>
          <cell r="I1399">
            <v>111</v>
          </cell>
          <cell r="J1399">
            <v>215000</v>
          </cell>
        </row>
        <row r="1400">
          <cell r="H1400">
            <v>141</v>
          </cell>
          <cell r="I1400">
            <v>111</v>
          </cell>
          <cell r="J1400">
            <v>1500000</v>
          </cell>
        </row>
        <row r="1401">
          <cell r="H1401">
            <v>632</v>
          </cell>
          <cell r="I1401">
            <v>111</v>
          </cell>
          <cell r="J1401">
            <v>340000</v>
          </cell>
        </row>
        <row r="1402">
          <cell r="H1402">
            <v>632</v>
          </cell>
          <cell r="I1402">
            <v>111</v>
          </cell>
          <cell r="J1402">
            <v>4717000</v>
          </cell>
        </row>
        <row r="1403">
          <cell r="H1403">
            <v>141</v>
          </cell>
          <cell r="I1403">
            <v>111</v>
          </cell>
          <cell r="J1403">
            <v>325000</v>
          </cell>
        </row>
        <row r="1404">
          <cell r="H1404">
            <v>642</v>
          </cell>
          <cell r="I1404">
            <v>111</v>
          </cell>
          <cell r="J1404">
            <v>665000</v>
          </cell>
        </row>
        <row r="1405">
          <cell r="H1405">
            <v>141</v>
          </cell>
          <cell r="I1405">
            <v>111</v>
          </cell>
          <cell r="J1405">
            <v>250000</v>
          </cell>
        </row>
        <row r="1406">
          <cell r="H1406">
            <v>141</v>
          </cell>
          <cell r="I1406">
            <v>111</v>
          </cell>
          <cell r="J1406">
            <v>365000</v>
          </cell>
        </row>
        <row r="1407">
          <cell r="H1407">
            <v>141</v>
          </cell>
          <cell r="I1407">
            <v>111</v>
          </cell>
          <cell r="J1407">
            <v>360000</v>
          </cell>
        </row>
        <row r="1408">
          <cell r="H1408">
            <v>141</v>
          </cell>
          <cell r="I1408">
            <v>111</v>
          </cell>
          <cell r="J1408">
            <v>250000</v>
          </cell>
        </row>
        <row r="1409">
          <cell r="H1409">
            <v>141</v>
          </cell>
          <cell r="I1409">
            <v>111</v>
          </cell>
          <cell r="J1409">
            <v>182000</v>
          </cell>
        </row>
        <row r="1410">
          <cell r="H1410">
            <v>621</v>
          </cell>
          <cell r="I1410">
            <v>111</v>
          </cell>
          <cell r="J1410">
            <v>300000</v>
          </cell>
        </row>
        <row r="1411">
          <cell r="H1411">
            <v>331</v>
          </cell>
          <cell r="I1411">
            <v>111</v>
          </cell>
          <cell r="J1411">
            <v>2930000</v>
          </cell>
        </row>
        <row r="1412">
          <cell r="H1412">
            <v>642</v>
          </cell>
          <cell r="I1412">
            <v>111</v>
          </cell>
          <cell r="J1412">
            <v>1000000</v>
          </cell>
        </row>
        <row r="1413">
          <cell r="H1413">
            <v>331</v>
          </cell>
          <cell r="I1413">
            <v>111</v>
          </cell>
          <cell r="J1413">
            <v>12250000</v>
          </cell>
        </row>
        <row r="1414">
          <cell r="H1414">
            <v>141</v>
          </cell>
          <cell r="I1414">
            <v>111</v>
          </cell>
          <cell r="J1414">
            <v>4800000</v>
          </cell>
        </row>
        <row r="1415">
          <cell r="H1415">
            <v>642</v>
          </cell>
          <cell r="I1415">
            <v>111</v>
          </cell>
          <cell r="J1415">
            <v>1238000</v>
          </cell>
        </row>
        <row r="1416">
          <cell r="H1416">
            <v>141</v>
          </cell>
          <cell r="I1416">
            <v>111</v>
          </cell>
          <cell r="J1416">
            <v>415000</v>
          </cell>
        </row>
        <row r="1417">
          <cell r="H1417">
            <v>331</v>
          </cell>
          <cell r="I1417">
            <v>111</v>
          </cell>
          <cell r="J1417">
            <v>50000000</v>
          </cell>
        </row>
        <row r="1418">
          <cell r="H1418">
            <v>141</v>
          </cell>
          <cell r="I1418">
            <v>111</v>
          </cell>
          <cell r="J1418">
            <v>300000</v>
          </cell>
        </row>
        <row r="1419">
          <cell r="H1419">
            <v>133</v>
          </cell>
          <cell r="I1419">
            <v>111</v>
          </cell>
          <cell r="J1419">
            <v>4286</v>
          </cell>
        </row>
        <row r="1420">
          <cell r="H1420">
            <v>642</v>
          </cell>
          <cell r="I1420">
            <v>111</v>
          </cell>
          <cell r="J1420">
            <v>42861</v>
          </cell>
        </row>
        <row r="1421">
          <cell r="H1421">
            <v>331</v>
          </cell>
          <cell r="I1421">
            <v>111</v>
          </cell>
          <cell r="J1421">
            <v>1350000</v>
          </cell>
        </row>
        <row r="1422">
          <cell r="H1422">
            <v>141</v>
          </cell>
          <cell r="I1422">
            <v>111</v>
          </cell>
          <cell r="J1422">
            <v>572000</v>
          </cell>
        </row>
        <row r="1423">
          <cell r="H1423">
            <v>331</v>
          </cell>
          <cell r="I1423">
            <v>111</v>
          </cell>
          <cell r="J1423">
            <v>23912400</v>
          </cell>
        </row>
        <row r="1424">
          <cell r="H1424">
            <v>133</v>
          </cell>
          <cell r="I1424">
            <v>111</v>
          </cell>
          <cell r="J1424">
            <v>37782</v>
          </cell>
        </row>
        <row r="1425">
          <cell r="H1425">
            <v>642</v>
          </cell>
          <cell r="I1425">
            <v>111</v>
          </cell>
          <cell r="J1425">
            <v>2076118</v>
          </cell>
        </row>
        <row r="1426">
          <cell r="H1426">
            <v>141</v>
          </cell>
          <cell r="I1426">
            <v>111</v>
          </cell>
          <cell r="J1426">
            <v>250000</v>
          </cell>
        </row>
        <row r="1427">
          <cell r="H1427">
            <v>3331</v>
          </cell>
          <cell r="I1427">
            <v>111</v>
          </cell>
          <cell r="J1427">
            <v>9622314</v>
          </cell>
        </row>
        <row r="1428">
          <cell r="H1428">
            <v>133</v>
          </cell>
          <cell r="I1428">
            <v>111</v>
          </cell>
          <cell r="J1428">
            <v>139308</v>
          </cell>
        </row>
        <row r="1429">
          <cell r="H1429">
            <v>642</v>
          </cell>
          <cell r="I1429">
            <v>111</v>
          </cell>
          <cell r="J1429">
            <v>1393080</v>
          </cell>
        </row>
        <row r="1430">
          <cell r="H1430">
            <v>141</v>
          </cell>
          <cell r="I1430">
            <v>111</v>
          </cell>
          <cell r="J1430">
            <v>280000</v>
          </cell>
        </row>
        <row r="1431">
          <cell r="H1431">
            <v>141</v>
          </cell>
          <cell r="I1431">
            <v>111</v>
          </cell>
          <cell r="J1431">
            <v>550000</v>
          </cell>
        </row>
        <row r="1432">
          <cell r="H1432">
            <v>141</v>
          </cell>
          <cell r="I1432">
            <v>111</v>
          </cell>
          <cell r="J1432">
            <v>298000</v>
          </cell>
        </row>
        <row r="1433">
          <cell r="H1433">
            <v>331</v>
          </cell>
          <cell r="I1433">
            <v>111</v>
          </cell>
          <cell r="J1433">
            <v>154000000</v>
          </cell>
        </row>
        <row r="1434">
          <cell r="H1434">
            <v>133</v>
          </cell>
          <cell r="I1434">
            <v>111</v>
          </cell>
          <cell r="J1434">
            <v>166500</v>
          </cell>
        </row>
        <row r="1435">
          <cell r="H1435">
            <v>331</v>
          </cell>
          <cell r="I1435">
            <v>111</v>
          </cell>
          <cell r="J1435">
            <v>3330000</v>
          </cell>
        </row>
        <row r="1436">
          <cell r="H1436">
            <v>141</v>
          </cell>
          <cell r="I1436">
            <v>111</v>
          </cell>
          <cell r="J1436">
            <v>305000</v>
          </cell>
        </row>
        <row r="1437">
          <cell r="H1437">
            <v>141</v>
          </cell>
          <cell r="I1437">
            <v>111</v>
          </cell>
          <cell r="J1437">
            <v>305000</v>
          </cell>
        </row>
        <row r="1438">
          <cell r="H1438">
            <v>141</v>
          </cell>
          <cell r="I1438">
            <v>111</v>
          </cell>
          <cell r="J1438">
            <v>305000</v>
          </cell>
        </row>
        <row r="1439">
          <cell r="H1439">
            <v>141</v>
          </cell>
          <cell r="I1439">
            <v>111</v>
          </cell>
          <cell r="J1439">
            <v>940000</v>
          </cell>
        </row>
        <row r="1440">
          <cell r="H1440">
            <v>112</v>
          </cell>
          <cell r="I1440">
            <v>111</v>
          </cell>
          <cell r="J1440">
            <v>58404000</v>
          </cell>
        </row>
        <row r="1441">
          <cell r="H1441">
            <v>133</v>
          </cell>
          <cell r="I1441">
            <v>111</v>
          </cell>
          <cell r="J1441">
            <v>194975</v>
          </cell>
        </row>
        <row r="1442">
          <cell r="H1442">
            <v>642</v>
          </cell>
          <cell r="I1442">
            <v>111</v>
          </cell>
          <cell r="J1442">
            <v>1949752</v>
          </cell>
        </row>
        <row r="1443">
          <cell r="H1443">
            <v>141</v>
          </cell>
          <cell r="I1443">
            <v>111</v>
          </cell>
          <cell r="J1443">
            <v>3152500</v>
          </cell>
        </row>
        <row r="1444">
          <cell r="H1444">
            <v>112</v>
          </cell>
          <cell r="I1444">
            <v>111</v>
          </cell>
          <cell r="J1444">
            <v>13158000</v>
          </cell>
        </row>
        <row r="1445">
          <cell r="H1445">
            <v>141</v>
          </cell>
          <cell r="I1445">
            <v>111</v>
          </cell>
          <cell r="J1445">
            <v>635000</v>
          </cell>
        </row>
        <row r="1446">
          <cell r="H1446">
            <v>133</v>
          </cell>
          <cell r="I1446">
            <v>111</v>
          </cell>
          <cell r="J1446">
            <v>46717</v>
          </cell>
        </row>
        <row r="1447">
          <cell r="H1447">
            <v>642</v>
          </cell>
          <cell r="I1447">
            <v>111</v>
          </cell>
          <cell r="J1447">
            <v>1021548</v>
          </cell>
        </row>
        <row r="1448">
          <cell r="H1448">
            <v>133</v>
          </cell>
          <cell r="I1448">
            <v>111</v>
          </cell>
          <cell r="J1448">
            <v>266246</v>
          </cell>
        </row>
        <row r="1449">
          <cell r="H1449">
            <v>642</v>
          </cell>
          <cell r="I1449">
            <v>111</v>
          </cell>
          <cell r="J1449">
            <v>2662452</v>
          </cell>
        </row>
        <row r="1450">
          <cell r="H1450">
            <v>141</v>
          </cell>
          <cell r="I1450">
            <v>111</v>
          </cell>
          <cell r="J1450">
            <v>131000</v>
          </cell>
        </row>
        <row r="1451">
          <cell r="H1451">
            <v>331</v>
          </cell>
          <cell r="I1451">
            <v>111</v>
          </cell>
          <cell r="J1451">
            <v>47384000</v>
          </cell>
        </row>
        <row r="1452">
          <cell r="H1452">
            <v>133</v>
          </cell>
          <cell r="I1452">
            <v>111</v>
          </cell>
          <cell r="J1452">
            <v>247895</v>
          </cell>
        </row>
        <row r="1453">
          <cell r="H1453">
            <v>632</v>
          </cell>
          <cell r="I1453">
            <v>111</v>
          </cell>
          <cell r="J1453">
            <v>4957905</v>
          </cell>
        </row>
        <row r="1454">
          <cell r="H1454">
            <v>621</v>
          </cell>
          <cell r="I1454">
            <v>111</v>
          </cell>
          <cell r="J1454">
            <v>2700000</v>
          </cell>
        </row>
        <row r="1455">
          <cell r="H1455">
            <v>141</v>
          </cell>
          <cell r="I1455">
            <v>111</v>
          </cell>
          <cell r="J1455">
            <v>5000000</v>
          </cell>
        </row>
        <row r="1456">
          <cell r="H1456">
            <v>642</v>
          </cell>
          <cell r="I1456">
            <v>111</v>
          </cell>
          <cell r="J1456">
            <v>1145000</v>
          </cell>
        </row>
        <row r="1457">
          <cell r="H1457">
            <v>331</v>
          </cell>
          <cell r="I1457">
            <v>111</v>
          </cell>
          <cell r="J1457">
            <v>68422200</v>
          </cell>
        </row>
        <row r="1458">
          <cell r="H1458">
            <v>133</v>
          </cell>
          <cell r="I1458">
            <v>111</v>
          </cell>
          <cell r="J1458">
            <v>226100</v>
          </cell>
        </row>
        <row r="1459">
          <cell r="H1459">
            <v>621</v>
          </cell>
          <cell r="I1459">
            <v>111</v>
          </cell>
          <cell r="J1459">
            <v>2260800</v>
          </cell>
        </row>
        <row r="1460">
          <cell r="H1460">
            <v>141</v>
          </cell>
          <cell r="I1460">
            <v>111</v>
          </cell>
          <cell r="J1460">
            <v>500000</v>
          </cell>
        </row>
        <row r="1461">
          <cell r="H1461">
            <v>141</v>
          </cell>
          <cell r="I1461">
            <v>111</v>
          </cell>
          <cell r="J1461">
            <v>1500000</v>
          </cell>
        </row>
        <row r="1462">
          <cell r="H1462">
            <v>141</v>
          </cell>
          <cell r="I1462">
            <v>111</v>
          </cell>
          <cell r="J1462">
            <v>500000</v>
          </cell>
        </row>
        <row r="1463">
          <cell r="H1463">
            <v>642</v>
          </cell>
          <cell r="I1463">
            <v>111</v>
          </cell>
          <cell r="J1463">
            <v>30400</v>
          </cell>
        </row>
        <row r="1464">
          <cell r="H1464">
            <v>642</v>
          </cell>
          <cell r="I1464">
            <v>111</v>
          </cell>
          <cell r="J1464">
            <v>620000</v>
          </cell>
        </row>
        <row r="1465">
          <cell r="H1465">
            <v>141</v>
          </cell>
          <cell r="I1465">
            <v>111</v>
          </cell>
          <cell r="J1465">
            <v>800000</v>
          </cell>
        </row>
        <row r="1466">
          <cell r="H1466">
            <v>133</v>
          </cell>
          <cell r="I1466">
            <v>111</v>
          </cell>
          <cell r="J1466">
            <v>63680</v>
          </cell>
        </row>
        <row r="1467">
          <cell r="H1467">
            <v>632</v>
          </cell>
          <cell r="I1467">
            <v>111</v>
          </cell>
          <cell r="J1467">
            <v>636800</v>
          </cell>
        </row>
        <row r="1468">
          <cell r="H1468">
            <v>331</v>
          </cell>
          <cell r="I1468">
            <v>111</v>
          </cell>
          <cell r="J1468">
            <v>1050690</v>
          </cell>
        </row>
        <row r="1469">
          <cell r="H1469">
            <v>642</v>
          </cell>
          <cell r="I1469">
            <v>111</v>
          </cell>
          <cell r="J1469">
            <v>1281000</v>
          </cell>
        </row>
        <row r="1470">
          <cell r="H1470">
            <v>642</v>
          </cell>
          <cell r="I1470">
            <v>111</v>
          </cell>
          <cell r="J1470">
            <v>129000</v>
          </cell>
        </row>
        <row r="1471">
          <cell r="H1471">
            <v>141</v>
          </cell>
          <cell r="I1471">
            <v>111</v>
          </cell>
          <cell r="J1471">
            <v>140000</v>
          </cell>
        </row>
        <row r="1472">
          <cell r="H1472">
            <v>141</v>
          </cell>
          <cell r="I1472">
            <v>111</v>
          </cell>
          <cell r="J1472">
            <v>250000</v>
          </cell>
        </row>
        <row r="1473">
          <cell r="H1473">
            <v>141</v>
          </cell>
          <cell r="I1473">
            <v>111</v>
          </cell>
          <cell r="J1473">
            <v>510000</v>
          </cell>
        </row>
        <row r="1474">
          <cell r="H1474">
            <v>141</v>
          </cell>
          <cell r="I1474">
            <v>111</v>
          </cell>
          <cell r="J1474">
            <v>525000</v>
          </cell>
        </row>
        <row r="1475">
          <cell r="H1475">
            <v>141</v>
          </cell>
          <cell r="I1475">
            <v>111</v>
          </cell>
          <cell r="J1475">
            <v>633000</v>
          </cell>
        </row>
        <row r="1476">
          <cell r="H1476">
            <v>331</v>
          </cell>
          <cell r="I1476">
            <v>111</v>
          </cell>
          <cell r="J1476">
            <v>5890000</v>
          </cell>
        </row>
        <row r="1477">
          <cell r="H1477">
            <v>141</v>
          </cell>
          <cell r="I1477">
            <v>111</v>
          </cell>
          <cell r="J1477">
            <v>3000000</v>
          </cell>
        </row>
        <row r="1478">
          <cell r="H1478">
            <v>141</v>
          </cell>
          <cell r="I1478">
            <v>111</v>
          </cell>
          <cell r="J1478">
            <v>910000</v>
          </cell>
        </row>
        <row r="1479">
          <cell r="H1479">
            <v>635</v>
          </cell>
          <cell r="I1479">
            <v>111</v>
          </cell>
          <cell r="J1479">
            <v>4000000</v>
          </cell>
        </row>
        <row r="1480">
          <cell r="H1480">
            <v>133</v>
          </cell>
          <cell r="I1480">
            <v>111</v>
          </cell>
          <cell r="J1480">
            <v>4795000</v>
          </cell>
        </row>
        <row r="1481">
          <cell r="H1481">
            <v>621</v>
          </cell>
          <cell r="I1481">
            <v>111</v>
          </cell>
          <cell r="J1481">
            <v>47950000</v>
          </cell>
        </row>
        <row r="1482">
          <cell r="H1482">
            <v>632</v>
          </cell>
          <cell r="I1482">
            <v>111</v>
          </cell>
          <cell r="J1482">
            <v>2646000</v>
          </cell>
        </row>
        <row r="1483">
          <cell r="H1483">
            <v>632</v>
          </cell>
          <cell r="I1483">
            <v>111</v>
          </cell>
          <cell r="J1483">
            <v>559000</v>
          </cell>
        </row>
        <row r="1484">
          <cell r="H1484">
            <v>632</v>
          </cell>
          <cell r="I1484">
            <v>111</v>
          </cell>
          <cell r="J1484">
            <v>752000</v>
          </cell>
        </row>
        <row r="1485">
          <cell r="H1485">
            <v>632</v>
          </cell>
          <cell r="I1485">
            <v>111</v>
          </cell>
          <cell r="J1485">
            <v>553000</v>
          </cell>
        </row>
        <row r="1486">
          <cell r="H1486">
            <v>632</v>
          </cell>
          <cell r="I1486">
            <v>111</v>
          </cell>
          <cell r="J1486">
            <v>3829000</v>
          </cell>
        </row>
        <row r="1487">
          <cell r="H1487">
            <v>632</v>
          </cell>
          <cell r="I1487">
            <v>111</v>
          </cell>
          <cell r="J1487">
            <v>2155000</v>
          </cell>
        </row>
        <row r="1488">
          <cell r="H1488">
            <v>141</v>
          </cell>
          <cell r="I1488">
            <v>111</v>
          </cell>
          <cell r="J1488">
            <v>470000</v>
          </cell>
        </row>
        <row r="1489">
          <cell r="H1489">
            <v>632</v>
          </cell>
          <cell r="I1489">
            <v>111</v>
          </cell>
          <cell r="J1489">
            <v>325000</v>
          </cell>
        </row>
        <row r="1490">
          <cell r="H1490">
            <v>133</v>
          </cell>
          <cell r="I1490">
            <v>111</v>
          </cell>
          <cell r="J1490">
            <v>105500</v>
          </cell>
        </row>
        <row r="1491">
          <cell r="H1491">
            <v>632</v>
          </cell>
          <cell r="I1491">
            <v>111</v>
          </cell>
          <cell r="J1491">
            <v>2110000</v>
          </cell>
        </row>
        <row r="1492">
          <cell r="H1492">
            <v>632</v>
          </cell>
          <cell r="I1492">
            <v>111</v>
          </cell>
          <cell r="J1492">
            <v>2294000</v>
          </cell>
        </row>
        <row r="1493">
          <cell r="H1493">
            <v>111</v>
          </cell>
          <cell r="I1493">
            <v>112</v>
          </cell>
          <cell r="J1493">
            <v>150000000</v>
          </cell>
        </row>
        <row r="1494">
          <cell r="H1494">
            <v>111</v>
          </cell>
          <cell r="I1494">
            <v>131</v>
          </cell>
          <cell r="J1494">
            <v>50000000</v>
          </cell>
        </row>
        <row r="1495">
          <cell r="H1495">
            <v>111</v>
          </cell>
          <cell r="I1495">
            <v>112</v>
          </cell>
          <cell r="J1495">
            <v>23000000</v>
          </cell>
        </row>
        <row r="1496">
          <cell r="H1496">
            <v>111</v>
          </cell>
          <cell r="I1496">
            <v>141</v>
          </cell>
          <cell r="J1496">
            <v>36250000</v>
          </cell>
        </row>
        <row r="1497">
          <cell r="H1497">
            <v>111</v>
          </cell>
          <cell r="I1497">
            <v>141</v>
          </cell>
          <cell r="J1497">
            <v>7248500</v>
          </cell>
        </row>
        <row r="1498">
          <cell r="H1498">
            <v>111</v>
          </cell>
          <cell r="I1498">
            <v>131</v>
          </cell>
          <cell r="J1498">
            <v>3909885</v>
          </cell>
        </row>
        <row r="1499">
          <cell r="H1499">
            <v>111</v>
          </cell>
          <cell r="I1499">
            <v>141</v>
          </cell>
          <cell r="J1499">
            <v>2215500</v>
          </cell>
        </row>
        <row r="1500">
          <cell r="H1500">
            <v>111</v>
          </cell>
          <cell r="I1500">
            <v>141</v>
          </cell>
          <cell r="J1500">
            <v>2294000</v>
          </cell>
        </row>
        <row r="1501">
          <cell r="H1501">
            <v>111</v>
          </cell>
          <cell r="I1501">
            <v>131</v>
          </cell>
          <cell r="J1501">
            <v>1860000</v>
          </cell>
        </row>
        <row r="1502">
          <cell r="H1502">
            <v>111</v>
          </cell>
          <cell r="I1502">
            <v>112</v>
          </cell>
          <cell r="J1502">
            <v>223000000</v>
          </cell>
        </row>
        <row r="1503">
          <cell r="H1503">
            <v>111</v>
          </cell>
          <cell r="I1503">
            <v>131</v>
          </cell>
          <cell r="J1503">
            <v>100000000</v>
          </cell>
        </row>
        <row r="1504">
          <cell r="H1504">
            <v>111</v>
          </cell>
          <cell r="I1504">
            <v>141</v>
          </cell>
          <cell r="J1504">
            <v>300000</v>
          </cell>
        </row>
        <row r="1505">
          <cell r="H1505">
            <v>111</v>
          </cell>
          <cell r="I1505">
            <v>131</v>
          </cell>
          <cell r="J1505">
            <v>19200000</v>
          </cell>
        </row>
        <row r="1506">
          <cell r="H1506">
            <v>111</v>
          </cell>
          <cell r="I1506">
            <v>131</v>
          </cell>
          <cell r="J1506">
            <v>16400000</v>
          </cell>
        </row>
        <row r="1507">
          <cell r="H1507">
            <v>111</v>
          </cell>
          <cell r="I1507">
            <v>131</v>
          </cell>
          <cell r="J1507">
            <v>1925000</v>
          </cell>
        </row>
        <row r="1508">
          <cell r="H1508">
            <v>111</v>
          </cell>
          <cell r="I1508">
            <v>141</v>
          </cell>
          <cell r="J1508">
            <v>56100</v>
          </cell>
        </row>
        <row r="1509">
          <cell r="H1509">
            <v>111</v>
          </cell>
          <cell r="I1509">
            <v>141</v>
          </cell>
          <cell r="J1509">
            <v>1850000</v>
          </cell>
        </row>
        <row r="1510">
          <cell r="H1510">
            <v>111</v>
          </cell>
          <cell r="I1510">
            <v>112</v>
          </cell>
          <cell r="J1510">
            <v>130000000</v>
          </cell>
        </row>
        <row r="1511">
          <cell r="H1511">
            <v>111</v>
          </cell>
          <cell r="I1511">
            <v>131</v>
          </cell>
          <cell r="J1511">
            <v>25000000</v>
          </cell>
        </row>
        <row r="1512">
          <cell r="H1512">
            <v>111</v>
          </cell>
          <cell r="I1512">
            <v>131</v>
          </cell>
          <cell r="J1512">
            <v>33101090</v>
          </cell>
        </row>
        <row r="1513">
          <cell r="H1513">
            <v>111</v>
          </cell>
          <cell r="I1513">
            <v>141</v>
          </cell>
          <cell r="J1513">
            <v>500000</v>
          </cell>
        </row>
        <row r="1514">
          <cell r="H1514">
            <v>111</v>
          </cell>
          <cell r="I1514">
            <v>112</v>
          </cell>
          <cell r="J1514">
            <v>230000000</v>
          </cell>
        </row>
        <row r="1515">
          <cell r="H1515">
            <v>111</v>
          </cell>
          <cell r="I1515">
            <v>141</v>
          </cell>
          <cell r="J1515">
            <v>300000</v>
          </cell>
        </row>
        <row r="1516">
          <cell r="H1516">
            <v>111</v>
          </cell>
          <cell r="I1516">
            <v>141</v>
          </cell>
          <cell r="J1516">
            <v>4634000</v>
          </cell>
        </row>
        <row r="1517">
          <cell r="H1517">
            <v>111</v>
          </cell>
          <cell r="I1517">
            <v>141</v>
          </cell>
          <cell r="J1517">
            <v>600000</v>
          </cell>
        </row>
        <row r="1518">
          <cell r="H1518">
            <v>111</v>
          </cell>
          <cell r="I1518">
            <v>131</v>
          </cell>
          <cell r="J1518">
            <v>90000000</v>
          </cell>
        </row>
        <row r="1519">
          <cell r="H1519">
            <v>111</v>
          </cell>
          <cell r="I1519">
            <v>131</v>
          </cell>
          <cell r="J1519">
            <v>27200000</v>
          </cell>
        </row>
        <row r="1520">
          <cell r="H1520">
            <v>111</v>
          </cell>
          <cell r="I1520">
            <v>131</v>
          </cell>
          <cell r="J1520">
            <v>36000000</v>
          </cell>
        </row>
        <row r="1521">
          <cell r="H1521">
            <v>111</v>
          </cell>
          <cell r="I1521">
            <v>131</v>
          </cell>
          <cell r="J1521">
            <v>64000000</v>
          </cell>
        </row>
        <row r="1522">
          <cell r="H1522">
            <v>111</v>
          </cell>
          <cell r="I1522">
            <v>112</v>
          </cell>
          <cell r="J1522">
            <v>106000000</v>
          </cell>
        </row>
        <row r="1523">
          <cell r="H1523">
            <v>111</v>
          </cell>
          <cell r="I1523">
            <v>131</v>
          </cell>
          <cell r="J1523">
            <v>4860000</v>
          </cell>
        </row>
        <row r="1524">
          <cell r="H1524">
            <v>111</v>
          </cell>
          <cell r="I1524">
            <v>141</v>
          </cell>
          <cell r="J1524">
            <v>500000</v>
          </cell>
        </row>
        <row r="1525">
          <cell r="H1525">
            <v>111</v>
          </cell>
          <cell r="I1525">
            <v>141</v>
          </cell>
          <cell r="J1525">
            <v>500000</v>
          </cell>
        </row>
        <row r="1526">
          <cell r="H1526">
            <v>111</v>
          </cell>
          <cell r="I1526">
            <v>131</v>
          </cell>
          <cell r="J1526">
            <v>4480000</v>
          </cell>
        </row>
        <row r="1527">
          <cell r="H1527">
            <v>111</v>
          </cell>
          <cell r="I1527">
            <v>141</v>
          </cell>
          <cell r="J1527">
            <v>2246000</v>
          </cell>
        </row>
        <row r="1528">
          <cell r="H1528">
            <v>111</v>
          </cell>
          <cell r="I1528">
            <v>131</v>
          </cell>
          <cell r="J1528">
            <v>19200000</v>
          </cell>
        </row>
        <row r="1529">
          <cell r="H1529">
            <v>111</v>
          </cell>
          <cell r="I1529">
            <v>131</v>
          </cell>
          <cell r="J1529">
            <v>2465085</v>
          </cell>
        </row>
        <row r="1530">
          <cell r="H1530">
            <v>111</v>
          </cell>
          <cell r="I1530">
            <v>141</v>
          </cell>
          <cell r="J1530">
            <v>2565000</v>
          </cell>
        </row>
        <row r="1531">
          <cell r="H1531">
            <v>111</v>
          </cell>
          <cell r="I1531">
            <v>131</v>
          </cell>
          <cell r="J1531">
            <v>10800000</v>
          </cell>
        </row>
        <row r="1532">
          <cell r="H1532">
            <v>111</v>
          </cell>
          <cell r="I1532">
            <v>141</v>
          </cell>
          <cell r="J1532">
            <v>1000000</v>
          </cell>
        </row>
        <row r="1533">
          <cell r="H1533">
            <v>111</v>
          </cell>
          <cell r="I1533">
            <v>141</v>
          </cell>
          <cell r="J1533">
            <v>2166000</v>
          </cell>
        </row>
        <row r="1534">
          <cell r="H1534">
            <v>111</v>
          </cell>
          <cell r="I1534">
            <v>141</v>
          </cell>
          <cell r="J1534">
            <v>10998000</v>
          </cell>
        </row>
        <row r="1535">
          <cell r="H1535">
            <v>111</v>
          </cell>
          <cell r="I1535">
            <v>141</v>
          </cell>
          <cell r="J1535">
            <v>21093200</v>
          </cell>
        </row>
        <row r="1536">
          <cell r="H1536">
            <v>642</v>
          </cell>
          <cell r="I1536">
            <v>111</v>
          </cell>
          <cell r="J1536">
            <v>280000</v>
          </cell>
        </row>
        <row r="1537">
          <cell r="H1537">
            <v>141</v>
          </cell>
          <cell r="I1537">
            <v>111</v>
          </cell>
          <cell r="J1537">
            <v>7000000</v>
          </cell>
        </row>
        <row r="1538">
          <cell r="H1538">
            <v>141</v>
          </cell>
          <cell r="I1538">
            <v>111</v>
          </cell>
          <cell r="J1538">
            <v>690000</v>
          </cell>
        </row>
        <row r="1539">
          <cell r="H1539">
            <v>141</v>
          </cell>
          <cell r="I1539">
            <v>111</v>
          </cell>
          <cell r="J1539">
            <v>360000</v>
          </cell>
        </row>
        <row r="1540">
          <cell r="H1540">
            <v>133</v>
          </cell>
          <cell r="I1540">
            <v>111</v>
          </cell>
          <cell r="J1540">
            <v>80527</v>
          </cell>
        </row>
        <row r="1541">
          <cell r="H1541">
            <v>642</v>
          </cell>
          <cell r="I1541">
            <v>111</v>
          </cell>
          <cell r="J1541">
            <v>805273</v>
          </cell>
        </row>
        <row r="1542">
          <cell r="H1542">
            <v>331</v>
          </cell>
          <cell r="I1542">
            <v>111</v>
          </cell>
          <cell r="J1542">
            <v>138167550</v>
          </cell>
        </row>
        <row r="1543">
          <cell r="H1543">
            <v>141</v>
          </cell>
          <cell r="I1543">
            <v>111</v>
          </cell>
          <cell r="J1543">
            <v>125000</v>
          </cell>
        </row>
        <row r="1544">
          <cell r="H1544">
            <v>141</v>
          </cell>
          <cell r="I1544">
            <v>111</v>
          </cell>
          <cell r="J1544">
            <v>1000000</v>
          </cell>
        </row>
        <row r="1545">
          <cell r="H1545">
            <v>331</v>
          </cell>
          <cell r="I1545">
            <v>111</v>
          </cell>
          <cell r="J1545">
            <v>23440000</v>
          </cell>
        </row>
        <row r="1546">
          <cell r="H1546">
            <v>141</v>
          </cell>
          <cell r="I1546">
            <v>111</v>
          </cell>
          <cell r="J1546">
            <v>315000</v>
          </cell>
        </row>
        <row r="1547">
          <cell r="H1547">
            <v>141</v>
          </cell>
          <cell r="I1547">
            <v>111</v>
          </cell>
          <cell r="J1547">
            <v>241000</v>
          </cell>
        </row>
        <row r="1548">
          <cell r="H1548">
            <v>112</v>
          </cell>
          <cell r="I1548">
            <v>111</v>
          </cell>
          <cell r="J1548">
            <v>180000000</v>
          </cell>
        </row>
        <row r="1549">
          <cell r="H1549">
            <v>141</v>
          </cell>
          <cell r="I1549">
            <v>111</v>
          </cell>
          <cell r="J1549">
            <v>15000000</v>
          </cell>
        </row>
        <row r="1550">
          <cell r="H1550">
            <v>331</v>
          </cell>
          <cell r="I1550">
            <v>111</v>
          </cell>
          <cell r="J1550">
            <v>35000000</v>
          </cell>
        </row>
        <row r="1551">
          <cell r="H1551">
            <v>141</v>
          </cell>
          <cell r="I1551">
            <v>111</v>
          </cell>
          <cell r="J1551">
            <v>4000000</v>
          </cell>
        </row>
        <row r="1552">
          <cell r="H1552">
            <v>141</v>
          </cell>
          <cell r="I1552">
            <v>111</v>
          </cell>
          <cell r="J1552">
            <v>150000</v>
          </cell>
        </row>
        <row r="1553">
          <cell r="H1553">
            <v>141</v>
          </cell>
          <cell r="I1553">
            <v>111</v>
          </cell>
          <cell r="J1553">
            <v>174000</v>
          </cell>
        </row>
        <row r="1554">
          <cell r="H1554">
            <v>112</v>
          </cell>
          <cell r="I1554">
            <v>111</v>
          </cell>
          <cell r="J1554">
            <v>70000000</v>
          </cell>
        </row>
        <row r="1555">
          <cell r="H1555">
            <v>141</v>
          </cell>
          <cell r="I1555">
            <v>111</v>
          </cell>
          <cell r="J1555">
            <v>635000</v>
          </cell>
        </row>
        <row r="1556">
          <cell r="H1556">
            <v>141</v>
          </cell>
          <cell r="I1556">
            <v>111</v>
          </cell>
          <cell r="J1556">
            <v>940000</v>
          </cell>
        </row>
        <row r="1557">
          <cell r="H1557">
            <v>642</v>
          </cell>
          <cell r="I1557">
            <v>111</v>
          </cell>
          <cell r="J1557">
            <v>300000</v>
          </cell>
        </row>
        <row r="1558">
          <cell r="H1558">
            <v>141</v>
          </cell>
          <cell r="I1558">
            <v>111</v>
          </cell>
          <cell r="J1558">
            <v>300000</v>
          </cell>
        </row>
        <row r="1559">
          <cell r="H1559">
            <v>141</v>
          </cell>
          <cell r="I1559">
            <v>111</v>
          </cell>
          <cell r="J1559">
            <v>685000</v>
          </cell>
        </row>
        <row r="1560">
          <cell r="H1560">
            <v>141</v>
          </cell>
          <cell r="I1560">
            <v>111</v>
          </cell>
          <cell r="J1560">
            <v>5000000</v>
          </cell>
        </row>
        <row r="1561">
          <cell r="H1561">
            <v>141</v>
          </cell>
          <cell r="I1561">
            <v>111</v>
          </cell>
          <cell r="J1561">
            <v>720000</v>
          </cell>
        </row>
        <row r="1562">
          <cell r="H1562">
            <v>141</v>
          </cell>
          <cell r="I1562">
            <v>111</v>
          </cell>
          <cell r="J1562">
            <v>300000</v>
          </cell>
        </row>
        <row r="1563">
          <cell r="H1563">
            <v>141</v>
          </cell>
          <cell r="I1563">
            <v>111</v>
          </cell>
          <cell r="J1563">
            <v>525000</v>
          </cell>
        </row>
        <row r="1564">
          <cell r="H1564">
            <v>141</v>
          </cell>
          <cell r="I1564">
            <v>111</v>
          </cell>
          <cell r="J1564">
            <v>1144000</v>
          </cell>
        </row>
        <row r="1565">
          <cell r="H1565">
            <v>334</v>
          </cell>
          <cell r="I1565">
            <v>111</v>
          </cell>
          <cell r="J1565">
            <v>3750000</v>
          </cell>
        </row>
        <row r="1566">
          <cell r="H1566">
            <v>331</v>
          </cell>
          <cell r="I1566">
            <v>111</v>
          </cell>
          <cell r="J1566">
            <v>200000000</v>
          </cell>
        </row>
        <row r="1567">
          <cell r="H1567">
            <v>141</v>
          </cell>
          <cell r="I1567">
            <v>111</v>
          </cell>
          <cell r="J1567">
            <v>952000</v>
          </cell>
        </row>
        <row r="1568">
          <cell r="H1568">
            <v>141</v>
          </cell>
          <cell r="I1568">
            <v>111</v>
          </cell>
          <cell r="J1568">
            <v>755000</v>
          </cell>
        </row>
        <row r="1569">
          <cell r="H1569">
            <v>141</v>
          </cell>
          <cell r="I1569">
            <v>111</v>
          </cell>
          <cell r="J1569">
            <v>10000000</v>
          </cell>
        </row>
        <row r="1570">
          <cell r="H1570">
            <v>141</v>
          </cell>
          <cell r="I1570">
            <v>111</v>
          </cell>
          <cell r="J1570">
            <v>555000</v>
          </cell>
        </row>
        <row r="1571">
          <cell r="H1571">
            <v>141</v>
          </cell>
          <cell r="I1571">
            <v>111</v>
          </cell>
          <cell r="J1571">
            <v>714000</v>
          </cell>
        </row>
        <row r="1572">
          <cell r="H1572">
            <v>141</v>
          </cell>
          <cell r="I1572">
            <v>111</v>
          </cell>
          <cell r="J1572">
            <v>995000</v>
          </cell>
        </row>
        <row r="1573">
          <cell r="H1573">
            <v>112</v>
          </cell>
          <cell r="I1573">
            <v>111</v>
          </cell>
          <cell r="J1573">
            <v>95000000</v>
          </cell>
        </row>
        <row r="1574">
          <cell r="H1574">
            <v>141</v>
          </cell>
          <cell r="I1574">
            <v>111</v>
          </cell>
          <cell r="J1574">
            <v>885000</v>
          </cell>
        </row>
        <row r="1575">
          <cell r="H1575">
            <v>141</v>
          </cell>
          <cell r="I1575">
            <v>111</v>
          </cell>
          <cell r="J1575">
            <v>580000</v>
          </cell>
        </row>
        <row r="1576">
          <cell r="H1576">
            <v>141</v>
          </cell>
          <cell r="I1576">
            <v>111</v>
          </cell>
          <cell r="J1576">
            <v>420000</v>
          </cell>
        </row>
        <row r="1577">
          <cell r="H1577">
            <v>642</v>
          </cell>
          <cell r="I1577">
            <v>111</v>
          </cell>
          <cell r="J1577">
            <v>250000</v>
          </cell>
        </row>
        <row r="1578">
          <cell r="H1578">
            <v>133</v>
          </cell>
          <cell r="I1578">
            <v>111</v>
          </cell>
          <cell r="J1578">
            <v>89045</v>
          </cell>
        </row>
        <row r="1579">
          <cell r="H1579">
            <v>632</v>
          </cell>
          <cell r="I1579">
            <v>111</v>
          </cell>
          <cell r="J1579">
            <v>1780955</v>
          </cell>
        </row>
        <row r="1580">
          <cell r="H1580">
            <v>331</v>
          </cell>
          <cell r="I1580">
            <v>111</v>
          </cell>
          <cell r="J1580">
            <v>75775350</v>
          </cell>
        </row>
        <row r="1581">
          <cell r="H1581">
            <v>141</v>
          </cell>
          <cell r="I1581">
            <v>111</v>
          </cell>
          <cell r="J1581">
            <v>1500000</v>
          </cell>
        </row>
        <row r="1582">
          <cell r="H1582">
            <v>331</v>
          </cell>
          <cell r="I1582">
            <v>111</v>
          </cell>
          <cell r="J1582">
            <v>10800000</v>
          </cell>
        </row>
        <row r="1583">
          <cell r="H1583">
            <v>331</v>
          </cell>
          <cell r="I1583">
            <v>111</v>
          </cell>
          <cell r="J1583">
            <v>52948350</v>
          </cell>
        </row>
        <row r="1584">
          <cell r="H1584">
            <v>141</v>
          </cell>
          <cell r="I1584">
            <v>111</v>
          </cell>
          <cell r="J1584">
            <v>3000000</v>
          </cell>
        </row>
        <row r="1585">
          <cell r="H1585">
            <v>133</v>
          </cell>
          <cell r="I1585">
            <v>111</v>
          </cell>
          <cell r="J1585">
            <v>47619</v>
          </cell>
        </row>
        <row r="1586">
          <cell r="H1586">
            <v>632</v>
          </cell>
          <cell r="I1586">
            <v>111</v>
          </cell>
          <cell r="J1586">
            <v>952381</v>
          </cell>
        </row>
        <row r="1587">
          <cell r="H1587">
            <v>621</v>
          </cell>
          <cell r="I1587">
            <v>111</v>
          </cell>
          <cell r="J1587">
            <v>2250000</v>
          </cell>
        </row>
        <row r="1588">
          <cell r="H1588">
            <v>331</v>
          </cell>
          <cell r="I1588">
            <v>111</v>
          </cell>
          <cell r="J1588">
            <v>20000000</v>
          </cell>
        </row>
        <row r="1589">
          <cell r="H1589">
            <v>331</v>
          </cell>
          <cell r="I1589">
            <v>111</v>
          </cell>
          <cell r="J1589">
            <v>460000</v>
          </cell>
        </row>
        <row r="1590">
          <cell r="H1590">
            <v>141</v>
          </cell>
          <cell r="I1590">
            <v>111</v>
          </cell>
          <cell r="J1590">
            <v>5000000</v>
          </cell>
        </row>
        <row r="1591">
          <cell r="H1591">
            <v>141</v>
          </cell>
          <cell r="I1591">
            <v>111</v>
          </cell>
          <cell r="J1591">
            <v>500000</v>
          </cell>
        </row>
        <row r="1592">
          <cell r="H1592">
            <v>141</v>
          </cell>
          <cell r="I1592">
            <v>111</v>
          </cell>
          <cell r="J1592">
            <v>790000</v>
          </cell>
        </row>
        <row r="1593">
          <cell r="H1593">
            <v>141</v>
          </cell>
          <cell r="I1593">
            <v>111</v>
          </cell>
          <cell r="J1593">
            <v>830000</v>
          </cell>
        </row>
        <row r="1594">
          <cell r="H1594">
            <v>141</v>
          </cell>
          <cell r="I1594">
            <v>111</v>
          </cell>
          <cell r="J1594">
            <v>138000</v>
          </cell>
        </row>
        <row r="1595">
          <cell r="H1595">
            <v>141</v>
          </cell>
          <cell r="I1595">
            <v>111</v>
          </cell>
          <cell r="J1595">
            <v>950000</v>
          </cell>
        </row>
        <row r="1596">
          <cell r="H1596">
            <v>141</v>
          </cell>
          <cell r="I1596">
            <v>111</v>
          </cell>
          <cell r="J1596">
            <v>203000</v>
          </cell>
        </row>
        <row r="1597">
          <cell r="H1597">
            <v>141</v>
          </cell>
          <cell r="I1597">
            <v>111</v>
          </cell>
          <cell r="J1597">
            <v>495000</v>
          </cell>
        </row>
        <row r="1598">
          <cell r="H1598">
            <v>141</v>
          </cell>
          <cell r="I1598">
            <v>111</v>
          </cell>
          <cell r="J1598">
            <v>371000</v>
          </cell>
        </row>
        <row r="1599">
          <cell r="H1599">
            <v>331</v>
          </cell>
          <cell r="I1599">
            <v>111</v>
          </cell>
          <cell r="J1599">
            <v>25000000</v>
          </cell>
        </row>
        <row r="1600">
          <cell r="H1600">
            <v>141</v>
          </cell>
          <cell r="I1600">
            <v>111</v>
          </cell>
          <cell r="J1600">
            <v>205000</v>
          </cell>
        </row>
        <row r="1601">
          <cell r="H1601">
            <v>141</v>
          </cell>
          <cell r="I1601">
            <v>111</v>
          </cell>
          <cell r="J1601">
            <v>258000</v>
          </cell>
        </row>
        <row r="1602">
          <cell r="H1602">
            <v>141</v>
          </cell>
          <cell r="I1602">
            <v>111</v>
          </cell>
          <cell r="J1602">
            <v>250000</v>
          </cell>
        </row>
        <row r="1603">
          <cell r="H1603">
            <v>133</v>
          </cell>
          <cell r="I1603">
            <v>111</v>
          </cell>
          <cell r="J1603">
            <v>283295</v>
          </cell>
        </row>
        <row r="1604">
          <cell r="H1604">
            <v>642</v>
          </cell>
          <cell r="I1604">
            <v>111</v>
          </cell>
          <cell r="J1604">
            <v>2832948</v>
          </cell>
        </row>
        <row r="1605">
          <cell r="H1605">
            <v>141</v>
          </cell>
          <cell r="I1605">
            <v>111</v>
          </cell>
          <cell r="J1605">
            <v>10000000</v>
          </cell>
        </row>
        <row r="1606">
          <cell r="H1606">
            <v>141</v>
          </cell>
          <cell r="I1606">
            <v>111</v>
          </cell>
          <cell r="J1606">
            <v>800000</v>
          </cell>
        </row>
        <row r="1607">
          <cell r="H1607">
            <v>331</v>
          </cell>
          <cell r="I1607">
            <v>111</v>
          </cell>
          <cell r="J1607">
            <v>15963150</v>
          </cell>
        </row>
        <row r="1608">
          <cell r="H1608">
            <v>133</v>
          </cell>
          <cell r="I1608">
            <v>111</v>
          </cell>
          <cell r="J1608">
            <v>149883</v>
          </cell>
        </row>
        <row r="1609">
          <cell r="H1609">
            <v>642</v>
          </cell>
          <cell r="I1609">
            <v>111</v>
          </cell>
          <cell r="J1609">
            <v>1498830</v>
          </cell>
        </row>
        <row r="1610">
          <cell r="H1610">
            <v>331</v>
          </cell>
          <cell r="I1610">
            <v>111</v>
          </cell>
          <cell r="J1610">
            <v>230000000</v>
          </cell>
        </row>
        <row r="1611">
          <cell r="H1611">
            <v>141</v>
          </cell>
          <cell r="I1611">
            <v>111</v>
          </cell>
          <cell r="J1611">
            <v>195000</v>
          </cell>
        </row>
        <row r="1612">
          <cell r="H1612">
            <v>141</v>
          </cell>
          <cell r="I1612">
            <v>111</v>
          </cell>
          <cell r="J1612">
            <v>1000000</v>
          </cell>
        </row>
        <row r="1613">
          <cell r="H1613">
            <v>334</v>
          </cell>
          <cell r="I1613">
            <v>111</v>
          </cell>
          <cell r="J1613">
            <v>2810246</v>
          </cell>
        </row>
        <row r="1614">
          <cell r="H1614">
            <v>141</v>
          </cell>
          <cell r="I1614">
            <v>111</v>
          </cell>
          <cell r="J1614">
            <v>1500000</v>
          </cell>
        </row>
        <row r="1615">
          <cell r="H1615">
            <v>141</v>
          </cell>
          <cell r="I1615">
            <v>111</v>
          </cell>
          <cell r="J1615">
            <v>182000</v>
          </cell>
        </row>
        <row r="1616">
          <cell r="H1616">
            <v>141</v>
          </cell>
          <cell r="I1616">
            <v>111</v>
          </cell>
          <cell r="J1616">
            <v>360000</v>
          </cell>
        </row>
        <row r="1617">
          <cell r="H1617">
            <v>141</v>
          </cell>
          <cell r="I1617">
            <v>111</v>
          </cell>
          <cell r="J1617">
            <v>1124000</v>
          </cell>
        </row>
        <row r="1618">
          <cell r="H1618">
            <v>133</v>
          </cell>
          <cell r="I1618">
            <v>111</v>
          </cell>
          <cell r="J1618">
            <v>21430</v>
          </cell>
        </row>
        <row r="1619">
          <cell r="H1619">
            <v>642</v>
          </cell>
          <cell r="I1619">
            <v>111</v>
          </cell>
          <cell r="J1619">
            <v>468600</v>
          </cell>
        </row>
        <row r="1620">
          <cell r="H1620">
            <v>632</v>
          </cell>
          <cell r="I1620">
            <v>111</v>
          </cell>
          <cell r="J1620">
            <v>3275000</v>
          </cell>
        </row>
        <row r="1621">
          <cell r="H1621">
            <v>642</v>
          </cell>
          <cell r="I1621">
            <v>111</v>
          </cell>
          <cell r="J1621">
            <v>796000</v>
          </cell>
        </row>
        <row r="1622">
          <cell r="H1622">
            <v>642</v>
          </cell>
          <cell r="I1622">
            <v>111</v>
          </cell>
          <cell r="J1622">
            <v>280000</v>
          </cell>
        </row>
        <row r="1623">
          <cell r="H1623">
            <v>331</v>
          </cell>
          <cell r="I1623">
            <v>111</v>
          </cell>
          <cell r="J1623">
            <v>1200000</v>
          </cell>
        </row>
        <row r="1624">
          <cell r="H1624">
            <v>141</v>
          </cell>
          <cell r="I1624">
            <v>111</v>
          </cell>
          <cell r="J1624">
            <v>577000</v>
          </cell>
        </row>
        <row r="1625">
          <cell r="H1625">
            <v>331</v>
          </cell>
          <cell r="I1625">
            <v>111</v>
          </cell>
          <cell r="J1625">
            <v>18347700</v>
          </cell>
        </row>
        <row r="1626">
          <cell r="H1626">
            <v>133</v>
          </cell>
          <cell r="I1626">
            <v>111</v>
          </cell>
          <cell r="J1626">
            <v>453636</v>
          </cell>
        </row>
        <row r="1627">
          <cell r="H1627">
            <v>632</v>
          </cell>
          <cell r="I1627">
            <v>111</v>
          </cell>
          <cell r="J1627">
            <v>4536364</v>
          </cell>
        </row>
        <row r="1628">
          <cell r="H1628">
            <v>141</v>
          </cell>
          <cell r="I1628">
            <v>111</v>
          </cell>
          <cell r="J1628">
            <v>182000</v>
          </cell>
        </row>
        <row r="1629">
          <cell r="H1629">
            <v>331</v>
          </cell>
          <cell r="I1629">
            <v>111</v>
          </cell>
          <cell r="J1629">
            <v>1250000</v>
          </cell>
        </row>
        <row r="1630">
          <cell r="H1630">
            <v>141</v>
          </cell>
          <cell r="I1630">
            <v>111</v>
          </cell>
          <cell r="J1630">
            <v>720000</v>
          </cell>
        </row>
        <row r="1631">
          <cell r="H1631">
            <v>141</v>
          </cell>
          <cell r="I1631">
            <v>111</v>
          </cell>
          <cell r="J1631">
            <v>580000</v>
          </cell>
        </row>
        <row r="1632">
          <cell r="H1632">
            <v>642</v>
          </cell>
          <cell r="I1632">
            <v>111</v>
          </cell>
          <cell r="J1632">
            <v>1850000</v>
          </cell>
        </row>
        <row r="1633">
          <cell r="H1633">
            <v>331</v>
          </cell>
          <cell r="I1633">
            <v>111</v>
          </cell>
          <cell r="J1633">
            <v>115000000</v>
          </cell>
        </row>
        <row r="1634">
          <cell r="H1634">
            <v>141</v>
          </cell>
          <cell r="I1634">
            <v>111</v>
          </cell>
          <cell r="J1634">
            <v>2200000</v>
          </cell>
        </row>
        <row r="1635">
          <cell r="H1635">
            <v>642</v>
          </cell>
          <cell r="I1635">
            <v>111</v>
          </cell>
          <cell r="J1635">
            <v>1683000</v>
          </cell>
        </row>
        <row r="1636">
          <cell r="H1636">
            <v>141</v>
          </cell>
          <cell r="I1636">
            <v>111</v>
          </cell>
          <cell r="J1636">
            <v>830000</v>
          </cell>
        </row>
        <row r="1637">
          <cell r="H1637">
            <v>642</v>
          </cell>
          <cell r="I1637">
            <v>111</v>
          </cell>
          <cell r="J1637">
            <v>234000</v>
          </cell>
        </row>
        <row r="1638">
          <cell r="H1638">
            <v>642</v>
          </cell>
          <cell r="I1638">
            <v>111</v>
          </cell>
          <cell r="J1638">
            <v>496000</v>
          </cell>
        </row>
        <row r="1639">
          <cell r="H1639">
            <v>112</v>
          </cell>
          <cell r="I1639">
            <v>111</v>
          </cell>
          <cell r="J1639">
            <v>109000000</v>
          </cell>
        </row>
        <row r="1640">
          <cell r="H1640">
            <v>141</v>
          </cell>
          <cell r="I1640">
            <v>111</v>
          </cell>
          <cell r="J1640">
            <v>1000000</v>
          </cell>
        </row>
        <row r="1641">
          <cell r="H1641">
            <v>141</v>
          </cell>
          <cell r="I1641">
            <v>111</v>
          </cell>
          <cell r="J1641">
            <v>830000</v>
          </cell>
        </row>
        <row r="1642">
          <cell r="H1642">
            <v>141</v>
          </cell>
          <cell r="I1642">
            <v>111</v>
          </cell>
          <cell r="J1642">
            <v>1000000</v>
          </cell>
        </row>
        <row r="1643">
          <cell r="H1643">
            <v>331</v>
          </cell>
          <cell r="I1643">
            <v>111</v>
          </cell>
          <cell r="J1643">
            <v>56846950</v>
          </cell>
        </row>
        <row r="1644">
          <cell r="H1644">
            <v>141</v>
          </cell>
          <cell r="I1644">
            <v>111</v>
          </cell>
          <cell r="J1644">
            <v>940000</v>
          </cell>
        </row>
        <row r="1645">
          <cell r="H1645">
            <v>141</v>
          </cell>
          <cell r="I1645">
            <v>111</v>
          </cell>
          <cell r="J1645">
            <v>4860000</v>
          </cell>
        </row>
        <row r="1646">
          <cell r="H1646">
            <v>635</v>
          </cell>
          <cell r="I1646">
            <v>111</v>
          </cell>
          <cell r="J1646">
            <v>4000000</v>
          </cell>
        </row>
        <row r="1647">
          <cell r="H1647">
            <v>133</v>
          </cell>
          <cell r="I1647">
            <v>111</v>
          </cell>
          <cell r="J1647">
            <v>106960</v>
          </cell>
        </row>
        <row r="1648">
          <cell r="H1648">
            <v>632</v>
          </cell>
          <cell r="I1648">
            <v>111</v>
          </cell>
          <cell r="J1648">
            <v>2139200</v>
          </cell>
        </row>
        <row r="1649">
          <cell r="H1649">
            <v>133</v>
          </cell>
          <cell r="I1649">
            <v>111</v>
          </cell>
          <cell r="J1649">
            <v>117385</v>
          </cell>
        </row>
        <row r="1650">
          <cell r="H1650">
            <v>811</v>
          </cell>
          <cell r="I1650">
            <v>111</v>
          </cell>
          <cell r="J1650">
            <v>2347700</v>
          </cell>
        </row>
        <row r="1651">
          <cell r="H1651">
            <v>331</v>
          </cell>
          <cell r="I1651">
            <v>111</v>
          </cell>
          <cell r="J1651">
            <v>2565000</v>
          </cell>
        </row>
        <row r="1652">
          <cell r="H1652">
            <v>632</v>
          </cell>
          <cell r="I1652">
            <v>111</v>
          </cell>
          <cell r="J1652">
            <v>2289000</v>
          </cell>
        </row>
        <row r="1653">
          <cell r="H1653">
            <v>632</v>
          </cell>
          <cell r="I1653">
            <v>111</v>
          </cell>
          <cell r="J1653">
            <v>5920000</v>
          </cell>
        </row>
        <row r="1654">
          <cell r="H1654">
            <v>632</v>
          </cell>
          <cell r="I1654">
            <v>111</v>
          </cell>
          <cell r="J1654">
            <v>1098000</v>
          </cell>
        </row>
        <row r="1655">
          <cell r="H1655">
            <v>632</v>
          </cell>
          <cell r="I1655">
            <v>111</v>
          </cell>
          <cell r="J1655">
            <v>306000</v>
          </cell>
        </row>
        <row r="1656">
          <cell r="H1656">
            <v>632</v>
          </cell>
          <cell r="I1656">
            <v>111</v>
          </cell>
          <cell r="J1656">
            <v>854000</v>
          </cell>
        </row>
        <row r="1657">
          <cell r="H1657">
            <v>632</v>
          </cell>
          <cell r="I1657">
            <v>111</v>
          </cell>
          <cell r="J1657">
            <v>844000</v>
          </cell>
        </row>
        <row r="1658">
          <cell r="H1658">
            <v>632</v>
          </cell>
          <cell r="I1658">
            <v>111</v>
          </cell>
          <cell r="J1658">
            <v>1497000</v>
          </cell>
        </row>
        <row r="1659">
          <cell r="H1659">
            <v>632</v>
          </cell>
          <cell r="I1659">
            <v>111</v>
          </cell>
          <cell r="J1659">
            <v>174000</v>
          </cell>
        </row>
        <row r="1660">
          <cell r="H1660">
            <v>632</v>
          </cell>
          <cell r="I1660">
            <v>111</v>
          </cell>
          <cell r="J1660">
            <v>173000</v>
          </cell>
        </row>
        <row r="1661">
          <cell r="H1661">
            <v>632</v>
          </cell>
          <cell r="I1661">
            <v>111</v>
          </cell>
          <cell r="J1661">
            <v>132000</v>
          </cell>
        </row>
        <row r="1662">
          <cell r="H1662">
            <v>331</v>
          </cell>
          <cell r="I1662">
            <v>111</v>
          </cell>
          <cell r="J1662">
            <v>21093200</v>
          </cell>
        </row>
        <row r="1663">
          <cell r="H1663">
            <v>331</v>
          </cell>
          <cell r="I1663">
            <v>111</v>
          </cell>
          <cell r="J1663">
            <v>9990000</v>
          </cell>
        </row>
        <row r="1664">
          <cell r="H1664">
            <v>133</v>
          </cell>
          <cell r="I1664">
            <v>111</v>
          </cell>
          <cell r="J1664">
            <v>72728</v>
          </cell>
        </row>
        <row r="1665">
          <cell r="H1665">
            <v>632</v>
          </cell>
          <cell r="I1665">
            <v>111</v>
          </cell>
          <cell r="J1665">
            <v>2229972</v>
          </cell>
        </row>
        <row r="1666">
          <cell r="H1666">
            <v>111</v>
          </cell>
          <cell r="I1666">
            <v>112</v>
          </cell>
          <cell r="J1666">
            <v>68000000</v>
          </cell>
        </row>
        <row r="1667">
          <cell r="H1667">
            <v>111</v>
          </cell>
          <cell r="I1667">
            <v>112</v>
          </cell>
          <cell r="J1667">
            <v>45000000</v>
          </cell>
        </row>
        <row r="1668">
          <cell r="H1668">
            <v>111</v>
          </cell>
          <cell r="I1668">
            <v>112</v>
          </cell>
          <cell r="J1668">
            <v>20000000</v>
          </cell>
        </row>
        <row r="1669">
          <cell r="H1669">
            <v>111</v>
          </cell>
          <cell r="I1669">
            <v>112</v>
          </cell>
          <cell r="J1669">
            <v>165000000</v>
          </cell>
        </row>
        <row r="1670">
          <cell r="H1670">
            <v>111</v>
          </cell>
          <cell r="I1670">
            <v>131</v>
          </cell>
          <cell r="J1670">
            <v>8600000</v>
          </cell>
        </row>
        <row r="1671">
          <cell r="H1671">
            <v>111</v>
          </cell>
          <cell r="I1671">
            <v>141</v>
          </cell>
          <cell r="J1671">
            <v>1000000</v>
          </cell>
        </row>
        <row r="1672">
          <cell r="H1672">
            <v>111</v>
          </cell>
          <cell r="I1672">
            <v>131</v>
          </cell>
          <cell r="J1672">
            <v>68131520</v>
          </cell>
        </row>
        <row r="1673">
          <cell r="H1673">
            <v>111</v>
          </cell>
          <cell r="I1673">
            <v>311</v>
          </cell>
          <cell r="J1673">
            <v>54800000</v>
          </cell>
        </row>
        <row r="1674">
          <cell r="H1674">
            <v>111</v>
          </cell>
          <cell r="I1674">
            <v>131</v>
          </cell>
          <cell r="J1674">
            <v>5400000</v>
          </cell>
        </row>
        <row r="1675">
          <cell r="H1675">
            <v>111</v>
          </cell>
          <cell r="I1675">
            <v>131</v>
          </cell>
          <cell r="J1675">
            <v>50000000</v>
          </cell>
        </row>
        <row r="1676">
          <cell r="H1676">
            <v>111</v>
          </cell>
          <cell r="I1676">
            <v>141</v>
          </cell>
          <cell r="J1676">
            <v>26660000</v>
          </cell>
        </row>
        <row r="1677">
          <cell r="H1677">
            <v>111</v>
          </cell>
          <cell r="I1677">
            <v>141</v>
          </cell>
          <cell r="J1677">
            <v>12069900</v>
          </cell>
        </row>
        <row r="1678">
          <cell r="H1678">
            <v>111</v>
          </cell>
          <cell r="I1678">
            <v>141</v>
          </cell>
          <cell r="J1678">
            <v>26102600</v>
          </cell>
        </row>
        <row r="1679">
          <cell r="H1679">
            <v>111</v>
          </cell>
          <cell r="I1679">
            <v>131</v>
          </cell>
          <cell r="J1679">
            <v>100000000</v>
          </cell>
        </row>
        <row r="1680">
          <cell r="H1680">
            <v>111</v>
          </cell>
          <cell r="I1680">
            <v>141</v>
          </cell>
          <cell r="J1680">
            <v>100000</v>
          </cell>
        </row>
        <row r="1681">
          <cell r="H1681">
            <v>111</v>
          </cell>
          <cell r="I1681">
            <v>112</v>
          </cell>
          <cell r="J1681">
            <v>53044000</v>
          </cell>
        </row>
        <row r="1682">
          <cell r="H1682">
            <v>111</v>
          </cell>
          <cell r="I1682">
            <v>131</v>
          </cell>
          <cell r="J1682">
            <v>690000</v>
          </cell>
        </row>
        <row r="1683">
          <cell r="H1683">
            <v>111</v>
          </cell>
          <cell r="I1683">
            <v>141</v>
          </cell>
          <cell r="J1683">
            <v>680000</v>
          </cell>
        </row>
        <row r="1684">
          <cell r="H1684">
            <v>111</v>
          </cell>
          <cell r="I1684">
            <v>112</v>
          </cell>
          <cell r="J1684">
            <v>166000000</v>
          </cell>
        </row>
        <row r="1685">
          <cell r="H1685">
            <v>111</v>
          </cell>
          <cell r="I1685">
            <v>141</v>
          </cell>
          <cell r="J1685">
            <v>300000</v>
          </cell>
        </row>
        <row r="1686">
          <cell r="H1686">
            <v>111</v>
          </cell>
          <cell r="I1686">
            <v>141</v>
          </cell>
          <cell r="J1686">
            <v>7200000</v>
          </cell>
        </row>
        <row r="1687">
          <cell r="H1687">
            <v>111</v>
          </cell>
          <cell r="I1687">
            <v>131</v>
          </cell>
          <cell r="J1687">
            <v>10120000</v>
          </cell>
        </row>
        <row r="1688">
          <cell r="H1688">
            <v>111</v>
          </cell>
          <cell r="I1688">
            <v>131</v>
          </cell>
          <cell r="J1688">
            <v>9600000</v>
          </cell>
        </row>
        <row r="1689">
          <cell r="H1689">
            <v>111</v>
          </cell>
          <cell r="I1689">
            <v>131</v>
          </cell>
          <cell r="J1689">
            <v>9600000</v>
          </cell>
        </row>
        <row r="1690">
          <cell r="H1690">
            <v>111</v>
          </cell>
          <cell r="I1690">
            <v>141</v>
          </cell>
          <cell r="J1690">
            <v>23954000</v>
          </cell>
        </row>
        <row r="1691">
          <cell r="H1691">
            <v>111</v>
          </cell>
          <cell r="I1691">
            <v>131</v>
          </cell>
          <cell r="J1691">
            <v>2609250</v>
          </cell>
        </row>
        <row r="1692">
          <cell r="H1692">
            <v>111</v>
          </cell>
          <cell r="I1692">
            <v>131</v>
          </cell>
          <cell r="J1692">
            <v>725000</v>
          </cell>
        </row>
        <row r="1693">
          <cell r="H1693">
            <v>111</v>
          </cell>
          <cell r="I1693">
            <v>3383</v>
          </cell>
          <cell r="J1693">
            <v>204972</v>
          </cell>
        </row>
        <row r="1694">
          <cell r="H1694">
            <v>111</v>
          </cell>
          <cell r="I1694">
            <v>141</v>
          </cell>
          <cell r="J1694">
            <v>3000000</v>
          </cell>
        </row>
        <row r="1695">
          <cell r="H1695">
            <v>111</v>
          </cell>
          <cell r="I1695">
            <v>141</v>
          </cell>
          <cell r="J1695">
            <v>1500000</v>
          </cell>
        </row>
        <row r="1696">
          <cell r="H1696">
            <v>111</v>
          </cell>
          <cell r="I1696">
            <v>141</v>
          </cell>
          <cell r="J1696">
            <v>39306800</v>
          </cell>
        </row>
        <row r="1697">
          <cell r="H1697">
            <v>111</v>
          </cell>
          <cell r="I1697">
            <v>131</v>
          </cell>
          <cell r="J1697">
            <v>92638480</v>
          </cell>
        </row>
        <row r="1698">
          <cell r="H1698">
            <v>111</v>
          </cell>
          <cell r="I1698">
            <v>131</v>
          </cell>
          <cell r="J1698">
            <v>67027730</v>
          </cell>
        </row>
        <row r="1699">
          <cell r="H1699">
            <v>111</v>
          </cell>
          <cell r="I1699">
            <v>131</v>
          </cell>
          <cell r="J1699">
            <v>8100000</v>
          </cell>
        </row>
        <row r="1700">
          <cell r="H1700">
            <v>111</v>
          </cell>
          <cell r="I1700">
            <v>141</v>
          </cell>
          <cell r="J1700">
            <v>600000</v>
          </cell>
        </row>
        <row r="1701">
          <cell r="H1701">
            <v>111</v>
          </cell>
          <cell r="I1701">
            <v>141</v>
          </cell>
          <cell r="J1701">
            <v>306000</v>
          </cell>
        </row>
        <row r="1702">
          <cell r="H1702">
            <v>111</v>
          </cell>
          <cell r="I1702">
            <v>131</v>
          </cell>
          <cell r="J1702">
            <v>1260000</v>
          </cell>
        </row>
        <row r="1703">
          <cell r="H1703">
            <v>111</v>
          </cell>
          <cell r="I1703">
            <v>131</v>
          </cell>
          <cell r="J1703">
            <v>43740000</v>
          </cell>
        </row>
        <row r="1704">
          <cell r="H1704">
            <v>111</v>
          </cell>
          <cell r="I1704">
            <v>131</v>
          </cell>
          <cell r="J1704">
            <v>43900000</v>
          </cell>
        </row>
        <row r="1705">
          <cell r="H1705">
            <v>111</v>
          </cell>
          <cell r="I1705">
            <v>131</v>
          </cell>
          <cell r="J1705">
            <v>12300000</v>
          </cell>
        </row>
        <row r="1706">
          <cell r="H1706">
            <v>111</v>
          </cell>
          <cell r="I1706">
            <v>131</v>
          </cell>
          <cell r="J1706">
            <v>4100000</v>
          </cell>
        </row>
        <row r="1707">
          <cell r="H1707">
            <v>111</v>
          </cell>
          <cell r="I1707">
            <v>131</v>
          </cell>
          <cell r="J1707">
            <v>8100000</v>
          </cell>
        </row>
        <row r="1708">
          <cell r="H1708">
            <v>111</v>
          </cell>
          <cell r="I1708">
            <v>131</v>
          </cell>
          <cell r="J1708">
            <v>279300</v>
          </cell>
        </row>
        <row r="1709">
          <cell r="H1709">
            <v>331</v>
          </cell>
          <cell r="I1709">
            <v>111</v>
          </cell>
          <cell r="J1709">
            <v>67838850</v>
          </cell>
        </row>
        <row r="1710">
          <cell r="H1710">
            <v>331</v>
          </cell>
          <cell r="I1710">
            <v>111</v>
          </cell>
          <cell r="J1710">
            <v>44584000</v>
          </cell>
        </row>
        <row r="1711">
          <cell r="H1711">
            <v>133</v>
          </cell>
          <cell r="I1711">
            <v>111</v>
          </cell>
          <cell r="J1711">
            <v>72727</v>
          </cell>
        </row>
        <row r="1712">
          <cell r="H1712">
            <v>642</v>
          </cell>
          <cell r="I1712">
            <v>111</v>
          </cell>
          <cell r="J1712">
            <v>727273</v>
          </cell>
        </row>
        <row r="1713">
          <cell r="H1713">
            <v>141</v>
          </cell>
          <cell r="I1713">
            <v>111</v>
          </cell>
          <cell r="J1713">
            <v>415000</v>
          </cell>
        </row>
        <row r="1714">
          <cell r="H1714">
            <v>141</v>
          </cell>
          <cell r="I1714">
            <v>111</v>
          </cell>
          <cell r="J1714">
            <v>258000</v>
          </cell>
        </row>
        <row r="1715">
          <cell r="H1715">
            <v>141</v>
          </cell>
          <cell r="I1715">
            <v>111</v>
          </cell>
          <cell r="J1715">
            <v>144000</v>
          </cell>
        </row>
        <row r="1716">
          <cell r="H1716">
            <v>141</v>
          </cell>
          <cell r="I1716">
            <v>111</v>
          </cell>
          <cell r="J1716">
            <v>305000</v>
          </cell>
        </row>
        <row r="1717">
          <cell r="H1717">
            <v>141</v>
          </cell>
          <cell r="I1717">
            <v>111</v>
          </cell>
          <cell r="J1717">
            <v>3000000</v>
          </cell>
        </row>
        <row r="1718">
          <cell r="H1718">
            <v>141</v>
          </cell>
          <cell r="I1718">
            <v>111</v>
          </cell>
          <cell r="J1718">
            <v>295000</v>
          </cell>
        </row>
        <row r="1719">
          <cell r="H1719">
            <v>141</v>
          </cell>
          <cell r="I1719">
            <v>111</v>
          </cell>
          <cell r="J1719">
            <v>305000</v>
          </cell>
        </row>
        <row r="1720">
          <cell r="H1720">
            <v>141</v>
          </cell>
          <cell r="I1720">
            <v>111</v>
          </cell>
          <cell r="J1720">
            <v>566000</v>
          </cell>
        </row>
        <row r="1721">
          <cell r="H1721">
            <v>331</v>
          </cell>
          <cell r="I1721">
            <v>111</v>
          </cell>
          <cell r="J1721">
            <v>16739100</v>
          </cell>
        </row>
        <row r="1722">
          <cell r="H1722">
            <v>141</v>
          </cell>
          <cell r="I1722">
            <v>111</v>
          </cell>
          <cell r="J1722">
            <v>5000000</v>
          </cell>
        </row>
        <row r="1723">
          <cell r="H1723">
            <v>141</v>
          </cell>
          <cell r="I1723">
            <v>111</v>
          </cell>
          <cell r="J1723">
            <v>305000</v>
          </cell>
        </row>
        <row r="1724">
          <cell r="H1724">
            <v>112</v>
          </cell>
          <cell r="I1724">
            <v>111</v>
          </cell>
          <cell r="J1724">
            <v>24000000</v>
          </cell>
        </row>
        <row r="1725">
          <cell r="H1725">
            <v>141</v>
          </cell>
          <cell r="I1725">
            <v>111</v>
          </cell>
          <cell r="J1725">
            <v>800000</v>
          </cell>
        </row>
        <row r="1726">
          <cell r="H1726">
            <v>334</v>
          </cell>
          <cell r="I1726">
            <v>111</v>
          </cell>
          <cell r="J1726">
            <v>3600000</v>
          </cell>
        </row>
        <row r="1727">
          <cell r="H1727">
            <v>141</v>
          </cell>
          <cell r="I1727">
            <v>111</v>
          </cell>
          <cell r="J1727">
            <v>10000000</v>
          </cell>
        </row>
        <row r="1728">
          <cell r="H1728">
            <v>3331</v>
          </cell>
          <cell r="I1728">
            <v>111</v>
          </cell>
          <cell r="J1728">
            <v>5477589</v>
          </cell>
        </row>
        <row r="1729">
          <cell r="H1729">
            <v>331</v>
          </cell>
          <cell r="I1729">
            <v>111</v>
          </cell>
          <cell r="J1729">
            <v>165000000</v>
          </cell>
        </row>
        <row r="1730">
          <cell r="H1730">
            <v>642</v>
          </cell>
          <cell r="I1730">
            <v>111</v>
          </cell>
          <cell r="J1730">
            <v>1170000</v>
          </cell>
        </row>
        <row r="1731">
          <cell r="H1731">
            <v>141</v>
          </cell>
          <cell r="I1731">
            <v>111</v>
          </cell>
          <cell r="J1731">
            <v>246000</v>
          </cell>
        </row>
        <row r="1732">
          <cell r="H1732">
            <v>141</v>
          </cell>
          <cell r="I1732">
            <v>111</v>
          </cell>
          <cell r="J1732">
            <v>482000</v>
          </cell>
        </row>
        <row r="1733">
          <cell r="H1733">
            <v>331</v>
          </cell>
          <cell r="I1733">
            <v>111</v>
          </cell>
          <cell r="J1733">
            <v>1070000</v>
          </cell>
        </row>
        <row r="1734">
          <cell r="H1734">
            <v>141</v>
          </cell>
          <cell r="I1734">
            <v>111</v>
          </cell>
          <cell r="J1734">
            <v>3000000</v>
          </cell>
        </row>
        <row r="1735">
          <cell r="H1735">
            <v>141</v>
          </cell>
          <cell r="I1735">
            <v>111</v>
          </cell>
          <cell r="J1735">
            <v>168000</v>
          </cell>
        </row>
        <row r="1736">
          <cell r="H1736">
            <v>133</v>
          </cell>
          <cell r="I1736">
            <v>111</v>
          </cell>
          <cell r="J1736">
            <v>189000</v>
          </cell>
        </row>
        <row r="1737">
          <cell r="H1737">
            <v>642</v>
          </cell>
          <cell r="I1737">
            <v>111</v>
          </cell>
          <cell r="J1737">
            <v>1890000</v>
          </cell>
        </row>
        <row r="1738">
          <cell r="H1738">
            <v>331</v>
          </cell>
          <cell r="I1738">
            <v>111</v>
          </cell>
          <cell r="J1738">
            <v>4220000</v>
          </cell>
        </row>
        <row r="1739">
          <cell r="H1739">
            <v>141</v>
          </cell>
          <cell r="I1739">
            <v>111</v>
          </cell>
          <cell r="J1739">
            <v>26660000</v>
          </cell>
        </row>
        <row r="1740">
          <cell r="H1740">
            <v>141</v>
          </cell>
          <cell r="I1740">
            <v>111</v>
          </cell>
          <cell r="J1740">
            <v>203000</v>
          </cell>
        </row>
        <row r="1741">
          <cell r="H1741">
            <v>141</v>
          </cell>
          <cell r="I1741">
            <v>111</v>
          </cell>
          <cell r="J1741">
            <v>371000</v>
          </cell>
        </row>
        <row r="1742">
          <cell r="H1742">
            <v>141</v>
          </cell>
          <cell r="I1742">
            <v>111</v>
          </cell>
          <cell r="J1742">
            <v>287000</v>
          </cell>
        </row>
        <row r="1743">
          <cell r="H1743">
            <v>133</v>
          </cell>
          <cell r="I1743">
            <v>111</v>
          </cell>
          <cell r="J1743">
            <v>49636</v>
          </cell>
        </row>
        <row r="1744">
          <cell r="H1744">
            <v>642</v>
          </cell>
          <cell r="I1744">
            <v>111</v>
          </cell>
          <cell r="J1744">
            <v>496364</v>
          </cell>
        </row>
        <row r="1745">
          <cell r="H1745">
            <v>133</v>
          </cell>
          <cell r="I1745">
            <v>111</v>
          </cell>
          <cell r="J1745">
            <v>163137</v>
          </cell>
        </row>
        <row r="1746">
          <cell r="H1746">
            <v>642</v>
          </cell>
          <cell r="I1746">
            <v>111</v>
          </cell>
          <cell r="J1746">
            <v>1631370</v>
          </cell>
        </row>
        <row r="1747">
          <cell r="H1747">
            <v>331</v>
          </cell>
          <cell r="I1747">
            <v>111</v>
          </cell>
          <cell r="J1747">
            <v>110000000</v>
          </cell>
        </row>
        <row r="1748">
          <cell r="H1748">
            <v>141</v>
          </cell>
          <cell r="I1748">
            <v>111</v>
          </cell>
          <cell r="J1748">
            <v>10000000</v>
          </cell>
        </row>
        <row r="1749">
          <cell r="H1749">
            <v>331</v>
          </cell>
          <cell r="I1749">
            <v>111</v>
          </cell>
          <cell r="J1749">
            <v>67006300</v>
          </cell>
        </row>
        <row r="1750">
          <cell r="H1750">
            <v>334</v>
          </cell>
          <cell r="I1750">
            <v>111</v>
          </cell>
          <cell r="J1750">
            <v>3043959</v>
          </cell>
        </row>
        <row r="1751">
          <cell r="H1751">
            <v>141</v>
          </cell>
          <cell r="I1751">
            <v>111</v>
          </cell>
          <cell r="J1751">
            <v>287000</v>
          </cell>
        </row>
        <row r="1752">
          <cell r="H1752">
            <v>133</v>
          </cell>
          <cell r="I1752">
            <v>111</v>
          </cell>
          <cell r="J1752">
            <v>16715</v>
          </cell>
        </row>
        <row r="1753">
          <cell r="H1753">
            <v>642</v>
          </cell>
          <cell r="I1753">
            <v>111</v>
          </cell>
          <cell r="J1753">
            <v>365508</v>
          </cell>
        </row>
        <row r="1754">
          <cell r="H1754">
            <v>642</v>
          </cell>
          <cell r="I1754">
            <v>111</v>
          </cell>
          <cell r="J1754">
            <v>169000</v>
          </cell>
        </row>
        <row r="1755">
          <cell r="H1755">
            <v>133</v>
          </cell>
          <cell r="I1755">
            <v>111</v>
          </cell>
          <cell r="J1755">
            <v>169090</v>
          </cell>
        </row>
        <row r="1756">
          <cell r="H1756">
            <v>642</v>
          </cell>
          <cell r="I1756">
            <v>111</v>
          </cell>
          <cell r="J1756">
            <v>2790910</v>
          </cell>
        </row>
        <row r="1757">
          <cell r="H1757">
            <v>133</v>
          </cell>
          <cell r="I1757">
            <v>111</v>
          </cell>
          <cell r="J1757">
            <v>878450</v>
          </cell>
        </row>
        <row r="1758">
          <cell r="H1758">
            <v>331</v>
          </cell>
          <cell r="I1758">
            <v>111</v>
          </cell>
          <cell r="J1758">
            <v>17569000</v>
          </cell>
        </row>
        <row r="1759">
          <cell r="H1759">
            <v>141</v>
          </cell>
          <cell r="I1759">
            <v>111</v>
          </cell>
          <cell r="J1759">
            <v>864000</v>
          </cell>
        </row>
        <row r="1760">
          <cell r="H1760">
            <v>331</v>
          </cell>
          <cell r="I1760">
            <v>111</v>
          </cell>
          <cell r="J1760">
            <v>11833800</v>
          </cell>
        </row>
        <row r="1761">
          <cell r="H1761">
            <v>141</v>
          </cell>
          <cell r="I1761">
            <v>111</v>
          </cell>
          <cell r="J1761">
            <v>465000</v>
          </cell>
        </row>
        <row r="1762">
          <cell r="H1762">
            <v>642</v>
          </cell>
          <cell r="I1762">
            <v>111</v>
          </cell>
          <cell r="J1762">
            <v>844500</v>
          </cell>
        </row>
        <row r="1763">
          <cell r="H1763">
            <v>632</v>
          </cell>
          <cell r="I1763">
            <v>111</v>
          </cell>
          <cell r="J1763">
            <v>680000</v>
          </cell>
        </row>
        <row r="1764">
          <cell r="H1764">
            <v>141</v>
          </cell>
          <cell r="I1764">
            <v>111</v>
          </cell>
          <cell r="J1764">
            <v>10000000</v>
          </cell>
        </row>
        <row r="1765">
          <cell r="H1765">
            <v>331</v>
          </cell>
          <cell r="I1765">
            <v>111</v>
          </cell>
          <cell r="J1765">
            <v>90000000</v>
          </cell>
        </row>
        <row r="1766">
          <cell r="H1766">
            <v>632</v>
          </cell>
          <cell r="I1766">
            <v>111</v>
          </cell>
          <cell r="J1766">
            <v>1850000</v>
          </cell>
        </row>
        <row r="1767">
          <cell r="H1767">
            <v>133</v>
          </cell>
          <cell r="I1767">
            <v>111</v>
          </cell>
          <cell r="J1767">
            <v>281127</v>
          </cell>
        </row>
        <row r="1768">
          <cell r="H1768">
            <v>642</v>
          </cell>
          <cell r="I1768">
            <v>111</v>
          </cell>
          <cell r="J1768">
            <v>2811265</v>
          </cell>
        </row>
        <row r="1769">
          <cell r="H1769">
            <v>112</v>
          </cell>
          <cell r="I1769">
            <v>111</v>
          </cell>
          <cell r="J1769">
            <v>15000000</v>
          </cell>
        </row>
        <row r="1770">
          <cell r="H1770">
            <v>141</v>
          </cell>
          <cell r="I1770">
            <v>111</v>
          </cell>
          <cell r="J1770">
            <v>2000000</v>
          </cell>
        </row>
        <row r="1771">
          <cell r="H1771">
            <v>141</v>
          </cell>
          <cell r="I1771">
            <v>111</v>
          </cell>
          <cell r="J1771">
            <v>293000</v>
          </cell>
        </row>
        <row r="1772">
          <cell r="H1772">
            <v>331</v>
          </cell>
          <cell r="I1772">
            <v>111</v>
          </cell>
          <cell r="J1772">
            <v>156000000</v>
          </cell>
        </row>
        <row r="1773">
          <cell r="H1773">
            <v>141</v>
          </cell>
          <cell r="I1773">
            <v>111</v>
          </cell>
          <cell r="J1773">
            <v>7200000</v>
          </cell>
        </row>
        <row r="1774">
          <cell r="H1774">
            <v>642</v>
          </cell>
          <cell r="I1774">
            <v>111</v>
          </cell>
          <cell r="J1774">
            <v>432300</v>
          </cell>
        </row>
        <row r="1775">
          <cell r="H1775">
            <v>133</v>
          </cell>
          <cell r="I1775">
            <v>111</v>
          </cell>
          <cell r="J1775">
            <v>72727</v>
          </cell>
        </row>
        <row r="1776">
          <cell r="H1776">
            <v>642</v>
          </cell>
          <cell r="I1776">
            <v>111</v>
          </cell>
          <cell r="J1776">
            <v>727273</v>
          </cell>
        </row>
        <row r="1777">
          <cell r="H1777">
            <v>133</v>
          </cell>
          <cell r="I1777">
            <v>111</v>
          </cell>
          <cell r="J1777">
            <v>184290</v>
          </cell>
        </row>
        <row r="1778">
          <cell r="H1778">
            <v>642</v>
          </cell>
          <cell r="I1778">
            <v>111</v>
          </cell>
          <cell r="J1778">
            <v>1842897</v>
          </cell>
        </row>
        <row r="1779">
          <cell r="H1779">
            <v>141</v>
          </cell>
          <cell r="I1779">
            <v>111</v>
          </cell>
          <cell r="J1779">
            <v>600000</v>
          </cell>
        </row>
        <row r="1780">
          <cell r="H1780">
            <v>331</v>
          </cell>
          <cell r="I1780">
            <v>111</v>
          </cell>
          <cell r="J1780">
            <v>119302050</v>
          </cell>
        </row>
        <row r="1781">
          <cell r="H1781">
            <v>632</v>
          </cell>
          <cell r="I1781">
            <v>111</v>
          </cell>
          <cell r="J1781">
            <v>2013000</v>
          </cell>
        </row>
        <row r="1782">
          <cell r="H1782">
            <v>331</v>
          </cell>
          <cell r="I1782">
            <v>111</v>
          </cell>
          <cell r="J1782">
            <v>2609250</v>
          </cell>
        </row>
        <row r="1783">
          <cell r="H1783">
            <v>133</v>
          </cell>
          <cell r="I1783">
            <v>111</v>
          </cell>
          <cell r="J1783">
            <v>18182</v>
          </cell>
        </row>
        <row r="1784">
          <cell r="H1784">
            <v>632</v>
          </cell>
          <cell r="I1784">
            <v>111</v>
          </cell>
          <cell r="J1784">
            <v>2254818</v>
          </cell>
        </row>
        <row r="1785">
          <cell r="H1785">
            <v>642</v>
          </cell>
          <cell r="I1785">
            <v>111</v>
          </cell>
          <cell r="J1785">
            <v>1454000</v>
          </cell>
        </row>
        <row r="1786">
          <cell r="H1786">
            <v>133</v>
          </cell>
          <cell r="I1786">
            <v>111</v>
          </cell>
          <cell r="J1786">
            <v>76192</v>
          </cell>
        </row>
        <row r="1787">
          <cell r="H1787">
            <v>632</v>
          </cell>
          <cell r="I1787">
            <v>111</v>
          </cell>
          <cell r="J1787">
            <v>1523808</v>
          </cell>
        </row>
        <row r="1788">
          <cell r="H1788">
            <v>133</v>
          </cell>
          <cell r="I1788">
            <v>111</v>
          </cell>
          <cell r="J1788">
            <v>47620</v>
          </cell>
        </row>
        <row r="1789">
          <cell r="H1789">
            <v>632</v>
          </cell>
          <cell r="I1789">
            <v>111</v>
          </cell>
          <cell r="J1789">
            <v>952380</v>
          </cell>
        </row>
        <row r="1790">
          <cell r="H1790">
            <v>331</v>
          </cell>
          <cell r="I1790">
            <v>111</v>
          </cell>
          <cell r="J1790">
            <v>29787500</v>
          </cell>
        </row>
        <row r="1791">
          <cell r="H1791">
            <v>311</v>
          </cell>
          <cell r="I1791">
            <v>111</v>
          </cell>
          <cell r="J1791">
            <v>54800000</v>
          </cell>
        </row>
        <row r="1792">
          <cell r="H1792">
            <v>133</v>
          </cell>
          <cell r="I1792">
            <v>111</v>
          </cell>
          <cell r="J1792">
            <v>381818</v>
          </cell>
        </row>
        <row r="1793">
          <cell r="H1793">
            <v>632</v>
          </cell>
          <cell r="I1793">
            <v>111</v>
          </cell>
          <cell r="J1793">
            <v>3818182</v>
          </cell>
        </row>
        <row r="1794">
          <cell r="H1794">
            <v>133</v>
          </cell>
          <cell r="I1794">
            <v>111</v>
          </cell>
          <cell r="J1794">
            <v>45455</v>
          </cell>
        </row>
        <row r="1795">
          <cell r="H1795">
            <v>632</v>
          </cell>
          <cell r="I1795">
            <v>111</v>
          </cell>
          <cell r="J1795">
            <v>787545</v>
          </cell>
        </row>
        <row r="1796">
          <cell r="H1796">
            <v>621</v>
          </cell>
          <cell r="I1796">
            <v>111</v>
          </cell>
          <cell r="J1796">
            <v>306000</v>
          </cell>
        </row>
        <row r="1797">
          <cell r="H1797">
            <v>133</v>
          </cell>
          <cell r="I1797">
            <v>111</v>
          </cell>
          <cell r="J1797">
            <v>8300</v>
          </cell>
        </row>
        <row r="1798">
          <cell r="H1798">
            <v>642</v>
          </cell>
          <cell r="I1798">
            <v>111</v>
          </cell>
          <cell r="J1798">
            <v>83000</v>
          </cell>
        </row>
        <row r="1799">
          <cell r="H1799">
            <v>642</v>
          </cell>
          <cell r="I1799">
            <v>111</v>
          </cell>
          <cell r="J1799">
            <v>430000</v>
          </cell>
        </row>
        <row r="1800">
          <cell r="H1800">
            <v>141</v>
          </cell>
          <cell r="I1800">
            <v>111</v>
          </cell>
          <cell r="J1800">
            <v>5741000</v>
          </cell>
        </row>
        <row r="1801">
          <cell r="H1801">
            <v>635</v>
          </cell>
          <cell r="I1801">
            <v>111</v>
          </cell>
          <cell r="J1801">
            <v>4000000</v>
          </cell>
        </row>
        <row r="1802">
          <cell r="H1802">
            <v>331</v>
          </cell>
          <cell r="I1802">
            <v>111</v>
          </cell>
          <cell r="J1802">
            <v>72215361</v>
          </cell>
        </row>
        <row r="1803">
          <cell r="H1803">
            <v>112</v>
          </cell>
          <cell r="I1803">
            <v>131</v>
          </cell>
          <cell r="J1803">
            <v>50000000</v>
          </cell>
        </row>
        <row r="1804">
          <cell r="H1804">
            <v>112</v>
          </cell>
          <cell r="I1804">
            <v>131</v>
          </cell>
          <cell r="J1804">
            <v>50000000</v>
          </cell>
        </row>
        <row r="1805">
          <cell r="H1805">
            <v>112</v>
          </cell>
          <cell r="I1805">
            <v>131</v>
          </cell>
          <cell r="J1805">
            <v>40169926</v>
          </cell>
        </row>
        <row r="1806">
          <cell r="H1806">
            <v>112</v>
          </cell>
          <cell r="I1806">
            <v>131</v>
          </cell>
          <cell r="J1806">
            <v>300000000</v>
          </cell>
        </row>
        <row r="1807">
          <cell r="H1807">
            <v>331</v>
          </cell>
          <cell r="I1807">
            <v>112</v>
          </cell>
          <cell r="J1807">
            <v>150000000</v>
          </cell>
        </row>
        <row r="1808">
          <cell r="H1808">
            <v>133</v>
          </cell>
          <cell r="I1808">
            <v>112</v>
          </cell>
          <cell r="J1808">
            <v>8182</v>
          </cell>
        </row>
        <row r="1809">
          <cell r="H1809">
            <v>642</v>
          </cell>
          <cell r="I1809">
            <v>112</v>
          </cell>
          <cell r="J1809">
            <v>81818</v>
          </cell>
        </row>
        <row r="1810">
          <cell r="H1810">
            <v>112</v>
          </cell>
          <cell r="I1810">
            <v>515</v>
          </cell>
          <cell r="J1810">
            <v>96634</v>
          </cell>
        </row>
        <row r="1811">
          <cell r="H1811">
            <v>642</v>
          </cell>
          <cell r="I1811">
            <v>112</v>
          </cell>
          <cell r="J1811">
            <v>10000</v>
          </cell>
        </row>
        <row r="1812">
          <cell r="H1812">
            <v>133</v>
          </cell>
          <cell r="I1812">
            <v>112</v>
          </cell>
          <cell r="J1812">
            <v>350000</v>
          </cell>
        </row>
        <row r="1813">
          <cell r="H1813">
            <v>331</v>
          </cell>
          <cell r="I1813">
            <v>112</v>
          </cell>
          <cell r="J1813">
            <v>7000000</v>
          </cell>
        </row>
        <row r="1814">
          <cell r="H1814">
            <v>133</v>
          </cell>
          <cell r="I1814">
            <v>112</v>
          </cell>
          <cell r="J1814">
            <v>2727</v>
          </cell>
        </row>
        <row r="1815">
          <cell r="H1815">
            <v>642</v>
          </cell>
          <cell r="I1815">
            <v>112</v>
          </cell>
          <cell r="J1815">
            <v>27273</v>
          </cell>
        </row>
        <row r="1816">
          <cell r="H1816">
            <v>112</v>
          </cell>
          <cell r="I1816">
            <v>515</v>
          </cell>
          <cell r="J1816">
            <v>467</v>
          </cell>
        </row>
        <row r="1817">
          <cell r="H1817">
            <v>112</v>
          </cell>
          <cell r="I1817">
            <v>131</v>
          </cell>
          <cell r="J1817">
            <v>53515000</v>
          </cell>
        </row>
        <row r="1818">
          <cell r="H1818">
            <v>112</v>
          </cell>
          <cell r="I1818">
            <v>131</v>
          </cell>
          <cell r="J1818">
            <v>32400000</v>
          </cell>
        </row>
        <row r="1819">
          <cell r="H1819">
            <v>112</v>
          </cell>
          <cell r="I1819">
            <v>131</v>
          </cell>
          <cell r="J1819">
            <v>64800000</v>
          </cell>
        </row>
        <row r="1820">
          <cell r="H1820">
            <v>112</v>
          </cell>
          <cell r="I1820">
            <v>131</v>
          </cell>
          <cell r="J1820">
            <v>300000000</v>
          </cell>
        </row>
        <row r="1821">
          <cell r="H1821">
            <v>331</v>
          </cell>
          <cell r="I1821">
            <v>112</v>
          </cell>
          <cell r="J1821">
            <v>11000000</v>
          </cell>
        </row>
        <row r="1822">
          <cell r="H1822">
            <v>133</v>
          </cell>
          <cell r="I1822">
            <v>112</v>
          </cell>
          <cell r="J1822">
            <v>2727</v>
          </cell>
        </row>
        <row r="1823">
          <cell r="H1823">
            <v>642</v>
          </cell>
          <cell r="I1823">
            <v>112</v>
          </cell>
          <cell r="J1823">
            <v>27273</v>
          </cell>
        </row>
        <row r="1824">
          <cell r="H1824">
            <v>112</v>
          </cell>
          <cell r="I1824">
            <v>131</v>
          </cell>
          <cell r="J1824">
            <v>200000000</v>
          </cell>
        </row>
        <row r="1825">
          <cell r="H1825">
            <v>112</v>
          </cell>
          <cell r="I1825">
            <v>515</v>
          </cell>
          <cell r="J1825">
            <v>305500</v>
          </cell>
        </row>
        <row r="1826">
          <cell r="H1826">
            <v>112</v>
          </cell>
          <cell r="I1826">
            <v>131</v>
          </cell>
          <cell r="J1826">
            <v>74496304</v>
          </cell>
        </row>
        <row r="1827">
          <cell r="H1827">
            <v>112</v>
          </cell>
          <cell r="I1827">
            <v>131</v>
          </cell>
          <cell r="J1827">
            <v>50000000</v>
          </cell>
        </row>
        <row r="1828">
          <cell r="H1828">
            <v>642</v>
          </cell>
          <cell r="I1828">
            <v>112</v>
          </cell>
          <cell r="J1828">
            <v>11000</v>
          </cell>
        </row>
        <row r="1829">
          <cell r="H1829">
            <v>112</v>
          </cell>
          <cell r="I1829">
            <v>515</v>
          </cell>
          <cell r="J1829">
            <v>89696</v>
          </cell>
        </row>
        <row r="1830">
          <cell r="H1830">
            <v>331</v>
          </cell>
          <cell r="I1830">
            <v>112</v>
          </cell>
          <cell r="J1830">
            <v>5869500</v>
          </cell>
        </row>
        <row r="1831">
          <cell r="H1831">
            <v>133</v>
          </cell>
          <cell r="I1831">
            <v>112</v>
          </cell>
          <cell r="J1831">
            <v>2727</v>
          </cell>
        </row>
        <row r="1832">
          <cell r="H1832">
            <v>642</v>
          </cell>
          <cell r="I1832">
            <v>112</v>
          </cell>
          <cell r="J1832">
            <v>27273</v>
          </cell>
        </row>
        <row r="1833">
          <cell r="H1833">
            <v>642</v>
          </cell>
          <cell r="I1833">
            <v>112</v>
          </cell>
          <cell r="J1833">
            <v>10000</v>
          </cell>
        </row>
        <row r="1834">
          <cell r="H1834">
            <v>112</v>
          </cell>
          <cell r="I1834">
            <v>131</v>
          </cell>
          <cell r="J1834">
            <v>338049600</v>
          </cell>
        </row>
        <row r="1835">
          <cell r="H1835">
            <v>112</v>
          </cell>
          <cell r="I1835">
            <v>515</v>
          </cell>
          <cell r="J1835">
            <v>50390</v>
          </cell>
        </row>
        <row r="1836">
          <cell r="H1836">
            <v>112</v>
          </cell>
          <cell r="I1836">
            <v>131</v>
          </cell>
          <cell r="J1836">
            <v>731340850</v>
          </cell>
        </row>
        <row r="1837">
          <cell r="H1837">
            <v>112</v>
          </cell>
          <cell r="I1837">
            <v>131</v>
          </cell>
          <cell r="J1837">
            <v>66600000</v>
          </cell>
        </row>
        <row r="1838">
          <cell r="H1838">
            <v>112</v>
          </cell>
          <cell r="I1838">
            <v>131</v>
          </cell>
          <cell r="J1838">
            <v>352892368</v>
          </cell>
        </row>
        <row r="1839">
          <cell r="H1839">
            <v>331</v>
          </cell>
          <cell r="I1839">
            <v>112</v>
          </cell>
          <cell r="J1839">
            <v>150000000</v>
          </cell>
        </row>
        <row r="1840">
          <cell r="H1840">
            <v>133</v>
          </cell>
          <cell r="I1840">
            <v>112</v>
          </cell>
          <cell r="J1840">
            <v>7500</v>
          </cell>
        </row>
        <row r="1841">
          <cell r="H1841">
            <v>642</v>
          </cell>
          <cell r="I1841">
            <v>112</v>
          </cell>
          <cell r="J1841">
            <v>75000</v>
          </cell>
        </row>
        <row r="1842">
          <cell r="H1842">
            <v>331</v>
          </cell>
          <cell r="I1842">
            <v>112</v>
          </cell>
          <cell r="J1842">
            <v>100000000</v>
          </cell>
        </row>
        <row r="1843">
          <cell r="H1843">
            <v>133</v>
          </cell>
          <cell r="I1843">
            <v>112</v>
          </cell>
          <cell r="J1843">
            <v>5000</v>
          </cell>
        </row>
        <row r="1844">
          <cell r="H1844">
            <v>642</v>
          </cell>
          <cell r="I1844">
            <v>112</v>
          </cell>
          <cell r="J1844">
            <v>50000</v>
          </cell>
        </row>
        <row r="1845">
          <cell r="H1845">
            <v>112</v>
          </cell>
          <cell r="I1845">
            <v>131</v>
          </cell>
          <cell r="J1845">
            <v>100000000</v>
          </cell>
        </row>
        <row r="1846">
          <cell r="H1846">
            <v>112</v>
          </cell>
          <cell r="I1846">
            <v>515</v>
          </cell>
          <cell r="J1846">
            <v>182539</v>
          </cell>
        </row>
        <row r="1847">
          <cell r="H1847">
            <v>112</v>
          </cell>
          <cell r="I1847">
            <v>131</v>
          </cell>
          <cell r="J1847">
            <v>8330880</v>
          </cell>
        </row>
        <row r="1848">
          <cell r="H1848">
            <v>133</v>
          </cell>
          <cell r="I1848">
            <v>112</v>
          </cell>
          <cell r="J1848">
            <v>3000</v>
          </cell>
        </row>
        <row r="1849">
          <cell r="H1849">
            <v>642</v>
          </cell>
          <cell r="I1849">
            <v>112</v>
          </cell>
          <cell r="J1849">
            <v>30000</v>
          </cell>
        </row>
        <row r="1850">
          <cell r="H1850">
            <v>331</v>
          </cell>
          <cell r="I1850">
            <v>112</v>
          </cell>
          <cell r="J1850">
            <v>70000000</v>
          </cell>
        </row>
        <row r="1851">
          <cell r="H1851">
            <v>133</v>
          </cell>
          <cell r="I1851">
            <v>112</v>
          </cell>
          <cell r="J1851">
            <v>3818</v>
          </cell>
        </row>
        <row r="1852">
          <cell r="H1852">
            <v>642</v>
          </cell>
          <cell r="I1852">
            <v>112</v>
          </cell>
          <cell r="J1852">
            <v>38182</v>
          </cell>
        </row>
        <row r="1853">
          <cell r="H1853">
            <v>331</v>
          </cell>
          <cell r="I1853">
            <v>112</v>
          </cell>
          <cell r="J1853">
            <v>25000000</v>
          </cell>
        </row>
        <row r="1854">
          <cell r="H1854">
            <v>133</v>
          </cell>
          <cell r="I1854">
            <v>112</v>
          </cell>
          <cell r="J1854">
            <v>2727</v>
          </cell>
        </row>
        <row r="1855">
          <cell r="H1855">
            <v>642</v>
          </cell>
          <cell r="I1855">
            <v>112</v>
          </cell>
          <cell r="J1855">
            <v>27273</v>
          </cell>
        </row>
        <row r="1856">
          <cell r="H1856">
            <v>112</v>
          </cell>
          <cell r="I1856">
            <v>131</v>
          </cell>
          <cell r="J1856">
            <v>369766150</v>
          </cell>
        </row>
        <row r="1857">
          <cell r="H1857">
            <v>331</v>
          </cell>
          <cell r="I1857">
            <v>112</v>
          </cell>
          <cell r="J1857">
            <v>130000000</v>
          </cell>
        </row>
        <row r="1858">
          <cell r="H1858">
            <v>133</v>
          </cell>
          <cell r="I1858">
            <v>112</v>
          </cell>
          <cell r="J1858">
            <v>7091</v>
          </cell>
        </row>
        <row r="1859">
          <cell r="H1859">
            <v>642</v>
          </cell>
          <cell r="I1859">
            <v>112</v>
          </cell>
          <cell r="J1859">
            <v>70909</v>
          </cell>
        </row>
        <row r="1860">
          <cell r="H1860">
            <v>331</v>
          </cell>
          <cell r="I1860">
            <v>112</v>
          </cell>
          <cell r="J1860">
            <v>200000000</v>
          </cell>
        </row>
        <row r="1861">
          <cell r="H1861">
            <v>133</v>
          </cell>
          <cell r="I1861">
            <v>112</v>
          </cell>
          <cell r="J1861">
            <v>10909</v>
          </cell>
        </row>
        <row r="1862">
          <cell r="H1862">
            <v>642</v>
          </cell>
          <cell r="I1862">
            <v>112</v>
          </cell>
          <cell r="J1862">
            <v>109091</v>
          </cell>
        </row>
        <row r="1863">
          <cell r="H1863">
            <v>112</v>
          </cell>
          <cell r="I1863">
            <v>515</v>
          </cell>
          <cell r="J1863">
            <v>347221</v>
          </cell>
        </row>
        <row r="1864">
          <cell r="H1864">
            <v>112</v>
          </cell>
          <cell r="I1864">
            <v>131</v>
          </cell>
          <cell r="J1864">
            <v>517970400</v>
          </cell>
        </row>
        <row r="1865">
          <cell r="H1865">
            <v>112</v>
          </cell>
          <cell r="I1865">
            <v>131</v>
          </cell>
          <cell r="J1865">
            <v>50000000</v>
          </cell>
        </row>
        <row r="1866">
          <cell r="H1866">
            <v>331</v>
          </cell>
          <cell r="I1866">
            <v>112</v>
          </cell>
          <cell r="J1866">
            <v>2089500</v>
          </cell>
        </row>
        <row r="1867">
          <cell r="H1867">
            <v>133</v>
          </cell>
          <cell r="I1867">
            <v>112</v>
          </cell>
          <cell r="J1867">
            <v>2500</v>
          </cell>
        </row>
        <row r="1868">
          <cell r="H1868">
            <v>642</v>
          </cell>
          <cell r="I1868">
            <v>112</v>
          </cell>
          <cell r="J1868">
            <v>25000</v>
          </cell>
        </row>
        <row r="1869">
          <cell r="H1869">
            <v>112</v>
          </cell>
          <cell r="I1869">
            <v>131</v>
          </cell>
          <cell r="J1869">
            <v>200000000</v>
          </cell>
        </row>
        <row r="1870">
          <cell r="H1870">
            <v>112</v>
          </cell>
          <cell r="I1870">
            <v>131</v>
          </cell>
          <cell r="J1870">
            <v>23100000</v>
          </cell>
        </row>
        <row r="1871">
          <cell r="H1871">
            <v>331</v>
          </cell>
          <cell r="I1871">
            <v>112</v>
          </cell>
          <cell r="J1871">
            <v>35514550</v>
          </cell>
        </row>
        <row r="1872">
          <cell r="H1872">
            <v>133</v>
          </cell>
          <cell r="I1872">
            <v>112</v>
          </cell>
          <cell r="J1872">
            <v>2500</v>
          </cell>
        </row>
        <row r="1873">
          <cell r="H1873">
            <v>642</v>
          </cell>
          <cell r="I1873">
            <v>112</v>
          </cell>
          <cell r="J1873">
            <v>25000</v>
          </cell>
        </row>
        <row r="1874">
          <cell r="H1874">
            <v>133</v>
          </cell>
          <cell r="I1874">
            <v>112</v>
          </cell>
          <cell r="J1874">
            <v>2000</v>
          </cell>
        </row>
        <row r="1875">
          <cell r="H1875">
            <v>642</v>
          </cell>
          <cell r="I1875">
            <v>112</v>
          </cell>
          <cell r="J1875">
            <v>20000</v>
          </cell>
        </row>
        <row r="1876">
          <cell r="H1876">
            <v>112</v>
          </cell>
          <cell r="I1876">
            <v>131</v>
          </cell>
          <cell r="J1876">
            <v>500000000</v>
          </cell>
        </row>
        <row r="1877">
          <cell r="H1877">
            <v>331</v>
          </cell>
          <cell r="I1877">
            <v>112</v>
          </cell>
          <cell r="J1877">
            <v>170000000</v>
          </cell>
        </row>
        <row r="1878">
          <cell r="H1878">
            <v>133</v>
          </cell>
          <cell r="I1878">
            <v>112</v>
          </cell>
          <cell r="J1878">
            <v>8500</v>
          </cell>
        </row>
        <row r="1879">
          <cell r="H1879">
            <v>642</v>
          </cell>
          <cell r="I1879">
            <v>112</v>
          </cell>
          <cell r="J1879">
            <v>85000</v>
          </cell>
        </row>
        <row r="1880">
          <cell r="H1880">
            <v>112</v>
          </cell>
          <cell r="I1880">
            <v>131</v>
          </cell>
          <cell r="J1880">
            <v>100000000</v>
          </cell>
        </row>
        <row r="1881">
          <cell r="H1881">
            <v>112</v>
          </cell>
          <cell r="I1881">
            <v>131</v>
          </cell>
          <cell r="J1881">
            <v>78245880</v>
          </cell>
        </row>
        <row r="1882">
          <cell r="H1882">
            <v>112</v>
          </cell>
          <cell r="I1882">
            <v>131</v>
          </cell>
          <cell r="J1882">
            <v>500000000</v>
          </cell>
        </row>
        <row r="1883">
          <cell r="H1883">
            <v>331</v>
          </cell>
          <cell r="I1883">
            <v>112</v>
          </cell>
          <cell r="J1883">
            <v>40000000</v>
          </cell>
        </row>
        <row r="1884">
          <cell r="H1884">
            <v>133</v>
          </cell>
          <cell r="I1884">
            <v>112</v>
          </cell>
          <cell r="J1884">
            <v>2500</v>
          </cell>
        </row>
        <row r="1885">
          <cell r="H1885">
            <v>642</v>
          </cell>
          <cell r="I1885">
            <v>112</v>
          </cell>
          <cell r="J1885">
            <v>25000</v>
          </cell>
        </row>
        <row r="1886">
          <cell r="H1886">
            <v>112</v>
          </cell>
          <cell r="I1886">
            <v>131</v>
          </cell>
          <cell r="J1886">
            <v>50000000</v>
          </cell>
        </row>
        <row r="1887">
          <cell r="H1887">
            <v>331</v>
          </cell>
          <cell r="I1887">
            <v>112</v>
          </cell>
          <cell r="J1887">
            <v>150000000</v>
          </cell>
        </row>
        <row r="1888">
          <cell r="H1888">
            <v>133</v>
          </cell>
          <cell r="I1888">
            <v>112</v>
          </cell>
          <cell r="J1888">
            <v>7500</v>
          </cell>
        </row>
        <row r="1889">
          <cell r="H1889">
            <v>642</v>
          </cell>
          <cell r="I1889">
            <v>112</v>
          </cell>
          <cell r="J1889">
            <v>75000</v>
          </cell>
        </row>
        <row r="1890">
          <cell r="H1890">
            <v>331</v>
          </cell>
          <cell r="I1890">
            <v>112</v>
          </cell>
          <cell r="J1890">
            <v>60000000</v>
          </cell>
        </row>
        <row r="1891">
          <cell r="H1891">
            <v>133</v>
          </cell>
          <cell r="I1891">
            <v>112</v>
          </cell>
          <cell r="J1891">
            <v>3000</v>
          </cell>
        </row>
        <row r="1892">
          <cell r="H1892">
            <v>642</v>
          </cell>
          <cell r="I1892">
            <v>112</v>
          </cell>
          <cell r="J1892">
            <v>30000</v>
          </cell>
        </row>
        <row r="1893">
          <cell r="H1893">
            <v>331</v>
          </cell>
          <cell r="I1893">
            <v>112</v>
          </cell>
          <cell r="J1893">
            <v>50000000</v>
          </cell>
        </row>
        <row r="1894">
          <cell r="H1894">
            <v>133</v>
          </cell>
          <cell r="I1894">
            <v>112</v>
          </cell>
          <cell r="J1894">
            <v>2500</v>
          </cell>
        </row>
        <row r="1895">
          <cell r="H1895">
            <v>642</v>
          </cell>
          <cell r="I1895">
            <v>112</v>
          </cell>
          <cell r="J1895">
            <v>25000</v>
          </cell>
        </row>
        <row r="1896">
          <cell r="H1896">
            <v>112</v>
          </cell>
          <cell r="I1896">
            <v>515</v>
          </cell>
          <cell r="J1896">
            <v>178970</v>
          </cell>
        </row>
        <row r="1897">
          <cell r="H1897">
            <v>112</v>
          </cell>
          <cell r="I1897">
            <v>131</v>
          </cell>
          <cell r="J1897">
            <v>100000000</v>
          </cell>
        </row>
        <row r="1898">
          <cell r="H1898">
            <v>112</v>
          </cell>
          <cell r="I1898">
            <v>131</v>
          </cell>
          <cell r="J1898">
            <v>200000000</v>
          </cell>
        </row>
        <row r="1899">
          <cell r="H1899">
            <v>112</v>
          </cell>
          <cell r="I1899">
            <v>131</v>
          </cell>
          <cell r="J1899">
            <v>131445967</v>
          </cell>
        </row>
        <row r="1900">
          <cell r="H1900">
            <v>112</v>
          </cell>
          <cell r="I1900">
            <v>141</v>
          </cell>
          <cell r="J1900">
            <v>350000000</v>
          </cell>
        </row>
        <row r="1901">
          <cell r="H1901">
            <v>331</v>
          </cell>
          <cell r="I1901">
            <v>112</v>
          </cell>
          <cell r="J1901">
            <v>40000000</v>
          </cell>
        </row>
        <row r="1902">
          <cell r="H1902">
            <v>642</v>
          </cell>
          <cell r="I1902">
            <v>112</v>
          </cell>
          <cell r="J1902">
            <v>27500</v>
          </cell>
        </row>
        <row r="1903">
          <cell r="H1903">
            <v>112</v>
          </cell>
          <cell r="I1903">
            <v>515</v>
          </cell>
          <cell r="J1903">
            <v>121258</v>
          </cell>
        </row>
        <row r="1904">
          <cell r="H1904">
            <v>112</v>
          </cell>
          <cell r="I1904">
            <v>131</v>
          </cell>
          <cell r="J1904">
            <v>494825100</v>
          </cell>
        </row>
        <row r="1905">
          <cell r="H1905">
            <v>331</v>
          </cell>
          <cell r="I1905">
            <v>112</v>
          </cell>
          <cell r="J1905">
            <v>40000000</v>
          </cell>
        </row>
        <row r="1906">
          <cell r="H1906">
            <v>642</v>
          </cell>
          <cell r="I1906">
            <v>112</v>
          </cell>
          <cell r="J1906">
            <v>30000</v>
          </cell>
        </row>
        <row r="1907">
          <cell r="H1907">
            <v>112</v>
          </cell>
          <cell r="I1907">
            <v>515</v>
          </cell>
          <cell r="J1907">
            <v>246151</v>
          </cell>
        </row>
        <row r="1908">
          <cell r="H1908">
            <v>331</v>
          </cell>
          <cell r="I1908">
            <v>112</v>
          </cell>
          <cell r="J1908">
            <v>65000000</v>
          </cell>
        </row>
        <row r="1909">
          <cell r="H1909">
            <v>642</v>
          </cell>
          <cell r="I1909">
            <v>112</v>
          </cell>
          <cell r="J1909">
            <v>39000</v>
          </cell>
        </row>
        <row r="1910">
          <cell r="H1910">
            <v>112</v>
          </cell>
          <cell r="I1910">
            <v>131</v>
          </cell>
          <cell r="J1910">
            <v>622927500</v>
          </cell>
        </row>
        <row r="1911">
          <cell r="H1911">
            <v>331</v>
          </cell>
          <cell r="I1911">
            <v>112</v>
          </cell>
          <cell r="J1911">
            <v>60860000</v>
          </cell>
        </row>
        <row r="1912">
          <cell r="H1912">
            <v>133</v>
          </cell>
          <cell r="I1912">
            <v>112</v>
          </cell>
          <cell r="J1912">
            <v>3320</v>
          </cell>
        </row>
        <row r="1913">
          <cell r="H1913">
            <v>642</v>
          </cell>
          <cell r="I1913">
            <v>112</v>
          </cell>
          <cell r="J1913">
            <v>33196</v>
          </cell>
        </row>
        <row r="1914">
          <cell r="H1914">
            <v>331</v>
          </cell>
          <cell r="I1914">
            <v>112</v>
          </cell>
          <cell r="J1914">
            <v>50000000</v>
          </cell>
        </row>
        <row r="1915">
          <cell r="H1915">
            <v>133</v>
          </cell>
          <cell r="I1915">
            <v>112</v>
          </cell>
          <cell r="J1915">
            <v>2727</v>
          </cell>
        </row>
        <row r="1916">
          <cell r="H1916">
            <v>642</v>
          </cell>
          <cell r="I1916">
            <v>112</v>
          </cell>
          <cell r="J1916">
            <v>27273</v>
          </cell>
        </row>
        <row r="1917">
          <cell r="H1917">
            <v>331</v>
          </cell>
          <cell r="I1917">
            <v>112</v>
          </cell>
          <cell r="J1917">
            <v>200000000</v>
          </cell>
        </row>
        <row r="1918">
          <cell r="H1918">
            <v>133</v>
          </cell>
          <cell r="I1918">
            <v>112</v>
          </cell>
          <cell r="J1918">
            <v>10909</v>
          </cell>
        </row>
        <row r="1919">
          <cell r="H1919">
            <v>642</v>
          </cell>
          <cell r="I1919">
            <v>112</v>
          </cell>
          <cell r="J1919">
            <v>109091</v>
          </cell>
        </row>
        <row r="1920">
          <cell r="H1920">
            <v>331</v>
          </cell>
          <cell r="I1920">
            <v>112</v>
          </cell>
          <cell r="J1920">
            <v>100000000</v>
          </cell>
        </row>
        <row r="1921">
          <cell r="H1921">
            <v>133</v>
          </cell>
          <cell r="I1921">
            <v>112</v>
          </cell>
          <cell r="J1921">
            <v>5455</v>
          </cell>
        </row>
        <row r="1922">
          <cell r="H1922">
            <v>642</v>
          </cell>
          <cell r="I1922">
            <v>112</v>
          </cell>
          <cell r="J1922">
            <v>54545</v>
          </cell>
        </row>
        <row r="1923">
          <cell r="H1923">
            <v>642</v>
          </cell>
          <cell r="I1923">
            <v>112</v>
          </cell>
          <cell r="J1923">
            <v>10000</v>
          </cell>
        </row>
        <row r="1924">
          <cell r="H1924">
            <v>331</v>
          </cell>
          <cell r="I1924">
            <v>112</v>
          </cell>
          <cell r="J1924">
            <v>100000000</v>
          </cell>
        </row>
        <row r="1925">
          <cell r="H1925">
            <v>133</v>
          </cell>
          <cell r="I1925">
            <v>112</v>
          </cell>
          <cell r="J1925">
            <v>5455</v>
          </cell>
        </row>
        <row r="1926">
          <cell r="H1926">
            <v>642</v>
          </cell>
          <cell r="I1926">
            <v>112</v>
          </cell>
          <cell r="J1926">
            <v>54545</v>
          </cell>
        </row>
        <row r="1927">
          <cell r="H1927">
            <v>112</v>
          </cell>
          <cell r="I1927">
            <v>131</v>
          </cell>
          <cell r="J1927">
            <v>500000000</v>
          </cell>
        </row>
        <row r="1928">
          <cell r="H1928">
            <v>112</v>
          </cell>
          <cell r="I1928">
            <v>141</v>
          </cell>
          <cell r="J1928">
            <v>30000000</v>
          </cell>
        </row>
        <row r="1929">
          <cell r="H1929">
            <v>331</v>
          </cell>
          <cell r="I1929">
            <v>112</v>
          </cell>
          <cell r="J1929">
            <v>50000000</v>
          </cell>
        </row>
        <row r="1930">
          <cell r="H1930">
            <v>133</v>
          </cell>
          <cell r="I1930">
            <v>112</v>
          </cell>
          <cell r="J1930">
            <v>1500</v>
          </cell>
        </row>
        <row r="1931">
          <cell r="H1931">
            <v>642</v>
          </cell>
          <cell r="I1931">
            <v>112</v>
          </cell>
          <cell r="J1931">
            <v>15000</v>
          </cell>
        </row>
        <row r="1932">
          <cell r="H1932">
            <v>112</v>
          </cell>
          <cell r="I1932">
            <v>131</v>
          </cell>
          <cell r="J1932">
            <v>50000000</v>
          </cell>
        </row>
        <row r="1933">
          <cell r="H1933">
            <v>112</v>
          </cell>
          <cell r="I1933">
            <v>131</v>
          </cell>
          <cell r="J1933">
            <v>50000000</v>
          </cell>
        </row>
        <row r="1934">
          <cell r="H1934">
            <v>331</v>
          </cell>
          <cell r="I1934">
            <v>112</v>
          </cell>
          <cell r="J1934">
            <v>40000000</v>
          </cell>
        </row>
        <row r="1935">
          <cell r="H1935">
            <v>133</v>
          </cell>
          <cell r="I1935">
            <v>112</v>
          </cell>
          <cell r="J1935">
            <v>2500</v>
          </cell>
        </row>
        <row r="1936">
          <cell r="H1936">
            <v>642</v>
          </cell>
          <cell r="I1936">
            <v>112</v>
          </cell>
          <cell r="J1936">
            <v>25000</v>
          </cell>
        </row>
        <row r="1937">
          <cell r="H1937">
            <v>112</v>
          </cell>
          <cell r="I1937">
            <v>131</v>
          </cell>
          <cell r="J1937">
            <v>1088953700</v>
          </cell>
        </row>
        <row r="1938">
          <cell r="H1938">
            <v>331</v>
          </cell>
          <cell r="I1938">
            <v>112</v>
          </cell>
          <cell r="J1938">
            <v>400000000</v>
          </cell>
        </row>
        <row r="1939">
          <cell r="H1939">
            <v>133</v>
          </cell>
          <cell r="I1939">
            <v>112</v>
          </cell>
          <cell r="J1939">
            <v>20000</v>
          </cell>
        </row>
        <row r="1940">
          <cell r="H1940">
            <v>642</v>
          </cell>
          <cell r="I1940">
            <v>112</v>
          </cell>
          <cell r="J1940">
            <v>200000</v>
          </cell>
        </row>
        <row r="1941">
          <cell r="H1941">
            <v>112</v>
          </cell>
          <cell r="I1941">
            <v>131</v>
          </cell>
          <cell r="J1941">
            <v>300000000</v>
          </cell>
        </row>
        <row r="1942">
          <cell r="H1942">
            <v>112</v>
          </cell>
          <cell r="I1942">
            <v>131</v>
          </cell>
          <cell r="J1942">
            <v>100000000</v>
          </cell>
        </row>
        <row r="1943">
          <cell r="H1943">
            <v>331</v>
          </cell>
          <cell r="I1943">
            <v>112</v>
          </cell>
          <cell r="J1943">
            <v>190877500</v>
          </cell>
        </row>
        <row r="1944">
          <cell r="H1944">
            <v>133</v>
          </cell>
          <cell r="I1944">
            <v>112</v>
          </cell>
          <cell r="J1944">
            <v>9544</v>
          </cell>
        </row>
        <row r="1945">
          <cell r="H1945">
            <v>642</v>
          </cell>
          <cell r="I1945">
            <v>112</v>
          </cell>
          <cell r="J1945">
            <v>95439</v>
          </cell>
        </row>
        <row r="1946">
          <cell r="H1946">
            <v>331</v>
          </cell>
          <cell r="I1946">
            <v>112</v>
          </cell>
          <cell r="J1946">
            <v>100000000</v>
          </cell>
        </row>
        <row r="1947">
          <cell r="H1947">
            <v>133</v>
          </cell>
          <cell r="I1947">
            <v>112</v>
          </cell>
          <cell r="J1947">
            <v>5000</v>
          </cell>
        </row>
        <row r="1948">
          <cell r="H1948">
            <v>642</v>
          </cell>
          <cell r="I1948">
            <v>112</v>
          </cell>
          <cell r="J1948">
            <v>50000</v>
          </cell>
        </row>
        <row r="1949">
          <cell r="H1949">
            <v>112</v>
          </cell>
          <cell r="I1949">
            <v>331</v>
          </cell>
          <cell r="J1949">
            <v>40000000</v>
          </cell>
        </row>
        <row r="1950">
          <cell r="H1950">
            <v>331</v>
          </cell>
          <cell r="I1950">
            <v>112</v>
          </cell>
          <cell r="J1950">
            <v>40000000</v>
          </cell>
        </row>
        <row r="1951">
          <cell r="H1951">
            <v>112</v>
          </cell>
          <cell r="I1951">
            <v>515</v>
          </cell>
          <cell r="J1951">
            <v>407881</v>
          </cell>
        </row>
        <row r="1952">
          <cell r="H1952">
            <v>112</v>
          </cell>
          <cell r="I1952">
            <v>515</v>
          </cell>
          <cell r="J1952">
            <v>55776</v>
          </cell>
        </row>
        <row r="1953">
          <cell r="H1953">
            <v>331</v>
          </cell>
          <cell r="I1953">
            <v>112</v>
          </cell>
          <cell r="J1953">
            <v>79177350</v>
          </cell>
        </row>
        <row r="1954">
          <cell r="H1954">
            <v>133</v>
          </cell>
          <cell r="I1954">
            <v>112</v>
          </cell>
          <cell r="J1954">
            <v>3959</v>
          </cell>
        </row>
        <row r="1955">
          <cell r="H1955">
            <v>642</v>
          </cell>
          <cell r="I1955">
            <v>112</v>
          </cell>
          <cell r="J1955">
            <v>39588</v>
          </cell>
        </row>
        <row r="1956">
          <cell r="H1956">
            <v>112</v>
          </cell>
          <cell r="I1956">
            <v>131</v>
          </cell>
          <cell r="J1956">
            <v>100000000</v>
          </cell>
        </row>
        <row r="1957">
          <cell r="H1957">
            <v>331</v>
          </cell>
          <cell r="I1957">
            <v>112</v>
          </cell>
          <cell r="J1957">
            <v>73100000</v>
          </cell>
        </row>
        <row r="1958">
          <cell r="H1958">
            <v>133</v>
          </cell>
          <cell r="I1958">
            <v>112</v>
          </cell>
          <cell r="J1958">
            <v>2193</v>
          </cell>
        </row>
        <row r="1959">
          <cell r="H1959">
            <v>642</v>
          </cell>
          <cell r="I1959">
            <v>112</v>
          </cell>
          <cell r="J1959">
            <v>21930</v>
          </cell>
        </row>
        <row r="1960">
          <cell r="H1960">
            <v>112</v>
          </cell>
          <cell r="I1960">
            <v>131</v>
          </cell>
          <cell r="J1960">
            <v>700000000</v>
          </cell>
        </row>
        <row r="1961">
          <cell r="H1961">
            <v>331</v>
          </cell>
          <cell r="I1961">
            <v>112</v>
          </cell>
          <cell r="J1961">
            <v>200000000</v>
          </cell>
        </row>
        <row r="1962">
          <cell r="H1962">
            <v>133</v>
          </cell>
          <cell r="I1962">
            <v>112</v>
          </cell>
          <cell r="J1962">
            <v>10000</v>
          </cell>
        </row>
        <row r="1963">
          <cell r="H1963">
            <v>642</v>
          </cell>
          <cell r="I1963">
            <v>112</v>
          </cell>
          <cell r="J1963">
            <v>100000</v>
          </cell>
        </row>
        <row r="1964">
          <cell r="H1964">
            <v>331</v>
          </cell>
          <cell r="I1964">
            <v>112</v>
          </cell>
          <cell r="J1964">
            <v>100000000</v>
          </cell>
        </row>
        <row r="1965">
          <cell r="H1965">
            <v>133</v>
          </cell>
          <cell r="I1965">
            <v>112</v>
          </cell>
          <cell r="J1965">
            <v>5000</v>
          </cell>
        </row>
        <row r="1966">
          <cell r="H1966">
            <v>642</v>
          </cell>
          <cell r="I1966">
            <v>112</v>
          </cell>
          <cell r="J1966">
            <v>50000</v>
          </cell>
        </row>
        <row r="1967">
          <cell r="H1967">
            <v>331</v>
          </cell>
          <cell r="I1967">
            <v>112</v>
          </cell>
          <cell r="J1967">
            <v>70000000</v>
          </cell>
        </row>
        <row r="1968">
          <cell r="H1968">
            <v>133</v>
          </cell>
          <cell r="I1968">
            <v>112</v>
          </cell>
          <cell r="J1968">
            <v>2100</v>
          </cell>
        </row>
        <row r="1969">
          <cell r="H1969">
            <v>642</v>
          </cell>
          <cell r="I1969">
            <v>112</v>
          </cell>
          <cell r="J1969">
            <v>21000</v>
          </cell>
        </row>
        <row r="1970">
          <cell r="H1970">
            <v>112</v>
          </cell>
          <cell r="I1970">
            <v>131</v>
          </cell>
          <cell r="J1970">
            <v>123564850</v>
          </cell>
        </row>
        <row r="1971">
          <cell r="H1971">
            <v>334</v>
          </cell>
          <cell r="I1971">
            <v>112</v>
          </cell>
          <cell r="J1971">
            <v>18697178</v>
          </cell>
        </row>
        <row r="1972">
          <cell r="H1972">
            <v>331</v>
          </cell>
          <cell r="I1972">
            <v>112</v>
          </cell>
          <cell r="J1972">
            <v>50000000</v>
          </cell>
        </row>
        <row r="1973">
          <cell r="H1973">
            <v>133</v>
          </cell>
          <cell r="I1973">
            <v>112</v>
          </cell>
          <cell r="J1973">
            <v>2500</v>
          </cell>
        </row>
        <row r="1974">
          <cell r="H1974">
            <v>642</v>
          </cell>
          <cell r="I1974">
            <v>112</v>
          </cell>
          <cell r="J1974">
            <v>25000</v>
          </cell>
        </row>
        <row r="1975">
          <cell r="H1975">
            <v>112</v>
          </cell>
          <cell r="I1975">
            <v>131</v>
          </cell>
          <cell r="J1975">
            <v>100000000</v>
          </cell>
        </row>
        <row r="1976">
          <cell r="H1976">
            <v>133</v>
          </cell>
          <cell r="I1976">
            <v>112</v>
          </cell>
          <cell r="J1976">
            <v>2000</v>
          </cell>
        </row>
        <row r="1977">
          <cell r="H1977">
            <v>642</v>
          </cell>
          <cell r="I1977">
            <v>112</v>
          </cell>
          <cell r="J1977">
            <v>20000</v>
          </cell>
        </row>
        <row r="1978">
          <cell r="H1978">
            <v>112</v>
          </cell>
          <cell r="I1978">
            <v>515</v>
          </cell>
          <cell r="J1978">
            <v>7086</v>
          </cell>
        </row>
        <row r="1979">
          <cell r="H1979">
            <v>112</v>
          </cell>
          <cell r="I1979">
            <v>131</v>
          </cell>
          <cell r="J1979">
            <v>100000000</v>
          </cell>
        </row>
        <row r="1980">
          <cell r="H1980">
            <v>112</v>
          </cell>
          <cell r="I1980">
            <v>515</v>
          </cell>
          <cell r="J1980">
            <v>449363</v>
          </cell>
        </row>
        <row r="1981">
          <cell r="H1981">
            <v>112</v>
          </cell>
          <cell r="I1981">
            <v>131</v>
          </cell>
          <cell r="J1981">
            <v>9240000</v>
          </cell>
        </row>
        <row r="1982">
          <cell r="H1982">
            <v>112</v>
          </cell>
          <cell r="I1982">
            <v>131</v>
          </cell>
          <cell r="J1982">
            <v>100000000</v>
          </cell>
        </row>
        <row r="1983">
          <cell r="H1983">
            <v>112</v>
          </cell>
          <cell r="I1983">
            <v>131</v>
          </cell>
          <cell r="J1983">
            <v>400000000</v>
          </cell>
        </row>
        <row r="1984">
          <cell r="H1984">
            <v>112</v>
          </cell>
          <cell r="I1984">
            <v>131</v>
          </cell>
          <cell r="J1984">
            <v>200000000</v>
          </cell>
        </row>
        <row r="1985">
          <cell r="H1985">
            <v>331</v>
          </cell>
          <cell r="I1985">
            <v>112</v>
          </cell>
          <cell r="J1985">
            <v>100000000</v>
          </cell>
        </row>
        <row r="1986">
          <cell r="H1986">
            <v>133</v>
          </cell>
          <cell r="I1986">
            <v>112</v>
          </cell>
          <cell r="J1986">
            <v>3000</v>
          </cell>
        </row>
        <row r="1987">
          <cell r="H1987">
            <v>642</v>
          </cell>
          <cell r="I1987">
            <v>112</v>
          </cell>
          <cell r="J1987">
            <v>30000</v>
          </cell>
        </row>
        <row r="1988">
          <cell r="H1988">
            <v>133</v>
          </cell>
          <cell r="I1988">
            <v>112</v>
          </cell>
          <cell r="J1988">
            <v>72666</v>
          </cell>
        </row>
        <row r="1989">
          <cell r="H1989">
            <v>632</v>
          </cell>
          <cell r="I1989">
            <v>112</v>
          </cell>
          <cell r="J1989">
            <v>1453320</v>
          </cell>
        </row>
        <row r="1990">
          <cell r="H1990">
            <v>133</v>
          </cell>
          <cell r="I1990">
            <v>112</v>
          </cell>
          <cell r="J1990">
            <v>2500</v>
          </cell>
        </row>
        <row r="1991">
          <cell r="H1991">
            <v>642</v>
          </cell>
          <cell r="I1991">
            <v>112</v>
          </cell>
          <cell r="J1991">
            <v>25000</v>
          </cell>
        </row>
        <row r="1992">
          <cell r="H1992">
            <v>331</v>
          </cell>
          <cell r="I1992">
            <v>112</v>
          </cell>
          <cell r="J1992">
            <v>54040000</v>
          </cell>
        </row>
        <row r="1993">
          <cell r="H1993">
            <v>133</v>
          </cell>
          <cell r="I1993">
            <v>112</v>
          </cell>
          <cell r="J1993">
            <v>1621</v>
          </cell>
        </row>
        <row r="1994">
          <cell r="H1994">
            <v>642</v>
          </cell>
          <cell r="I1994">
            <v>112</v>
          </cell>
          <cell r="J1994">
            <v>16212</v>
          </cell>
        </row>
        <row r="1995">
          <cell r="H1995">
            <v>133</v>
          </cell>
          <cell r="I1995">
            <v>112</v>
          </cell>
          <cell r="J1995">
            <v>9500</v>
          </cell>
        </row>
        <row r="1996">
          <cell r="H1996">
            <v>642</v>
          </cell>
          <cell r="I1996">
            <v>112</v>
          </cell>
          <cell r="J1996">
            <v>95000</v>
          </cell>
        </row>
        <row r="1997">
          <cell r="H1997">
            <v>334</v>
          </cell>
          <cell r="I1997">
            <v>112</v>
          </cell>
          <cell r="J1997">
            <v>3600000</v>
          </cell>
        </row>
        <row r="1998">
          <cell r="H1998">
            <v>334</v>
          </cell>
          <cell r="I1998">
            <v>112</v>
          </cell>
          <cell r="J1998">
            <v>1491100</v>
          </cell>
        </row>
        <row r="1999">
          <cell r="H1999">
            <v>331</v>
          </cell>
          <cell r="I1999">
            <v>112</v>
          </cell>
          <cell r="J1999">
            <v>123297845</v>
          </cell>
        </row>
        <row r="2000">
          <cell r="H2000">
            <v>133</v>
          </cell>
          <cell r="I2000">
            <v>112</v>
          </cell>
          <cell r="J2000">
            <v>6165</v>
          </cell>
        </row>
        <row r="2001">
          <cell r="H2001">
            <v>642</v>
          </cell>
          <cell r="I2001">
            <v>112</v>
          </cell>
          <cell r="J2001">
            <v>61650</v>
          </cell>
        </row>
        <row r="2002">
          <cell r="H2002">
            <v>112</v>
          </cell>
          <cell r="I2002">
            <v>131</v>
          </cell>
          <cell r="J2002">
            <v>30000000</v>
          </cell>
        </row>
        <row r="2003">
          <cell r="H2003">
            <v>331</v>
          </cell>
          <cell r="I2003">
            <v>112</v>
          </cell>
          <cell r="J2003">
            <v>38887712</v>
          </cell>
        </row>
        <row r="2004">
          <cell r="H2004">
            <v>133</v>
          </cell>
          <cell r="I2004">
            <v>112</v>
          </cell>
          <cell r="J2004">
            <v>1944</v>
          </cell>
        </row>
        <row r="2005">
          <cell r="H2005">
            <v>642</v>
          </cell>
          <cell r="I2005">
            <v>112</v>
          </cell>
          <cell r="J2005">
            <v>19444</v>
          </cell>
        </row>
        <row r="2006">
          <cell r="H2006">
            <v>331</v>
          </cell>
          <cell r="I2006">
            <v>112</v>
          </cell>
          <cell r="J2006">
            <v>100000000</v>
          </cell>
        </row>
        <row r="2007">
          <cell r="H2007">
            <v>133</v>
          </cell>
          <cell r="I2007">
            <v>112</v>
          </cell>
          <cell r="J2007">
            <v>5000</v>
          </cell>
        </row>
        <row r="2008">
          <cell r="H2008">
            <v>642</v>
          </cell>
          <cell r="I2008">
            <v>112</v>
          </cell>
          <cell r="J2008">
            <v>50000</v>
          </cell>
        </row>
        <row r="2009">
          <cell r="H2009">
            <v>334</v>
          </cell>
          <cell r="I2009">
            <v>112</v>
          </cell>
          <cell r="J2009">
            <v>21462414</v>
          </cell>
        </row>
        <row r="2010">
          <cell r="H2010">
            <v>112</v>
          </cell>
          <cell r="I2010">
            <v>131</v>
          </cell>
          <cell r="J2010">
            <v>96209742</v>
          </cell>
        </row>
        <row r="2011">
          <cell r="H2011">
            <v>112</v>
          </cell>
          <cell r="I2011">
            <v>131</v>
          </cell>
          <cell r="J2011">
            <v>28907296</v>
          </cell>
        </row>
        <row r="2012">
          <cell r="H2012">
            <v>331</v>
          </cell>
          <cell r="I2012">
            <v>112</v>
          </cell>
          <cell r="J2012">
            <v>200000000</v>
          </cell>
        </row>
        <row r="2013">
          <cell r="H2013">
            <v>133</v>
          </cell>
          <cell r="I2013">
            <v>112</v>
          </cell>
          <cell r="J2013">
            <v>6000</v>
          </cell>
        </row>
        <row r="2014">
          <cell r="H2014">
            <v>642</v>
          </cell>
          <cell r="I2014">
            <v>112</v>
          </cell>
          <cell r="J2014">
            <v>60000</v>
          </cell>
        </row>
        <row r="2015">
          <cell r="H2015">
            <v>112</v>
          </cell>
          <cell r="I2015">
            <v>515</v>
          </cell>
          <cell r="J2015">
            <v>266411</v>
          </cell>
        </row>
        <row r="2016">
          <cell r="H2016">
            <v>112</v>
          </cell>
          <cell r="I2016">
            <v>515</v>
          </cell>
          <cell r="J2016">
            <v>6492</v>
          </cell>
        </row>
        <row r="2017">
          <cell r="H2017">
            <v>112</v>
          </cell>
          <cell r="I2017">
            <v>131</v>
          </cell>
          <cell r="J2017">
            <v>128079800</v>
          </cell>
        </row>
        <row r="2018">
          <cell r="H2018">
            <v>112</v>
          </cell>
          <cell r="I2018">
            <v>131</v>
          </cell>
          <cell r="J2018">
            <v>900000000</v>
          </cell>
        </row>
        <row r="2019">
          <cell r="H2019">
            <v>112</v>
          </cell>
          <cell r="I2019">
            <v>131</v>
          </cell>
          <cell r="J2019">
            <v>727238750</v>
          </cell>
        </row>
        <row r="2020">
          <cell r="H2020">
            <v>112</v>
          </cell>
          <cell r="I2020">
            <v>131</v>
          </cell>
          <cell r="J2020">
            <v>15848000</v>
          </cell>
        </row>
        <row r="2021">
          <cell r="H2021">
            <v>331</v>
          </cell>
          <cell r="I2021">
            <v>112</v>
          </cell>
          <cell r="J2021">
            <v>600000000</v>
          </cell>
        </row>
        <row r="2022">
          <cell r="H2022">
            <v>133</v>
          </cell>
          <cell r="I2022">
            <v>112</v>
          </cell>
          <cell r="J2022">
            <v>18000</v>
          </cell>
        </row>
        <row r="2023">
          <cell r="H2023">
            <v>642</v>
          </cell>
          <cell r="I2023">
            <v>112</v>
          </cell>
          <cell r="J2023">
            <v>180000</v>
          </cell>
        </row>
        <row r="2024">
          <cell r="H2024">
            <v>133</v>
          </cell>
          <cell r="I2024">
            <v>112</v>
          </cell>
          <cell r="J2024">
            <v>1000</v>
          </cell>
        </row>
        <row r="2025">
          <cell r="H2025">
            <v>642</v>
          </cell>
          <cell r="I2025">
            <v>112</v>
          </cell>
          <cell r="J2025">
            <v>10000</v>
          </cell>
        </row>
        <row r="2026">
          <cell r="H2026">
            <v>331</v>
          </cell>
          <cell r="I2026">
            <v>112</v>
          </cell>
          <cell r="J2026">
            <v>143022000</v>
          </cell>
        </row>
        <row r="2027">
          <cell r="H2027">
            <v>133</v>
          </cell>
          <cell r="I2027">
            <v>112</v>
          </cell>
          <cell r="J2027">
            <v>42906</v>
          </cell>
        </row>
        <row r="2028">
          <cell r="H2028">
            <v>642</v>
          </cell>
          <cell r="I2028">
            <v>112</v>
          </cell>
          <cell r="J2028">
            <v>4291</v>
          </cell>
        </row>
        <row r="2029">
          <cell r="H2029">
            <v>112</v>
          </cell>
          <cell r="I2029">
            <v>131</v>
          </cell>
          <cell r="J2029">
            <v>200000000</v>
          </cell>
        </row>
        <row r="2030">
          <cell r="H2030">
            <v>112</v>
          </cell>
          <cell r="I2030">
            <v>131</v>
          </cell>
          <cell r="J2030">
            <v>139416500</v>
          </cell>
        </row>
        <row r="2031">
          <cell r="H2031">
            <v>112</v>
          </cell>
          <cell r="I2031">
            <v>131</v>
          </cell>
          <cell r="J2031">
            <v>55241500</v>
          </cell>
        </row>
        <row r="2032">
          <cell r="H2032">
            <v>112</v>
          </cell>
          <cell r="I2032">
            <v>131</v>
          </cell>
          <cell r="J2032">
            <v>50000000</v>
          </cell>
        </row>
        <row r="2033">
          <cell r="H2033">
            <v>112</v>
          </cell>
          <cell r="I2033">
            <v>131</v>
          </cell>
          <cell r="J2033">
            <v>9240000</v>
          </cell>
        </row>
        <row r="2034">
          <cell r="H2034">
            <v>334</v>
          </cell>
          <cell r="I2034">
            <v>112</v>
          </cell>
          <cell r="J2034">
            <v>20670306</v>
          </cell>
        </row>
        <row r="2035">
          <cell r="H2035">
            <v>331</v>
          </cell>
          <cell r="I2035">
            <v>112</v>
          </cell>
          <cell r="J2035">
            <v>53454611</v>
          </cell>
        </row>
        <row r="2036">
          <cell r="H2036">
            <v>642</v>
          </cell>
          <cell r="I2036">
            <v>112</v>
          </cell>
          <cell r="J2036">
            <v>27500</v>
          </cell>
        </row>
        <row r="2037">
          <cell r="H2037">
            <v>331</v>
          </cell>
          <cell r="I2037">
            <v>112</v>
          </cell>
          <cell r="J2037">
            <v>150000000</v>
          </cell>
        </row>
        <row r="2038">
          <cell r="H2038">
            <v>642</v>
          </cell>
          <cell r="I2038">
            <v>112</v>
          </cell>
          <cell r="J2038">
            <v>82500</v>
          </cell>
        </row>
        <row r="2039">
          <cell r="H2039">
            <v>112</v>
          </cell>
          <cell r="I2039">
            <v>131</v>
          </cell>
          <cell r="J2039">
            <v>400000000</v>
          </cell>
        </row>
        <row r="2040">
          <cell r="H2040">
            <v>331</v>
          </cell>
          <cell r="I2040">
            <v>112</v>
          </cell>
          <cell r="J2040">
            <v>50000000</v>
          </cell>
        </row>
        <row r="2041">
          <cell r="H2041">
            <v>642</v>
          </cell>
          <cell r="I2041">
            <v>112</v>
          </cell>
          <cell r="J2041">
            <v>27500</v>
          </cell>
        </row>
        <row r="2042">
          <cell r="H2042">
            <v>112</v>
          </cell>
          <cell r="I2042">
            <v>515</v>
          </cell>
          <cell r="J2042">
            <v>1177375</v>
          </cell>
        </row>
        <row r="2043">
          <cell r="H2043">
            <v>112</v>
          </cell>
          <cell r="I2043">
            <v>515</v>
          </cell>
          <cell r="J2043">
            <v>6504</v>
          </cell>
        </row>
        <row r="2044">
          <cell r="H2044">
            <v>311</v>
          </cell>
          <cell r="I2044">
            <v>112</v>
          </cell>
          <cell r="J2044">
            <v>400000000</v>
          </cell>
        </row>
        <row r="2045">
          <cell r="H2045">
            <v>133</v>
          </cell>
          <cell r="I2045">
            <v>112</v>
          </cell>
          <cell r="J2045">
            <v>12000</v>
          </cell>
        </row>
        <row r="2046">
          <cell r="H2046">
            <v>642</v>
          </cell>
          <cell r="I2046">
            <v>112</v>
          </cell>
          <cell r="J2046">
            <v>120000</v>
          </cell>
        </row>
        <row r="2047">
          <cell r="H2047">
            <v>112</v>
          </cell>
          <cell r="I2047">
            <v>131</v>
          </cell>
          <cell r="J2047">
            <v>200000000</v>
          </cell>
        </row>
        <row r="2048">
          <cell r="H2048">
            <v>112</v>
          </cell>
          <cell r="I2048">
            <v>131</v>
          </cell>
          <cell r="J2048">
            <v>269870500</v>
          </cell>
        </row>
        <row r="2049">
          <cell r="H2049">
            <v>133</v>
          </cell>
          <cell r="I2049">
            <v>112</v>
          </cell>
          <cell r="J2049">
            <v>1000</v>
          </cell>
        </row>
        <row r="2050">
          <cell r="H2050">
            <v>642</v>
          </cell>
          <cell r="I2050">
            <v>112</v>
          </cell>
          <cell r="J2050">
            <v>10000</v>
          </cell>
        </row>
        <row r="2051">
          <cell r="H2051">
            <v>331</v>
          </cell>
          <cell r="I2051">
            <v>112</v>
          </cell>
          <cell r="J2051">
            <v>35510400</v>
          </cell>
        </row>
        <row r="2052">
          <cell r="H2052">
            <v>133</v>
          </cell>
          <cell r="I2052">
            <v>112</v>
          </cell>
          <cell r="J2052">
            <v>2500</v>
          </cell>
        </row>
        <row r="2053">
          <cell r="H2053">
            <v>642</v>
          </cell>
          <cell r="I2053">
            <v>112</v>
          </cell>
          <cell r="J2053">
            <v>25000</v>
          </cell>
        </row>
        <row r="2054">
          <cell r="H2054">
            <v>112</v>
          </cell>
          <cell r="I2054">
            <v>131</v>
          </cell>
          <cell r="J2054">
            <v>100000000</v>
          </cell>
        </row>
        <row r="2055">
          <cell r="H2055">
            <v>331</v>
          </cell>
          <cell r="I2055">
            <v>112</v>
          </cell>
          <cell r="J2055">
            <v>50000000</v>
          </cell>
        </row>
        <row r="2056">
          <cell r="H2056">
            <v>133</v>
          </cell>
          <cell r="I2056">
            <v>112</v>
          </cell>
          <cell r="J2056">
            <v>2500</v>
          </cell>
        </row>
        <row r="2057">
          <cell r="H2057">
            <v>642</v>
          </cell>
          <cell r="I2057">
            <v>112</v>
          </cell>
          <cell r="J2057">
            <v>25000</v>
          </cell>
        </row>
        <row r="2058">
          <cell r="H2058">
            <v>311</v>
          </cell>
          <cell r="I2058">
            <v>112</v>
          </cell>
          <cell r="J2058">
            <v>122607650</v>
          </cell>
        </row>
        <row r="2059">
          <cell r="H2059">
            <v>133</v>
          </cell>
          <cell r="I2059">
            <v>112</v>
          </cell>
          <cell r="J2059">
            <v>3678</v>
          </cell>
        </row>
        <row r="2060">
          <cell r="H2060">
            <v>642</v>
          </cell>
          <cell r="I2060">
            <v>112</v>
          </cell>
          <cell r="J2060">
            <v>36782</v>
          </cell>
        </row>
        <row r="2061">
          <cell r="H2061">
            <v>112</v>
          </cell>
          <cell r="I2061">
            <v>131</v>
          </cell>
          <cell r="J2061">
            <v>50820000</v>
          </cell>
        </row>
        <row r="2062">
          <cell r="H2062">
            <v>112</v>
          </cell>
          <cell r="I2062">
            <v>131</v>
          </cell>
          <cell r="J2062">
            <v>36000000</v>
          </cell>
        </row>
        <row r="2063">
          <cell r="H2063">
            <v>112</v>
          </cell>
          <cell r="I2063">
            <v>131</v>
          </cell>
          <cell r="J2063">
            <v>267707000</v>
          </cell>
        </row>
        <row r="2064">
          <cell r="H2064">
            <v>334</v>
          </cell>
          <cell r="I2064">
            <v>112</v>
          </cell>
          <cell r="J2064">
            <v>19694256</v>
          </cell>
        </row>
        <row r="2065">
          <cell r="H2065">
            <v>331</v>
          </cell>
          <cell r="I2065">
            <v>112</v>
          </cell>
          <cell r="J2065">
            <v>100000000</v>
          </cell>
        </row>
        <row r="2066">
          <cell r="H2066">
            <v>133</v>
          </cell>
          <cell r="I2066">
            <v>112</v>
          </cell>
          <cell r="J2066">
            <v>5000</v>
          </cell>
        </row>
        <row r="2067">
          <cell r="H2067">
            <v>642</v>
          </cell>
          <cell r="I2067">
            <v>112</v>
          </cell>
          <cell r="J2067">
            <v>50000</v>
          </cell>
        </row>
        <row r="2068">
          <cell r="H2068">
            <v>112</v>
          </cell>
          <cell r="I2068">
            <v>131</v>
          </cell>
          <cell r="J2068">
            <v>50000000</v>
          </cell>
        </row>
        <row r="2069">
          <cell r="H2069">
            <v>331</v>
          </cell>
          <cell r="I2069">
            <v>112</v>
          </cell>
          <cell r="J2069">
            <v>50000000</v>
          </cell>
        </row>
        <row r="2070">
          <cell r="H2070">
            <v>133</v>
          </cell>
          <cell r="I2070">
            <v>112</v>
          </cell>
          <cell r="J2070">
            <v>2500</v>
          </cell>
        </row>
        <row r="2071">
          <cell r="H2071">
            <v>642</v>
          </cell>
          <cell r="I2071">
            <v>112</v>
          </cell>
          <cell r="J2071">
            <v>25000</v>
          </cell>
        </row>
        <row r="2072">
          <cell r="H2072">
            <v>331</v>
          </cell>
          <cell r="I2072">
            <v>112</v>
          </cell>
          <cell r="J2072">
            <v>40000000</v>
          </cell>
        </row>
        <row r="2073">
          <cell r="H2073">
            <v>133</v>
          </cell>
          <cell r="I2073">
            <v>112</v>
          </cell>
          <cell r="J2073">
            <v>2500</v>
          </cell>
        </row>
        <row r="2074">
          <cell r="H2074">
            <v>642</v>
          </cell>
          <cell r="I2074">
            <v>112</v>
          </cell>
          <cell r="J2074">
            <v>25000</v>
          </cell>
        </row>
        <row r="2075">
          <cell r="H2075">
            <v>112</v>
          </cell>
          <cell r="I2075">
            <v>515</v>
          </cell>
          <cell r="J2075">
            <v>876380</v>
          </cell>
        </row>
        <row r="2076">
          <cell r="H2076">
            <v>112</v>
          </cell>
          <cell r="I2076">
            <v>515</v>
          </cell>
          <cell r="J2076">
            <v>6308</v>
          </cell>
        </row>
        <row r="2077">
          <cell r="H2077">
            <v>112</v>
          </cell>
          <cell r="I2077">
            <v>131</v>
          </cell>
          <cell r="J2077">
            <v>250000000</v>
          </cell>
        </row>
        <row r="2078">
          <cell r="H2078">
            <v>112</v>
          </cell>
          <cell r="I2078">
            <v>131</v>
          </cell>
          <cell r="J2078">
            <v>50000000</v>
          </cell>
        </row>
        <row r="2079">
          <cell r="H2079">
            <v>331</v>
          </cell>
          <cell r="I2079">
            <v>112</v>
          </cell>
          <cell r="J2079">
            <v>200000000</v>
          </cell>
        </row>
        <row r="2080">
          <cell r="H2080">
            <v>133</v>
          </cell>
          <cell r="I2080">
            <v>112</v>
          </cell>
          <cell r="J2080">
            <v>6000</v>
          </cell>
        </row>
        <row r="2081">
          <cell r="H2081">
            <v>642</v>
          </cell>
          <cell r="I2081">
            <v>112</v>
          </cell>
          <cell r="J2081">
            <v>60000</v>
          </cell>
        </row>
        <row r="2082">
          <cell r="H2082">
            <v>112</v>
          </cell>
          <cell r="I2082">
            <v>131</v>
          </cell>
          <cell r="J2082">
            <v>6700000</v>
          </cell>
        </row>
        <row r="2083">
          <cell r="H2083">
            <v>331</v>
          </cell>
          <cell r="I2083">
            <v>112</v>
          </cell>
          <cell r="J2083">
            <v>12860000</v>
          </cell>
        </row>
        <row r="2084">
          <cell r="H2084">
            <v>133</v>
          </cell>
          <cell r="I2084">
            <v>112</v>
          </cell>
          <cell r="J2084">
            <v>2500</v>
          </cell>
        </row>
        <row r="2085">
          <cell r="H2085">
            <v>642</v>
          </cell>
          <cell r="I2085">
            <v>112</v>
          </cell>
          <cell r="J2085">
            <v>25000</v>
          </cell>
        </row>
        <row r="2086">
          <cell r="H2086">
            <v>112</v>
          </cell>
          <cell r="I2086">
            <v>131</v>
          </cell>
          <cell r="J2086">
            <v>31922000</v>
          </cell>
        </row>
        <row r="2087">
          <cell r="H2087">
            <v>112</v>
          </cell>
          <cell r="I2087">
            <v>141</v>
          </cell>
          <cell r="J2087">
            <v>15000000</v>
          </cell>
        </row>
        <row r="2088">
          <cell r="H2088">
            <v>133</v>
          </cell>
          <cell r="I2088">
            <v>112</v>
          </cell>
          <cell r="J2088">
            <v>2000</v>
          </cell>
        </row>
        <row r="2089">
          <cell r="H2089">
            <v>642</v>
          </cell>
          <cell r="I2089">
            <v>112</v>
          </cell>
          <cell r="J2089">
            <v>20000</v>
          </cell>
        </row>
        <row r="2090">
          <cell r="H2090">
            <v>112</v>
          </cell>
          <cell r="I2090">
            <v>131</v>
          </cell>
          <cell r="J2090">
            <v>62010370</v>
          </cell>
        </row>
        <row r="2091">
          <cell r="H2091">
            <v>331</v>
          </cell>
          <cell r="I2091">
            <v>112</v>
          </cell>
          <cell r="J2091">
            <v>50000000</v>
          </cell>
        </row>
        <row r="2092">
          <cell r="H2092">
            <v>133</v>
          </cell>
          <cell r="I2092">
            <v>112</v>
          </cell>
          <cell r="J2092">
            <v>2500</v>
          </cell>
        </row>
        <row r="2093">
          <cell r="H2093">
            <v>642</v>
          </cell>
          <cell r="I2093">
            <v>112</v>
          </cell>
          <cell r="J2093">
            <v>25000</v>
          </cell>
        </row>
        <row r="2094">
          <cell r="H2094">
            <v>331</v>
          </cell>
          <cell r="I2094">
            <v>112</v>
          </cell>
          <cell r="J2094">
            <v>2700000</v>
          </cell>
        </row>
        <row r="2095">
          <cell r="H2095">
            <v>133</v>
          </cell>
          <cell r="I2095">
            <v>112</v>
          </cell>
          <cell r="J2095">
            <v>2500</v>
          </cell>
        </row>
        <row r="2096">
          <cell r="H2096">
            <v>642</v>
          </cell>
          <cell r="I2096">
            <v>112</v>
          </cell>
          <cell r="J2096">
            <v>25000</v>
          </cell>
        </row>
        <row r="2097">
          <cell r="H2097">
            <v>112</v>
          </cell>
          <cell r="I2097">
            <v>131</v>
          </cell>
          <cell r="J2097">
            <v>299019000</v>
          </cell>
        </row>
        <row r="2098">
          <cell r="H2098">
            <v>112</v>
          </cell>
          <cell r="I2098">
            <v>131</v>
          </cell>
          <cell r="J2098">
            <v>32760000</v>
          </cell>
        </row>
        <row r="2099">
          <cell r="H2099">
            <v>334</v>
          </cell>
          <cell r="I2099">
            <v>112</v>
          </cell>
          <cell r="J2099">
            <v>22771854</v>
          </cell>
        </row>
        <row r="2100">
          <cell r="H2100">
            <v>112</v>
          </cell>
          <cell r="I2100">
            <v>131</v>
          </cell>
          <cell r="J2100">
            <v>100000000</v>
          </cell>
        </row>
        <row r="2101">
          <cell r="H2101">
            <v>331</v>
          </cell>
          <cell r="I2101">
            <v>112</v>
          </cell>
          <cell r="J2101">
            <v>100000000</v>
          </cell>
        </row>
        <row r="2102">
          <cell r="H2102">
            <v>133</v>
          </cell>
          <cell r="I2102">
            <v>112</v>
          </cell>
          <cell r="J2102">
            <v>5000</v>
          </cell>
        </row>
        <row r="2103">
          <cell r="H2103">
            <v>642</v>
          </cell>
          <cell r="I2103">
            <v>112</v>
          </cell>
          <cell r="J2103">
            <v>50000</v>
          </cell>
        </row>
        <row r="2104">
          <cell r="H2104">
            <v>331</v>
          </cell>
          <cell r="I2104">
            <v>112</v>
          </cell>
          <cell r="J2104">
            <v>67877000</v>
          </cell>
        </row>
        <row r="2105">
          <cell r="H2105">
            <v>133</v>
          </cell>
          <cell r="I2105">
            <v>112</v>
          </cell>
          <cell r="J2105">
            <v>2036</v>
          </cell>
        </row>
        <row r="2106">
          <cell r="H2106">
            <v>642</v>
          </cell>
          <cell r="I2106">
            <v>112</v>
          </cell>
          <cell r="J2106">
            <v>20363</v>
          </cell>
        </row>
        <row r="2107">
          <cell r="H2107">
            <v>112</v>
          </cell>
          <cell r="I2107">
            <v>131</v>
          </cell>
          <cell r="J2107">
            <v>100000000</v>
          </cell>
        </row>
        <row r="2108">
          <cell r="H2108">
            <v>112</v>
          </cell>
          <cell r="I2108">
            <v>515</v>
          </cell>
          <cell r="J2108">
            <v>971438</v>
          </cell>
        </row>
        <row r="2109">
          <cell r="H2109">
            <v>112</v>
          </cell>
          <cell r="I2109">
            <v>515</v>
          </cell>
          <cell r="J2109">
            <v>6531</v>
          </cell>
        </row>
        <row r="2110">
          <cell r="H2110">
            <v>331</v>
          </cell>
          <cell r="I2110">
            <v>112</v>
          </cell>
          <cell r="J2110">
            <v>100000000</v>
          </cell>
        </row>
        <row r="2111">
          <cell r="H2111">
            <v>133</v>
          </cell>
          <cell r="I2111">
            <v>112</v>
          </cell>
          <cell r="J2111">
            <v>3000</v>
          </cell>
        </row>
        <row r="2112">
          <cell r="H2112">
            <v>642</v>
          </cell>
          <cell r="I2112">
            <v>112</v>
          </cell>
          <cell r="J2112">
            <v>30000</v>
          </cell>
        </row>
        <row r="2113">
          <cell r="H2113">
            <v>112</v>
          </cell>
          <cell r="I2113">
            <v>131</v>
          </cell>
          <cell r="J2113">
            <v>309927220</v>
          </cell>
        </row>
        <row r="2114">
          <cell r="H2114">
            <v>331</v>
          </cell>
          <cell r="I2114">
            <v>112</v>
          </cell>
          <cell r="J2114">
            <v>100000000</v>
          </cell>
        </row>
        <row r="2115">
          <cell r="H2115">
            <v>133</v>
          </cell>
          <cell r="I2115">
            <v>112</v>
          </cell>
          <cell r="J2115">
            <v>5000</v>
          </cell>
        </row>
        <row r="2116">
          <cell r="H2116">
            <v>642</v>
          </cell>
          <cell r="I2116">
            <v>112</v>
          </cell>
          <cell r="J2116">
            <v>50000</v>
          </cell>
        </row>
        <row r="2117">
          <cell r="H2117">
            <v>331</v>
          </cell>
          <cell r="I2117">
            <v>112</v>
          </cell>
          <cell r="J2117">
            <v>201124800</v>
          </cell>
        </row>
        <row r="2118">
          <cell r="H2118">
            <v>133</v>
          </cell>
          <cell r="I2118">
            <v>112</v>
          </cell>
          <cell r="J2118">
            <v>10056</v>
          </cell>
        </row>
        <row r="2119">
          <cell r="H2119">
            <v>642</v>
          </cell>
          <cell r="I2119">
            <v>112</v>
          </cell>
          <cell r="J2119">
            <v>100562</v>
          </cell>
        </row>
        <row r="2120">
          <cell r="H2120">
            <v>331</v>
          </cell>
          <cell r="I2120">
            <v>112</v>
          </cell>
          <cell r="J2120">
            <v>2543310</v>
          </cell>
        </row>
        <row r="2121">
          <cell r="H2121">
            <v>133</v>
          </cell>
          <cell r="I2121">
            <v>112</v>
          </cell>
          <cell r="J2121">
            <v>2500</v>
          </cell>
        </row>
        <row r="2122">
          <cell r="H2122">
            <v>642</v>
          </cell>
          <cell r="I2122">
            <v>112</v>
          </cell>
          <cell r="J2122">
            <v>25000</v>
          </cell>
        </row>
        <row r="2123">
          <cell r="H2123">
            <v>112</v>
          </cell>
          <cell r="I2123">
            <v>131</v>
          </cell>
          <cell r="J2123">
            <v>24122100</v>
          </cell>
        </row>
        <row r="2124">
          <cell r="H2124">
            <v>331</v>
          </cell>
          <cell r="I2124">
            <v>112</v>
          </cell>
          <cell r="J2124">
            <v>35285100</v>
          </cell>
        </row>
        <row r="2125">
          <cell r="H2125">
            <v>133</v>
          </cell>
          <cell r="I2125">
            <v>112</v>
          </cell>
          <cell r="J2125">
            <v>2500</v>
          </cell>
        </row>
        <row r="2126">
          <cell r="H2126">
            <v>642</v>
          </cell>
          <cell r="I2126">
            <v>112</v>
          </cell>
          <cell r="J2126">
            <v>25000</v>
          </cell>
        </row>
        <row r="2127">
          <cell r="H2127">
            <v>112</v>
          </cell>
          <cell r="I2127">
            <v>131</v>
          </cell>
          <cell r="J2127">
            <v>53460000</v>
          </cell>
        </row>
        <row r="2128">
          <cell r="H2128">
            <v>112</v>
          </cell>
          <cell r="I2128">
            <v>131</v>
          </cell>
          <cell r="J2128">
            <v>100000000</v>
          </cell>
        </row>
        <row r="2129">
          <cell r="H2129">
            <v>334</v>
          </cell>
          <cell r="I2129">
            <v>112</v>
          </cell>
          <cell r="J2129">
            <v>23788141</v>
          </cell>
        </row>
        <row r="2130">
          <cell r="H2130">
            <v>112</v>
          </cell>
          <cell r="I2130">
            <v>131</v>
          </cell>
          <cell r="J2130">
            <v>424980752</v>
          </cell>
        </row>
        <row r="2131">
          <cell r="H2131">
            <v>331</v>
          </cell>
          <cell r="I2131">
            <v>112</v>
          </cell>
          <cell r="J2131">
            <v>170000000</v>
          </cell>
        </row>
        <row r="2132">
          <cell r="H2132">
            <v>133</v>
          </cell>
          <cell r="I2132">
            <v>112</v>
          </cell>
          <cell r="J2132">
            <v>5100</v>
          </cell>
        </row>
        <row r="2133">
          <cell r="H2133">
            <v>642</v>
          </cell>
          <cell r="I2133">
            <v>112</v>
          </cell>
          <cell r="J2133">
            <v>51000</v>
          </cell>
        </row>
        <row r="2134">
          <cell r="H2134">
            <v>3388</v>
          </cell>
          <cell r="I2134">
            <v>112</v>
          </cell>
          <cell r="J2134">
            <v>25708867</v>
          </cell>
        </row>
        <row r="2135">
          <cell r="H2135">
            <v>133</v>
          </cell>
          <cell r="I2135">
            <v>112</v>
          </cell>
          <cell r="J2135">
            <v>2500</v>
          </cell>
        </row>
        <row r="2136">
          <cell r="H2136">
            <v>642</v>
          </cell>
          <cell r="I2136">
            <v>112</v>
          </cell>
          <cell r="J2136">
            <v>25000</v>
          </cell>
        </row>
        <row r="2137">
          <cell r="H2137">
            <v>331</v>
          </cell>
          <cell r="I2137">
            <v>112</v>
          </cell>
          <cell r="J2137">
            <v>175703850</v>
          </cell>
        </row>
        <row r="2138">
          <cell r="H2138">
            <v>133</v>
          </cell>
          <cell r="I2138">
            <v>112</v>
          </cell>
          <cell r="J2138">
            <v>8785</v>
          </cell>
        </row>
        <row r="2139">
          <cell r="H2139">
            <v>642</v>
          </cell>
          <cell r="I2139">
            <v>112</v>
          </cell>
          <cell r="J2139">
            <v>87851</v>
          </cell>
        </row>
        <row r="2140">
          <cell r="H2140">
            <v>331</v>
          </cell>
          <cell r="I2140">
            <v>112</v>
          </cell>
          <cell r="J2140">
            <v>40000000</v>
          </cell>
        </row>
        <row r="2141">
          <cell r="H2141">
            <v>133</v>
          </cell>
          <cell r="I2141">
            <v>112</v>
          </cell>
          <cell r="J2141">
            <v>1500</v>
          </cell>
        </row>
        <row r="2142">
          <cell r="H2142">
            <v>642</v>
          </cell>
          <cell r="I2142">
            <v>112</v>
          </cell>
          <cell r="J2142">
            <v>15000</v>
          </cell>
        </row>
        <row r="2143">
          <cell r="H2143">
            <v>112</v>
          </cell>
          <cell r="I2143">
            <v>131</v>
          </cell>
          <cell r="J2143">
            <v>100000000</v>
          </cell>
        </row>
        <row r="2144">
          <cell r="H2144">
            <v>112</v>
          </cell>
          <cell r="I2144">
            <v>515</v>
          </cell>
          <cell r="J2144">
            <v>516976</v>
          </cell>
        </row>
        <row r="2145">
          <cell r="H2145">
            <v>112</v>
          </cell>
          <cell r="I2145">
            <v>515</v>
          </cell>
          <cell r="J2145">
            <v>7392</v>
          </cell>
        </row>
        <row r="2146">
          <cell r="H2146">
            <v>133</v>
          </cell>
          <cell r="I2146">
            <v>331</v>
          </cell>
          <cell r="J2146">
            <v>4143650</v>
          </cell>
        </row>
        <row r="2147">
          <cell r="H2147">
            <v>632</v>
          </cell>
          <cell r="I2147">
            <v>331</v>
          </cell>
          <cell r="J2147">
            <v>2115000</v>
          </cell>
        </row>
        <row r="2148">
          <cell r="H2148">
            <v>632</v>
          </cell>
          <cell r="I2148">
            <v>331</v>
          </cell>
          <cell r="J2148">
            <v>1833000</v>
          </cell>
        </row>
        <row r="2149">
          <cell r="H2149">
            <v>632</v>
          </cell>
          <cell r="I2149">
            <v>331</v>
          </cell>
          <cell r="J2149">
            <v>3165000</v>
          </cell>
        </row>
        <row r="2150">
          <cell r="H2150">
            <v>632</v>
          </cell>
          <cell r="I2150">
            <v>331</v>
          </cell>
          <cell r="J2150">
            <v>13275000</v>
          </cell>
        </row>
        <row r="2151">
          <cell r="H2151">
            <v>632</v>
          </cell>
          <cell r="I2151">
            <v>331</v>
          </cell>
          <cell r="J2151">
            <v>900000</v>
          </cell>
        </row>
        <row r="2152">
          <cell r="H2152">
            <v>632</v>
          </cell>
          <cell r="I2152">
            <v>331</v>
          </cell>
          <cell r="J2152">
            <v>22674000</v>
          </cell>
        </row>
        <row r="2153">
          <cell r="H2153">
            <v>632</v>
          </cell>
          <cell r="I2153">
            <v>331</v>
          </cell>
          <cell r="J2153">
            <v>38911000</v>
          </cell>
        </row>
        <row r="2154">
          <cell r="H2154">
            <v>133</v>
          </cell>
          <cell r="I2154">
            <v>331</v>
          </cell>
          <cell r="J2154">
            <v>30502450</v>
          </cell>
        </row>
        <row r="2155">
          <cell r="H2155">
            <v>632</v>
          </cell>
          <cell r="I2155">
            <v>331</v>
          </cell>
          <cell r="J2155">
            <v>89087000</v>
          </cell>
        </row>
        <row r="2156">
          <cell r="H2156">
            <v>632</v>
          </cell>
          <cell r="I2156">
            <v>331</v>
          </cell>
          <cell r="J2156">
            <v>13209000</v>
          </cell>
        </row>
        <row r="2157">
          <cell r="H2157">
            <v>632</v>
          </cell>
          <cell r="I2157">
            <v>331</v>
          </cell>
          <cell r="J2157">
            <v>28833000</v>
          </cell>
        </row>
        <row r="2158">
          <cell r="H2158">
            <v>632</v>
          </cell>
          <cell r="I2158">
            <v>331</v>
          </cell>
          <cell r="J2158">
            <v>41347000</v>
          </cell>
        </row>
        <row r="2159">
          <cell r="H2159">
            <v>632</v>
          </cell>
          <cell r="I2159">
            <v>331</v>
          </cell>
          <cell r="J2159">
            <v>15624000</v>
          </cell>
        </row>
        <row r="2160">
          <cell r="H2160">
            <v>632</v>
          </cell>
          <cell r="I2160">
            <v>331</v>
          </cell>
          <cell r="J2160">
            <v>67011800</v>
          </cell>
        </row>
        <row r="2161">
          <cell r="H2161">
            <v>632</v>
          </cell>
          <cell r="I2161">
            <v>331</v>
          </cell>
          <cell r="J2161">
            <v>5659000</v>
          </cell>
        </row>
        <row r="2162">
          <cell r="H2162">
            <v>632</v>
          </cell>
          <cell r="I2162">
            <v>331</v>
          </cell>
          <cell r="J2162">
            <v>5659000</v>
          </cell>
        </row>
        <row r="2163">
          <cell r="H2163">
            <v>632</v>
          </cell>
          <cell r="I2163">
            <v>331</v>
          </cell>
          <cell r="J2163">
            <v>6550000</v>
          </cell>
        </row>
        <row r="2164">
          <cell r="H2164">
            <v>632</v>
          </cell>
          <cell r="I2164">
            <v>331</v>
          </cell>
          <cell r="J2164">
            <v>159363200</v>
          </cell>
        </row>
        <row r="2165">
          <cell r="H2165">
            <v>632</v>
          </cell>
          <cell r="I2165">
            <v>331</v>
          </cell>
          <cell r="J2165">
            <v>177706000</v>
          </cell>
        </row>
        <row r="2166">
          <cell r="H2166">
            <v>133</v>
          </cell>
          <cell r="I2166">
            <v>331</v>
          </cell>
          <cell r="J2166">
            <v>1333750</v>
          </cell>
        </row>
        <row r="2167">
          <cell r="H2167">
            <v>632</v>
          </cell>
          <cell r="I2167">
            <v>331</v>
          </cell>
          <cell r="J2167">
            <v>2774000</v>
          </cell>
        </row>
        <row r="2168">
          <cell r="H2168">
            <v>632</v>
          </cell>
          <cell r="I2168">
            <v>331</v>
          </cell>
          <cell r="J2168">
            <v>12804000</v>
          </cell>
        </row>
        <row r="2169">
          <cell r="H2169">
            <v>632</v>
          </cell>
          <cell r="I2169">
            <v>331</v>
          </cell>
          <cell r="J2169">
            <v>11097000</v>
          </cell>
        </row>
        <row r="2170">
          <cell r="H2170">
            <v>133</v>
          </cell>
          <cell r="I2170">
            <v>331</v>
          </cell>
          <cell r="J2170">
            <v>184500</v>
          </cell>
        </row>
        <row r="2171">
          <cell r="H2171">
            <v>632</v>
          </cell>
          <cell r="I2171">
            <v>331</v>
          </cell>
          <cell r="J2171">
            <v>1350000</v>
          </cell>
        </row>
        <row r="2172">
          <cell r="H2172">
            <v>632</v>
          </cell>
          <cell r="I2172">
            <v>331</v>
          </cell>
          <cell r="J2172">
            <v>570000</v>
          </cell>
        </row>
        <row r="2173">
          <cell r="H2173">
            <v>632</v>
          </cell>
          <cell r="I2173">
            <v>331</v>
          </cell>
          <cell r="J2173">
            <v>1875000</v>
          </cell>
        </row>
        <row r="2174">
          <cell r="H2174">
            <v>133</v>
          </cell>
          <cell r="I2174">
            <v>331</v>
          </cell>
          <cell r="J2174">
            <v>5576550</v>
          </cell>
        </row>
        <row r="2175">
          <cell r="H2175">
            <v>632</v>
          </cell>
          <cell r="I2175">
            <v>331</v>
          </cell>
          <cell r="J2175">
            <v>111531000</v>
          </cell>
        </row>
        <row r="2176">
          <cell r="H2176">
            <v>133</v>
          </cell>
          <cell r="I2176">
            <v>331</v>
          </cell>
          <cell r="J2176">
            <v>604500</v>
          </cell>
        </row>
        <row r="2177">
          <cell r="H2177">
            <v>632</v>
          </cell>
          <cell r="I2177">
            <v>331</v>
          </cell>
          <cell r="J2177">
            <v>1110000</v>
          </cell>
        </row>
        <row r="2178">
          <cell r="H2178">
            <v>632</v>
          </cell>
          <cell r="I2178">
            <v>331</v>
          </cell>
          <cell r="J2178">
            <v>2820000</v>
          </cell>
        </row>
        <row r="2179">
          <cell r="H2179">
            <v>632</v>
          </cell>
          <cell r="I2179">
            <v>331</v>
          </cell>
          <cell r="J2179">
            <v>5459000</v>
          </cell>
        </row>
        <row r="2180">
          <cell r="H2180">
            <v>632</v>
          </cell>
          <cell r="I2180">
            <v>331</v>
          </cell>
          <cell r="J2180">
            <v>2176000</v>
          </cell>
        </row>
        <row r="2181">
          <cell r="H2181">
            <v>632</v>
          </cell>
          <cell r="I2181">
            <v>331</v>
          </cell>
          <cell r="J2181">
            <v>525000</v>
          </cell>
        </row>
        <row r="2182">
          <cell r="H2182">
            <v>133</v>
          </cell>
          <cell r="I2182">
            <v>331</v>
          </cell>
          <cell r="J2182">
            <v>9230752</v>
          </cell>
        </row>
        <row r="2183">
          <cell r="H2183">
            <v>133</v>
          </cell>
          <cell r="I2183">
            <v>331</v>
          </cell>
          <cell r="J2183">
            <v>33950</v>
          </cell>
        </row>
        <row r="2184">
          <cell r="H2184">
            <v>133</v>
          </cell>
          <cell r="I2184">
            <v>331</v>
          </cell>
          <cell r="J2184">
            <v>1000000</v>
          </cell>
        </row>
        <row r="2185">
          <cell r="H2185">
            <v>632</v>
          </cell>
          <cell r="I2185">
            <v>331</v>
          </cell>
          <cell r="J2185">
            <v>10000000</v>
          </cell>
        </row>
        <row r="2186">
          <cell r="H2186">
            <v>133</v>
          </cell>
          <cell r="I2186">
            <v>331</v>
          </cell>
          <cell r="J2186">
            <v>1725000</v>
          </cell>
        </row>
        <row r="2187">
          <cell r="H2187">
            <v>632</v>
          </cell>
          <cell r="I2187">
            <v>331</v>
          </cell>
          <cell r="J2187">
            <v>34500000</v>
          </cell>
        </row>
        <row r="2188">
          <cell r="H2188">
            <v>632</v>
          </cell>
          <cell r="I2188">
            <v>331</v>
          </cell>
          <cell r="J2188">
            <v>6573000</v>
          </cell>
        </row>
        <row r="2189">
          <cell r="H2189">
            <v>632</v>
          </cell>
          <cell r="I2189">
            <v>331</v>
          </cell>
          <cell r="J2189">
            <v>3732500</v>
          </cell>
        </row>
        <row r="2190">
          <cell r="H2190">
            <v>632</v>
          </cell>
          <cell r="I2190">
            <v>331</v>
          </cell>
          <cell r="J2190">
            <v>6657500</v>
          </cell>
        </row>
        <row r="2191">
          <cell r="H2191">
            <v>632</v>
          </cell>
          <cell r="I2191">
            <v>331</v>
          </cell>
          <cell r="J2191">
            <v>4165000</v>
          </cell>
        </row>
        <row r="2192">
          <cell r="H2192">
            <v>632</v>
          </cell>
          <cell r="I2192">
            <v>331</v>
          </cell>
          <cell r="J2192">
            <v>1135000</v>
          </cell>
        </row>
        <row r="2193">
          <cell r="H2193">
            <v>632</v>
          </cell>
          <cell r="I2193">
            <v>331</v>
          </cell>
          <cell r="J2193">
            <v>540000</v>
          </cell>
        </row>
        <row r="2194">
          <cell r="H2194">
            <v>632</v>
          </cell>
          <cell r="I2194">
            <v>331</v>
          </cell>
          <cell r="J2194">
            <v>135000</v>
          </cell>
        </row>
        <row r="2195">
          <cell r="H2195">
            <v>133</v>
          </cell>
          <cell r="I2195">
            <v>331</v>
          </cell>
          <cell r="J2195">
            <v>3573800</v>
          </cell>
        </row>
        <row r="2196">
          <cell r="H2196">
            <v>632</v>
          </cell>
          <cell r="I2196">
            <v>331</v>
          </cell>
          <cell r="J2196">
            <v>16265000</v>
          </cell>
        </row>
        <row r="2197">
          <cell r="H2197">
            <v>632</v>
          </cell>
          <cell r="I2197">
            <v>331</v>
          </cell>
          <cell r="J2197">
            <v>53446000</v>
          </cell>
        </row>
        <row r="2198">
          <cell r="H2198">
            <v>632</v>
          </cell>
          <cell r="I2198">
            <v>331</v>
          </cell>
          <cell r="J2198">
            <v>1230000</v>
          </cell>
        </row>
        <row r="2199">
          <cell r="H2199">
            <v>133</v>
          </cell>
          <cell r="I2199">
            <v>331</v>
          </cell>
          <cell r="J2199">
            <v>4830650</v>
          </cell>
        </row>
        <row r="2200">
          <cell r="H2200">
            <v>632</v>
          </cell>
          <cell r="I2200">
            <v>331</v>
          </cell>
          <cell r="J2200">
            <v>29407000</v>
          </cell>
        </row>
        <row r="2201">
          <cell r="H2201">
            <v>632</v>
          </cell>
          <cell r="I2201">
            <v>331</v>
          </cell>
          <cell r="J2201">
            <v>160000</v>
          </cell>
        </row>
        <row r="2202">
          <cell r="H2202">
            <v>632</v>
          </cell>
          <cell r="I2202">
            <v>331</v>
          </cell>
          <cell r="J2202">
            <v>480000</v>
          </cell>
        </row>
        <row r="2203">
          <cell r="H2203">
            <v>632</v>
          </cell>
          <cell r="I2203">
            <v>331</v>
          </cell>
          <cell r="J2203">
            <v>29872000</v>
          </cell>
        </row>
        <row r="2204">
          <cell r="H2204">
            <v>632</v>
          </cell>
          <cell r="I2204">
            <v>331</v>
          </cell>
          <cell r="J2204">
            <v>36454000</v>
          </cell>
        </row>
        <row r="2205">
          <cell r="H2205">
            <v>632</v>
          </cell>
          <cell r="I2205">
            <v>331</v>
          </cell>
          <cell r="J2205">
            <v>240000</v>
          </cell>
        </row>
        <row r="2206">
          <cell r="H2206">
            <v>133</v>
          </cell>
          <cell r="I2206">
            <v>331</v>
          </cell>
          <cell r="J2206">
            <v>126000</v>
          </cell>
        </row>
        <row r="2207">
          <cell r="H2207">
            <v>632</v>
          </cell>
          <cell r="I2207">
            <v>331</v>
          </cell>
          <cell r="J2207">
            <v>2520000</v>
          </cell>
        </row>
        <row r="2208">
          <cell r="H2208">
            <v>133</v>
          </cell>
          <cell r="I2208">
            <v>331</v>
          </cell>
          <cell r="J2208">
            <v>45000</v>
          </cell>
        </row>
        <row r="2209">
          <cell r="H2209">
            <v>632</v>
          </cell>
          <cell r="I2209">
            <v>331</v>
          </cell>
          <cell r="J2209">
            <v>900000</v>
          </cell>
        </row>
        <row r="2210">
          <cell r="H2210">
            <v>133</v>
          </cell>
          <cell r="I2210">
            <v>331</v>
          </cell>
          <cell r="J2210">
            <v>288000</v>
          </cell>
        </row>
        <row r="2211">
          <cell r="H2211">
            <v>632</v>
          </cell>
          <cell r="I2211">
            <v>331</v>
          </cell>
          <cell r="J2211">
            <v>5760000</v>
          </cell>
        </row>
        <row r="2212">
          <cell r="H2212">
            <v>133</v>
          </cell>
          <cell r="I2212">
            <v>331</v>
          </cell>
          <cell r="J2212">
            <v>4819100</v>
          </cell>
        </row>
        <row r="2213">
          <cell r="H2213">
            <v>632</v>
          </cell>
          <cell r="I2213">
            <v>331</v>
          </cell>
          <cell r="J2213">
            <v>96382000</v>
          </cell>
        </row>
        <row r="2214">
          <cell r="H2214">
            <v>133</v>
          </cell>
          <cell r="I2214">
            <v>331</v>
          </cell>
          <cell r="J2214">
            <v>198750</v>
          </cell>
        </row>
        <row r="2215">
          <cell r="H2215">
            <v>632</v>
          </cell>
          <cell r="I2215">
            <v>331</v>
          </cell>
          <cell r="J2215">
            <v>2615000</v>
          </cell>
        </row>
        <row r="2216">
          <cell r="H2216">
            <v>632</v>
          </cell>
          <cell r="I2216">
            <v>331</v>
          </cell>
          <cell r="J2216">
            <v>1360000</v>
          </cell>
        </row>
        <row r="2217">
          <cell r="H2217">
            <v>133</v>
          </cell>
          <cell r="I2217">
            <v>331</v>
          </cell>
          <cell r="J2217">
            <v>57143</v>
          </cell>
        </row>
        <row r="2218">
          <cell r="H2218">
            <v>632</v>
          </cell>
          <cell r="I2218">
            <v>331</v>
          </cell>
          <cell r="J2218">
            <v>1142857</v>
          </cell>
        </row>
        <row r="2219">
          <cell r="H2219">
            <v>133</v>
          </cell>
          <cell r="I2219">
            <v>331</v>
          </cell>
          <cell r="J2219">
            <v>7778405</v>
          </cell>
        </row>
        <row r="2220">
          <cell r="H2220">
            <v>632</v>
          </cell>
          <cell r="I2220">
            <v>331</v>
          </cell>
          <cell r="J2220">
            <v>3814100</v>
          </cell>
        </row>
        <row r="2221">
          <cell r="H2221">
            <v>632</v>
          </cell>
          <cell r="I2221">
            <v>331</v>
          </cell>
          <cell r="J2221">
            <v>7721000</v>
          </cell>
        </row>
        <row r="2222">
          <cell r="H2222">
            <v>632</v>
          </cell>
          <cell r="I2222">
            <v>331</v>
          </cell>
          <cell r="J2222">
            <v>4748000</v>
          </cell>
        </row>
        <row r="2223">
          <cell r="H2223">
            <v>632</v>
          </cell>
          <cell r="I2223">
            <v>331</v>
          </cell>
          <cell r="J2223">
            <v>46229000</v>
          </cell>
        </row>
        <row r="2224">
          <cell r="H2224">
            <v>632</v>
          </cell>
          <cell r="I2224">
            <v>331</v>
          </cell>
          <cell r="J2224">
            <v>24419000</v>
          </cell>
        </row>
        <row r="2225">
          <cell r="H2225">
            <v>632</v>
          </cell>
          <cell r="I2225">
            <v>331</v>
          </cell>
          <cell r="J2225">
            <v>68637000</v>
          </cell>
        </row>
        <row r="2226">
          <cell r="H2226">
            <v>133</v>
          </cell>
          <cell r="I2226">
            <v>331</v>
          </cell>
          <cell r="J2226">
            <v>3089128</v>
          </cell>
        </row>
        <row r="2227">
          <cell r="H2227">
            <v>632</v>
          </cell>
          <cell r="I2227">
            <v>331</v>
          </cell>
          <cell r="J2227">
            <v>28449239</v>
          </cell>
        </row>
        <row r="2228">
          <cell r="H2228">
            <v>632</v>
          </cell>
          <cell r="I2228">
            <v>331</v>
          </cell>
          <cell r="J2228">
            <v>33333333</v>
          </cell>
        </row>
        <row r="2229">
          <cell r="H2229">
            <v>133</v>
          </cell>
          <cell r="I2229">
            <v>331</v>
          </cell>
          <cell r="J2229">
            <v>27444178</v>
          </cell>
        </row>
        <row r="2230">
          <cell r="H2230">
            <v>632</v>
          </cell>
          <cell r="I2230">
            <v>331</v>
          </cell>
          <cell r="J2230">
            <v>79860000</v>
          </cell>
        </row>
        <row r="2231">
          <cell r="H2231">
            <v>632</v>
          </cell>
          <cell r="I2231">
            <v>331</v>
          </cell>
          <cell r="J2231">
            <v>12100000</v>
          </cell>
        </row>
        <row r="2232">
          <cell r="H2232">
            <v>632</v>
          </cell>
          <cell r="I2232">
            <v>331</v>
          </cell>
          <cell r="J2232">
            <v>27450000</v>
          </cell>
        </row>
        <row r="2233">
          <cell r="H2233">
            <v>632</v>
          </cell>
          <cell r="I2233">
            <v>331</v>
          </cell>
          <cell r="J2233">
            <v>192150000</v>
          </cell>
        </row>
        <row r="2234">
          <cell r="H2234">
            <v>632</v>
          </cell>
          <cell r="I2234">
            <v>331</v>
          </cell>
          <cell r="J2234">
            <v>237323550</v>
          </cell>
        </row>
        <row r="2235">
          <cell r="H2235">
            <v>133</v>
          </cell>
          <cell r="I2235">
            <v>331</v>
          </cell>
          <cell r="J2235">
            <v>55642000</v>
          </cell>
        </row>
        <row r="2236">
          <cell r="H2236">
            <v>632</v>
          </cell>
          <cell r="I2236">
            <v>331</v>
          </cell>
          <cell r="J2236">
            <v>277375000</v>
          </cell>
        </row>
        <row r="2237">
          <cell r="H2237">
            <v>632</v>
          </cell>
          <cell r="I2237">
            <v>331</v>
          </cell>
          <cell r="J2237">
            <v>5256000</v>
          </cell>
        </row>
        <row r="2238">
          <cell r="H2238">
            <v>632</v>
          </cell>
          <cell r="I2238">
            <v>331</v>
          </cell>
          <cell r="J2238">
            <v>84695000</v>
          </cell>
        </row>
        <row r="2239">
          <cell r="H2239">
            <v>632</v>
          </cell>
          <cell r="I2239">
            <v>331</v>
          </cell>
          <cell r="J2239">
            <v>15634000</v>
          </cell>
        </row>
        <row r="2240">
          <cell r="H2240">
            <v>632</v>
          </cell>
          <cell r="I2240">
            <v>331</v>
          </cell>
          <cell r="J2240">
            <v>162668000</v>
          </cell>
        </row>
        <row r="2241">
          <cell r="H2241">
            <v>632</v>
          </cell>
          <cell r="I2241">
            <v>331</v>
          </cell>
          <cell r="J2241">
            <v>567212000</v>
          </cell>
        </row>
        <row r="2242">
          <cell r="H2242">
            <v>133</v>
          </cell>
          <cell r="I2242">
            <v>331</v>
          </cell>
          <cell r="J2242">
            <v>4801500</v>
          </cell>
        </row>
        <row r="2243">
          <cell r="H2243">
            <v>632</v>
          </cell>
          <cell r="I2243">
            <v>331</v>
          </cell>
          <cell r="J2243">
            <v>14938000</v>
          </cell>
        </row>
        <row r="2244">
          <cell r="H2244">
            <v>632</v>
          </cell>
          <cell r="I2244">
            <v>331</v>
          </cell>
          <cell r="J2244">
            <v>12804000</v>
          </cell>
        </row>
        <row r="2245">
          <cell r="H2245">
            <v>632</v>
          </cell>
          <cell r="I2245">
            <v>331</v>
          </cell>
          <cell r="J2245">
            <v>29876000</v>
          </cell>
        </row>
        <row r="2246">
          <cell r="H2246">
            <v>632</v>
          </cell>
          <cell r="I2246">
            <v>331</v>
          </cell>
          <cell r="J2246">
            <v>38412000</v>
          </cell>
        </row>
        <row r="2247">
          <cell r="H2247">
            <v>133</v>
          </cell>
          <cell r="I2247">
            <v>331</v>
          </cell>
          <cell r="J2247">
            <v>10727200</v>
          </cell>
        </row>
        <row r="2248">
          <cell r="H2248">
            <v>632</v>
          </cell>
          <cell r="I2248">
            <v>331</v>
          </cell>
          <cell r="J2248">
            <v>54772000</v>
          </cell>
        </row>
        <row r="2249">
          <cell r="H2249">
            <v>632</v>
          </cell>
          <cell r="I2249">
            <v>331</v>
          </cell>
          <cell r="J2249">
            <v>900000</v>
          </cell>
        </row>
        <row r="2250">
          <cell r="H2250">
            <v>632</v>
          </cell>
          <cell r="I2250">
            <v>331</v>
          </cell>
          <cell r="J2250">
            <v>918000</v>
          </cell>
        </row>
        <row r="2251">
          <cell r="H2251">
            <v>632</v>
          </cell>
          <cell r="I2251">
            <v>331</v>
          </cell>
          <cell r="J2251">
            <v>21490000</v>
          </cell>
        </row>
        <row r="2252">
          <cell r="H2252">
            <v>632</v>
          </cell>
          <cell r="I2252">
            <v>331</v>
          </cell>
          <cell r="J2252">
            <v>39862000</v>
          </cell>
        </row>
        <row r="2253">
          <cell r="H2253">
            <v>632</v>
          </cell>
          <cell r="I2253">
            <v>331</v>
          </cell>
          <cell r="J2253">
            <v>96602000</v>
          </cell>
        </row>
        <row r="2254">
          <cell r="H2254">
            <v>133</v>
          </cell>
          <cell r="I2254">
            <v>331</v>
          </cell>
          <cell r="J2254">
            <v>50314700</v>
          </cell>
        </row>
        <row r="2255">
          <cell r="H2255">
            <v>632</v>
          </cell>
          <cell r="I2255">
            <v>331</v>
          </cell>
          <cell r="J2255">
            <v>57708000</v>
          </cell>
        </row>
        <row r="2256">
          <cell r="H2256">
            <v>632</v>
          </cell>
          <cell r="I2256">
            <v>331</v>
          </cell>
          <cell r="J2256">
            <v>14369000</v>
          </cell>
        </row>
        <row r="2257">
          <cell r="H2257">
            <v>632</v>
          </cell>
          <cell r="I2257">
            <v>331</v>
          </cell>
          <cell r="J2257">
            <v>280773000</v>
          </cell>
        </row>
        <row r="2258">
          <cell r="H2258">
            <v>632</v>
          </cell>
          <cell r="I2258">
            <v>331</v>
          </cell>
          <cell r="J2258">
            <v>18887000</v>
          </cell>
        </row>
        <row r="2259">
          <cell r="H2259">
            <v>632</v>
          </cell>
          <cell r="I2259">
            <v>331</v>
          </cell>
          <cell r="J2259">
            <v>5204000</v>
          </cell>
        </row>
        <row r="2260">
          <cell r="H2260">
            <v>632</v>
          </cell>
          <cell r="I2260">
            <v>331</v>
          </cell>
          <cell r="J2260">
            <v>96794000</v>
          </cell>
        </row>
        <row r="2261">
          <cell r="H2261">
            <v>632</v>
          </cell>
          <cell r="I2261">
            <v>331</v>
          </cell>
          <cell r="J2261">
            <v>55191000</v>
          </cell>
        </row>
        <row r="2262">
          <cell r="H2262">
            <v>632</v>
          </cell>
          <cell r="I2262">
            <v>331</v>
          </cell>
          <cell r="J2262">
            <v>174868000</v>
          </cell>
        </row>
        <row r="2263">
          <cell r="H2263">
            <v>632</v>
          </cell>
          <cell r="I2263">
            <v>331</v>
          </cell>
          <cell r="J2263">
            <v>302500000</v>
          </cell>
        </row>
        <row r="2264">
          <cell r="H2264">
            <v>133</v>
          </cell>
          <cell r="I2264">
            <v>331</v>
          </cell>
          <cell r="J2264">
            <v>99500</v>
          </cell>
        </row>
        <row r="2265">
          <cell r="H2265">
            <v>632</v>
          </cell>
          <cell r="I2265">
            <v>331</v>
          </cell>
          <cell r="J2265">
            <v>1990000</v>
          </cell>
        </row>
        <row r="2266">
          <cell r="H2266">
            <v>632</v>
          </cell>
          <cell r="I2266">
            <v>331</v>
          </cell>
          <cell r="J2266">
            <v>982800</v>
          </cell>
        </row>
        <row r="2267">
          <cell r="H2267">
            <v>632</v>
          </cell>
          <cell r="I2267">
            <v>331</v>
          </cell>
          <cell r="J2267">
            <v>13189000</v>
          </cell>
        </row>
        <row r="2268">
          <cell r="H2268">
            <v>133</v>
          </cell>
          <cell r="I2268">
            <v>331</v>
          </cell>
          <cell r="J2268">
            <v>823750</v>
          </cell>
        </row>
        <row r="2269">
          <cell r="H2269">
            <v>632</v>
          </cell>
          <cell r="I2269">
            <v>331</v>
          </cell>
          <cell r="J2269">
            <v>1046000</v>
          </cell>
        </row>
        <row r="2270">
          <cell r="H2270">
            <v>632</v>
          </cell>
          <cell r="I2270">
            <v>331</v>
          </cell>
          <cell r="J2270">
            <v>6276000</v>
          </cell>
        </row>
        <row r="2271">
          <cell r="H2271">
            <v>632</v>
          </cell>
          <cell r="I2271">
            <v>331</v>
          </cell>
          <cell r="J2271">
            <v>9519000</v>
          </cell>
        </row>
        <row r="2272">
          <cell r="H2272">
            <v>632</v>
          </cell>
          <cell r="I2272">
            <v>331</v>
          </cell>
          <cell r="J2272">
            <v>4446000</v>
          </cell>
        </row>
        <row r="2273">
          <cell r="H2273">
            <v>133</v>
          </cell>
          <cell r="I2273">
            <v>331</v>
          </cell>
          <cell r="J2273">
            <v>405350</v>
          </cell>
        </row>
        <row r="2274">
          <cell r="H2274">
            <v>632</v>
          </cell>
          <cell r="I2274">
            <v>331</v>
          </cell>
          <cell r="J2274">
            <v>680000</v>
          </cell>
        </row>
        <row r="2275">
          <cell r="H2275">
            <v>632</v>
          </cell>
          <cell r="I2275">
            <v>331</v>
          </cell>
          <cell r="J2275">
            <v>2615000</v>
          </cell>
        </row>
        <row r="2276">
          <cell r="H2276">
            <v>133</v>
          </cell>
          <cell r="I2276">
            <v>331</v>
          </cell>
          <cell r="J2276">
            <v>1603000</v>
          </cell>
        </row>
        <row r="2277">
          <cell r="H2277">
            <v>632</v>
          </cell>
          <cell r="I2277">
            <v>331</v>
          </cell>
          <cell r="J2277">
            <v>80000</v>
          </cell>
        </row>
        <row r="2278">
          <cell r="H2278">
            <v>632</v>
          </cell>
          <cell r="I2278">
            <v>331</v>
          </cell>
          <cell r="J2278">
            <v>15000</v>
          </cell>
        </row>
        <row r="2279">
          <cell r="H2279">
            <v>632</v>
          </cell>
          <cell r="I2279">
            <v>331</v>
          </cell>
          <cell r="J2279">
            <v>15000</v>
          </cell>
        </row>
        <row r="2280">
          <cell r="H2280">
            <v>632</v>
          </cell>
          <cell r="I2280">
            <v>331</v>
          </cell>
          <cell r="J2280">
            <v>33000</v>
          </cell>
        </row>
        <row r="2281">
          <cell r="H2281">
            <v>632</v>
          </cell>
          <cell r="I2281">
            <v>331</v>
          </cell>
          <cell r="J2281">
            <v>15000</v>
          </cell>
        </row>
        <row r="2282">
          <cell r="H2282">
            <v>632</v>
          </cell>
          <cell r="I2282">
            <v>331</v>
          </cell>
          <cell r="J2282">
            <v>540000</v>
          </cell>
        </row>
        <row r="2283">
          <cell r="H2283">
            <v>632</v>
          </cell>
          <cell r="I2283">
            <v>331</v>
          </cell>
          <cell r="J2283">
            <v>270000</v>
          </cell>
        </row>
        <row r="2284">
          <cell r="H2284">
            <v>632</v>
          </cell>
          <cell r="I2284">
            <v>331</v>
          </cell>
          <cell r="J2284">
            <v>270000</v>
          </cell>
        </row>
        <row r="2285">
          <cell r="H2285">
            <v>632</v>
          </cell>
          <cell r="I2285">
            <v>331</v>
          </cell>
          <cell r="J2285">
            <v>1560000</v>
          </cell>
        </row>
        <row r="2286">
          <cell r="H2286">
            <v>632</v>
          </cell>
          <cell r="I2286">
            <v>331</v>
          </cell>
          <cell r="J2286">
            <v>1560000</v>
          </cell>
        </row>
        <row r="2287">
          <cell r="H2287">
            <v>632</v>
          </cell>
          <cell r="I2287">
            <v>331</v>
          </cell>
          <cell r="J2287">
            <v>14928000</v>
          </cell>
        </row>
        <row r="2288">
          <cell r="H2288">
            <v>632</v>
          </cell>
          <cell r="I2288">
            <v>331</v>
          </cell>
          <cell r="J2288">
            <v>780000</v>
          </cell>
        </row>
        <row r="2289">
          <cell r="H2289">
            <v>632</v>
          </cell>
          <cell r="I2289">
            <v>331</v>
          </cell>
          <cell r="J2289">
            <v>5370000</v>
          </cell>
        </row>
        <row r="2290">
          <cell r="H2290">
            <v>632</v>
          </cell>
          <cell r="I2290">
            <v>331</v>
          </cell>
          <cell r="J2290">
            <v>1797000</v>
          </cell>
        </row>
        <row r="2291">
          <cell r="H2291">
            <v>632</v>
          </cell>
          <cell r="I2291">
            <v>331</v>
          </cell>
          <cell r="J2291">
            <v>4735000</v>
          </cell>
        </row>
        <row r="2292">
          <cell r="H2292">
            <v>133</v>
          </cell>
          <cell r="I2292">
            <v>331</v>
          </cell>
          <cell r="J2292">
            <v>22979817</v>
          </cell>
        </row>
        <row r="2293">
          <cell r="H2293">
            <v>632</v>
          </cell>
          <cell r="I2293">
            <v>331</v>
          </cell>
          <cell r="J2293">
            <v>124941420</v>
          </cell>
        </row>
        <row r="2294">
          <cell r="H2294">
            <v>632</v>
          </cell>
          <cell r="I2294">
            <v>331</v>
          </cell>
          <cell r="J2294">
            <v>47274390</v>
          </cell>
        </row>
        <row r="2295">
          <cell r="H2295">
            <v>632</v>
          </cell>
          <cell r="I2295">
            <v>331</v>
          </cell>
          <cell r="J2295">
            <v>13999500</v>
          </cell>
        </row>
        <row r="2296">
          <cell r="H2296">
            <v>632</v>
          </cell>
          <cell r="I2296">
            <v>331</v>
          </cell>
          <cell r="J2296">
            <v>66075680</v>
          </cell>
        </row>
        <row r="2297">
          <cell r="H2297">
            <v>632</v>
          </cell>
          <cell r="I2297">
            <v>331</v>
          </cell>
          <cell r="J2297">
            <v>10980000</v>
          </cell>
        </row>
        <row r="2298">
          <cell r="H2298">
            <v>632</v>
          </cell>
          <cell r="I2298">
            <v>331</v>
          </cell>
          <cell r="J2298">
            <v>196325350</v>
          </cell>
        </row>
        <row r="2299">
          <cell r="H2299">
            <v>133</v>
          </cell>
          <cell r="I2299">
            <v>331</v>
          </cell>
          <cell r="J2299">
            <v>6727125</v>
          </cell>
        </row>
        <row r="2300">
          <cell r="H2300">
            <v>632</v>
          </cell>
          <cell r="I2300">
            <v>331</v>
          </cell>
          <cell r="J2300">
            <v>4799400</v>
          </cell>
        </row>
        <row r="2301">
          <cell r="H2301">
            <v>632</v>
          </cell>
          <cell r="I2301">
            <v>331</v>
          </cell>
          <cell r="J2301">
            <v>47246000</v>
          </cell>
        </row>
        <row r="2302">
          <cell r="H2302">
            <v>632</v>
          </cell>
          <cell r="I2302">
            <v>331</v>
          </cell>
          <cell r="J2302">
            <v>2614000</v>
          </cell>
        </row>
        <row r="2303">
          <cell r="H2303">
            <v>632</v>
          </cell>
          <cell r="I2303">
            <v>331</v>
          </cell>
          <cell r="J2303">
            <v>18885100</v>
          </cell>
        </row>
        <row r="2304">
          <cell r="H2304">
            <v>632</v>
          </cell>
          <cell r="I2304">
            <v>331</v>
          </cell>
          <cell r="J2304">
            <v>16698000</v>
          </cell>
        </row>
        <row r="2305">
          <cell r="H2305">
            <v>632</v>
          </cell>
          <cell r="I2305">
            <v>331</v>
          </cell>
          <cell r="J2305">
            <v>25630000</v>
          </cell>
        </row>
        <row r="2306">
          <cell r="H2306">
            <v>632</v>
          </cell>
          <cell r="I2306">
            <v>331</v>
          </cell>
          <cell r="J2306">
            <v>18670000</v>
          </cell>
        </row>
        <row r="2307">
          <cell r="H2307">
            <v>133</v>
          </cell>
          <cell r="I2307">
            <v>331</v>
          </cell>
          <cell r="J2307">
            <v>171429</v>
          </cell>
        </row>
        <row r="2308">
          <cell r="H2308">
            <v>632</v>
          </cell>
          <cell r="I2308">
            <v>331</v>
          </cell>
          <cell r="J2308">
            <v>3428571</v>
          </cell>
        </row>
        <row r="2309">
          <cell r="H2309">
            <v>133</v>
          </cell>
          <cell r="I2309">
            <v>331</v>
          </cell>
          <cell r="J2309">
            <v>2476300</v>
          </cell>
        </row>
        <row r="2310">
          <cell r="H2310">
            <v>632</v>
          </cell>
          <cell r="I2310">
            <v>331</v>
          </cell>
          <cell r="J2310">
            <v>17072000</v>
          </cell>
        </row>
        <row r="2311">
          <cell r="H2311">
            <v>632</v>
          </cell>
          <cell r="I2311">
            <v>331</v>
          </cell>
          <cell r="J2311">
            <v>4268000</v>
          </cell>
        </row>
        <row r="2312">
          <cell r="H2312">
            <v>632</v>
          </cell>
          <cell r="I2312">
            <v>331</v>
          </cell>
          <cell r="J2312">
            <v>13870000</v>
          </cell>
        </row>
        <row r="2313">
          <cell r="H2313">
            <v>632</v>
          </cell>
          <cell r="I2313">
            <v>331</v>
          </cell>
          <cell r="J2313">
            <v>4268000</v>
          </cell>
        </row>
        <row r="2314">
          <cell r="H2314">
            <v>632</v>
          </cell>
          <cell r="I2314">
            <v>331</v>
          </cell>
          <cell r="J2314">
            <v>10048000</v>
          </cell>
        </row>
        <row r="2315">
          <cell r="H2315">
            <v>133</v>
          </cell>
          <cell r="I2315">
            <v>331</v>
          </cell>
          <cell r="J2315">
            <v>8215350</v>
          </cell>
        </row>
        <row r="2316">
          <cell r="H2316">
            <v>632</v>
          </cell>
          <cell r="I2316">
            <v>331</v>
          </cell>
          <cell r="J2316">
            <v>7794000</v>
          </cell>
        </row>
        <row r="2317">
          <cell r="H2317">
            <v>632</v>
          </cell>
          <cell r="I2317">
            <v>331</v>
          </cell>
          <cell r="J2317">
            <v>1830000</v>
          </cell>
        </row>
        <row r="2318">
          <cell r="H2318">
            <v>632</v>
          </cell>
          <cell r="I2318">
            <v>331</v>
          </cell>
          <cell r="J2318">
            <v>50017000</v>
          </cell>
        </row>
        <row r="2319">
          <cell r="H2319">
            <v>632</v>
          </cell>
          <cell r="I2319">
            <v>331</v>
          </cell>
          <cell r="J2319">
            <v>1815000</v>
          </cell>
        </row>
        <row r="2320">
          <cell r="H2320">
            <v>632</v>
          </cell>
          <cell r="I2320">
            <v>331</v>
          </cell>
          <cell r="J2320">
            <v>900000</v>
          </cell>
        </row>
        <row r="2321">
          <cell r="H2321">
            <v>632</v>
          </cell>
          <cell r="I2321">
            <v>331</v>
          </cell>
          <cell r="J2321">
            <v>14868000</v>
          </cell>
        </row>
        <row r="2322">
          <cell r="H2322">
            <v>632</v>
          </cell>
          <cell r="I2322">
            <v>331</v>
          </cell>
          <cell r="J2322">
            <v>8838000</v>
          </cell>
        </row>
        <row r="2323">
          <cell r="H2323">
            <v>632</v>
          </cell>
          <cell r="I2323">
            <v>331</v>
          </cell>
          <cell r="J2323">
            <v>27228000</v>
          </cell>
        </row>
        <row r="2324">
          <cell r="H2324">
            <v>632</v>
          </cell>
          <cell r="I2324">
            <v>331</v>
          </cell>
          <cell r="J2324">
            <v>51017000</v>
          </cell>
        </row>
        <row r="2325">
          <cell r="H2325">
            <v>133</v>
          </cell>
          <cell r="I2325">
            <v>331</v>
          </cell>
          <cell r="J2325">
            <v>8008643</v>
          </cell>
        </row>
        <row r="2326">
          <cell r="H2326">
            <v>632</v>
          </cell>
          <cell r="I2326">
            <v>331</v>
          </cell>
          <cell r="J2326">
            <v>118504000</v>
          </cell>
        </row>
        <row r="2327">
          <cell r="H2327">
            <v>632</v>
          </cell>
          <cell r="I2327">
            <v>331</v>
          </cell>
          <cell r="J2327">
            <v>21783143</v>
          </cell>
        </row>
        <row r="2328">
          <cell r="H2328">
            <v>632</v>
          </cell>
          <cell r="I2328">
            <v>331</v>
          </cell>
          <cell r="J2328">
            <v>19885714</v>
          </cell>
        </row>
        <row r="2329">
          <cell r="H2329">
            <v>133</v>
          </cell>
          <cell r="I2329">
            <v>331</v>
          </cell>
          <cell r="J2329">
            <v>57143</v>
          </cell>
        </row>
        <row r="2330">
          <cell r="H2330">
            <v>632</v>
          </cell>
          <cell r="I2330">
            <v>331</v>
          </cell>
          <cell r="J2330">
            <v>1142857</v>
          </cell>
        </row>
        <row r="2331">
          <cell r="H2331">
            <v>133</v>
          </cell>
          <cell r="I2331">
            <v>331</v>
          </cell>
          <cell r="J2331">
            <v>5942137</v>
          </cell>
        </row>
        <row r="2332">
          <cell r="H2332">
            <v>632</v>
          </cell>
          <cell r="I2332">
            <v>331</v>
          </cell>
          <cell r="J2332">
            <v>118842750</v>
          </cell>
        </row>
        <row r="2333">
          <cell r="H2333">
            <v>133</v>
          </cell>
          <cell r="I2333">
            <v>331</v>
          </cell>
          <cell r="J2333">
            <v>4341506</v>
          </cell>
        </row>
        <row r="2334">
          <cell r="H2334">
            <v>632</v>
          </cell>
          <cell r="I2334">
            <v>331</v>
          </cell>
          <cell r="J2334">
            <v>34735833</v>
          </cell>
        </row>
        <row r="2335">
          <cell r="H2335">
            <v>632</v>
          </cell>
          <cell r="I2335">
            <v>331</v>
          </cell>
          <cell r="J2335">
            <v>8285714</v>
          </cell>
        </row>
        <row r="2336">
          <cell r="H2336">
            <v>632</v>
          </cell>
          <cell r="I2336">
            <v>331</v>
          </cell>
          <cell r="J2336">
            <v>42857143</v>
          </cell>
        </row>
        <row r="2337">
          <cell r="H2337">
            <v>632</v>
          </cell>
          <cell r="I2337">
            <v>331</v>
          </cell>
          <cell r="J2337">
            <v>951429</v>
          </cell>
        </row>
        <row r="2338">
          <cell r="H2338">
            <v>133</v>
          </cell>
          <cell r="I2338">
            <v>331</v>
          </cell>
          <cell r="J2338">
            <v>3821150</v>
          </cell>
        </row>
        <row r="2339">
          <cell r="H2339">
            <v>632</v>
          </cell>
          <cell r="I2339">
            <v>331</v>
          </cell>
          <cell r="J2339">
            <v>1160000</v>
          </cell>
        </row>
        <row r="2340">
          <cell r="H2340">
            <v>632</v>
          </cell>
          <cell r="I2340">
            <v>331</v>
          </cell>
          <cell r="J2340">
            <v>15980000</v>
          </cell>
        </row>
        <row r="2341">
          <cell r="H2341">
            <v>632</v>
          </cell>
          <cell r="I2341">
            <v>331</v>
          </cell>
          <cell r="J2341">
            <v>4976000</v>
          </cell>
        </row>
        <row r="2342">
          <cell r="H2342">
            <v>632</v>
          </cell>
          <cell r="I2342">
            <v>331</v>
          </cell>
          <cell r="J2342">
            <v>53147000</v>
          </cell>
        </row>
        <row r="2343">
          <cell r="H2343">
            <v>133</v>
          </cell>
          <cell r="I2343">
            <v>331</v>
          </cell>
          <cell r="J2343">
            <v>238000</v>
          </cell>
        </row>
        <row r="2344">
          <cell r="H2344">
            <v>632</v>
          </cell>
          <cell r="I2344">
            <v>331</v>
          </cell>
          <cell r="J2344">
            <v>1360000</v>
          </cell>
        </row>
        <row r="2345">
          <cell r="H2345">
            <v>632</v>
          </cell>
          <cell r="I2345">
            <v>331</v>
          </cell>
          <cell r="J2345">
            <v>2720000</v>
          </cell>
        </row>
        <row r="2346">
          <cell r="H2346">
            <v>632</v>
          </cell>
          <cell r="I2346">
            <v>331</v>
          </cell>
          <cell r="J2346">
            <v>680000</v>
          </cell>
        </row>
        <row r="2347">
          <cell r="H2347">
            <v>632</v>
          </cell>
          <cell r="I2347">
            <v>331</v>
          </cell>
          <cell r="J2347">
            <v>5040000</v>
          </cell>
        </row>
        <row r="2348">
          <cell r="H2348">
            <v>133</v>
          </cell>
          <cell r="I2348">
            <v>331</v>
          </cell>
          <cell r="J2348">
            <v>43231733</v>
          </cell>
        </row>
        <row r="2349">
          <cell r="H2349">
            <v>632</v>
          </cell>
          <cell r="I2349">
            <v>331</v>
          </cell>
          <cell r="J2349">
            <v>18150000</v>
          </cell>
        </row>
        <row r="2350">
          <cell r="H2350">
            <v>632</v>
          </cell>
          <cell r="I2350">
            <v>331</v>
          </cell>
          <cell r="J2350">
            <v>135520000</v>
          </cell>
        </row>
        <row r="2351">
          <cell r="H2351">
            <v>632</v>
          </cell>
          <cell r="I2351">
            <v>331</v>
          </cell>
          <cell r="J2351">
            <v>308757600</v>
          </cell>
        </row>
        <row r="2352">
          <cell r="H2352">
            <v>632</v>
          </cell>
          <cell r="I2352">
            <v>331</v>
          </cell>
          <cell r="J2352">
            <v>270474000</v>
          </cell>
        </row>
        <row r="2353">
          <cell r="H2353">
            <v>632</v>
          </cell>
          <cell r="I2353">
            <v>331</v>
          </cell>
          <cell r="J2353">
            <v>117733050</v>
          </cell>
        </row>
        <row r="2354">
          <cell r="H2354">
            <v>632</v>
          </cell>
          <cell r="I2354">
            <v>331</v>
          </cell>
          <cell r="J2354">
            <v>14000000</v>
          </cell>
        </row>
        <row r="2355">
          <cell r="H2355">
            <v>133</v>
          </cell>
          <cell r="I2355">
            <v>331</v>
          </cell>
          <cell r="J2355">
            <v>704250</v>
          </cell>
        </row>
        <row r="2356">
          <cell r="H2356">
            <v>632</v>
          </cell>
          <cell r="I2356">
            <v>331</v>
          </cell>
          <cell r="J2356">
            <v>4695000</v>
          </cell>
        </row>
        <row r="2357">
          <cell r="H2357">
            <v>632</v>
          </cell>
          <cell r="I2357">
            <v>331</v>
          </cell>
          <cell r="J2357">
            <v>9390000</v>
          </cell>
        </row>
        <row r="2358">
          <cell r="H2358">
            <v>133</v>
          </cell>
          <cell r="I2358">
            <v>331</v>
          </cell>
          <cell r="J2358">
            <v>70643050</v>
          </cell>
        </row>
        <row r="2359">
          <cell r="H2359">
            <v>632</v>
          </cell>
          <cell r="I2359">
            <v>331</v>
          </cell>
          <cell r="J2359">
            <v>13165000</v>
          </cell>
        </row>
        <row r="2360">
          <cell r="H2360">
            <v>632</v>
          </cell>
          <cell r="I2360">
            <v>331</v>
          </cell>
          <cell r="J2360">
            <v>733755000</v>
          </cell>
        </row>
        <row r="2361">
          <cell r="H2361">
            <v>632</v>
          </cell>
          <cell r="I2361">
            <v>331</v>
          </cell>
          <cell r="J2361">
            <v>501299000</v>
          </cell>
        </row>
        <row r="2362">
          <cell r="H2362">
            <v>632</v>
          </cell>
          <cell r="I2362">
            <v>331</v>
          </cell>
          <cell r="J2362">
            <v>7220000</v>
          </cell>
        </row>
        <row r="2363">
          <cell r="H2363">
            <v>632</v>
          </cell>
          <cell r="I2363">
            <v>331</v>
          </cell>
          <cell r="J2363">
            <v>15735000</v>
          </cell>
        </row>
        <row r="2364">
          <cell r="H2364">
            <v>632</v>
          </cell>
          <cell r="I2364">
            <v>331</v>
          </cell>
          <cell r="J2364">
            <v>3275000</v>
          </cell>
        </row>
        <row r="2365">
          <cell r="H2365">
            <v>632</v>
          </cell>
          <cell r="I2365">
            <v>331</v>
          </cell>
          <cell r="J2365">
            <v>5598000</v>
          </cell>
        </row>
        <row r="2366">
          <cell r="H2366">
            <v>632</v>
          </cell>
          <cell r="I2366">
            <v>331</v>
          </cell>
          <cell r="J2366">
            <v>132814000</v>
          </cell>
        </row>
        <row r="2367">
          <cell r="H2367">
            <v>133</v>
          </cell>
          <cell r="I2367">
            <v>331</v>
          </cell>
          <cell r="J2367">
            <v>12747900</v>
          </cell>
        </row>
        <row r="2368">
          <cell r="H2368">
            <v>632</v>
          </cell>
          <cell r="I2368">
            <v>331</v>
          </cell>
          <cell r="J2368">
            <v>4158000</v>
          </cell>
        </row>
        <row r="2369">
          <cell r="H2369">
            <v>632</v>
          </cell>
          <cell r="I2369">
            <v>331</v>
          </cell>
          <cell r="J2369">
            <v>2178000</v>
          </cell>
        </row>
        <row r="2370">
          <cell r="H2370">
            <v>632</v>
          </cell>
          <cell r="I2370">
            <v>331</v>
          </cell>
          <cell r="J2370">
            <v>122822000</v>
          </cell>
        </row>
        <row r="2371">
          <cell r="H2371">
            <v>632</v>
          </cell>
          <cell r="I2371">
            <v>331</v>
          </cell>
          <cell r="J2371">
            <v>98256000</v>
          </cell>
        </row>
        <row r="2372">
          <cell r="H2372">
            <v>632</v>
          </cell>
          <cell r="I2372">
            <v>331</v>
          </cell>
          <cell r="J2372">
            <v>1050000</v>
          </cell>
        </row>
        <row r="2373">
          <cell r="H2373">
            <v>632</v>
          </cell>
          <cell r="I2373">
            <v>331</v>
          </cell>
          <cell r="J2373">
            <v>450000</v>
          </cell>
        </row>
        <row r="2374">
          <cell r="H2374">
            <v>632</v>
          </cell>
          <cell r="I2374">
            <v>331</v>
          </cell>
          <cell r="J2374">
            <v>976000</v>
          </cell>
        </row>
        <row r="2375">
          <cell r="H2375">
            <v>632</v>
          </cell>
          <cell r="I2375">
            <v>331</v>
          </cell>
          <cell r="J2375">
            <v>22892000</v>
          </cell>
        </row>
        <row r="2376">
          <cell r="H2376">
            <v>632</v>
          </cell>
          <cell r="I2376">
            <v>331</v>
          </cell>
          <cell r="J2376">
            <v>2176000</v>
          </cell>
        </row>
        <row r="2377">
          <cell r="H2377">
            <v>133</v>
          </cell>
          <cell r="I2377">
            <v>331</v>
          </cell>
          <cell r="J2377">
            <v>9609950</v>
          </cell>
        </row>
        <row r="2378">
          <cell r="H2378">
            <v>632</v>
          </cell>
          <cell r="I2378">
            <v>331</v>
          </cell>
          <cell r="J2378">
            <v>90472000</v>
          </cell>
        </row>
        <row r="2379">
          <cell r="H2379">
            <v>632</v>
          </cell>
          <cell r="I2379">
            <v>331</v>
          </cell>
          <cell r="J2379">
            <v>16640000</v>
          </cell>
        </row>
        <row r="2380">
          <cell r="H2380">
            <v>632</v>
          </cell>
          <cell r="I2380">
            <v>331</v>
          </cell>
          <cell r="J2380">
            <v>21602000</v>
          </cell>
        </row>
        <row r="2381">
          <cell r="H2381">
            <v>632</v>
          </cell>
          <cell r="I2381">
            <v>331</v>
          </cell>
          <cell r="J2381">
            <v>10028000</v>
          </cell>
        </row>
        <row r="2382">
          <cell r="H2382">
            <v>632</v>
          </cell>
          <cell r="I2382">
            <v>331</v>
          </cell>
          <cell r="J2382">
            <v>2507000</v>
          </cell>
        </row>
        <row r="2383">
          <cell r="H2383">
            <v>632</v>
          </cell>
          <cell r="I2383">
            <v>331</v>
          </cell>
          <cell r="J2383">
            <v>50950000</v>
          </cell>
        </row>
        <row r="2384">
          <cell r="H2384">
            <v>632</v>
          </cell>
          <cell r="I2384">
            <v>331</v>
          </cell>
          <cell r="J2384">
            <v>658000</v>
          </cell>
        </row>
        <row r="2385">
          <cell r="H2385">
            <v>632</v>
          </cell>
          <cell r="I2385">
            <v>331</v>
          </cell>
          <cell r="J2385">
            <v>1652000</v>
          </cell>
        </row>
        <row r="2386">
          <cell r="H2386">
            <v>632</v>
          </cell>
          <cell r="I2386">
            <v>331</v>
          </cell>
          <cell r="J2386">
            <v>420000</v>
          </cell>
        </row>
        <row r="2387">
          <cell r="H2387">
            <v>632</v>
          </cell>
          <cell r="I2387">
            <v>331</v>
          </cell>
          <cell r="J2387">
            <v>4662000</v>
          </cell>
        </row>
        <row r="2388">
          <cell r="H2388">
            <v>632</v>
          </cell>
          <cell r="I2388">
            <v>331</v>
          </cell>
          <cell r="J2388">
            <v>2200000</v>
          </cell>
        </row>
        <row r="2389">
          <cell r="H2389">
            <v>632</v>
          </cell>
          <cell r="I2389">
            <v>331</v>
          </cell>
          <cell r="J2389">
            <v>200000</v>
          </cell>
        </row>
        <row r="2390">
          <cell r="H2390">
            <v>632</v>
          </cell>
          <cell r="I2390">
            <v>331</v>
          </cell>
          <cell r="J2390">
            <v>1820000</v>
          </cell>
        </row>
        <row r="2391">
          <cell r="H2391">
            <v>632</v>
          </cell>
          <cell r="I2391">
            <v>331</v>
          </cell>
          <cell r="J2391">
            <v>3251000</v>
          </cell>
        </row>
        <row r="2392">
          <cell r="H2392">
            <v>632</v>
          </cell>
          <cell r="I2392">
            <v>331</v>
          </cell>
          <cell r="J2392">
            <v>180000</v>
          </cell>
        </row>
        <row r="2393">
          <cell r="H2393">
            <v>632</v>
          </cell>
          <cell r="I2393">
            <v>331</v>
          </cell>
          <cell r="J2393">
            <v>366000</v>
          </cell>
        </row>
        <row r="2394">
          <cell r="H2394">
            <v>632</v>
          </cell>
          <cell r="I2394">
            <v>331</v>
          </cell>
          <cell r="J2394">
            <v>175000</v>
          </cell>
        </row>
        <row r="2395">
          <cell r="H2395">
            <v>632</v>
          </cell>
          <cell r="I2395">
            <v>331</v>
          </cell>
          <cell r="J2395">
            <v>354000</v>
          </cell>
        </row>
        <row r="2396">
          <cell r="H2396">
            <v>632</v>
          </cell>
          <cell r="I2396">
            <v>331</v>
          </cell>
          <cell r="J2396">
            <v>2933000</v>
          </cell>
        </row>
        <row r="2397">
          <cell r="H2397">
            <v>632</v>
          </cell>
          <cell r="I2397">
            <v>331</v>
          </cell>
          <cell r="J2397">
            <v>720000</v>
          </cell>
        </row>
        <row r="2398">
          <cell r="H2398">
            <v>632</v>
          </cell>
          <cell r="I2398">
            <v>331</v>
          </cell>
          <cell r="J2398">
            <v>360000</v>
          </cell>
        </row>
        <row r="2399">
          <cell r="H2399">
            <v>632</v>
          </cell>
          <cell r="I2399">
            <v>331</v>
          </cell>
          <cell r="J2399">
            <v>180000</v>
          </cell>
        </row>
        <row r="2400">
          <cell r="H2400">
            <v>133</v>
          </cell>
          <cell r="I2400">
            <v>3388</v>
          </cell>
          <cell r="J2400">
            <v>25708867</v>
          </cell>
        </row>
        <row r="2401">
          <cell r="H2401">
            <v>133</v>
          </cell>
          <cell r="I2401">
            <v>331</v>
          </cell>
          <cell r="J2401">
            <v>207143</v>
          </cell>
        </row>
        <row r="2402">
          <cell r="H2402">
            <v>632</v>
          </cell>
          <cell r="I2402">
            <v>331</v>
          </cell>
          <cell r="J2402">
            <v>4142857</v>
          </cell>
        </row>
        <row r="2403">
          <cell r="H2403">
            <v>133</v>
          </cell>
          <cell r="I2403">
            <v>331</v>
          </cell>
          <cell r="J2403">
            <v>165715</v>
          </cell>
        </row>
        <row r="2404">
          <cell r="H2404">
            <v>632</v>
          </cell>
          <cell r="I2404">
            <v>331</v>
          </cell>
          <cell r="J2404">
            <v>3314285</v>
          </cell>
        </row>
        <row r="2405">
          <cell r="H2405">
            <v>133</v>
          </cell>
          <cell r="I2405">
            <v>331</v>
          </cell>
          <cell r="J2405">
            <v>57143</v>
          </cell>
        </row>
        <row r="2406">
          <cell r="H2406">
            <v>632</v>
          </cell>
          <cell r="I2406">
            <v>331</v>
          </cell>
          <cell r="J2406">
            <v>1142857</v>
          </cell>
        </row>
        <row r="2407">
          <cell r="H2407">
            <v>133</v>
          </cell>
          <cell r="I2407">
            <v>331</v>
          </cell>
          <cell r="J2407">
            <v>22028761</v>
          </cell>
        </row>
        <row r="2408">
          <cell r="H2408">
            <v>632</v>
          </cell>
          <cell r="I2408">
            <v>331</v>
          </cell>
          <cell r="J2408">
            <v>416366857</v>
          </cell>
        </row>
        <row r="2409">
          <cell r="H2409">
            <v>632</v>
          </cell>
          <cell r="I2409">
            <v>331</v>
          </cell>
          <cell r="J2409">
            <v>3266667</v>
          </cell>
        </row>
        <row r="2410">
          <cell r="H2410">
            <v>632</v>
          </cell>
          <cell r="I2410">
            <v>331</v>
          </cell>
          <cell r="J2410">
            <v>3428572</v>
          </cell>
        </row>
        <row r="2411">
          <cell r="H2411">
            <v>632</v>
          </cell>
          <cell r="I2411">
            <v>331</v>
          </cell>
          <cell r="J2411">
            <v>1110857</v>
          </cell>
        </row>
        <row r="2412">
          <cell r="H2412">
            <v>632</v>
          </cell>
          <cell r="I2412">
            <v>331</v>
          </cell>
          <cell r="J2412">
            <v>16402286</v>
          </cell>
        </row>
        <row r="2413">
          <cell r="H2413">
            <v>133</v>
          </cell>
          <cell r="I2413">
            <v>331</v>
          </cell>
          <cell r="J2413">
            <v>46476</v>
          </cell>
        </row>
        <row r="2414">
          <cell r="H2414">
            <v>632</v>
          </cell>
          <cell r="I2414">
            <v>331</v>
          </cell>
          <cell r="J2414">
            <v>929524</v>
          </cell>
        </row>
        <row r="2415">
          <cell r="H2415">
            <v>133</v>
          </cell>
          <cell r="I2415">
            <v>331</v>
          </cell>
          <cell r="J2415">
            <v>1032500</v>
          </cell>
        </row>
        <row r="2416">
          <cell r="H2416">
            <v>632</v>
          </cell>
          <cell r="I2416">
            <v>331</v>
          </cell>
          <cell r="J2416">
            <v>240000</v>
          </cell>
        </row>
        <row r="2417">
          <cell r="H2417">
            <v>632</v>
          </cell>
          <cell r="I2417">
            <v>331</v>
          </cell>
          <cell r="J2417">
            <v>20410000</v>
          </cell>
        </row>
        <row r="2418">
          <cell r="H2418">
            <v>632</v>
          </cell>
          <cell r="I2418">
            <v>331</v>
          </cell>
          <cell r="J2418">
            <v>555000</v>
          </cell>
        </row>
        <row r="2419">
          <cell r="H2419">
            <v>632</v>
          </cell>
          <cell r="I2419">
            <v>331</v>
          </cell>
          <cell r="J2419">
            <v>930000</v>
          </cell>
        </row>
        <row r="2420">
          <cell r="H2420">
            <v>632</v>
          </cell>
          <cell r="I2420">
            <v>331</v>
          </cell>
          <cell r="J2420">
            <v>1443500</v>
          </cell>
        </row>
        <row r="2421">
          <cell r="H2421">
            <v>632</v>
          </cell>
          <cell r="I2421">
            <v>331</v>
          </cell>
          <cell r="J2421">
            <v>180000</v>
          </cell>
        </row>
        <row r="2422">
          <cell r="H2422">
            <v>632</v>
          </cell>
          <cell r="I2422">
            <v>331</v>
          </cell>
          <cell r="J2422">
            <v>480000</v>
          </cell>
        </row>
        <row r="2423">
          <cell r="H2423">
            <v>632</v>
          </cell>
          <cell r="I2423">
            <v>331</v>
          </cell>
          <cell r="J2423">
            <v>432000</v>
          </cell>
        </row>
        <row r="2424">
          <cell r="H2424">
            <v>632</v>
          </cell>
          <cell r="I2424">
            <v>331</v>
          </cell>
          <cell r="J2424">
            <v>180000</v>
          </cell>
        </row>
        <row r="2425">
          <cell r="H2425">
            <v>632</v>
          </cell>
          <cell r="I2425">
            <v>331</v>
          </cell>
          <cell r="J2425">
            <v>180000</v>
          </cell>
        </row>
        <row r="2426">
          <cell r="H2426">
            <v>632</v>
          </cell>
          <cell r="I2426">
            <v>331</v>
          </cell>
          <cell r="J2426">
            <v>180000</v>
          </cell>
        </row>
        <row r="2427">
          <cell r="H2427">
            <v>632</v>
          </cell>
          <cell r="I2427">
            <v>331</v>
          </cell>
          <cell r="J2427">
            <v>180000</v>
          </cell>
        </row>
        <row r="2428">
          <cell r="H2428">
            <v>632</v>
          </cell>
          <cell r="I2428">
            <v>331</v>
          </cell>
          <cell r="J2428">
            <v>360000</v>
          </cell>
        </row>
        <row r="2429">
          <cell r="H2429">
            <v>632</v>
          </cell>
          <cell r="I2429">
            <v>331</v>
          </cell>
          <cell r="J2429">
            <v>180000</v>
          </cell>
        </row>
        <row r="2430">
          <cell r="H2430">
            <v>133</v>
          </cell>
          <cell r="I2430">
            <v>331</v>
          </cell>
          <cell r="J2430">
            <v>9506900</v>
          </cell>
        </row>
        <row r="2431">
          <cell r="H2431">
            <v>632</v>
          </cell>
          <cell r="I2431">
            <v>331</v>
          </cell>
          <cell r="J2431">
            <v>2624000</v>
          </cell>
        </row>
        <row r="2432">
          <cell r="H2432">
            <v>632</v>
          </cell>
          <cell r="I2432">
            <v>331</v>
          </cell>
          <cell r="J2432">
            <v>42980000</v>
          </cell>
        </row>
        <row r="2433">
          <cell r="H2433">
            <v>632</v>
          </cell>
          <cell r="I2433">
            <v>331</v>
          </cell>
          <cell r="J2433">
            <v>22723000</v>
          </cell>
        </row>
        <row r="2434">
          <cell r="H2434">
            <v>632</v>
          </cell>
          <cell r="I2434">
            <v>331</v>
          </cell>
          <cell r="J2434">
            <v>25870000</v>
          </cell>
        </row>
        <row r="2435">
          <cell r="H2435">
            <v>632</v>
          </cell>
          <cell r="I2435">
            <v>331</v>
          </cell>
          <cell r="J2435">
            <v>4160000</v>
          </cell>
        </row>
        <row r="2436">
          <cell r="H2436">
            <v>632</v>
          </cell>
          <cell r="I2436">
            <v>331</v>
          </cell>
          <cell r="J2436">
            <v>4160000</v>
          </cell>
        </row>
        <row r="2437">
          <cell r="H2437">
            <v>632</v>
          </cell>
          <cell r="I2437">
            <v>331</v>
          </cell>
          <cell r="J2437">
            <v>4160000</v>
          </cell>
        </row>
        <row r="2438">
          <cell r="H2438">
            <v>632</v>
          </cell>
          <cell r="I2438">
            <v>331</v>
          </cell>
          <cell r="J2438">
            <v>868000</v>
          </cell>
        </row>
        <row r="2439">
          <cell r="H2439">
            <v>632</v>
          </cell>
          <cell r="I2439">
            <v>331</v>
          </cell>
          <cell r="J2439">
            <v>61744000</v>
          </cell>
        </row>
        <row r="2440">
          <cell r="H2440">
            <v>632</v>
          </cell>
          <cell r="I2440">
            <v>331</v>
          </cell>
          <cell r="J2440">
            <v>20849000</v>
          </cell>
        </row>
        <row r="2441">
          <cell r="H2441">
            <v>133</v>
          </cell>
          <cell r="I2441">
            <v>331</v>
          </cell>
          <cell r="J2441">
            <v>2406050</v>
          </cell>
        </row>
        <row r="2442">
          <cell r="H2442">
            <v>632</v>
          </cell>
          <cell r="I2442">
            <v>331</v>
          </cell>
          <cell r="J2442">
            <v>15258000</v>
          </cell>
        </row>
        <row r="2443">
          <cell r="H2443">
            <v>632</v>
          </cell>
          <cell r="I2443">
            <v>331</v>
          </cell>
          <cell r="J2443">
            <v>15023666</v>
          </cell>
        </row>
        <row r="2444">
          <cell r="H2444">
            <v>632</v>
          </cell>
          <cell r="I2444">
            <v>331</v>
          </cell>
          <cell r="J2444">
            <v>2347000</v>
          </cell>
        </row>
        <row r="2445">
          <cell r="H2445">
            <v>632</v>
          </cell>
          <cell r="I2445">
            <v>331</v>
          </cell>
          <cell r="J2445">
            <v>14084000</v>
          </cell>
        </row>
        <row r="2446">
          <cell r="H2446">
            <v>632</v>
          </cell>
          <cell r="I2446">
            <v>331</v>
          </cell>
          <cell r="J2446">
            <v>1408334</v>
          </cell>
        </row>
        <row r="2447">
          <cell r="H2447">
            <v>133</v>
          </cell>
          <cell r="I2447">
            <v>331</v>
          </cell>
          <cell r="J2447">
            <v>63448200</v>
          </cell>
        </row>
        <row r="2448">
          <cell r="H2448">
            <v>632</v>
          </cell>
          <cell r="I2448">
            <v>331</v>
          </cell>
          <cell r="J2448">
            <v>16547000</v>
          </cell>
        </row>
        <row r="2449">
          <cell r="H2449">
            <v>632</v>
          </cell>
          <cell r="I2449">
            <v>331</v>
          </cell>
          <cell r="J2449">
            <v>5598000</v>
          </cell>
        </row>
        <row r="2450">
          <cell r="H2450">
            <v>632</v>
          </cell>
          <cell r="I2450">
            <v>331</v>
          </cell>
          <cell r="J2450">
            <v>471409000</v>
          </cell>
        </row>
        <row r="2451">
          <cell r="H2451">
            <v>632</v>
          </cell>
          <cell r="I2451">
            <v>331</v>
          </cell>
          <cell r="J2451">
            <v>560907794</v>
          </cell>
        </row>
        <row r="2452">
          <cell r="H2452">
            <v>632</v>
          </cell>
          <cell r="I2452">
            <v>331</v>
          </cell>
          <cell r="J2452">
            <v>63635934</v>
          </cell>
        </row>
        <row r="2453">
          <cell r="H2453">
            <v>632</v>
          </cell>
          <cell r="I2453">
            <v>331</v>
          </cell>
          <cell r="J2453">
            <v>15611000</v>
          </cell>
        </row>
        <row r="2454">
          <cell r="H2454">
            <v>632</v>
          </cell>
          <cell r="I2454">
            <v>331</v>
          </cell>
          <cell r="J2454">
            <v>19672272</v>
          </cell>
        </row>
        <row r="2455">
          <cell r="H2455">
            <v>632</v>
          </cell>
          <cell r="I2455">
            <v>331</v>
          </cell>
          <cell r="J2455">
            <v>115583000</v>
          </cell>
        </row>
        <row r="2456">
          <cell r="H2456">
            <v>632</v>
          </cell>
          <cell r="I2456">
            <v>331</v>
          </cell>
          <cell r="J2456">
            <v>1600000</v>
          </cell>
        </row>
        <row r="2457">
          <cell r="H2457">
            <v>133</v>
          </cell>
          <cell r="I2457">
            <v>331</v>
          </cell>
          <cell r="J2457">
            <v>541850</v>
          </cell>
        </row>
        <row r="2458">
          <cell r="H2458">
            <v>632</v>
          </cell>
          <cell r="I2458">
            <v>331</v>
          </cell>
          <cell r="J2458">
            <v>2040000</v>
          </cell>
        </row>
        <row r="2459">
          <cell r="H2459">
            <v>632</v>
          </cell>
          <cell r="I2459">
            <v>331</v>
          </cell>
          <cell r="J2459">
            <v>637000</v>
          </cell>
        </row>
        <row r="2460">
          <cell r="H2460">
            <v>632</v>
          </cell>
          <cell r="I2460">
            <v>331</v>
          </cell>
          <cell r="J2460">
            <v>8160000</v>
          </cell>
        </row>
        <row r="2461">
          <cell r="H2461">
            <v>133</v>
          </cell>
          <cell r="I2461">
            <v>331</v>
          </cell>
          <cell r="J2461">
            <v>17443900</v>
          </cell>
        </row>
        <row r="2462">
          <cell r="H2462">
            <v>632</v>
          </cell>
          <cell r="I2462">
            <v>331</v>
          </cell>
          <cell r="J2462">
            <v>260392000</v>
          </cell>
        </row>
        <row r="2463">
          <cell r="H2463">
            <v>632</v>
          </cell>
          <cell r="I2463">
            <v>331</v>
          </cell>
          <cell r="J2463">
            <v>88486000</v>
          </cell>
        </row>
        <row r="2464">
          <cell r="H2464">
            <v>133</v>
          </cell>
          <cell r="I2464">
            <v>331</v>
          </cell>
          <cell r="J2464">
            <v>10111000</v>
          </cell>
        </row>
        <row r="2465">
          <cell r="H2465">
            <v>632</v>
          </cell>
          <cell r="I2465">
            <v>331</v>
          </cell>
          <cell r="J2465">
            <v>2000000</v>
          </cell>
        </row>
        <row r="2466">
          <cell r="H2466">
            <v>632</v>
          </cell>
          <cell r="I2466">
            <v>331</v>
          </cell>
          <cell r="J2466">
            <v>68688000</v>
          </cell>
        </row>
        <row r="2467">
          <cell r="H2467">
            <v>632</v>
          </cell>
          <cell r="I2467">
            <v>331</v>
          </cell>
          <cell r="J2467">
            <v>84296000</v>
          </cell>
        </row>
        <row r="2468">
          <cell r="H2468">
            <v>632</v>
          </cell>
          <cell r="I2468">
            <v>331</v>
          </cell>
          <cell r="J2468">
            <v>8900000</v>
          </cell>
        </row>
        <row r="2469">
          <cell r="H2469">
            <v>632</v>
          </cell>
          <cell r="I2469">
            <v>331</v>
          </cell>
          <cell r="J2469">
            <v>2896000</v>
          </cell>
        </row>
        <row r="2470">
          <cell r="H2470">
            <v>632</v>
          </cell>
          <cell r="I2470">
            <v>331</v>
          </cell>
          <cell r="J2470">
            <v>2090000</v>
          </cell>
        </row>
        <row r="2471">
          <cell r="H2471">
            <v>632</v>
          </cell>
          <cell r="I2471">
            <v>331</v>
          </cell>
          <cell r="J2471">
            <v>30910000</v>
          </cell>
        </row>
        <row r="2472">
          <cell r="H2472">
            <v>632</v>
          </cell>
          <cell r="I2472">
            <v>331</v>
          </cell>
          <cell r="J2472">
            <v>2440000</v>
          </cell>
        </row>
        <row r="2473">
          <cell r="H2473">
            <v>133</v>
          </cell>
          <cell r="I2473">
            <v>331</v>
          </cell>
          <cell r="J2473">
            <v>754650</v>
          </cell>
        </row>
        <row r="2474">
          <cell r="H2474">
            <v>632</v>
          </cell>
          <cell r="I2474">
            <v>331</v>
          </cell>
          <cell r="J2474">
            <v>8834000</v>
          </cell>
        </row>
        <row r="2475">
          <cell r="H2475">
            <v>632</v>
          </cell>
          <cell r="I2475">
            <v>331</v>
          </cell>
          <cell r="J2475">
            <v>1146000</v>
          </cell>
        </row>
        <row r="2476">
          <cell r="H2476">
            <v>632</v>
          </cell>
          <cell r="I2476">
            <v>331</v>
          </cell>
          <cell r="J2476">
            <v>114000</v>
          </cell>
        </row>
        <row r="2477">
          <cell r="H2477">
            <v>632</v>
          </cell>
          <cell r="I2477">
            <v>331</v>
          </cell>
          <cell r="J2477">
            <v>4988000</v>
          </cell>
        </row>
        <row r="2478">
          <cell r="H2478">
            <v>133</v>
          </cell>
          <cell r="I2478">
            <v>331</v>
          </cell>
          <cell r="J2478">
            <v>111750</v>
          </cell>
        </row>
        <row r="2479">
          <cell r="H2479">
            <v>632</v>
          </cell>
          <cell r="I2479">
            <v>331</v>
          </cell>
          <cell r="J2479">
            <v>2235000</v>
          </cell>
        </row>
        <row r="2480">
          <cell r="H2480">
            <v>133</v>
          </cell>
          <cell r="I2480">
            <v>331</v>
          </cell>
          <cell r="J2480">
            <v>1214286</v>
          </cell>
        </row>
        <row r="2481">
          <cell r="H2481">
            <v>632</v>
          </cell>
          <cell r="I2481">
            <v>331</v>
          </cell>
          <cell r="J2481">
            <v>24285714</v>
          </cell>
        </row>
        <row r="2482">
          <cell r="H2482">
            <v>133</v>
          </cell>
          <cell r="I2482">
            <v>331</v>
          </cell>
          <cell r="J2482">
            <v>57143</v>
          </cell>
        </row>
        <row r="2483">
          <cell r="H2483">
            <v>632</v>
          </cell>
          <cell r="I2483">
            <v>331</v>
          </cell>
          <cell r="J2483">
            <v>1142857</v>
          </cell>
        </row>
        <row r="2484">
          <cell r="H2484">
            <v>133</v>
          </cell>
          <cell r="I2484">
            <v>331</v>
          </cell>
          <cell r="J2484">
            <v>4509500</v>
          </cell>
        </row>
        <row r="2485">
          <cell r="H2485">
            <v>632</v>
          </cell>
          <cell r="I2485">
            <v>331</v>
          </cell>
          <cell r="J2485">
            <v>90189500</v>
          </cell>
        </row>
        <row r="2486">
          <cell r="H2486">
            <v>133</v>
          </cell>
          <cell r="I2486">
            <v>331</v>
          </cell>
          <cell r="J2486">
            <v>46241198</v>
          </cell>
        </row>
        <row r="2487">
          <cell r="H2487">
            <v>632</v>
          </cell>
          <cell r="I2487">
            <v>331</v>
          </cell>
          <cell r="J2487">
            <v>199008000</v>
          </cell>
        </row>
        <row r="2488">
          <cell r="H2488">
            <v>632</v>
          </cell>
          <cell r="I2488">
            <v>331</v>
          </cell>
          <cell r="J2488">
            <v>10285714</v>
          </cell>
        </row>
        <row r="2489">
          <cell r="H2489">
            <v>632</v>
          </cell>
          <cell r="I2489">
            <v>331</v>
          </cell>
          <cell r="J2489">
            <v>49961143</v>
          </cell>
        </row>
        <row r="2490">
          <cell r="H2490">
            <v>632</v>
          </cell>
          <cell r="I2490">
            <v>331</v>
          </cell>
          <cell r="J2490">
            <v>3853714</v>
          </cell>
        </row>
        <row r="2491">
          <cell r="H2491">
            <v>632</v>
          </cell>
          <cell r="I2491">
            <v>331</v>
          </cell>
          <cell r="J2491">
            <v>43988571</v>
          </cell>
        </row>
        <row r="2492">
          <cell r="H2492">
            <v>632</v>
          </cell>
          <cell r="I2492">
            <v>331</v>
          </cell>
          <cell r="J2492">
            <v>88600000</v>
          </cell>
        </row>
        <row r="2493">
          <cell r="H2493">
            <v>632</v>
          </cell>
          <cell r="I2493">
            <v>331</v>
          </cell>
          <cell r="J2493">
            <v>87714000</v>
          </cell>
        </row>
        <row r="2494">
          <cell r="H2494">
            <v>632</v>
          </cell>
          <cell r="I2494">
            <v>331</v>
          </cell>
          <cell r="J2494">
            <v>268516800</v>
          </cell>
        </row>
        <row r="2495">
          <cell r="H2495">
            <v>632</v>
          </cell>
          <cell r="I2495">
            <v>331</v>
          </cell>
          <cell r="J2495">
            <v>120226286</v>
          </cell>
        </row>
        <row r="2496">
          <cell r="H2496">
            <v>632</v>
          </cell>
          <cell r="I2496">
            <v>331</v>
          </cell>
          <cell r="J2496">
            <v>24006857</v>
          </cell>
        </row>
        <row r="2497">
          <cell r="H2497">
            <v>632</v>
          </cell>
          <cell r="I2497">
            <v>331</v>
          </cell>
          <cell r="J2497">
            <v>28662857</v>
          </cell>
        </row>
        <row r="2498">
          <cell r="H2498">
            <v>133</v>
          </cell>
          <cell r="I2498">
            <v>331</v>
          </cell>
          <cell r="J2498">
            <v>3923143</v>
          </cell>
        </row>
        <row r="2499">
          <cell r="H2499">
            <v>632</v>
          </cell>
          <cell r="I2499">
            <v>331</v>
          </cell>
          <cell r="J2499">
            <v>39428571</v>
          </cell>
        </row>
        <row r="2500">
          <cell r="H2500">
            <v>632</v>
          </cell>
          <cell r="I2500">
            <v>331</v>
          </cell>
          <cell r="J2500">
            <v>39034286</v>
          </cell>
        </row>
        <row r="2501">
          <cell r="H2501">
            <v>632</v>
          </cell>
          <cell r="I2501">
            <v>331</v>
          </cell>
          <cell r="J2501">
            <v>2022000</v>
          </cell>
        </row>
        <row r="2502">
          <cell r="H2502">
            <v>632</v>
          </cell>
          <cell r="I2502">
            <v>331</v>
          </cell>
          <cell r="J2502">
            <v>965000</v>
          </cell>
        </row>
        <row r="2503">
          <cell r="H2503">
            <v>632</v>
          </cell>
          <cell r="I2503">
            <v>331</v>
          </cell>
          <cell r="J2503">
            <v>1515500</v>
          </cell>
        </row>
        <row r="2504">
          <cell r="H2504">
            <v>632</v>
          </cell>
          <cell r="I2504">
            <v>331</v>
          </cell>
          <cell r="J2504">
            <v>300000</v>
          </cell>
        </row>
        <row r="2505">
          <cell r="H2505">
            <v>632</v>
          </cell>
          <cell r="I2505">
            <v>331</v>
          </cell>
          <cell r="J2505">
            <v>180000</v>
          </cell>
        </row>
        <row r="2506">
          <cell r="H2506">
            <v>632</v>
          </cell>
          <cell r="I2506">
            <v>331</v>
          </cell>
          <cell r="J2506">
            <v>180000</v>
          </cell>
        </row>
        <row r="2507">
          <cell r="H2507">
            <v>632</v>
          </cell>
          <cell r="I2507">
            <v>331</v>
          </cell>
          <cell r="J2507">
            <v>180000</v>
          </cell>
        </row>
        <row r="2508">
          <cell r="H2508">
            <v>632</v>
          </cell>
          <cell r="I2508">
            <v>331</v>
          </cell>
          <cell r="J2508">
            <v>360000</v>
          </cell>
        </row>
        <row r="2509">
          <cell r="H2509">
            <v>133</v>
          </cell>
          <cell r="I2509">
            <v>331</v>
          </cell>
          <cell r="J2509">
            <v>397500</v>
          </cell>
        </row>
        <row r="2510">
          <cell r="H2510">
            <v>632</v>
          </cell>
          <cell r="I2510">
            <v>331</v>
          </cell>
          <cell r="J2510">
            <v>1360000</v>
          </cell>
        </row>
        <row r="2511">
          <cell r="H2511">
            <v>632</v>
          </cell>
          <cell r="I2511">
            <v>331</v>
          </cell>
          <cell r="J2511">
            <v>5230000</v>
          </cell>
        </row>
        <row r="2512">
          <cell r="H2512">
            <v>632</v>
          </cell>
          <cell r="I2512">
            <v>331</v>
          </cell>
          <cell r="J2512">
            <v>680000</v>
          </cell>
        </row>
        <row r="2513">
          <cell r="H2513">
            <v>632</v>
          </cell>
          <cell r="I2513">
            <v>331</v>
          </cell>
          <cell r="J2513">
            <v>680000</v>
          </cell>
        </row>
        <row r="2514">
          <cell r="H2514">
            <v>632</v>
          </cell>
          <cell r="I2514">
            <v>331</v>
          </cell>
          <cell r="J2514">
            <v>7366000</v>
          </cell>
        </row>
        <row r="2515">
          <cell r="H2515">
            <v>133</v>
          </cell>
          <cell r="I2515">
            <v>331</v>
          </cell>
          <cell r="J2515">
            <v>9378400</v>
          </cell>
        </row>
        <row r="2516">
          <cell r="H2516">
            <v>632</v>
          </cell>
          <cell r="I2516">
            <v>331</v>
          </cell>
          <cell r="J2516">
            <v>56561400</v>
          </cell>
        </row>
        <row r="2517">
          <cell r="H2517">
            <v>632</v>
          </cell>
          <cell r="I2517">
            <v>331</v>
          </cell>
          <cell r="J2517">
            <v>131006600</v>
          </cell>
        </row>
        <row r="2518">
          <cell r="H2518">
            <v>133</v>
          </cell>
          <cell r="I2518">
            <v>331</v>
          </cell>
          <cell r="J2518">
            <v>1784050</v>
          </cell>
        </row>
        <row r="2519">
          <cell r="H2519">
            <v>632</v>
          </cell>
          <cell r="I2519">
            <v>331</v>
          </cell>
          <cell r="J2519">
            <v>3052000</v>
          </cell>
        </row>
        <row r="2520">
          <cell r="H2520">
            <v>632</v>
          </cell>
          <cell r="I2520">
            <v>331</v>
          </cell>
          <cell r="J2520">
            <v>3052000</v>
          </cell>
        </row>
        <row r="2521">
          <cell r="H2521">
            <v>632</v>
          </cell>
          <cell r="I2521">
            <v>331</v>
          </cell>
          <cell r="J2521">
            <v>23474000</v>
          </cell>
        </row>
        <row r="2522">
          <cell r="H2522">
            <v>632</v>
          </cell>
          <cell r="I2522">
            <v>331</v>
          </cell>
          <cell r="J2522">
            <v>6103000</v>
          </cell>
        </row>
        <row r="2523">
          <cell r="H2523">
            <v>133</v>
          </cell>
          <cell r="I2523">
            <v>331</v>
          </cell>
          <cell r="J2523">
            <v>20419350</v>
          </cell>
        </row>
        <row r="2524">
          <cell r="H2524">
            <v>632</v>
          </cell>
          <cell r="I2524">
            <v>331</v>
          </cell>
          <cell r="J2524">
            <v>13100000</v>
          </cell>
        </row>
        <row r="2525">
          <cell r="H2525">
            <v>632</v>
          </cell>
          <cell r="I2525">
            <v>331</v>
          </cell>
          <cell r="J2525">
            <v>300859000</v>
          </cell>
        </row>
        <row r="2526">
          <cell r="H2526">
            <v>632</v>
          </cell>
          <cell r="I2526">
            <v>331</v>
          </cell>
          <cell r="J2526">
            <v>14604000</v>
          </cell>
        </row>
        <row r="2527">
          <cell r="H2527">
            <v>632</v>
          </cell>
          <cell r="I2527">
            <v>331</v>
          </cell>
          <cell r="J2527">
            <v>24828000</v>
          </cell>
        </row>
        <row r="2528">
          <cell r="H2528">
            <v>632</v>
          </cell>
          <cell r="I2528">
            <v>331</v>
          </cell>
          <cell r="J2528">
            <v>3275000</v>
          </cell>
        </row>
        <row r="2529">
          <cell r="H2529">
            <v>632</v>
          </cell>
          <cell r="I2529">
            <v>331</v>
          </cell>
          <cell r="J2529">
            <v>51721000</v>
          </cell>
        </row>
        <row r="2530">
          <cell r="H2530">
            <v>133</v>
          </cell>
          <cell r="I2530">
            <v>331</v>
          </cell>
          <cell r="J2530">
            <v>3789850</v>
          </cell>
        </row>
        <row r="2531">
          <cell r="H2531">
            <v>632</v>
          </cell>
          <cell r="I2531">
            <v>331</v>
          </cell>
          <cell r="J2531">
            <v>960000</v>
          </cell>
        </row>
        <row r="2532">
          <cell r="H2532">
            <v>632</v>
          </cell>
          <cell r="I2532">
            <v>331</v>
          </cell>
          <cell r="J2532">
            <v>49396000</v>
          </cell>
        </row>
        <row r="2533">
          <cell r="H2533">
            <v>632</v>
          </cell>
          <cell r="I2533">
            <v>331</v>
          </cell>
          <cell r="J2533">
            <v>2386000</v>
          </cell>
        </row>
        <row r="2534">
          <cell r="H2534">
            <v>632</v>
          </cell>
          <cell r="I2534">
            <v>331</v>
          </cell>
          <cell r="J2534">
            <v>480000</v>
          </cell>
        </row>
        <row r="2535">
          <cell r="H2535">
            <v>632</v>
          </cell>
          <cell r="I2535">
            <v>331</v>
          </cell>
          <cell r="J2535">
            <v>4997000</v>
          </cell>
        </row>
        <row r="2536">
          <cell r="H2536">
            <v>632</v>
          </cell>
          <cell r="I2536">
            <v>331</v>
          </cell>
          <cell r="J2536">
            <v>980000</v>
          </cell>
        </row>
        <row r="2537">
          <cell r="H2537">
            <v>632</v>
          </cell>
          <cell r="I2537">
            <v>331</v>
          </cell>
          <cell r="J2537">
            <v>12666000</v>
          </cell>
        </row>
        <row r="2538">
          <cell r="H2538">
            <v>632</v>
          </cell>
          <cell r="I2538">
            <v>331</v>
          </cell>
          <cell r="J2538">
            <v>3932000</v>
          </cell>
        </row>
        <row r="2539">
          <cell r="H2539">
            <v>133</v>
          </cell>
          <cell r="I2539">
            <v>331</v>
          </cell>
          <cell r="J2539">
            <v>9369300</v>
          </cell>
        </row>
        <row r="2540">
          <cell r="H2540">
            <v>632</v>
          </cell>
          <cell r="I2540">
            <v>331</v>
          </cell>
          <cell r="J2540">
            <v>52885000</v>
          </cell>
        </row>
        <row r="2541">
          <cell r="H2541">
            <v>632</v>
          </cell>
          <cell r="I2541">
            <v>331</v>
          </cell>
          <cell r="J2541">
            <v>132341000</v>
          </cell>
        </row>
        <row r="2542">
          <cell r="H2542">
            <v>632</v>
          </cell>
          <cell r="I2542">
            <v>331</v>
          </cell>
          <cell r="J2542">
            <v>2160000</v>
          </cell>
        </row>
        <row r="2543">
          <cell r="H2543">
            <v>133</v>
          </cell>
          <cell r="I2543">
            <v>331</v>
          </cell>
          <cell r="J2543">
            <v>26150</v>
          </cell>
        </row>
        <row r="2544">
          <cell r="H2544">
            <v>632</v>
          </cell>
          <cell r="I2544">
            <v>331</v>
          </cell>
          <cell r="J2544">
            <v>523000</v>
          </cell>
        </row>
        <row r="2545">
          <cell r="H2545">
            <v>133</v>
          </cell>
          <cell r="I2545">
            <v>331</v>
          </cell>
          <cell r="J2545">
            <v>308950</v>
          </cell>
        </row>
        <row r="2546">
          <cell r="H2546">
            <v>632</v>
          </cell>
          <cell r="I2546">
            <v>331</v>
          </cell>
          <cell r="J2546">
            <v>4988000</v>
          </cell>
        </row>
        <row r="2547">
          <cell r="H2547">
            <v>632</v>
          </cell>
          <cell r="I2547">
            <v>331</v>
          </cell>
          <cell r="J2547">
            <v>1131000</v>
          </cell>
        </row>
        <row r="2548">
          <cell r="H2548">
            <v>133</v>
          </cell>
          <cell r="I2548">
            <v>331</v>
          </cell>
          <cell r="J2548">
            <v>9220319</v>
          </cell>
        </row>
        <row r="2549">
          <cell r="H2549">
            <v>632</v>
          </cell>
          <cell r="I2549">
            <v>331</v>
          </cell>
          <cell r="J2549">
            <v>24438095</v>
          </cell>
        </row>
        <row r="2550">
          <cell r="H2550">
            <v>632</v>
          </cell>
          <cell r="I2550">
            <v>331</v>
          </cell>
          <cell r="J2550">
            <v>12414286</v>
          </cell>
        </row>
        <row r="2551">
          <cell r="H2551">
            <v>632</v>
          </cell>
          <cell r="I2551">
            <v>331</v>
          </cell>
          <cell r="J2551">
            <v>11212000</v>
          </cell>
        </row>
        <row r="2552">
          <cell r="H2552">
            <v>632</v>
          </cell>
          <cell r="I2552">
            <v>331</v>
          </cell>
          <cell r="J2552">
            <v>9775238</v>
          </cell>
        </row>
        <row r="2553">
          <cell r="H2553">
            <v>632</v>
          </cell>
          <cell r="I2553">
            <v>331</v>
          </cell>
          <cell r="J2553">
            <v>24591429</v>
          </cell>
        </row>
        <row r="2554">
          <cell r="H2554">
            <v>632</v>
          </cell>
          <cell r="I2554">
            <v>331</v>
          </cell>
          <cell r="J2554">
            <v>101975333</v>
          </cell>
        </row>
        <row r="2555">
          <cell r="H2555">
            <v>133</v>
          </cell>
          <cell r="I2555">
            <v>331</v>
          </cell>
          <cell r="J2555">
            <v>6026082</v>
          </cell>
        </row>
        <row r="2556">
          <cell r="H2556">
            <v>632</v>
          </cell>
          <cell r="I2556">
            <v>331</v>
          </cell>
          <cell r="J2556">
            <v>120521643</v>
          </cell>
        </row>
        <row r="2557">
          <cell r="H2557">
            <v>133</v>
          </cell>
          <cell r="I2557">
            <v>331</v>
          </cell>
          <cell r="J2557">
            <v>8613900</v>
          </cell>
        </row>
        <row r="2558">
          <cell r="H2558">
            <v>632</v>
          </cell>
          <cell r="I2558">
            <v>331</v>
          </cell>
          <cell r="J2558">
            <v>2507000</v>
          </cell>
        </row>
        <row r="2559">
          <cell r="H2559">
            <v>632</v>
          </cell>
          <cell r="I2559">
            <v>331</v>
          </cell>
          <cell r="J2559">
            <v>3292000</v>
          </cell>
        </row>
        <row r="2560">
          <cell r="H2560">
            <v>632</v>
          </cell>
          <cell r="I2560">
            <v>331</v>
          </cell>
          <cell r="J2560">
            <v>4160000</v>
          </cell>
        </row>
        <row r="2561">
          <cell r="H2561">
            <v>632</v>
          </cell>
          <cell r="I2561">
            <v>331</v>
          </cell>
          <cell r="J2561">
            <v>4160000</v>
          </cell>
        </row>
        <row r="2562">
          <cell r="H2562">
            <v>632</v>
          </cell>
          <cell r="I2562">
            <v>331</v>
          </cell>
          <cell r="J2562">
            <v>868000</v>
          </cell>
        </row>
        <row r="2563">
          <cell r="H2563">
            <v>632</v>
          </cell>
          <cell r="I2563">
            <v>331</v>
          </cell>
          <cell r="J2563">
            <v>6160000</v>
          </cell>
        </row>
        <row r="2564">
          <cell r="H2564">
            <v>632</v>
          </cell>
          <cell r="I2564">
            <v>331</v>
          </cell>
          <cell r="J2564">
            <v>20056000</v>
          </cell>
        </row>
        <row r="2565">
          <cell r="H2565">
            <v>632</v>
          </cell>
          <cell r="I2565">
            <v>331</v>
          </cell>
          <cell r="J2565">
            <v>4076000</v>
          </cell>
        </row>
        <row r="2566">
          <cell r="H2566">
            <v>632</v>
          </cell>
          <cell r="I2566">
            <v>331</v>
          </cell>
          <cell r="J2566">
            <v>1108000</v>
          </cell>
        </row>
        <row r="2567">
          <cell r="H2567">
            <v>632</v>
          </cell>
          <cell r="I2567">
            <v>331</v>
          </cell>
          <cell r="J2567">
            <v>52901000</v>
          </cell>
        </row>
        <row r="2568">
          <cell r="H2568">
            <v>632</v>
          </cell>
          <cell r="I2568">
            <v>331</v>
          </cell>
          <cell r="J2568">
            <v>3800000</v>
          </cell>
        </row>
        <row r="2569">
          <cell r="H2569">
            <v>632</v>
          </cell>
          <cell r="I2569">
            <v>331</v>
          </cell>
          <cell r="J2569">
            <v>3800000</v>
          </cell>
        </row>
        <row r="2570">
          <cell r="H2570">
            <v>632</v>
          </cell>
          <cell r="I2570">
            <v>331</v>
          </cell>
          <cell r="J2570">
            <v>3800000</v>
          </cell>
        </row>
        <row r="2571">
          <cell r="H2571">
            <v>632</v>
          </cell>
          <cell r="I2571">
            <v>331</v>
          </cell>
          <cell r="J2571">
            <v>3052000</v>
          </cell>
        </row>
        <row r="2572">
          <cell r="H2572">
            <v>632</v>
          </cell>
          <cell r="I2572">
            <v>331</v>
          </cell>
          <cell r="J2572">
            <v>30246000</v>
          </cell>
        </row>
        <row r="2573">
          <cell r="H2573">
            <v>632</v>
          </cell>
          <cell r="I2573">
            <v>331</v>
          </cell>
          <cell r="J2573">
            <v>2000000</v>
          </cell>
        </row>
        <row r="2574">
          <cell r="H2574">
            <v>632</v>
          </cell>
          <cell r="I2574">
            <v>331</v>
          </cell>
          <cell r="J2574">
            <v>26292000</v>
          </cell>
        </row>
        <row r="2575">
          <cell r="H2575">
            <v>133</v>
          </cell>
          <cell r="I2575">
            <v>331</v>
          </cell>
          <cell r="J2575">
            <v>6384351</v>
          </cell>
        </row>
        <row r="2576">
          <cell r="H2576">
            <v>632</v>
          </cell>
          <cell r="I2576">
            <v>331</v>
          </cell>
          <cell r="J2576">
            <v>70657792</v>
          </cell>
        </row>
        <row r="2577">
          <cell r="H2577">
            <v>632</v>
          </cell>
          <cell r="I2577">
            <v>331</v>
          </cell>
          <cell r="J2577">
            <v>1361472</v>
          </cell>
        </row>
        <row r="2578">
          <cell r="H2578">
            <v>632</v>
          </cell>
          <cell r="I2578">
            <v>331</v>
          </cell>
          <cell r="J2578">
            <v>2302164</v>
          </cell>
        </row>
        <row r="2579">
          <cell r="H2579">
            <v>632</v>
          </cell>
          <cell r="I2579">
            <v>331</v>
          </cell>
          <cell r="J2579">
            <v>2302164</v>
          </cell>
        </row>
        <row r="2580">
          <cell r="H2580">
            <v>632</v>
          </cell>
          <cell r="I2580">
            <v>331</v>
          </cell>
          <cell r="J2580">
            <v>3177057</v>
          </cell>
        </row>
        <row r="2581">
          <cell r="H2581">
            <v>133</v>
          </cell>
          <cell r="I2581">
            <v>331</v>
          </cell>
          <cell r="J2581">
            <v>236000</v>
          </cell>
        </row>
        <row r="2582">
          <cell r="H2582">
            <v>632</v>
          </cell>
          <cell r="I2582">
            <v>331</v>
          </cell>
          <cell r="J2582">
            <v>4720000</v>
          </cell>
        </row>
        <row r="2583">
          <cell r="H2583">
            <v>632</v>
          </cell>
          <cell r="I2583">
            <v>331</v>
          </cell>
          <cell r="J2583">
            <v>4571000</v>
          </cell>
        </row>
        <row r="2584">
          <cell r="H2584">
            <v>632</v>
          </cell>
          <cell r="I2584">
            <v>331</v>
          </cell>
          <cell r="J2584">
            <v>2513000</v>
          </cell>
        </row>
        <row r="2585">
          <cell r="H2585">
            <v>632</v>
          </cell>
          <cell r="I2585">
            <v>331</v>
          </cell>
          <cell r="J2585">
            <v>660000</v>
          </cell>
        </row>
        <row r="2586">
          <cell r="H2586">
            <v>632</v>
          </cell>
          <cell r="I2586">
            <v>331</v>
          </cell>
          <cell r="J2586">
            <v>180000</v>
          </cell>
        </row>
        <row r="2587">
          <cell r="H2587">
            <v>632</v>
          </cell>
          <cell r="I2587">
            <v>331</v>
          </cell>
          <cell r="J2587">
            <v>180000</v>
          </cell>
        </row>
        <row r="2588">
          <cell r="H2588">
            <v>632</v>
          </cell>
          <cell r="I2588">
            <v>331</v>
          </cell>
          <cell r="J2588">
            <v>180000</v>
          </cell>
        </row>
        <row r="2589">
          <cell r="H2589">
            <v>133</v>
          </cell>
          <cell r="I2589">
            <v>331</v>
          </cell>
          <cell r="J2589">
            <v>821550</v>
          </cell>
        </row>
        <row r="2590">
          <cell r="H2590">
            <v>632</v>
          </cell>
          <cell r="I2590">
            <v>331</v>
          </cell>
          <cell r="J2590">
            <v>14084000</v>
          </cell>
        </row>
        <row r="2591">
          <cell r="H2591">
            <v>632</v>
          </cell>
          <cell r="I2591">
            <v>331</v>
          </cell>
          <cell r="J2591">
            <v>2347000</v>
          </cell>
        </row>
        <row r="2592">
          <cell r="H2592">
            <v>133</v>
          </cell>
          <cell r="I2592">
            <v>331</v>
          </cell>
          <cell r="J2592">
            <v>48903800</v>
          </cell>
        </row>
        <row r="2593">
          <cell r="H2593">
            <v>632</v>
          </cell>
          <cell r="I2593">
            <v>331</v>
          </cell>
          <cell r="J2593">
            <v>6574000</v>
          </cell>
        </row>
        <row r="2594">
          <cell r="H2594">
            <v>632</v>
          </cell>
          <cell r="I2594">
            <v>331</v>
          </cell>
          <cell r="J2594">
            <v>639964000</v>
          </cell>
        </row>
        <row r="2595">
          <cell r="H2595">
            <v>632</v>
          </cell>
          <cell r="I2595">
            <v>331</v>
          </cell>
          <cell r="J2595">
            <v>5228000</v>
          </cell>
        </row>
        <row r="2596">
          <cell r="H2596">
            <v>632</v>
          </cell>
          <cell r="I2596">
            <v>331</v>
          </cell>
          <cell r="J2596">
            <v>211086000</v>
          </cell>
        </row>
        <row r="2597">
          <cell r="H2597">
            <v>632</v>
          </cell>
          <cell r="I2597">
            <v>331</v>
          </cell>
          <cell r="J2597">
            <v>115224000</v>
          </cell>
        </row>
        <row r="2598">
          <cell r="H2598">
            <v>133</v>
          </cell>
          <cell r="I2598">
            <v>331</v>
          </cell>
          <cell r="J2598">
            <v>8812700</v>
          </cell>
        </row>
        <row r="2599">
          <cell r="H2599">
            <v>632</v>
          </cell>
          <cell r="I2599">
            <v>331</v>
          </cell>
          <cell r="J2599">
            <v>960000</v>
          </cell>
        </row>
        <row r="2600">
          <cell r="H2600">
            <v>632</v>
          </cell>
          <cell r="I2600">
            <v>331</v>
          </cell>
          <cell r="J2600">
            <v>115311000</v>
          </cell>
        </row>
        <row r="2601">
          <cell r="H2601">
            <v>632</v>
          </cell>
          <cell r="I2601">
            <v>331</v>
          </cell>
          <cell r="J2601">
            <v>960000</v>
          </cell>
        </row>
        <row r="2602">
          <cell r="H2602">
            <v>632</v>
          </cell>
          <cell r="I2602">
            <v>331</v>
          </cell>
          <cell r="J2602">
            <v>1950000</v>
          </cell>
        </row>
        <row r="2603">
          <cell r="H2603">
            <v>632</v>
          </cell>
          <cell r="I2603">
            <v>331</v>
          </cell>
          <cell r="J2603">
            <v>38844000</v>
          </cell>
        </row>
        <row r="2604">
          <cell r="H2604">
            <v>632</v>
          </cell>
          <cell r="I2604">
            <v>331</v>
          </cell>
          <cell r="J2604">
            <v>18229000</v>
          </cell>
        </row>
        <row r="2605">
          <cell r="H2605">
            <v>133</v>
          </cell>
          <cell r="I2605">
            <v>331</v>
          </cell>
          <cell r="J2605">
            <v>12689482</v>
          </cell>
        </row>
        <row r="2606">
          <cell r="H2606">
            <v>632</v>
          </cell>
          <cell r="I2606">
            <v>331</v>
          </cell>
          <cell r="J2606">
            <v>44940952</v>
          </cell>
        </row>
        <row r="2607">
          <cell r="H2607">
            <v>632</v>
          </cell>
          <cell r="I2607">
            <v>331</v>
          </cell>
          <cell r="J2607">
            <v>33846857</v>
          </cell>
        </row>
        <row r="2608">
          <cell r="H2608">
            <v>632</v>
          </cell>
          <cell r="I2608">
            <v>331</v>
          </cell>
          <cell r="J2608">
            <v>81432143</v>
          </cell>
        </row>
        <row r="2609">
          <cell r="H2609">
            <v>632</v>
          </cell>
          <cell r="I2609">
            <v>331</v>
          </cell>
          <cell r="J2609">
            <v>8053333</v>
          </cell>
        </row>
        <row r="2610">
          <cell r="H2610">
            <v>632</v>
          </cell>
          <cell r="I2610">
            <v>331</v>
          </cell>
          <cell r="J2610">
            <v>7478095</v>
          </cell>
        </row>
        <row r="2611">
          <cell r="H2611">
            <v>632</v>
          </cell>
          <cell r="I2611">
            <v>331</v>
          </cell>
          <cell r="J2611">
            <v>10138571</v>
          </cell>
        </row>
        <row r="2612">
          <cell r="H2612">
            <v>632</v>
          </cell>
          <cell r="I2612">
            <v>331</v>
          </cell>
          <cell r="J2612">
            <v>44077619</v>
          </cell>
        </row>
        <row r="2613">
          <cell r="H2613">
            <v>632</v>
          </cell>
          <cell r="I2613">
            <v>331</v>
          </cell>
          <cell r="J2613">
            <v>23822048</v>
          </cell>
        </row>
        <row r="2614">
          <cell r="H2614">
            <v>133</v>
          </cell>
          <cell r="I2614">
            <v>331</v>
          </cell>
          <cell r="J2614">
            <v>667850</v>
          </cell>
        </row>
        <row r="2615">
          <cell r="H2615">
            <v>632</v>
          </cell>
          <cell r="I2615">
            <v>331</v>
          </cell>
          <cell r="J2615">
            <v>1770000</v>
          </cell>
        </row>
        <row r="2616">
          <cell r="H2616">
            <v>632</v>
          </cell>
          <cell r="I2616">
            <v>331</v>
          </cell>
          <cell r="J2616">
            <v>4988000</v>
          </cell>
        </row>
        <row r="2617">
          <cell r="H2617">
            <v>632</v>
          </cell>
          <cell r="I2617">
            <v>331</v>
          </cell>
          <cell r="J2617">
            <v>30000</v>
          </cell>
        </row>
        <row r="2618">
          <cell r="H2618">
            <v>632</v>
          </cell>
          <cell r="I2618">
            <v>331</v>
          </cell>
          <cell r="J2618">
            <v>90000</v>
          </cell>
        </row>
        <row r="2619">
          <cell r="H2619">
            <v>632</v>
          </cell>
          <cell r="I2619">
            <v>331</v>
          </cell>
          <cell r="J2619">
            <v>1359000</v>
          </cell>
        </row>
        <row r="2620">
          <cell r="H2620">
            <v>632</v>
          </cell>
          <cell r="I2620">
            <v>331</v>
          </cell>
          <cell r="J2620">
            <v>5000000</v>
          </cell>
        </row>
        <row r="2621">
          <cell r="H2621">
            <v>133</v>
          </cell>
          <cell r="I2621">
            <v>331</v>
          </cell>
          <cell r="J2621">
            <v>3752250</v>
          </cell>
        </row>
        <row r="2622">
          <cell r="H2622">
            <v>632</v>
          </cell>
          <cell r="I2622">
            <v>331</v>
          </cell>
          <cell r="J2622">
            <v>23336000</v>
          </cell>
        </row>
        <row r="2623">
          <cell r="H2623">
            <v>632</v>
          </cell>
          <cell r="I2623">
            <v>331</v>
          </cell>
          <cell r="J2623">
            <v>2507000</v>
          </cell>
        </row>
        <row r="2624">
          <cell r="H2624">
            <v>632</v>
          </cell>
          <cell r="I2624">
            <v>331</v>
          </cell>
          <cell r="J2624">
            <v>45126000</v>
          </cell>
        </row>
        <row r="2625">
          <cell r="H2625">
            <v>632</v>
          </cell>
          <cell r="I2625">
            <v>331</v>
          </cell>
          <cell r="J2625">
            <v>4076000</v>
          </cell>
        </row>
        <row r="2626">
          <cell r="H2626">
            <v>133</v>
          </cell>
          <cell r="I2626">
            <v>331</v>
          </cell>
          <cell r="J2626">
            <v>11496409</v>
          </cell>
        </row>
        <row r="2627">
          <cell r="H2627">
            <v>632</v>
          </cell>
          <cell r="I2627">
            <v>331</v>
          </cell>
          <cell r="J2627">
            <v>128830000</v>
          </cell>
        </row>
        <row r="2628">
          <cell r="H2628">
            <v>632</v>
          </cell>
          <cell r="I2628">
            <v>331</v>
          </cell>
          <cell r="J2628">
            <v>1615950</v>
          </cell>
        </row>
        <row r="2629">
          <cell r="H2629">
            <v>632</v>
          </cell>
          <cell r="I2629">
            <v>331</v>
          </cell>
          <cell r="J2629">
            <v>91328250</v>
          </cell>
        </row>
        <row r="2630">
          <cell r="H2630">
            <v>632</v>
          </cell>
          <cell r="I2630">
            <v>331</v>
          </cell>
          <cell r="J2630">
            <v>8154003</v>
          </cell>
        </row>
        <row r="2631">
          <cell r="H2631">
            <v>133</v>
          </cell>
          <cell r="I2631">
            <v>331</v>
          </cell>
          <cell r="J2631">
            <v>57143</v>
          </cell>
        </row>
        <row r="2632">
          <cell r="H2632">
            <v>632</v>
          </cell>
          <cell r="I2632">
            <v>331</v>
          </cell>
          <cell r="J2632">
            <v>1142857</v>
          </cell>
        </row>
        <row r="2633">
          <cell r="H2633">
            <v>133</v>
          </cell>
          <cell r="I2633">
            <v>331</v>
          </cell>
          <cell r="J2633">
            <v>182250</v>
          </cell>
        </row>
        <row r="2634">
          <cell r="H2634">
            <v>632</v>
          </cell>
          <cell r="I2634">
            <v>331</v>
          </cell>
          <cell r="J2634">
            <v>3420000</v>
          </cell>
        </row>
        <row r="2635">
          <cell r="H2635">
            <v>632</v>
          </cell>
          <cell r="I2635">
            <v>331</v>
          </cell>
          <cell r="J2635">
            <v>3790500</v>
          </cell>
        </row>
        <row r="2636">
          <cell r="H2636">
            <v>632</v>
          </cell>
          <cell r="I2636">
            <v>331</v>
          </cell>
          <cell r="J2636">
            <v>843900</v>
          </cell>
        </row>
        <row r="2637">
          <cell r="H2637">
            <v>632</v>
          </cell>
          <cell r="I2637">
            <v>331</v>
          </cell>
          <cell r="J2637">
            <v>407400</v>
          </cell>
        </row>
        <row r="2638">
          <cell r="H2638">
            <v>632</v>
          </cell>
          <cell r="I2638">
            <v>331</v>
          </cell>
          <cell r="J2638">
            <v>97000</v>
          </cell>
        </row>
        <row r="2639">
          <cell r="H2639">
            <v>632</v>
          </cell>
          <cell r="I2639">
            <v>331</v>
          </cell>
          <cell r="J2639">
            <v>18200</v>
          </cell>
        </row>
        <row r="2640">
          <cell r="H2640">
            <v>133</v>
          </cell>
          <cell r="I2640">
            <v>331</v>
          </cell>
          <cell r="J2640">
            <v>190900</v>
          </cell>
        </row>
        <row r="2641">
          <cell r="H2641">
            <v>632</v>
          </cell>
          <cell r="I2641">
            <v>331</v>
          </cell>
          <cell r="J2641">
            <v>3138000</v>
          </cell>
        </row>
        <row r="2642">
          <cell r="H2642">
            <v>632</v>
          </cell>
          <cell r="I2642">
            <v>331</v>
          </cell>
          <cell r="J2642">
            <v>680000</v>
          </cell>
        </row>
        <row r="2643">
          <cell r="H2643">
            <v>133</v>
          </cell>
          <cell r="I2643">
            <v>331</v>
          </cell>
          <cell r="J2643">
            <v>3801550</v>
          </cell>
        </row>
        <row r="2644">
          <cell r="H2644">
            <v>632</v>
          </cell>
          <cell r="I2644">
            <v>331</v>
          </cell>
          <cell r="J2644">
            <v>53321000</v>
          </cell>
        </row>
        <row r="2645">
          <cell r="H2645">
            <v>632</v>
          </cell>
          <cell r="I2645">
            <v>331</v>
          </cell>
          <cell r="J2645">
            <v>8876000</v>
          </cell>
        </row>
        <row r="2646">
          <cell r="H2646">
            <v>632</v>
          </cell>
          <cell r="I2646">
            <v>331</v>
          </cell>
          <cell r="J2646">
            <v>980000</v>
          </cell>
        </row>
        <row r="2647">
          <cell r="H2647">
            <v>632</v>
          </cell>
          <cell r="I2647">
            <v>331</v>
          </cell>
          <cell r="J2647">
            <v>992000</v>
          </cell>
        </row>
        <row r="2648">
          <cell r="H2648">
            <v>632</v>
          </cell>
          <cell r="I2648">
            <v>331</v>
          </cell>
          <cell r="J2648">
            <v>16362000</v>
          </cell>
        </row>
        <row r="2649">
          <cell r="H2649">
            <v>133</v>
          </cell>
          <cell r="I2649">
            <v>331</v>
          </cell>
          <cell r="J2649">
            <v>8037797</v>
          </cell>
        </row>
        <row r="2650">
          <cell r="H2650">
            <v>632</v>
          </cell>
          <cell r="I2650">
            <v>331</v>
          </cell>
          <cell r="J2650">
            <v>53418615</v>
          </cell>
        </row>
        <row r="2651">
          <cell r="H2651">
            <v>632</v>
          </cell>
          <cell r="I2651">
            <v>331</v>
          </cell>
          <cell r="J2651">
            <v>4792207</v>
          </cell>
        </row>
        <row r="2652">
          <cell r="H2652">
            <v>632</v>
          </cell>
          <cell r="I2652">
            <v>331</v>
          </cell>
          <cell r="J2652">
            <v>18880238</v>
          </cell>
        </row>
        <row r="2653">
          <cell r="H2653">
            <v>632</v>
          </cell>
          <cell r="I2653">
            <v>331</v>
          </cell>
          <cell r="J2653">
            <v>12332563</v>
          </cell>
        </row>
        <row r="2654">
          <cell r="H2654">
            <v>632</v>
          </cell>
          <cell r="I2654">
            <v>331</v>
          </cell>
          <cell r="J2654">
            <v>5409091</v>
          </cell>
        </row>
        <row r="2655">
          <cell r="H2655">
            <v>632</v>
          </cell>
          <cell r="I2655">
            <v>331</v>
          </cell>
          <cell r="J2655">
            <v>11745671</v>
          </cell>
        </row>
        <row r="2656">
          <cell r="H2656">
            <v>632</v>
          </cell>
          <cell r="I2656">
            <v>331</v>
          </cell>
          <cell r="J2656">
            <v>781818</v>
          </cell>
        </row>
        <row r="2657">
          <cell r="H2657">
            <v>133</v>
          </cell>
          <cell r="I2657">
            <v>331</v>
          </cell>
          <cell r="J2657">
            <v>1690971</v>
          </cell>
        </row>
        <row r="2658">
          <cell r="H2658">
            <v>632</v>
          </cell>
          <cell r="I2658">
            <v>331</v>
          </cell>
          <cell r="J2658">
            <v>22311429</v>
          </cell>
        </row>
        <row r="2659">
          <cell r="H2659">
            <v>632</v>
          </cell>
          <cell r="I2659">
            <v>331</v>
          </cell>
          <cell r="J2659">
            <v>11508000</v>
          </cell>
        </row>
        <row r="2660">
          <cell r="H2660">
            <v>632</v>
          </cell>
          <cell r="I2660">
            <v>331</v>
          </cell>
          <cell r="J2660">
            <v>1050000</v>
          </cell>
        </row>
        <row r="2661">
          <cell r="H2661">
            <v>632</v>
          </cell>
          <cell r="I2661">
            <v>331</v>
          </cell>
          <cell r="J2661">
            <v>3395000</v>
          </cell>
        </row>
        <row r="2662">
          <cell r="H2662">
            <v>632</v>
          </cell>
          <cell r="I2662">
            <v>331</v>
          </cell>
          <cell r="J2662">
            <v>150000</v>
          </cell>
        </row>
        <row r="2663">
          <cell r="H2663">
            <v>133</v>
          </cell>
          <cell r="I2663">
            <v>331</v>
          </cell>
          <cell r="J2663">
            <v>2789850</v>
          </cell>
        </row>
        <row r="2664">
          <cell r="H2664">
            <v>632</v>
          </cell>
          <cell r="I2664">
            <v>331</v>
          </cell>
          <cell r="J2664">
            <v>55797000</v>
          </cell>
        </row>
        <row r="2665">
          <cell r="H2665">
            <v>133</v>
          </cell>
          <cell r="I2665">
            <v>331</v>
          </cell>
          <cell r="J2665">
            <v>152600</v>
          </cell>
        </row>
        <row r="2666">
          <cell r="H2666">
            <v>632</v>
          </cell>
          <cell r="I2666">
            <v>331</v>
          </cell>
          <cell r="J2666">
            <v>3052000</v>
          </cell>
        </row>
        <row r="2667">
          <cell r="H2667">
            <v>133</v>
          </cell>
          <cell r="I2667">
            <v>331</v>
          </cell>
          <cell r="J2667">
            <v>19330000</v>
          </cell>
        </row>
        <row r="2668">
          <cell r="H2668">
            <v>632</v>
          </cell>
          <cell r="I2668">
            <v>331</v>
          </cell>
          <cell r="J2668">
            <v>302785000</v>
          </cell>
        </row>
        <row r="2669">
          <cell r="H2669">
            <v>632</v>
          </cell>
          <cell r="I2669">
            <v>331</v>
          </cell>
          <cell r="J2669">
            <v>27112000</v>
          </cell>
        </row>
        <row r="2670">
          <cell r="H2670">
            <v>632</v>
          </cell>
          <cell r="I2670">
            <v>331</v>
          </cell>
          <cell r="J2670">
            <v>6615000</v>
          </cell>
        </row>
        <row r="2671">
          <cell r="H2671">
            <v>632</v>
          </cell>
          <cell r="I2671">
            <v>331</v>
          </cell>
          <cell r="J2671">
            <v>7315000</v>
          </cell>
        </row>
        <row r="2672">
          <cell r="H2672">
            <v>632</v>
          </cell>
          <cell r="I2672">
            <v>331</v>
          </cell>
          <cell r="J2672">
            <v>42773000</v>
          </cell>
        </row>
        <row r="2673">
          <cell r="H2673">
            <v>133</v>
          </cell>
          <cell r="I2673">
            <v>331</v>
          </cell>
          <cell r="J2673">
            <v>3578300</v>
          </cell>
        </row>
        <row r="2674">
          <cell r="H2674">
            <v>632</v>
          </cell>
          <cell r="I2674">
            <v>331</v>
          </cell>
          <cell r="J2674">
            <v>66625000</v>
          </cell>
        </row>
        <row r="2675">
          <cell r="H2675">
            <v>632</v>
          </cell>
          <cell r="I2675">
            <v>331</v>
          </cell>
          <cell r="J2675">
            <v>4941000</v>
          </cell>
        </row>
        <row r="2676">
          <cell r="H2676">
            <v>632</v>
          </cell>
          <cell r="I2676">
            <v>331</v>
          </cell>
          <cell r="J2676">
            <v>2520000</v>
          </cell>
        </row>
        <row r="2677">
          <cell r="H2677">
            <v>632</v>
          </cell>
          <cell r="I2677">
            <v>331</v>
          </cell>
          <cell r="J2677">
            <v>100000</v>
          </cell>
        </row>
        <row r="2678">
          <cell r="H2678">
            <v>632</v>
          </cell>
          <cell r="I2678">
            <v>331</v>
          </cell>
          <cell r="J2678">
            <v>180000</v>
          </cell>
        </row>
        <row r="2679">
          <cell r="H2679">
            <v>632</v>
          </cell>
          <cell r="I2679">
            <v>331</v>
          </cell>
          <cell r="J2679">
            <v>350000</v>
          </cell>
        </row>
        <row r="2680">
          <cell r="H2680">
            <v>632</v>
          </cell>
          <cell r="I2680">
            <v>331</v>
          </cell>
          <cell r="J2680">
            <v>180000</v>
          </cell>
        </row>
        <row r="2681">
          <cell r="H2681">
            <v>133</v>
          </cell>
          <cell r="I2681">
            <v>331</v>
          </cell>
          <cell r="J2681">
            <v>844450</v>
          </cell>
        </row>
        <row r="2682">
          <cell r="H2682">
            <v>632</v>
          </cell>
          <cell r="I2682">
            <v>331</v>
          </cell>
          <cell r="J2682">
            <v>6861000</v>
          </cell>
        </row>
        <row r="2683">
          <cell r="H2683">
            <v>632</v>
          </cell>
          <cell r="I2683">
            <v>331</v>
          </cell>
          <cell r="J2683">
            <v>3960000</v>
          </cell>
        </row>
        <row r="2684">
          <cell r="H2684">
            <v>632</v>
          </cell>
          <cell r="I2684">
            <v>331</v>
          </cell>
          <cell r="J2684">
            <v>5438000</v>
          </cell>
        </row>
        <row r="2685">
          <cell r="H2685">
            <v>133</v>
          </cell>
          <cell r="I2685">
            <v>331</v>
          </cell>
          <cell r="J2685">
            <v>57143</v>
          </cell>
        </row>
        <row r="2686">
          <cell r="H2686">
            <v>632</v>
          </cell>
          <cell r="I2686">
            <v>331</v>
          </cell>
          <cell r="J2686">
            <v>1142857</v>
          </cell>
        </row>
        <row r="2687">
          <cell r="H2687">
            <v>133</v>
          </cell>
          <cell r="I2687">
            <v>331</v>
          </cell>
          <cell r="J2687">
            <v>489135</v>
          </cell>
        </row>
        <row r="2688">
          <cell r="H2688">
            <v>632</v>
          </cell>
          <cell r="I2688">
            <v>331</v>
          </cell>
          <cell r="J2688">
            <v>2179047</v>
          </cell>
        </row>
        <row r="2689">
          <cell r="H2689">
            <v>632</v>
          </cell>
          <cell r="I2689">
            <v>331</v>
          </cell>
          <cell r="J2689">
            <v>3550000</v>
          </cell>
        </row>
        <row r="2690">
          <cell r="H2690">
            <v>632</v>
          </cell>
          <cell r="I2690">
            <v>331</v>
          </cell>
          <cell r="J2690">
            <v>251818</v>
          </cell>
        </row>
        <row r="2691">
          <cell r="H2691">
            <v>133</v>
          </cell>
          <cell r="I2691">
            <v>331</v>
          </cell>
          <cell r="J2691">
            <v>3703619</v>
          </cell>
        </row>
        <row r="2692">
          <cell r="H2692">
            <v>632</v>
          </cell>
          <cell r="I2692">
            <v>331</v>
          </cell>
          <cell r="J2692">
            <v>23177143</v>
          </cell>
        </row>
        <row r="2693">
          <cell r="H2693">
            <v>632</v>
          </cell>
          <cell r="I2693">
            <v>331</v>
          </cell>
          <cell r="J2693">
            <v>23177143</v>
          </cell>
        </row>
        <row r="2694">
          <cell r="H2694">
            <v>632</v>
          </cell>
          <cell r="I2694">
            <v>331</v>
          </cell>
          <cell r="J2694">
            <v>23177143</v>
          </cell>
        </row>
        <row r="2695">
          <cell r="H2695">
            <v>632</v>
          </cell>
          <cell r="I2695">
            <v>331</v>
          </cell>
          <cell r="J2695">
            <v>4540952</v>
          </cell>
        </row>
        <row r="2696">
          <cell r="H2696">
            <v>133</v>
          </cell>
          <cell r="I2696">
            <v>331</v>
          </cell>
          <cell r="J2696">
            <v>426800</v>
          </cell>
        </row>
        <row r="2697">
          <cell r="H2697">
            <v>632</v>
          </cell>
          <cell r="I2697">
            <v>331</v>
          </cell>
          <cell r="J2697">
            <v>4268000</v>
          </cell>
        </row>
        <row r="2698">
          <cell r="H2698">
            <v>632</v>
          </cell>
          <cell r="I2698">
            <v>331</v>
          </cell>
          <cell r="J2698">
            <v>4268000</v>
          </cell>
        </row>
        <row r="2699">
          <cell r="H2699">
            <v>133</v>
          </cell>
          <cell r="I2699">
            <v>331</v>
          </cell>
          <cell r="J2699">
            <v>22457850</v>
          </cell>
        </row>
        <row r="2700">
          <cell r="H2700">
            <v>632</v>
          </cell>
          <cell r="I2700">
            <v>331</v>
          </cell>
          <cell r="J2700">
            <v>8397000</v>
          </cell>
        </row>
        <row r="2701">
          <cell r="H2701">
            <v>632</v>
          </cell>
          <cell r="I2701">
            <v>331</v>
          </cell>
          <cell r="J2701">
            <v>197805000</v>
          </cell>
        </row>
        <row r="2702">
          <cell r="H2702">
            <v>632</v>
          </cell>
          <cell r="I2702">
            <v>331</v>
          </cell>
          <cell r="J2702">
            <v>87630000</v>
          </cell>
        </row>
        <row r="2703">
          <cell r="H2703">
            <v>632</v>
          </cell>
          <cell r="I2703">
            <v>331</v>
          </cell>
          <cell r="J2703">
            <v>36373000</v>
          </cell>
        </row>
        <row r="2704">
          <cell r="H2704">
            <v>632</v>
          </cell>
          <cell r="I2704">
            <v>331</v>
          </cell>
          <cell r="J2704">
            <v>94871000</v>
          </cell>
        </row>
        <row r="2705">
          <cell r="H2705">
            <v>632</v>
          </cell>
          <cell r="I2705">
            <v>331</v>
          </cell>
          <cell r="J2705">
            <v>24081000</v>
          </cell>
        </row>
        <row r="2706">
          <cell r="H2706">
            <v>133</v>
          </cell>
          <cell r="I2706">
            <v>331</v>
          </cell>
          <cell r="J2706">
            <v>2210750</v>
          </cell>
        </row>
        <row r="2707">
          <cell r="H2707">
            <v>632</v>
          </cell>
          <cell r="I2707">
            <v>331</v>
          </cell>
          <cell r="J2707">
            <v>44215000</v>
          </cell>
        </row>
        <row r="2708">
          <cell r="H2708">
            <v>133</v>
          </cell>
          <cell r="I2708">
            <v>331</v>
          </cell>
          <cell r="J2708">
            <v>4659150</v>
          </cell>
        </row>
        <row r="2709">
          <cell r="H2709">
            <v>632</v>
          </cell>
          <cell r="I2709">
            <v>331</v>
          </cell>
          <cell r="J2709">
            <v>41949000</v>
          </cell>
        </row>
        <row r="2710">
          <cell r="H2710">
            <v>632</v>
          </cell>
          <cell r="I2710">
            <v>331</v>
          </cell>
          <cell r="J2710">
            <v>18133000</v>
          </cell>
        </row>
        <row r="2711">
          <cell r="H2711">
            <v>632</v>
          </cell>
          <cell r="I2711">
            <v>331</v>
          </cell>
          <cell r="J2711">
            <v>3901000</v>
          </cell>
        </row>
        <row r="2712">
          <cell r="H2712">
            <v>632</v>
          </cell>
          <cell r="I2712">
            <v>331</v>
          </cell>
          <cell r="J2712">
            <v>6108000</v>
          </cell>
        </row>
        <row r="2713">
          <cell r="H2713">
            <v>632</v>
          </cell>
          <cell r="I2713">
            <v>331</v>
          </cell>
          <cell r="J2713">
            <v>18822000</v>
          </cell>
        </row>
        <row r="2714">
          <cell r="H2714">
            <v>632</v>
          </cell>
          <cell r="I2714">
            <v>331</v>
          </cell>
          <cell r="J2714">
            <v>4270000</v>
          </cell>
        </row>
        <row r="2715">
          <cell r="H2715">
            <v>334</v>
          </cell>
          <cell r="I2715">
            <v>3383</v>
          </cell>
          <cell r="J2715">
            <v>6485327</v>
          </cell>
        </row>
        <row r="2716">
          <cell r="H2716">
            <v>133</v>
          </cell>
          <cell r="I2716">
            <v>331</v>
          </cell>
          <cell r="J2716">
            <v>7066700</v>
          </cell>
        </row>
        <row r="2717">
          <cell r="H2717">
            <v>632</v>
          </cell>
          <cell r="I2717">
            <v>331</v>
          </cell>
          <cell r="J2717">
            <v>12480000</v>
          </cell>
        </row>
        <row r="2718">
          <cell r="H2718">
            <v>632</v>
          </cell>
          <cell r="I2718">
            <v>331</v>
          </cell>
          <cell r="J2718">
            <v>4160000</v>
          </cell>
        </row>
        <row r="2719">
          <cell r="H2719">
            <v>632</v>
          </cell>
          <cell r="I2719">
            <v>331</v>
          </cell>
          <cell r="J2719">
            <v>8320000</v>
          </cell>
        </row>
        <row r="2720">
          <cell r="H2720">
            <v>632</v>
          </cell>
          <cell r="I2720">
            <v>331</v>
          </cell>
          <cell r="J2720">
            <v>2338000</v>
          </cell>
        </row>
        <row r="2721">
          <cell r="H2721">
            <v>632</v>
          </cell>
          <cell r="I2721">
            <v>331</v>
          </cell>
          <cell r="J2721">
            <v>3412000</v>
          </cell>
        </row>
        <row r="2722">
          <cell r="H2722">
            <v>632</v>
          </cell>
          <cell r="I2722">
            <v>331</v>
          </cell>
          <cell r="J2722">
            <v>6944000</v>
          </cell>
        </row>
        <row r="2723">
          <cell r="H2723">
            <v>632</v>
          </cell>
          <cell r="I2723">
            <v>331</v>
          </cell>
          <cell r="J2723">
            <v>13735000</v>
          </cell>
        </row>
        <row r="2724">
          <cell r="H2724">
            <v>632</v>
          </cell>
          <cell r="I2724">
            <v>331</v>
          </cell>
          <cell r="J2724">
            <v>50507000</v>
          </cell>
        </row>
        <row r="2725">
          <cell r="H2725">
            <v>632</v>
          </cell>
          <cell r="I2725">
            <v>331</v>
          </cell>
          <cell r="J2725">
            <v>39438000</v>
          </cell>
        </row>
        <row r="2726">
          <cell r="H2726">
            <v>133</v>
          </cell>
          <cell r="I2726">
            <v>331</v>
          </cell>
          <cell r="J2726">
            <v>91775</v>
          </cell>
        </row>
        <row r="2727">
          <cell r="H2727">
            <v>632</v>
          </cell>
          <cell r="I2727">
            <v>331</v>
          </cell>
          <cell r="J2727">
            <v>1108225</v>
          </cell>
        </row>
        <row r="2728">
          <cell r="H2728">
            <v>133</v>
          </cell>
          <cell r="I2728">
            <v>331</v>
          </cell>
          <cell r="J2728">
            <v>6940463</v>
          </cell>
        </row>
        <row r="2729">
          <cell r="H2729">
            <v>632</v>
          </cell>
          <cell r="I2729">
            <v>331</v>
          </cell>
          <cell r="J2729">
            <v>35066234</v>
          </cell>
        </row>
        <row r="2730">
          <cell r="H2730">
            <v>632</v>
          </cell>
          <cell r="I2730">
            <v>331</v>
          </cell>
          <cell r="J2730">
            <v>47262727</v>
          </cell>
        </row>
        <row r="2731">
          <cell r="H2731">
            <v>632</v>
          </cell>
          <cell r="I2731">
            <v>331</v>
          </cell>
          <cell r="J2731">
            <v>23384849</v>
          </cell>
        </row>
        <row r="2732">
          <cell r="H2732">
            <v>632</v>
          </cell>
          <cell r="I2732">
            <v>331</v>
          </cell>
          <cell r="J2732">
            <v>3572727</v>
          </cell>
        </row>
        <row r="2733">
          <cell r="H2733">
            <v>133</v>
          </cell>
          <cell r="I2733">
            <v>331</v>
          </cell>
          <cell r="J2733">
            <v>772890</v>
          </cell>
        </row>
        <row r="2734">
          <cell r="H2734">
            <v>621</v>
          </cell>
          <cell r="I2734">
            <v>331</v>
          </cell>
          <cell r="J2734">
            <v>15457800</v>
          </cell>
        </row>
        <row r="2735">
          <cell r="H2735">
            <v>133</v>
          </cell>
          <cell r="I2735">
            <v>331</v>
          </cell>
          <cell r="J2735">
            <v>128572</v>
          </cell>
        </row>
        <row r="2736">
          <cell r="H2736">
            <v>632</v>
          </cell>
          <cell r="I2736">
            <v>331</v>
          </cell>
          <cell r="J2736">
            <v>2571428</v>
          </cell>
        </row>
        <row r="2737">
          <cell r="H2737">
            <v>133</v>
          </cell>
          <cell r="I2737">
            <v>331</v>
          </cell>
          <cell r="J2737">
            <v>11306722</v>
          </cell>
        </row>
        <row r="2738">
          <cell r="H2738">
            <v>632</v>
          </cell>
          <cell r="I2738">
            <v>331</v>
          </cell>
          <cell r="J2738">
            <v>18103429</v>
          </cell>
        </row>
        <row r="2739">
          <cell r="H2739">
            <v>632</v>
          </cell>
          <cell r="I2739">
            <v>331</v>
          </cell>
          <cell r="J2739">
            <v>19931429</v>
          </cell>
        </row>
        <row r="2740">
          <cell r="H2740">
            <v>632</v>
          </cell>
          <cell r="I2740">
            <v>331</v>
          </cell>
          <cell r="J2740">
            <v>114605714</v>
          </cell>
        </row>
        <row r="2741">
          <cell r="H2741">
            <v>632</v>
          </cell>
          <cell r="I2741">
            <v>331</v>
          </cell>
          <cell r="J2741">
            <v>15826238</v>
          </cell>
        </row>
        <row r="2742">
          <cell r="H2742">
            <v>632</v>
          </cell>
          <cell r="I2742">
            <v>331</v>
          </cell>
          <cell r="J2742">
            <v>24159999</v>
          </cell>
        </row>
        <row r="2743">
          <cell r="H2743">
            <v>632</v>
          </cell>
          <cell r="I2743">
            <v>331</v>
          </cell>
          <cell r="J2743">
            <v>33507619</v>
          </cell>
        </row>
        <row r="2744">
          <cell r="H2744">
            <v>133</v>
          </cell>
          <cell r="I2744">
            <v>331</v>
          </cell>
          <cell r="J2744">
            <v>3258200</v>
          </cell>
        </row>
        <row r="2745">
          <cell r="H2745">
            <v>632</v>
          </cell>
          <cell r="I2745">
            <v>331</v>
          </cell>
          <cell r="J2745">
            <v>65164000</v>
          </cell>
        </row>
        <row r="2746">
          <cell r="H2746">
            <v>133</v>
          </cell>
          <cell r="I2746">
            <v>331</v>
          </cell>
          <cell r="J2746">
            <v>415750</v>
          </cell>
        </row>
        <row r="2747">
          <cell r="H2747">
            <v>632</v>
          </cell>
          <cell r="I2747">
            <v>331</v>
          </cell>
          <cell r="J2747">
            <v>5315000</v>
          </cell>
        </row>
        <row r="2748">
          <cell r="H2748">
            <v>632</v>
          </cell>
          <cell r="I2748">
            <v>331</v>
          </cell>
          <cell r="J2748">
            <v>260000</v>
          </cell>
        </row>
        <row r="2749">
          <cell r="H2749">
            <v>632</v>
          </cell>
          <cell r="I2749">
            <v>331</v>
          </cell>
          <cell r="J2749">
            <v>2210000</v>
          </cell>
        </row>
        <row r="2750">
          <cell r="H2750">
            <v>632</v>
          </cell>
          <cell r="I2750">
            <v>331</v>
          </cell>
          <cell r="J2750">
            <v>285000</v>
          </cell>
        </row>
        <row r="2751">
          <cell r="H2751">
            <v>133</v>
          </cell>
          <cell r="I2751">
            <v>331</v>
          </cell>
          <cell r="J2751">
            <v>760150</v>
          </cell>
        </row>
        <row r="2752">
          <cell r="H2752">
            <v>632</v>
          </cell>
          <cell r="I2752">
            <v>331</v>
          </cell>
          <cell r="J2752">
            <v>180000</v>
          </cell>
        </row>
        <row r="2753">
          <cell r="H2753">
            <v>632</v>
          </cell>
          <cell r="I2753">
            <v>331</v>
          </cell>
          <cell r="J2753">
            <v>100000</v>
          </cell>
        </row>
        <row r="2754">
          <cell r="H2754">
            <v>632</v>
          </cell>
          <cell r="I2754">
            <v>331</v>
          </cell>
          <cell r="J2754">
            <v>350000</v>
          </cell>
        </row>
        <row r="2755">
          <cell r="H2755">
            <v>632</v>
          </cell>
          <cell r="I2755">
            <v>331</v>
          </cell>
          <cell r="J2755">
            <v>150000</v>
          </cell>
        </row>
        <row r="2756">
          <cell r="H2756">
            <v>632</v>
          </cell>
          <cell r="I2756">
            <v>331</v>
          </cell>
          <cell r="J2756">
            <v>6780000</v>
          </cell>
        </row>
        <row r="2757">
          <cell r="H2757">
            <v>632</v>
          </cell>
          <cell r="I2757">
            <v>331</v>
          </cell>
          <cell r="J2757">
            <v>420000</v>
          </cell>
        </row>
        <row r="2758">
          <cell r="H2758">
            <v>632</v>
          </cell>
          <cell r="I2758">
            <v>331</v>
          </cell>
          <cell r="J2758">
            <v>2436000</v>
          </cell>
        </row>
        <row r="2759">
          <cell r="H2759">
            <v>632</v>
          </cell>
          <cell r="I2759">
            <v>331</v>
          </cell>
          <cell r="J2759">
            <v>4247000</v>
          </cell>
        </row>
        <row r="2760">
          <cell r="H2760">
            <v>632</v>
          </cell>
          <cell r="I2760">
            <v>331</v>
          </cell>
          <cell r="J2760">
            <v>540000</v>
          </cell>
        </row>
        <row r="2761">
          <cell r="H2761">
            <v>133</v>
          </cell>
          <cell r="I2761">
            <v>331</v>
          </cell>
          <cell r="J2761">
            <v>427300</v>
          </cell>
        </row>
        <row r="2762">
          <cell r="H2762">
            <v>632</v>
          </cell>
          <cell r="I2762">
            <v>331</v>
          </cell>
          <cell r="J2762">
            <v>523000</v>
          </cell>
        </row>
        <row r="2763">
          <cell r="H2763">
            <v>632</v>
          </cell>
          <cell r="I2763">
            <v>331</v>
          </cell>
          <cell r="J2763">
            <v>680000</v>
          </cell>
        </row>
        <row r="2764">
          <cell r="H2764">
            <v>632</v>
          </cell>
          <cell r="I2764">
            <v>331</v>
          </cell>
          <cell r="J2764">
            <v>1799000</v>
          </cell>
        </row>
        <row r="2765">
          <cell r="H2765">
            <v>632</v>
          </cell>
          <cell r="I2765">
            <v>331</v>
          </cell>
          <cell r="J2765">
            <v>2406000</v>
          </cell>
        </row>
        <row r="2766">
          <cell r="H2766">
            <v>632</v>
          </cell>
          <cell r="I2766">
            <v>331</v>
          </cell>
          <cell r="J2766">
            <v>3138000</v>
          </cell>
        </row>
        <row r="2767">
          <cell r="H2767">
            <v>133</v>
          </cell>
          <cell r="I2767">
            <v>331</v>
          </cell>
          <cell r="J2767">
            <v>941050</v>
          </cell>
        </row>
        <row r="2768">
          <cell r="H2768">
            <v>632</v>
          </cell>
          <cell r="I2768">
            <v>331</v>
          </cell>
          <cell r="J2768">
            <v>2353000</v>
          </cell>
        </row>
        <row r="2769">
          <cell r="H2769">
            <v>632</v>
          </cell>
          <cell r="I2769">
            <v>331</v>
          </cell>
          <cell r="J2769">
            <v>16468000</v>
          </cell>
        </row>
        <row r="2770">
          <cell r="H2770">
            <v>133</v>
          </cell>
          <cell r="I2770">
            <v>331</v>
          </cell>
          <cell r="J2770">
            <v>22259500</v>
          </cell>
        </row>
        <row r="2771">
          <cell r="H2771">
            <v>632</v>
          </cell>
          <cell r="I2771">
            <v>331</v>
          </cell>
          <cell r="J2771">
            <v>10952000</v>
          </cell>
        </row>
        <row r="2772">
          <cell r="H2772">
            <v>632</v>
          </cell>
          <cell r="I2772">
            <v>331</v>
          </cell>
          <cell r="J2772">
            <v>103811000</v>
          </cell>
        </row>
        <row r="2773">
          <cell r="H2773">
            <v>632</v>
          </cell>
          <cell r="I2773">
            <v>331</v>
          </cell>
          <cell r="J2773">
            <v>150917000</v>
          </cell>
        </row>
        <row r="2774">
          <cell r="H2774">
            <v>632</v>
          </cell>
          <cell r="I2774">
            <v>331</v>
          </cell>
          <cell r="J2774">
            <v>24745000</v>
          </cell>
        </row>
        <row r="2775">
          <cell r="H2775">
            <v>632</v>
          </cell>
          <cell r="I2775">
            <v>331</v>
          </cell>
          <cell r="J2775">
            <v>28729000</v>
          </cell>
        </row>
        <row r="2776">
          <cell r="H2776">
            <v>632</v>
          </cell>
          <cell r="I2776">
            <v>331</v>
          </cell>
          <cell r="J2776">
            <v>106263000</v>
          </cell>
        </row>
        <row r="2777">
          <cell r="H2777">
            <v>632</v>
          </cell>
          <cell r="I2777">
            <v>331</v>
          </cell>
          <cell r="J2777">
            <v>19773000</v>
          </cell>
        </row>
        <row r="2778">
          <cell r="H2778">
            <v>133</v>
          </cell>
          <cell r="I2778">
            <v>331</v>
          </cell>
          <cell r="J2778">
            <v>5323950</v>
          </cell>
        </row>
        <row r="2779">
          <cell r="H2779">
            <v>632</v>
          </cell>
          <cell r="I2779">
            <v>331</v>
          </cell>
          <cell r="J2779">
            <v>19163000</v>
          </cell>
        </row>
        <row r="2780">
          <cell r="H2780">
            <v>632</v>
          </cell>
          <cell r="I2780">
            <v>331</v>
          </cell>
          <cell r="J2780">
            <v>27166000</v>
          </cell>
        </row>
        <row r="2781">
          <cell r="H2781">
            <v>632</v>
          </cell>
          <cell r="I2781">
            <v>331</v>
          </cell>
          <cell r="J2781">
            <v>3510000</v>
          </cell>
        </row>
        <row r="2782">
          <cell r="H2782">
            <v>632</v>
          </cell>
          <cell r="I2782">
            <v>331</v>
          </cell>
          <cell r="J2782">
            <v>4814000</v>
          </cell>
        </row>
        <row r="2783">
          <cell r="H2783">
            <v>632</v>
          </cell>
          <cell r="I2783">
            <v>331</v>
          </cell>
          <cell r="J2783">
            <v>9026000</v>
          </cell>
        </row>
        <row r="2784">
          <cell r="H2784">
            <v>632</v>
          </cell>
          <cell r="I2784">
            <v>331</v>
          </cell>
          <cell r="J2784">
            <v>976000</v>
          </cell>
        </row>
        <row r="2785">
          <cell r="H2785">
            <v>632</v>
          </cell>
          <cell r="I2785">
            <v>331</v>
          </cell>
          <cell r="J2785">
            <v>37548000</v>
          </cell>
        </row>
        <row r="2786">
          <cell r="H2786">
            <v>632</v>
          </cell>
          <cell r="I2786">
            <v>331</v>
          </cell>
          <cell r="J2786">
            <v>3786000</v>
          </cell>
        </row>
        <row r="2787">
          <cell r="H2787">
            <v>632</v>
          </cell>
          <cell r="I2787">
            <v>331</v>
          </cell>
          <cell r="J2787">
            <v>490000</v>
          </cell>
        </row>
        <row r="2788">
          <cell r="H2788">
            <v>632</v>
          </cell>
          <cell r="I2788">
            <v>331</v>
          </cell>
          <cell r="J2788">
            <v>140000</v>
          </cell>
        </row>
        <row r="2789">
          <cell r="H2789">
            <v>632</v>
          </cell>
          <cell r="I2789">
            <v>331</v>
          </cell>
          <cell r="J2789">
            <v>180000</v>
          </cell>
        </row>
        <row r="2790">
          <cell r="H2790">
            <v>632</v>
          </cell>
          <cell r="I2790">
            <v>331</v>
          </cell>
          <cell r="J2790">
            <v>1164000</v>
          </cell>
        </row>
        <row r="2791">
          <cell r="H2791">
            <v>632</v>
          </cell>
          <cell r="I2791">
            <v>331</v>
          </cell>
          <cell r="J2791">
            <v>180000</v>
          </cell>
        </row>
        <row r="2792">
          <cell r="H2792">
            <v>632</v>
          </cell>
          <cell r="I2792">
            <v>331</v>
          </cell>
          <cell r="J2792">
            <v>300000</v>
          </cell>
        </row>
        <row r="2793">
          <cell r="H2793">
            <v>632</v>
          </cell>
          <cell r="I2793">
            <v>331</v>
          </cell>
          <cell r="J2793">
            <v>180000</v>
          </cell>
        </row>
        <row r="2794">
          <cell r="H2794">
            <v>632</v>
          </cell>
          <cell r="I2794">
            <v>331</v>
          </cell>
          <cell r="J2794">
            <v>2755000</v>
          </cell>
        </row>
        <row r="2795">
          <cell r="H2795">
            <v>632</v>
          </cell>
          <cell r="I2795">
            <v>331</v>
          </cell>
          <cell r="J2795">
            <v>12670000</v>
          </cell>
        </row>
        <row r="2796">
          <cell r="H2796">
            <v>133</v>
          </cell>
          <cell r="I2796">
            <v>331</v>
          </cell>
          <cell r="J2796">
            <v>121110</v>
          </cell>
        </row>
        <row r="2797">
          <cell r="H2797">
            <v>632</v>
          </cell>
          <cell r="I2797">
            <v>331</v>
          </cell>
          <cell r="J2797">
            <v>2422200</v>
          </cell>
        </row>
        <row r="2798">
          <cell r="H2798">
            <v>133</v>
          </cell>
          <cell r="I2798">
            <v>331</v>
          </cell>
          <cell r="J2798">
            <v>608450</v>
          </cell>
        </row>
        <row r="2799">
          <cell r="H2799">
            <v>632</v>
          </cell>
          <cell r="I2799">
            <v>331</v>
          </cell>
          <cell r="J2799">
            <v>1530000</v>
          </cell>
        </row>
        <row r="2800">
          <cell r="H2800">
            <v>632</v>
          </cell>
          <cell r="I2800">
            <v>331</v>
          </cell>
          <cell r="J2800">
            <v>6970000</v>
          </cell>
        </row>
        <row r="2801">
          <cell r="H2801">
            <v>632</v>
          </cell>
          <cell r="I2801">
            <v>331</v>
          </cell>
          <cell r="J2801">
            <v>2205000</v>
          </cell>
        </row>
        <row r="2802">
          <cell r="H2802">
            <v>632</v>
          </cell>
          <cell r="I2802">
            <v>331</v>
          </cell>
          <cell r="J2802">
            <v>1219000</v>
          </cell>
        </row>
        <row r="2803">
          <cell r="H2803">
            <v>632</v>
          </cell>
          <cell r="I2803">
            <v>331</v>
          </cell>
          <cell r="J2803">
            <v>75000</v>
          </cell>
        </row>
        <row r="2804">
          <cell r="H2804">
            <v>133</v>
          </cell>
          <cell r="I2804">
            <v>331</v>
          </cell>
          <cell r="J2804">
            <v>10514611</v>
          </cell>
        </row>
        <row r="2805">
          <cell r="H2805">
            <v>632</v>
          </cell>
          <cell r="I2805">
            <v>331</v>
          </cell>
          <cell r="J2805">
            <v>56837446</v>
          </cell>
        </row>
        <row r="2806">
          <cell r="H2806">
            <v>632</v>
          </cell>
          <cell r="I2806">
            <v>331</v>
          </cell>
          <cell r="J2806">
            <v>3534632</v>
          </cell>
        </row>
        <row r="2807">
          <cell r="H2807">
            <v>632</v>
          </cell>
          <cell r="I2807">
            <v>331</v>
          </cell>
          <cell r="J2807">
            <v>22551948</v>
          </cell>
        </row>
        <row r="2808">
          <cell r="H2808">
            <v>632</v>
          </cell>
          <cell r="I2808">
            <v>331</v>
          </cell>
          <cell r="J2808">
            <v>41661688</v>
          </cell>
        </row>
        <row r="2809">
          <cell r="H2809">
            <v>632</v>
          </cell>
          <cell r="I2809">
            <v>331</v>
          </cell>
          <cell r="J2809">
            <v>32824242</v>
          </cell>
        </row>
        <row r="2810">
          <cell r="H2810">
            <v>632</v>
          </cell>
          <cell r="I2810">
            <v>331</v>
          </cell>
          <cell r="J2810">
            <v>6104979</v>
          </cell>
        </row>
        <row r="2811">
          <cell r="H2811">
            <v>632</v>
          </cell>
          <cell r="I2811">
            <v>331</v>
          </cell>
          <cell r="J2811">
            <v>2100000</v>
          </cell>
        </row>
        <row r="2812">
          <cell r="H2812">
            <v>632</v>
          </cell>
          <cell r="I2812">
            <v>331</v>
          </cell>
          <cell r="J2812">
            <v>386364</v>
          </cell>
        </row>
        <row r="2813">
          <cell r="H2813">
            <v>632</v>
          </cell>
          <cell r="I2813">
            <v>331</v>
          </cell>
          <cell r="J2813">
            <v>1159090</v>
          </cell>
        </row>
        <row r="2814">
          <cell r="H2814">
            <v>133</v>
          </cell>
          <cell r="I2814">
            <v>331</v>
          </cell>
          <cell r="J2814">
            <v>11288875</v>
          </cell>
        </row>
        <row r="2815">
          <cell r="H2815">
            <v>632</v>
          </cell>
          <cell r="I2815">
            <v>331</v>
          </cell>
          <cell r="J2815">
            <v>76592000</v>
          </cell>
        </row>
        <row r="2816">
          <cell r="H2816">
            <v>632</v>
          </cell>
          <cell r="I2816">
            <v>331</v>
          </cell>
          <cell r="J2816">
            <v>148375500</v>
          </cell>
        </row>
        <row r="2817">
          <cell r="H2817">
            <v>632</v>
          </cell>
          <cell r="I2817">
            <v>331</v>
          </cell>
          <cell r="J2817">
            <v>810000</v>
          </cell>
        </row>
        <row r="2818">
          <cell r="H2818">
            <v>133</v>
          </cell>
          <cell r="I2818">
            <v>331</v>
          </cell>
          <cell r="J2818">
            <v>990000</v>
          </cell>
        </row>
        <row r="2819">
          <cell r="H2819">
            <v>632</v>
          </cell>
          <cell r="I2819">
            <v>331</v>
          </cell>
          <cell r="J2819">
            <v>10800000</v>
          </cell>
        </row>
        <row r="2820">
          <cell r="H2820">
            <v>632</v>
          </cell>
          <cell r="I2820">
            <v>331</v>
          </cell>
          <cell r="J2820">
            <v>9000000</v>
          </cell>
        </row>
        <row r="2821">
          <cell r="H2821">
            <v>133</v>
          </cell>
          <cell r="I2821">
            <v>331</v>
          </cell>
          <cell r="J2821">
            <v>8900880</v>
          </cell>
        </row>
        <row r="2822">
          <cell r="H2822">
            <v>632</v>
          </cell>
          <cell r="I2822">
            <v>331</v>
          </cell>
          <cell r="J2822">
            <v>20133333</v>
          </cell>
        </row>
        <row r="2823">
          <cell r="H2823">
            <v>632</v>
          </cell>
          <cell r="I2823">
            <v>331</v>
          </cell>
          <cell r="J2823">
            <v>59860476</v>
          </cell>
        </row>
        <row r="2824">
          <cell r="H2824">
            <v>632</v>
          </cell>
          <cell r="I2824">
            <v>331</v>
          </cell>
          <cell r="J2824">
            <v>33264763</v>
          </cell>
        </row>
        <row r="2825">
          <cell r="H2825">
            <v>632</v>
          </cell>
          <cell r="I2825">
            <v>331</v>
          </cell>
          <cell r="J2825">
            <v>22290476</v>
          </cell>
        </row>
        <row r="2826">
          <cell r="H2826">
            <v>632</v>
          </cell>
          <cell r="I2826">
            <v>331</v>
          </cell>
          <cell r="J2826">
            <v>32114286</v>
          </cell>
        </row>
        <row r="2827">
          <cell r="H2827">
            <v>632</v>
          </cell>
          <cell r="I2827">
            <v>331</v>
          </cell>
          <cell r="J2827">
            <v>10354286</v>
          </cell>
        </row>
        <row r="2828">
          <cell r="H2828">
            <v>133</v>
          </cell>
          <cell r="I2828">
            <v>331</v>
          </cell>
          <cell r="J2828">
            <v>17944221</v>
          </cell>
        </row>
        <row r="2829">
          <cell r="H2829">
            <v>632</v>
          </cell>
          <cell r="I2829">
            <v>331</v>
          </cell>
          <cell r="J2829">
            <v>162666000</v>
          </cell>
        </row>
        <row r="2830">
          <cell r="H2830">
            <v>632</v>
          </cell>
          <cell r="I2830">
            <v>331</v>
          </cell>
          <cell r="J2830">
            <v>64800000</v>
          </cell>
        </row>
        <row r="2831">
          <cell r="H2831">
            <v>632</v>
          </cell>
          <cell r="I2831">
            <v>331</v>
          </cell>
          <cell r="J2831">
            <v>10800000</v>
          </cell>
        </row>
        <row r="2832">
          <cell r="H2832">
            <v>632</v>
          </cell>
          <cell r="I2832">
            <v>331</v>
          </cell>
          <cell r="J2832">
            <v>97047000</v>
          </cell>
        </row>
        <row r="2833">
          <cell r="H2833">
            <v>632</v>
          </cell>
          <cell r="I2833">
            <v>331</v>
          </cell>
          <cell r="J2833">
            <v>23571429</v>
          </cell>
        </row>
        <row r="2834">
          <cell r="H2834">
            <v>133</v>
          </cell>
          <cell r="I2834">
            <v>331</v>
          </cell>
          <cell r="J2834">
            <v>806350</v>
          </cell>
        </row>
        <row r="2835">
          <cell r="H2835">
            <v>632</v>
          </cell>
          <cell r="I2835">
            <v>331</v>
          </cell>
          <cell r="J2835">
            <v>185000</v>
          </cell>
        </row>
        <row r="2836">
          <cell r="H2836">
            <v>632</v>
          </cell>
          <cell r="I2836">
            <v>331</v>
          </cell>
          <cell r="J2836">
            <v>3138000</v>
          </cell>
        </row>
        <row r="2837">
          <cell r="H2837">
            <v>632</v>
          </cell>
          <cell r="I2837">
            <v>331</v>
          </cell>
          <cell r="J2837">
            <v>12804000</v>
          </cell>
        </row>
        <row r="2838">
          <cell r="H2838">
            <v>133</v>
          </cell>
          <cell r="I2838">
            <v>331</v>
          </cell>
          <cell r="J2838">
            <v>8247050</v>
          </cell>
        </row>
        <row r="2839">
          <cell r="H2839">
            <v>632</v>
          </cell>
          <cell r="I2839">
            <v>331</v>
          </cell>
          <cell r="J2839">
            <v>71371000</v>
          </cell>
        </row>
        <row r="2840">
          <cell r="H2840">
            <v>632</v>
          </cell>
          <cell r="I2840">
            <v>331</v>
          </cell>
          <cell r="J2840">
            <v>17474000</v>
          </cell>
        </row>
        <row r="2841">
          <cell r="H2841">
            <v>632</v>
          </cell>
          <cell r="I2841">
            <v>331</v>
          </cell>
          <cell r="J2841">
            <v>40686000</v>
          </cell>
        </row>
        <row r="2842">
          <cell r="H2842">
            <v>632</v>
          </cell>
          <cell r="I2842">
            <v>331</v>
          </cell>
          <cell r="J2842">
            <v>35410000</v>
          </cell>
        </row>
        <row r="2843">
          <cell r="H2843">
            <v>133</v>
          </cell>
          <cell r="I2843">
            <v>331</v>
          </cell>
          <cell r="J2843">
            <v>23896000</v>
          </cell>
        </row>
        <row r="2844">
          <cell r="H2844">
            <v>632</v>
          </cell>
          <cell r="I2844">
            <v>331</v>
          </cell>
          <cell r="J2844">
            <v>2764000</v>
          </cell>
        </row>
        <row r="2845">
          <cell r="H2845">
            <v>632</v>
          </cell>
          <cell r="I2845">
            <v>331</v>
          </cell>
          <cell r="J2845">
            <v>225183000</v>
          </cell>
        </row>
        <row r="2846">
          <cell r="H2846">
            <v>632</v>
          </cell>
          <cell r="I2846">
            <v>331</v>
          </cell>
          <cell r="J2846">
            <v>37738000</v>
          </cell>
        </row>
        <row r="2847">
          <cell r="H2847">
            <v>632</v>
          </cell>
          <cell r="I2847">
            <v>331</v>
          </cell>
          <cell r="J2847">
            <v>5672000</v>
          </cell>
        </row>
        <row r="2848">
          <cell r="H2848">
            <v>632</v>
          </cell>
          <cell r="I2848">
            <v>331</v>
          </cell>
          <cell r="J2848">
            <v>8320000</v>
          </cell>
        </row>
        <row r="2849">
          <cell r="H2849">
            <v>632</v>
          </cell>
          <cell r="I2849">
            <v>331</v>
          </cell>
          <cell r="J2849">
            <v>100698000</v>
          </cell>
        </row>
        <row r="2850">
          <cell r="H2850">
            <v>632</v>
          </cell>
          <cell r="I2850">
            <v>331</v>
          </cell>
          <cell r="J2850">
            <v>38853000</v>
          </cell>
        </row>
        <row r="2851">
          <cell r="H2851">
            <v>632</v>
          </cell>
          <cell r="I2851">
            <v>331</v>
          </cell>
          <cell r="J2851">
            <v>3688000</v>
          </cell>
        </row>
        <row r="2852">
          <cell r="H2852">
            <v>632</v>
          </cell>
          <cell r="I2852">
            <v>331</v>
          </cell>
          <cell r="J2852">
            <v>17646000</v>
          </cell>
        </row>
        <row r="2853">
          <cell r="H2853">
            <v>632</v>
          </cell>
          <cell r="I2853">
            <v>331</v>
          </cell>
          <cell r="J2853">
            <v>37358000</v>
          </cell>
        </row>
        <row r="2854">
          <cell r="H2854">
            <v>133</v>
          </cell>
          <cell r="I2854">
            <v>331</v>
          </cell>
          <cell r="J2854">
            <v>4769600</v>
          </cell>
        </row>
        <row r="2855">
          <cell r="H2855">
            <v>632</v>
          </cell>
          <cell r="I2855">
            <v>331</v>
          </cell>
          <cell r="J2855">
            <v>2780000</v>
          </cell>
        </row>
        <row r="2856">
          <cell r="H2856">
            <v>632</v>
          </cell>
          <cell r="I2856">
            <v>331</v>
          </cell>
          <cell r="J2856">
            <v>37538000</v>
          </cell>
        </row>
        <row r="2857">
          <cell r="H2857">
            <v>632</v>
          </cell>
          <cell r="I2857">
            <v>331</v>
          </cell>
          <cell r="J2857">
            <v>7676000</v>
          </cell>
        </row>
        <row r="2858">
          <cell r="H2858">
            <v>632</v>
          </cell>
          <cell r="I2858">
            <v>331</v>
          </cell>
          <cell r="J2858">
            <v>19861000</v>
          </cell>
        </row>
        <row r="2859">
          <cell r="H2859">
            <v>632</v>
          </cell>
          <cell r="I2859">
            <v>331</v>
          </cell>
          <cell r="J2859">
            <v>11720000</v>
          </cell>
        </row>
        <row r="2860">
          <cell r="H2860">
            <v>632</v>
          </cell>
          <cell r="I2860">
            <v>331</v>
          </cell>
          <cell r="J2860">
            <v>5644000</v>
          </cell>
        </row>
        <row r="2861">
          <cell r="H2861">
            <v>632</v>
          </cell>
          <cell r="I2861">
            <v>331</v>
          </cell>
          <cell r="J2861">
            <v>960000</v>
          </cell>
        </row>
        <row r="2862">
          <cell r="H2862">
            <v>632</v>
          </cell>
          <cell r="I2862">
            <v>331</v>
          </cell>
          <cell r="J2862">
            <v>496000</v>
          </cell>
        </row>
        <row r="2863">
          <cell r="H2863">
            <v>632</v>
          </cell>
          <cell r="I2863">
            <v>331</v>
          </cell>
          <cell r="J2863">
            <v>976000</v>
          </cell>
        </row>
        <row r="2864">
          <cell r="H2864">
            <v>632</v>
          </cell>
          <cell r="I2864">
            <v>331</v>
          </cell>
          <cell r="J2864">
            <v>1956000</v>
          </cell>
        </row>
        <row r="2865">
          <cell r="H2865">
            <v>632</v>
          </cell>
          <cell r="I2865">
            <v>331</v>
          </cell>
          <cell r="J2865">
            <v>5785000</v>
          </cell>
        </row>
        <row r="2866">
          <cell r="H2866">
            <v>133</v>
          </cell>
          <cell r="I2866">
            <v>331</v>
          </cell>
          <cell r="J2866">
            <v>1173700</v>
          </cell>
        </row>
        <row r="2867">
          <cell r="H2867">
            <v>632</v>
          </cell>
          <cell r="I2867">
            <v>331</v>
          </cell>
          <cell r="J2867">
            <v>23474000</v>
          </cell>
        </row>
        <row r="2868">
          <cell r="H2868">
            <v>133</v>
          </cell>
          <cell r="I2868">
            <v>331</v>
          </cell>
          <cell r="J2868">
            <v>8056200</v>
          </cell>
        </row>
        <row r="2869">
          <cell r="H2869">
            <v>632</v>
          </cell>
          <cell r="I2869">
            <v>331</v>
          </cell>
          <cell r="J2869">
            <v>14082000</v>
          </cell>
        </row>
        <row r="2870">
          <cell r="H2870">
            <v>632</v>
          </cell>
          <cell r="I2870">
            <v>331</v>
          </cell>
          <cell r="J2870">
            <v>6784000</v>
          </cell>
        </row>
        <row r="2871">
          <cell r="H2871">
            <v>632</v>
          </cell>
          <cell r="I2871">
            <v>331</v>
          </cell>
          <cell r="J2871">
            <v>6744000</v>
          </cell>
        </row>
        <row r="2872">
          <cell r="H2872">
            <v>632</v>
          </cell>
          <cell r="I2872">
            <v>331</v>
          </cell>
          <cell r="J2872">
            <v>3800000</v>
          </cell>
        </row>
        <row r="2873">
          <cell r="H2873">
            <v>632</v>
          </cell>
          <cell r="I2873">
            <v>331</v>
          </cell>
          <cell r="J2873">
            <v>5294000</v>
          </cell>
        </row>
        <row r="2874">
          <cell r="H2874">
            <v>632</v>
          </cell>
          <cell r="I2874">
            <v>331</v>
          </cell>
          <cell r="J2874">
            <v>120664000</v>
          </cell>
        </row>
        <row r="2875">
          <cell r="H2875">
            <v>632</v>
          </cell>
          <cell r="I2875">
            <v>331</v>
          </cell>
          <cell r="J2875">
            <v>3756000</v>
          </cell>
        </row>
        <row r="2876">
          <cell r="H2876">
            <v>334</v>
          </cell>
          <cell r="I2876">
            <v>3383</v>
          </cell>
          <cell r="J2876">
            <v>2955739</v>
          </cell>
        </row>
        <row r="2877">
          <cell r="H2877">
            <v>133</v>
          </cell>
          <cell r="I2877">
            <v>331</v>
          </cell>
          <cell r="J2877">
            <v>12030369</v>
          </cell>
        </row>
        <row r="2878">
          <cell r="H2878">
            <v>632</v>
          </cell>
          <cell r="I2878">
            <v>331</v>
          </cell>
          <cell r="J2878">
            <v>4560000</v>
          </cell>
        </row>
        <row r="2879">
          <cell r="H2879">
            <v>632</v>
          </cell>
          <cell r="I2879">
            <v>331</v>
          </cell>
          <cell r="J2879">
            <v>143087476</v>
          </cell>
        </row>
        <row r="2880">
          <cell r="H2880">
            <v>632</v>
          </cell>
          <cell r="I2880">
            <v>331</v>
          </cell>
          <cell r="J2880">
            <v>8224286</v>
          </cell>
        </row>
        <row r="2881">
          <cell r="H2881">
            <v>632</v>
          </cell>
          <cell r="I2881">
            <v>331</v>
          </cell>
          <cell r="J2881">
            <v>51428571</v>
          </cell>
        </row>
        <row r="2882">
          <cell r="H2882">
            <v>632</v>
          </cell>
          <cell r="I2882">
            <v>331</v>
          </cell>
          <cell r="J2882">
            <v>33307048</v>
          </cell>
        </row>
        <row r="2883">
          <cell r="H2883">
            <v>133</v>
          </cell>
          <cell r="I2883">
            <v>331</v>
          </cell>
          <cell r="J2883">
            <v>496586</v>
          </cell>
        </row>
        <row r="2884">
          <cell r="H2884">
            <v>632</v>
          </cell>
          <cell r="I2884">
            <v>331</v>
          </cell>
          <cell r="J2884">
            <v>3925727</v>
          </cell>
        </row>
        <row r="2885">
          <cell r="H2885">
            <v>632</v>
          </cell>
          <cell r="I2885">
            <v>331</v>
          </cell>
          <cell r="J2885">
            <v>891227</v>
          </cell>
        </row>
        <row r="2886">
          <cell r="H2886">
            <v>632</v>
          </cell>
          <cell r="I2886">
            <v>331</v>
          </cell>
          <cell r="J2886">
            <v>148910</v>
          </cell>
        </row>
        <row r="2887">
          <cell r="H2887">
            <v>133</v>
          </cell>
          <cell r="I2887">
            <v>331</v>
          </cell>
          <cell r="J2887">
            <v>5783151</v>
          </cell>
        </row>
        <row r="2888">
          <cell r="H2888">
            <v>632</v>
          </cell>
          <cell r="I2888">
            <v>331</v>
          </cell>
          <cell r="J2888">
            <v>800000</v>
          </cell>
        </row>
        <row r="2889">
          <cell r="H2889">
            <v>632</v>
          </cell>
          <cell r="I2889">
            <v>331</v>
          </cell>
          <cell r="J2889">
            <v>55804563</v>
          </cell>
        </row>
        <row r="2890">
          <cell r="H2890">
            <v>632</v>
          </cell>
          <cell r="I2890">
            <v>331</v>
          </cell>
          <cell r="J2890">
            <v>34870476</v>
          </cell>
        </row>
        <row r="2891">
          <cell r="H2891">
            <v>632</v>
          </cell>
          <cell r="I2891">
            <v>331</v>
          </cell>
          <cell r="J2891">
            <v>2638095</v>
          </cell>
        </row>
        <row r="2892">
          <cell r="H2892">
            <v>632</v>
          </cell>
          <cell r="I2892">
            <v>331</v>
          </cell>
          <cell r="J2892">
            <v>4411905</v>
          </cell>
        </row>
        <row r="2893">
          <cell r="H2893">
            <v>632</v>
          </cell>
          <cell r="I2893">
            <v>331</v>
          </cell>
          <cell r="J2893">
            <v>8785810</v>
          </cell>
        </row>
        <row r="2894">
          <cell r="H2894">
            <v>133</v>
          </cell>
          <cell r="I2894">
            <v>331</v>
          </cell>
          <cell r="J2894">
            <v>4579200</v>
          </cell>
        </row>
        <row r="2895">
          <cell r="H2895">
            <v>632</v>
          </cell>
          <cell r="I2895">
            <v>331</v>
          </cell>
          <cell r="J2895">
            <v>54666000</v>
          </cell>
        </row>
        <row r="2896">
          <cell r="H2896">
            <v>632</v>
          </cell>
          <cell r="I2896">
            <v>331</v>
          </cell>
          <cell r="J2896">
            <v>26829000</v>
          </cell>
        </row>
        <row r="2897">
          <cell r="H2897">
            <v>632</v>
          </cell>
          <cell r="I2897">
            <v>331</v>
          </cell>
          <cell r="J2897">
            <v>10089000</v>
          </cell>
        </row>
        <row r="2898">
          <cell r="H2898">
            <v>133</v>
          </cell>
          <cell r="I2898">
            <v>331</v>
          </cell>
          <cell r="J2898">
            <v>128572</v>
          </cell>
        </row>
        <row r="2899">
          <cell r="H2899">
            <v>632</v>
          </cell>
          <cell r="I2899">
            <v>331</v>
          </cell>
          <cell r="J2899">
            <v>2571428</v>
          </cell>
        </row>
        <row r="2900">
          <cell r="H2900">
            <v>133</v>
          </cell>
          <cell r="I2900">
            <v>331</v>
          </cell>
          <cell r="J2900">
            <v>1428930</v>
          </cell>
        </row>
        <row r="2901">
          <cell r="H2901">
            <v>632</v>
          </cell>
          <cell r="I2901">
            <v>331</v>
          </cell>
          <cell r="J2901">
            <v>15241429</v>
          </cell>
        </row>
        <row r="2902">
          <cell r="H2902">
            <v>632</v>
          </cell>
          <cell r="I2902">
            <v>331</v>
          </cell>
          <cell r="J2902">
            <v>1157857</v>
          </cell>
        </row>
        <row r="2903">
          <cell r="H2903">
            <v>632</v>
          </cell>
          <cell r="I2903">
            <v>331</v>
          </cell>
          <cell r="J2903">
            <v>1857142</v>
          </cell>
        </row>
        <row r="2904">
          <cell r="H2904">
            <v>632</v>
          </cell>
          <cell r="I2904">
            <v>331</v>
          </cell>
          <cell r="J2904">
            <v>10102142</v>
          </cell>
        </row>
        <row r="2905">
          <cell r="H2905">
            <v>133</v>
          </cell>
          <cell r="I2905">
            <v>331</v>
          </cell>
          <cell r="J2905">
            <v>5681050</v>
          </cell>
        </row>
        <row r="2906">
          <cell r="H2906">
            <v>632</v>
          </cell>
          <cell r="I2906">
            <v>331</v>
          </cell>
          <cell r="J2906">
            <v>5230000</v>
          </cell>
        </row>
        <row r="2907">
          <cell r="H2907">
            <v>632</v>
          </cell>
          <cell r="I2907">
            <v>331</v>
          </cell>
          <cell r="J2907">
            <v>72943000</v>
          </cell>
        </row>
        <row r="2908">
          <cell r="H2908">
            <v>632</v>
          </cell>
          <cell r="I2908">
            <v>331</v>
          </cell>
          <cell r="J2908">
            <v>35448000</v>
          </cell>
        </row>
        <row r="2909">
          <cell r="H2909">
            <v>133</v>
          </cell>
          <cell r="I2909">
            <v>331</v>
          </cell>
          <cell r="J2909">
            <v>1173700</v>
          </cell>
        </row>
        <row r="2910">
          <cell r="H2910">
            <v>632</v>
          </cell>
          <cell r="I2910">
            <v>331</v>
          </cell>
          <cell r="J2910">
            <v>23474000</v>
          </cell>
        </row>
        <row r="2911">
          <cell r="H2911">
            <v>133</v>
          </cell>
          <cell r="I2911">
            <v>331</v>
          </cell>
          <cell r="J2911">
            <v>31032550</v>
          </cell>
        </row>
        <row r="2912">
          <cell r="H2912">
            <v>632</v>
          </cell>
          <cell r="I2912">
            <v>331</v>
          </cell>
          <cell r="J2912">
            <v>2986000</v>
          </cell>
        </row>
        <row r="2913">
          <cell r="H2913">
            <v>632</v>
          </cell>
          <cell r="I2913">
            <v>331</v>
          </cell>
          <cell r="J2913">
            <v>182386000</v>
          </cell>
        </row>
        <row r="2914">
          <cell r="H2914">
            <v>632</v>
          </cell>
          <cell r="I2914">
            <v>331</v>
          </cell>
          <cell r="J2914">
            <v>32244000</v>
          </cell>
        </row>
        <row r="2915">
          <cell r="H2915">
            <v>632</v>
          </cell>
          <cell r="I2915">
            <v>331</v>
          </cell>
          <cell r="J2915">
            <v>5672000</v>
          </cell>
        </row>
        <row r="2916">
          <cell r="H2916">
            <v>632</v>
          </cell>
          <cell r="I2916">
            <v>331</v>
          </cell>
          <cell r="J2916">
            <v>134515000</v>
          </cell>
        </row>
        <row r="2917">
          <cell r="H2917">
            <v>632</v>
          </cell>
          <cell r="I2917">
            <v>331</v>
          </cell>
          <cell r="J2917">
            <v>171544000</v>
          </cell>
        </row>
        <row r="2918">
          <cell r="H2918">
            <v>632</v>
          </cell>
          <cell r="I2918">
            <v>331</v>
          </cell>
          <cell r="J2918">
            <v>24958000</v>
          </cell>
        </row>
        <row r="2919">
          <cell r="H2919">
            <v>632</v>
          </cell>
          <cell r="I2919">
            <v>331</v>
          </cell>
          <cell r="J2919">
            <v>30224000</v>
          </cell>
        </row>
        <row r="2920">
          <cell r="H2920">
            <v>632</v>
          </cell>
          <cell r="I2920">
            <v>331</v>
          </cell>
          <cell r="J2920">
            <v>36122000</v>
          </cell>
        </row>
        <row r="2921">
          <cell r="H2921">
            <v>133</v>
          </cell>
          <cell r="I2921">
            <v>331</v>
          </cell>
          <cell r="J2921">
            <v>4243200</v>
          </cell>
        </row>
        <row r="2922">
          <cell r="H2922">
            <v>632</v>
          </cell>
          <cell r="I2922">
            <v>331</v>
          </cell>
          <cell r="J2922">
            <v>480000</v>
          </cell>
        </row>
        <row r="2923">
          <cell r="H2923">
            <v>632</v>
          </cell>
          <cell r="I2923">
            <v>331</v>
          </cell>
          <cell r="J2923">
            <v>33524000</v>
          </cell>
        </row>
        <row r="2924">
          <cell r="H2924">
            <v>632</v>
          </cell>
          <cell r="I2924">
            <v>331</v>
          </cell>
          <cell r="J2924">
            <v>4368000</v>
          </cell>
        </row>
        <row r="2925">
          <cell r="H2925">
            <v>632</v>
          </cell>
          <cell r="I2925">
            <v>331</v>
          </cell>
          <cell r="J2925">
            <v>960000</v>
          </cell>
        </row>
        <row r="2926">
          <cell r="H2926">
            <v>632</v>
          </cell>
          <cell r="I2926">
            <v>331</v>
          </cell>
          <cell r="J2926">
            <v>32408000</v>
          </cell>
        </row>
        <row r="2927">
          <cell r="H2927">
            <v>632</v>
          </cell>
          <cell r="I2927">
            <v>331</v>
          </cell>
          <cell r="J2927">
            <v>5842000</v>
          </cell>
        </row>
        <row r="2928">
          <cell r="H2928">
            <v>632</v>
          </cell>
          <cell r="I2928">
            <v>331</v>
          </cell>
          <cell r="J2928">
            <v>2416000</v>
          </cell>
        </row>
        <row r="2929">
          <cell r="H2929">
            <v>632</v>
          </cell>
          <cell r="I2929">
            <v>331</v>
          </cell>
          <cell r="J2929">
            <v>4866000</v>
          </cell>
        </row>
        <row r="2930">
          <cell r="H2930">
            <v>632</v>
          </cell>
          <cell r="I2930">
            <v>331</v>
          </cell>
          <cell r="J2930">
            <v>360000</v>
          </cell>
        </row>
        <row r="2931">
          <cell r="H2931">
            <v>632</v>
          </cell>
          <cell r="I2931">
            <v>331</v>
          </cell>
          <cell r="J2931">
            <v>360000</v>
          </cell>
        </row>
        <row r="2932">
          <cell r="H2932">
            <v>632</v>
          </cell>
          <cell r="I2932">
            <v>331</v>
          </cell>
          <cell r="J2932">
            <v>2268000</v>
          </cell>
        </row>
        <row r="2933">
          <cell r="H2933">
            <v>632</v>
          </cell>
          <cell r="I2933">
            <v>331</v>
          </cell>
          <cell r="J2933">
            <v>1890000</v>
          </cell>
        </row>
        <row r="2934">
          <cell r="H2934">
            <v>632</v>
          </cell>
          <cell r="I2934">
            <v>331</v>
          </cell>
          <cell r="J2934">
            <v>30000</v>
          </cell>
        </row>
        <row r="2935">
          <cell r="H2935">
            <v>632</v>
          </cell>
          <cell r="I2935">
            <v>331</v>
          </cell>
          <cell r="J2935">
            <v>3715000</v>
          </cell>
        </row>
        <row r="2936">
          <cell r="H2936">
            <v>632</v>
          </cell>
          <cell r="I2936">
            <v>331</v>
          </cell>
          <cell r="J2936">
            <v>2880000</v>
          </cell>
        </row>
        <row r="2937">
          <cell r="H2937">
            <v>632</v>
          </cell>
          <cell r="I2937">
            <v>331</v>
          </cell>
          <cell r="J2937">
            <v>720000</v>
          </cell>
        </row>
        <row r="2938">
          <cell r="H2938">
            <v>632</v>
          </cell>
          <cell r="I2938">
            <v>331</v>
          </cell>
          <cell r="J2938">
            <v>36762000</v>
          </cell>
        </row>
        <row r="2939">
          <cell r="H2939">
            <v>632</v>
          </cell>
          <cell r="I2939">
            <v>331</v>
          </cell>
          <cell r="J2939">
            <v>7304000</v>
          </cell>
        </row>
        <row r="2940">
          <cell r="H2940">
            <v>632</v>
          </cell>
          <cell r="I2940">
            <v>331</v>
          </cell>
          <cell r="J2940">
            <v>7304000</v>
          </cell>
        </row>
        <row r="2941">
          <cell r="H2941">
            <v>632</v>
          </cell>
          <cell r="I2941">
            <v>331</v>
          </cell>
          <cell r="J2941">
            <v>11400000</v>
          </cell>
        </row>
        <row r="2942">
          <cell r="H2942">
            <v>632</v>
          </cell>
          <cell r="I2942">
            <v>331</v>
          </cell>
          <cell r="J2942">
            <v>3800000</v>
          </cell>
        </row>
        <row r="2943">
          <cell r="H2943">
            <v>632</v>
          </cell>
          <cell r="I2943">
            <v>331</v>
          </cell>
          <cell r="J2943">
            <v>5974000</v>
          </cell>
        </row>
        <row r="2944">
          <cell r="H2944">
            <v>632</v>
          </cell>
          <cell r="I2944">
            <v>331</v>
          </cell>
          <cell r="J2944">
            <v>20380000</v>
          </cell>
        </row>
        <row r="2945">
          <cell r="H2945">
            <v>131</v>
          </cell>
          <cell r="I2945">
            <v>3331</v>
          </cell>
          <cell r="J2945">
            <v>219048</v>
          </cell>
        </row>
        <row r="2946">
          <cell r="H2946">
            <v>131</v>
          </cell>
          <cell r="I2946">
            <v>5113</v>
          </cell>
          <cell r="J2946">
            <v>4380952</v>
          </cell>
        </row>
        <row r="2947">
          <cell r="H2947">
            <v>131</v>
          </cell>
          <cell r="I2947">
            <v>3331</v>
          </cell>
          <cell r="J2947">
            <v>3085714</v>
          </cell>
        </row>
        <row r="2948">
          <cell r="H2948">
            <v>131</v>
          </cell>
          <cell r="I2948">
            <v>5113</v>
          </cell>
          <cell r="J2948">
            <v>61714286</v>
          </cell>
        </row>
        <row r="2949">
          <cell r="H2949">
            <v>131</v>
          </cell>
          <cell r="I2949">
            <v>3331</v>
          </cell>
          <cell r="J2949">
            <v>737143</v>
          </cell>
        </row>
        <row r="2950">
          <cell r="H2950">
            <v>131</v>
          </cell>
          <cell r="I2950">
            <v>5113</v>
          </cell>
          <cell r="J2950">
            <v>14742857</v>
          </cell>
        </row>
        <row r="2951">
          <cell r="H2951">
            <v>131</v>
          </cell>
          <cell r="I2951">
            <v>3331</v>
          </cell>
          <cell r="J2951">
            <v>619048</v>
          </cell>
        </row>
        <row r="2952">
          <cell r="H2952">
            <v>131</v>
          </cell>
          <cell r="I2952">
            <v>5113</v>
          </cell>
          <cell r="J2952">
            <v>12380952</v>
          </cell>
        </row>
        <row r="2953">
          <cell r="H2953">
            <v>131</v>
          </cell>
          <cell r="I2953">
            <v>3331</v>
          </cell>
          <cell r="J2953">
            <v>457143</v>
          </cell>
        </row>
        <row r="2954">
          <cell r="H2954">
            <v>131</v>
          </cell>
          <cell r="I2954">
            <v>5113</v>
          </cell>
          <cell r="J2954">
            <v>9142857</v>
          </cell>
        </row>
        <row r="2955">
          <cell r="H2955">
            <v>131</v>
          </cell>
          <cell r="I2955">
            <v>3331</v>
          </cell>
          <cell r="J2955">
            <v>414286</v>
          </cell>
        </row>
        <row r="2956">
          <cell r="H2956">
            <v>131</v>
          </cell>
          <cell r="I2956">
            <v>5113</v>
          </cell>
          <cell r="J2956">
            <v>8285714</v>
          </cell>
        </row>
        <row r="2957">
          <cell r="H2957">
            <v>131</v>
          </cell>
          <cell r="I2957">
            <v>3331</v>
          </cell>
          <cell r="J2957">
            <v>457143</v>
          </cell>
        </row>
        <row r="2958">
          <cell r="H2958">
            <v>131</v>
          </cell>
          <cell r="I2958">
            <v>5113</v>
          </cell>
          <cell r="J2958">
            <v>9142857</v>
          </cell>
        </row>
        <row r="2959">
          <cell r="H2959">
            <v>131</v>
          </cell>
          <cell r="I2959">
            <v>3331</v>
          </cell>
          <cell r="J2959">
            <v>8227146</v>
          </cell>
        </row>
        <row r="2960">
          <cell r="H2960">
            <v>131</v>
          </cell>
          <cell r="I2960">
            <v>5113</v>
          </cell>
          <cell r="J2960">
            <v>164542854</v>
          </cell>
        </row>
        <row r="2961">
          <cell r="H2961">
            <v>131</v>
          </cell>
          <cell r="I2961">
            <v>3331</v>
          </cell>
          <cell r="J2961">
            <v>396709</v>
          </cell>
        </row>
        <row r="2962">
          <cell r="H2962">
            <v>131</v>
          </cell>
          <cell r="I2962">
            <v>5113</v>
          </cell>
          <cell r="J2962">
            <v>7934171</v>
          </cell>
        </row>
        <row r="2963">
          <cell r="H2963">
            <v>131</v>
          </cell>
          <cell r="I2963">
            <v>3331</v>
          </cell>
          <cell r="J2963">
            <v>5085714</v>
          </cell>
        </row>
        <row r="2964">
          <cell r="H2964">
            <v>131</v>
          </cell>
          <cell r="I2964">
            <v>5113</v>
          </cell>
          <cell r="J2964">
            <v>101714286</v>
          </cell>
        </row>
        <row r="2965">
          <cell r="H2965">
            <v>131</v>
          </cell>
          <cell r="I2965">
            <v>3331</v>
          </cell>
          <cell r="J2965">
            <v>357143</v>
          </cell>
        </row>
        <row r="2966">
          <cell r="H2966">
            <v>131</v>
          </cell>
          <cell r="I2966">
            <v>5113</v>
          </cell>
          <cell r="J2966">
            <v>7142857</v>
          </cell>
        </row>
        <row r="2967">
          <cell r="H2967">
            <v>131</v>
          </cell>
          <cell r="I2967">
            <v>3331</v>
          </cell>
          <cell r="J2967">
            <v>5735713</v>
          </cell>
        </row>
        <row r="2968">
          <cell r="H2968">
            <v>131</v>
          </cell>
          <cell r="I2968">
            <v>5113</v>
          </cell>
          <cell r="J2968">
            <v>114714287</v>
          </cell>
        </row>
        <row r="2969">
          <cell r="H2969">
            <v>131</v>
          </cell>
          <cell r="I2969">
            <v>3331</v>
          </cell>
          <cell r="J2969">
            <v>7440000</v>
          </cell>
        </row>
        <row r="2970">
          <cell r="H2970">
            <v>131</v>
          </cell>
          <cell r="I2970">
            <v>5113</v>
          </cell>
          <cell r="J2970">
            <v>148800000</v>
          </cell>
        </row>
        <row r="2971">
          <cell r="H2971">
            <v>131</v>
          </cell>
          <cell r="I2971">
            <v>3331</v>
          </cell>
          <cell r="J2971">
            <v>2685000</v>
          </cell>
        </row>
        <row r="2972">
          <cell r="H2972">
            <v>131</v>
          </cell>
          <cell r="I2972">
            <v>5113</v>
          </cell>
          <cell r="J2972">
            <v>53700000</v>
          </cell>
        </row>
        <row r="2973">
          <cell r="H2973">
            <v>131</v>
          </cell>
          <cell r="I2973">
            <v>3331</v>
          </cell>
          <cell r="J2973">
            <v>1327500</v>
          </cell>
        </row>
        <row r="2974">
          <cell r="H2974">
            <v>131</v>
          </cell>
          <cell r="I2974">
            <v>5113</v>
          </cell>
          <cell r="J2974">
            <v>26550000</v>
          </cell>
        </row>
        <row r="2975">
          <cell r="H2975">
            <v>131</v>
          </cell>
          <cell r="I2975">
            <v>3331</v>
          </cell>
          <cell r="J2975">
            <v>12070615</v>
          </cell>
        </row>
        <row r="2976">
          <cell r="H2976">
            <v>131</v>
          </cell>
          <cell r="I2976">
            <v>5113</v>
          </cell>
          <cell r="J2976">
            <v>241412305</v>
          </cell>
        </row>
        <row r="2977">
          <cell r="H2977">
            <v>131</v>
          </cell>
          <cell r="I2977">
            <v>3331</v>
          </cell>
          <cell r="J2977">
            <v>3174597</v>
          </cell>
        </row>
        <row r="2978">
          <cell r="H2978">
            <v>131</v>
          </cell>
          <cell r="I2978">
            <v>5113</v>
          </cell>
          <cell r="J2978">
            <v>63491947</v>
          </cell>
        </row>
        <row r="2979">
          <cell r="H2979">
            <v>131</v>
          </cell>
          <cell r="I2979">
            <v>3331</v>
          </cell>
          <cell r="J2979">
            <v>2138101</v>
          </cell>
        </row>
        <row r="2980">
          <cell r="H2980">
            <v>131</v>
          </cell>
          <cell r="I2980">
            <v>5113</v>
          </cell>
          <cell r="J2980">
            <v>42762023</v>
          </cell>
        </row>
        <row r="2981">
          <cell r="H2981">
            <v>131</v>
          </cell>
          <cell r="I2981">
            <v>3331</v>
          </cell>
          <cell r="J2981">
            <v>368571</v>
          </cell>
        </row>
        <row r="2982">
          <cell r="H2982">
            <v>131</v>
          </cell>
          <cell r="I2982">
            <v>5113</v>
          </cell>
          <cell r="J2982">
            <v>7371429</v>
          </cell>
        </row>
        <row r="2983">
          <cell r="H2983">
            <v>131</v>
          </cell>
          <cell r="I2983">
            <v>3331</v>
          </cell>
          <cell r="J2983">
            <v>368571</v>
          </cell>
        </row>
        <row r="2984">
          <cell r="H2984">
            <v>131</v>
          </cell>
          <cell r="I2984">
            <v>5113</v>
          </cell>
          <cell r="J2984">
            <v>7371429</v>
          </cell>
        </row>
        <row r="2985">
          <cell r="H2985">
            <v>131</v>
          </cell>
          <cell r="I2985">
            <v>3331</v>
          </cell>
          <cell r="J2985">
            <v>39200</v>
          </cell>
        </row>
        <row r="2986">
          <cell r="H2986">
            <v>131</v>
          </cell>
          <cell r="I2986">
            <v>5113</v>
          </cell>
          <cell r="J2986">
            <v>784000</v>
          </cell>
        </row>
        <row r="2987">
          <cell r="H2987">
            <v>131</v>
          </cell>
          <cell r="I2987">
            <v>3331</v>
          </cell>
          <cell r="J2987">
            <v>7142857</v>
          </cell>
        </row>
        <row r="2988">
          <cell r="H2988">
            <v>131</v>
          </cell>
          <cell r="I2988">
            <v>5113</v>
          </cell>
          <cell r="J2988">
            <v>142857143</v>
          </cell>
        </row>
        <row r="2989">
          <cell r="H2989">
            <v>131</v>
          </cell>
          <cell r="I2989">
            <v>3331</v>
          </cell>
          <cell r="J2989">
            <v>1428571</v>
          </cell>
        </row>
        <row r="2990">
          <cell r="H2990">
            <v>131</v>
          </cell>
          <cell r="I2990">
            <v>5113</v>
          </cell>
          <cell r="J2990">
            <v>28571429</v>
          </cell>
        </row>
        <row r="2991">
          <cell r="H2991">
            <v>131</v>
          </cell>
          <cell r="I2991">
            <v>3331</v>
          </cell>
          <cell r="J2991">
            <v>952381</v>
          </cell>
        </row>
        <row r="2992">
          <cell r="H2992">
            <v>131</v>
          </cell>
          <cell r="I2992">
            <v>5113</v>
          </cell>
          <cell r="J2992">
            <v>19047619</v>
          </cell>
        </row>
        <row r="2993">
          <cell r="H2993">
            <v>131</v>
          </cell>
          <cell r="I2993">
            <v>3331</v>
          </cell>
          <cell r="J2993">
            <v>1400000</v>
          </cell>
        </row>
        <row r="2994">
          <cell r="H2994">
            <v>131</v>
          </cell>
          <cell r="I2994">
            <v>5113</v>
          </cell>
          <cell r="J2994">
            <v>28000000</v>
          </cell>
        </row>
        <row r="2995">
          <cell r="H2995">
            <v>131</v>
          </cell>
          <cell r="I2995">
            <v>3331</v>
          </cell>
          <cell r="J2995">
            <v>90909</v>
          </cell>
        </row>
        <row r="2996">
          <cell r="H2996">
            <v>131</v>
          </cell>
          <cell r="I2996">
            <v>5113</v>
          </cell>
          <cell r="J2996">
            <v>909091</v>
          </cell>
        </row>
        <row r="2997">
          <cell r="H2997">
            <v>131</v>
          </cell>
          <cell r="I2997">
            <v>3331</v>
          </cell>
          <cell r="J2997">
            <v>16097600</v>
          </cell>
        </row>
        <row r="2998">
          <cell r="H2998">
            <v>131</v>
          </cell>
          <cell r="I2998">
            <v>5113</v>
          </cell>
          <cell r="J2998">
            <v>321952000</v>
          </cell>
        </row>
        <row r="2999">
          <cell r="H2999">
            <v>131</v>
          </cell>
          <cell r="I2999">
            <v>3331</v>
          </cell>
          <cell r="J2999">
            <v>10580762</v>
          </cell>
        </row>
        <row r="3000">
          <cell r="H3000">
            <v>131</v>
          </cell>
          <cell r="I3000">
            <v>5113</v>
          </cell>
          <cell r="J3000">
            <v>211615238</v>
          </cell>
        </row>
        <row r="3001">
          <cell r="H3001">
            <v>131</v>
          </cell>
          <cell r="I3001">
            <v>3331</v>
          </cell>
          <cell r="J3001">
            <v>16017850</v>
          </cell>
        </row>
        <row r="3002">
          <cell r="H3002">
            <v>131</v>
          </cell>
          <cell r="I3002">
            <v>5113</v>
          </cell>
          <cell r="J3002">
            <v>320357000</v>
          </cell>
        </row>
        <row r="3003">
          <cell r="H3003">
            <v>131</v>
          </cell>
          <cell r="I3003">
            <v>3331</v>
          </cell>
          <cell r="J3003">
            <v>219048</v>
          </cell>
        </row>
        <row r="3004">
          <cell r="H3004">
            <v>131</v>
          </cell>
          <cell r="I3004">
            <v>5113</v>
          </cell>
          <cell r="J3004">
            <v>4380952</v>
          </cell>
        </row>
        <row r="3005">
          <cell r="H3005">
            <v>131</v>
          </cell>
          <cell r="I3005">
            <v>3331</v>
          </cell>
          <cell r="J3005">
            <v>20297952</v>
          </cell>
        </row>
        <row r="3006">
          <cell r="H3006">
            <v>131</v>
          </cell>
          <cell r="I3006">
            <v>5113</v>
          </cell>
          <cell r="J3006">
            <v>405959048</v>
          </cell>
        </row>
        <row r="3007">
          <cell r="H3007">
            <v>131</v>
          </cell>
          <cell r="I3007">
            <v>3331</v>
          </cell>
          <cell r="J3007">
            <v>471643</v>
          </cell>
        </row>
        <row r="3008">
          <cell r="H3008">
            <v>131</v>
          </cell>
          <cell r="I3008">
            <v>5113</v>
          </cell>
          <cell r="J3008">
            <v>9432857</v>
          </cell>
        </row>
        <row r="3009">
          <cell r="H3009">
            <v>131</v>
          </cell>
          <cell r="I3009">
            <v>3331</v>
          </cell>
          <cell r="J3009">
            <v>31381</v>
          </cell>
        </row>
        <row r="3010">
          <cell r="H3010">
            <v>131</v>
          </cell>
          <cell r="I3010">
            <v>5113</v>
          </cell>
          <cell r="J3010">
            <v>627619</v>
          </cell>
        </row>
        <row r="3011">
          <cell r="H3011">
            <v>131</v>
          </cell>
          <cell r="I3011">
            <v>3331</v>
          </cell>
          <cell r="J3011">
            <v>3620389</v>
          </cell>
        </row>
        <row r="3012">
          <cell r="H3012">
            <v>131</v>
          </cell>
          <cell r="I3012">
            <v>5113</v>
          </cell>
          <cell r="J3012">
            <v>72407774</v>
          </cell>
        </row>
        <row r="3013">
          <cell r="H3013">
            <v>131</v>
          </cell>
          <cell r="I3013">
            <v>3331</v>
          </cell>
          <cell r="J3013">
            <v>5067085</v>
          </cell>
        </row>
        <row r="3014">
          <cell r="H3014">
            <v>131</v>
          </cell>
          <cell r="I3014">
            <v>5113</v>
          </cell>
          <cell r="J3014">
            <v>101341696</v>
          </cell>
        </row>
        <row r="3015">
          <cell r="H3015">
            <v>131</v>
          </cell>
          <cell r="I3015">
            <v>3331</v>
          </cell>
          <cell r="J3015">
            <v>4842000</v>
          </cell>
        </row>
        <row r="3016">
          <cell r="H3016">
            <v>131</v>
          </cell>
          <cell r="I3016">
            <v>5113</v>
          </cell>
          <cell r="J3016">
            <v>96840000</v>
          </cell>
        </row>
        <row r="3017">
          <cell r="H3017">
            <v>131</v>
          </cell>
          <cell r="I3017">
            <v>3331</v>
          </cell>
          <cell r="J3017">
            <v>11276824</v>
          </cell>
        </row>
        <row r="3018">
          <cell r="H3018">
            <v>131</v>
          </cell>
          <cell r="I3018">
            <v>5113</v>
          </cell>
          <cell r="J3018">
            <v>225536485</v>
          </cell>
        </row>
        <row r="3019">
          <cell r="H3019">
            <v>131</v>
          </cell>
          <cell r="I3019">
            <v>3331</v>
          </cell>
          <cell r="J3019">
            <v>1032692</v>
          </cell>
        </row>
        <row r="3020">
          <cell r="H3020">
            <v>131</v>
          </cell>
          <cell r="I3020">
            <v>5113</v>
          </cell>
          <cell r="J3020">
            <v>20653833</v>
          </cell>
        </row>
        <row r="3021">
          <cell r="H3021">
            <v>131</v>
          </cell>
          <cell r="I3021">
            <v>3331</v>
          </cell>
          <cell r="J3021">
            <v>1063152</v>
          </cell>
        </row>
        <row r="3022">
          <cell r="H3022">
            <v>131</v>
          </cell>
          <cell r="I3022">
            <v>5113</v>
          </cell>
          <cell r="J3022">
            <v>21263045</v>
          </cell>
        </row>
        <row r="3023">
          <cell r="H3023">
            <v>131</v>
          </cell>
          <cell r="I3023">
            <v>3331</v>
          </cell>
          <cell r="J3023">
            <v>7297648</v>
          </cell>
        </row>
        <row r="3024">
          <cell r="H3024">
            <v>131</v>
          </cell>
          <cell r="I3024">
            <v>5113</v>
          </cell>
          <cell r="J3024">
            <v>145952969</v>
          </cell>
        </row>
        <row r="3025">
          <cell r="H3025">
            <v>131</v>
          </cell>
          <cell r="I3025">
            <v>3331</v>
          </cell>
          <cell r="J3025">
            <v>11364269</v>
          </cell>
        </row>
        <row r="3026">
          <cell r="H3026">
            <v>131</v>
          </cell>
          <cell r="I3026">
            <v>5113</v>
          </cell>
          <cell r="J3026">
            <v>227285385</v>
          </cell>
        </row>
        <row r="3027">
          <cell r="H3027">
            <v>131</v>
          </cell>
          <cell r="I3027">
            <v>3331</v>
          </cell>
          <cell r="J3027">
            <v>10868851</v>
          </cell>
        </row>
        <row r="3028">
          <cell r="H3028">
            <v>131</v>
          </cell>
          <cell r="I3028">
            <v>5113</v>
          </cell>
          <cell r="J3028">
            <v>217377029</v>
          </cell>
        </row>
        <row r="3029">
          <cell r="H3029">
            <v>131</v>
          </cell>
          <cell r="I3029">
            <v>3331</v>
          </cell>
          <cell r="J3029">
            <v>11286000</v>
          </cell>
        </row>
        <row r="3030">
          <cell r="H3030">
            <v>131</v>
          </cell>
          <cell r="I3030">
            <v>5113</v>
          </cell>
          <cell r="J3030">
            <v>225720000</v>
          </cell>
        </row>
        <row r="3031">
          <cell r="H3031">
            <v>131</v>
          </cell>
          <cell r="I3031">
            <v>3331</v>
          </cell>
          <cell r="J3031">
            <v>700000</v>
          </cell>
        </row>
        <row r="3032">
          <cell r="H3032">
            <v>131</v>
          </cell>
          <cell r="I3032">
            <v>5113</v>
          </cell>
          <cell r="J3032">
            <v>14000000</v>
          </cell>
        </row>
        <row r="3033">
          <cell r="H3033">
            <v>131</v>
          </cell>
          <cell r="I3033">
            <v>3331</v>
          </cell>
          <cell r="J3033">
            <v>1100000</v>
          </cell>
        </row>
        <row r="3034">
          <cell r="H3034">
            <v>131</v>
          </cell>
          <cell r="I3034">
            <v>5113</v>
          </cell>
          <cell r="J3034">
            <v>22000000</v>
          </cell>
        </row>
        <row r="3035">
          <cell r="H3035">
            <v>131</v>
          </cell>
          <cell r="I3035">
            <v>3331</v>
          </cell>
          <cell r="J3035">
            <v>368571</v>
          </cell>
        </row>
        <row r="3036">
          <cell r="H3036">
            <v>131</v>
          </cell>
          <cell r="I3036">
            <v>5113</v>
          </cell>
          <cell r="J3036">
            <v>7371429</v>
          </cell>
        </row>
        <row r="3037">
          <cell r="H3037">
            <v>131</v>
          </cell>
          <cell r="I3037">
            <v>3331</v>
          </cell>
          <cell r="J3037">
            <v>2381885</v>
          </cell>
        </row>
        <row r="3038">
          <cell r="H3038">
            <v>131</v>
          </cell>
          <cell r="I3038">
            <v>5113</v>
          </cell>
          <cell r="J3038">
            <v>47637715</v>
          </cell>
        </row>
        <row r="3039">
          <cell r="H3039">
            <v>131</v>
          </cell>
          <cell r="I3039">
            <v>3331</v>
          </cell>
          <cell r="J3039">
            <v>17607912</v>
          </cell>
        </row>
        <row r="3040">
          <cell r="H3040">
            <v>131</v>
          </cell>
          <cell r="I3040">
            <v>5113</v>
          </cell>
          <cell r="J3040">
            <v>352158238</v>
          </cell>
        </row>
        <row r="3041">
          <cell r="H3041">
            <v>131</v>
          </cell>
          <cell r="I3041">
            <v>3331</v>
          </cell>
          <cell r="J3041">
            <v>891429</v>
          </cell>
        </row>
        <row r="3042">
          <cell r="H3042">
            <v>131</v>
          </cell>
          <cell r="I3042">
            <v>5113</v>
          </cell>
          <cell r="J3042">
            <v>17828571</v>
          </cell>
        </row>
        <row r="3043">
          <cell r="H3043">
            <v>131</v>
          </cell>
          <cell r="I3043">
            <v>3331</v>
          </cell>
          <cell r="J3043">
            <v>1848230</v>
          </cell>
        </row>
        <row r="3044">
          <cell r="H3044">
            <v>131</v>
          </cell>
          <cell r="I3044">
            <v>5113</v>
          </cell>
          <cell r="J3044">
            <v>36964595</v>
          </cell>
        </row>
        <row r="3045">
          <cell r="H3045">
            <v>131</v>
          </cell>
          <cell r="I3045">
            <v>3331</v>
          </cell>
          <cell r="J3045">
            <v>4455000</v>
          </cell>
        </row>
        <row r="3046">
          <cell r="H3046">
            <v>131</v>
          </cell>
          <cell r="I3046">
            <v>5113</v>
          </cell>
          <cell r="J3046">
            <v>89100000</v>
          </cell>
        </row>
        <row r="3047">
          <cell r="H3047">
            <v>131</v>
          </cell>
          <cell r="I3047">
            <v>3331</v>
          </cell>
          <cell r="J3047">
            <v>5882912</v>
          </cell>
        </row>
        <row r="3048">
          <cell r="H3048">
            <v>131</v>
          </cell>
          <cell r="I3048">
            <v>5113</v>
          </cell>
          <cell r="J3048">
            <v>117658232</v>
          </cell>
        </row>
        <row r="3049">
          <cell r="H3049">
            <v>131</v>
          </cell>
          <cell r="I3049">
            <v>3331</v>
          </cell>
          <cell r="J3049">
            <v>2093014</v>
          </cell>
        </row>
        <row r="3050">
          <cell r="H3050">
            <v>131</v>
          </cell>
          <cell r="I3050">
            <v>5113</v>
          </cell>
          <cell r="J3050">
            <v>41860274</v>
          </cell>
        </row>
        <row r="3051">
          <cell r="H3051">
            <v>131</v>
          </cell>
          <cell r="I3051">
            <v>3331</v>
          </cell>
          <cell r="J3051">
            <v>2082074</v>
          </cell>
        </row>
        <row r="3052">
          <cell r="H3052">
            <v>131</v>
          </cell>
          <cell r="I3052">
            <v>5113</v>
          </cell>
          <cell r="J3052">
            <v>41641477</v>
          </cell>
        </row>
        <row r="3053">
          <cell r="H3053">
            <v>131</v>
          </cell>
          <cell r="I3053">
            <v>3331</v>
          </cell>
          <cell r="J3053">
            <v>5776686</v>
          </cell>
        </row>
        <row r="3054">
          <cell r="H3054">
            <v>131</v>
          </cell>
          <cell r="I3054">
            <v>5113</v>
          </cell>
          <cell r="J3054">
            <v>115533723</v>
          </cell>
        </row>
        <row r="3055">
          <cell r="H3055">
            <v>131</v>
          </cell>
          <cell r="I3055">
            <v>3331</v>
          </cell>
          <cell r="J3055">
            <v>223650</v>
          </cell>
        </row>
        <row r="3056">
          <cell r="H3056">
            <v>131</v>
          </cell>
          <cell r="I3056">
            <v>5113</v>
          </cell>
          <cell r="J3056">
            <v>4473000</v>
          </cell>
        </row>
        <row r="3057">
          <cell r="H3057">
            <v>131</v>
          </cell>
          <cell r="I3057">
            <v>3331</v>
          </cell>
          <cell r="J3057">
            <v>1100000</v>
          </cell>
        </row>
        <row r="3058">
          <cell r="H3058">
            <v>131</v>
          </cell>
          <cell r="I3058">
            <v>5113</v>
          </cell>
          <cell r="J3058">
            <v>22000000</v>
          </cell>
        </row>
        <row r="3059">
          <cell r="H3059">
            <v>131</v>
          </cell>
          <cell r="I3059">
            <v>3331</v>
          </cell>
          <cell r="J3059">
            <v>13832721</v>
          </cell>
        </row>
        <row r="3060">
          <cell r="H3060">
            <v>131</v>
          </cell>
          <cell r="I3060">
            <v>5113</v>
          </cell>
          <cell r="J3060">
            <v>276654429</v>
          </cell>
        </row>
        <row r="3061">
          <cell r="H3061">
            <v>131</v>
          </cell>
          <cell r="I3061">
            <v>3331</v>
          </cell>
          <cell r="J3061">
            <v>3877446</v>
          </cell>
        </row>
        <row r="3062">
          <cell r="H3062">
            <v>131</v>
          </cell>
          <cell r="I3062">
            <v>5113</v>
          </cell>
          <cell r="J3062">
            <v>77548921</v>
          </cell>
        </row>
        <row r="3063">
          <cell r="H3063">
            <v>131</v>
          </cell>
          <cell r="I3063">
            <v>3331</v>
          </cell>
          <cell r="J3063">
            <v>4348905</v>
          </cell>
        </row>
        <row r="3064">
          <cell r="H3064">
            <v>131</v>
          </cell>
          <cell r="I3064">
            <v>5113</v>
          </cell>
          <cell r="J3064">
            <v>86978095</v>
          </cell>
        </row>
        <row r="3065">
          <cell r="H3065">
            <v>131</v>
          </cell>
          <cell r="I3065">
            <v>3331</v>
          </cell>
          <cell r="J3065">
            <v>6967215</v>
          </cell>
        </row>
        <row r="3066">
          <cell r="H3066">
            <v>131</v>
          </cell>
          <cell r="I3066">
            <v>5113</v>
          </cell>
          <cell r="J3066">
            <v>139344285</v>
          </cell>
        </row>
        <row r="3067">
          <cell r="H3067">
            <v>131</v>
          </cell>
          <cell r="I3067">
            <v>3331</v>
          </cell>
          <cell r="J3067">
            <v>3367030</v>
          </cell>
        </row>
        <row r="3068">
          <cell r="H3068">
            <v>131</v>
          </cell>
          <cell r="I3068">
            <v>5113</v>
          </cell>
          <cell r="J3068">
            <v>67340588</v>
          </cell>
        </row>
        <row r="3069">
          <cell r="H3069">
            <v>131</v>
          </cell>
          <cell r="I3069">
            <v>3331</v>
          </cell>
          <cell r="J3069">
            <v>1457143</v>
          </cell>
        </row>
        <row r="3070">
          <cell r="H3070">
            <v>131</v>
          </cell>
          <cell r="I3070">
            <v>5113</v>
          </cell>
          <cell r="J3070">
            <v>29142857</v>
          </cell>
        </row>
        <row r="3071">
          <cell r="H3071">
            <v>131</v>
          </cell>
          <cell r="I3071">
            <v>3331</v>
          </cell>
          <cell r="J3071">
            <v>14496988</v>
          </cell>
        </row>
        <row r="3072">
          <cell r="H3072">
            <v>131</v>
          </cell>
          <cell r="I3072">
            <v>5113</v>
          </cell>
          <cell r="J3072">
            <v>289939760</v>
          </cell>
        </row>
        <row r="3073">
          <cell r="H3073">
            <v>131</v>
          </cell>
          <cell r="I3073">
            <v>3331</v>
          </cell>
          <cell r="J3073">
            <v>228571</v>
          </cell>
        </row>
        <row r="3074">
          <cell r="H3074">
            <v>131</v>
          </cell>
          <cell r="I3074">
            <v>5113</v>
          </cell>
          <cell r="J3074">
            <v>4571429</v>
          </cell>
        </row>
        <row r="3075">
          <cell r="H3075">
            <v>131</v>
          </cell>
          <cell r="I3075">
            <v>3331</v>
          </cell>
          <cell r="J3075">
            <v>1011429</v>
          </cell>
        </row>
        <row r="3076">
          <cell r="H3076">
            <v>131</v>
          </cell>
          <cell r="I3076">
            <v>5113</v>
          </cell>
          <cell r="J3076">
            <v>20228571</v>
          </cell>
        </row>
        <row r="3077">
          <cell r="H3077">
            <v>131</v>
          </cell>
          <cell r="I3077">
            <v>3331</v>
          </cell>
          <cell r="J3077">
            <v>24665257</v>
          </cell>
        </row>
        <row r="3078">
          <cell r="H3078">
            <v>131</v>
          </cell>
          <cell r="I3078">
            <v>5113</v>
          </cell>
          <cell r="J3078">
            <v>493305143</v>
          </cell>
        </row>
        <row r="3079">
          <cell r="H3079">
            <v>131</v>
          </cell>
          <cell r="I3079">
            <v>3331</v>
          </cell>
          <cell r="J3079">
            <v>1000000</v>
          </cell>
        </row>
        <row r="3080">
          <cell r="H3080">
            <v>131</v>
          </cell>
          <cell r="I3080">
            <v>5113</v>
          </cell>
          <cell r="J3080">
            <v>20000000</v>
          </cell>
        </row>
        <row r="3081">
          <cell r="H3081">
            <v>131</v>
          </cell>
          <cell r="I3081">
            <v>3331</v>
          </cell>
          <cell r="J3081">
            <v>8336955</v>
          </cell>
        </row>
        <row r="3082">
          <cell r="H3082">
            <v>131</v>
          </cell>
          <cell r="I3082">
            <v>5113</v>
          </cell>
          <cell r="J3082">
            <v>166739045</v>
          </cell>
        </row>
        <row r="3083">
          <cell r="H3083">
            <v>131</v>
          </cell>
          <cell r="I3083">
            <v>3331</v>
          </cell>
          <cell r="J3083">
            <v>9733333</v>
          </cell>
        </row>
        <row r="3084">
          <cell r="H3084">
            <v>131</v>
          </cell>
          <cell r="I3084">
            <v>5113</v>
          </cell>
          <cell r="J3084">
            <v>194666667</v>
          </cell>
        </row>
        <row r="3085">
          <cell r="H3085">
            <v>131</v>
          </cell>
          <cell r="I3085">
            <v>3331</v>
          </cell>
          <cell r="J3085">
            <v>925714</v>
          </cell>
        </row>
        <row r="3086">
          <cell r="H3086">
            <v>131</v>
          </cell>
          <cell r="I3086">
            <v>5113</v>
          </cell>
          <cell r="J3086">
            <v>18514286</v>
          </cell>
        </row>
        <row r="3087">
          <cell r="H3087">
            <v>131</v>
          </cell>
          <cell r="I3087">
            <v>3331</v>
          </cell>
          <cell r="J3087">
            <v>4924754</v>
          </cell>
        </row>
        <row r="3088">
          <cell r="H3088">
            <v>131</v>
          </cell>
          <cell r="I3088">
            <v>5113</v>
          </cell>
          <cell r="J3088">
            <v>98495086</v>
          </cell>
        </row>
        <row r="3089">
          <cell r="H3089">
            <v>131</v>
          </cell>
          <cell r="I3089">
            <v>3331</v>
          </cell>
          <cell r="J3089">
            <v>10956979</v>
          </cell>
        </row>
        <row r="3090">
          <cell r="H3090">
            <v>131</v>
          </cell>
          <cell r="I3090">
            <v>5113</v>
          </cell>
          <cell r="J3090">
            <v>219139571</v>
          </cell>
        </row>
        <row r="3091">
          <cell r="H3091">
            <v>131</v>
          </cell>
          <cell r="I3091">
            <v>3331</v>
          </cell>
          <cell r="J3091">
            <v>5038095</v>
          </cell>
        </row>
        <row r="3092">
          <cell r="H3092">
            <v>131</v>
          </cell>
          <cell r="I3092">
            <v>5113</v>
          </cell>
          <cell r="J3092">
            <v>100761905</v>
          </cell>
        </row>
        <row r="3093">
          <cell r="H3093">
            <v>131</v>
          </cell>
          <cell r="I3093">
            <v>3331</v>
          </cell>
          <cell r="J3093">
            <v>2316024</v>
          </cell>
        </row>
        <row r="3094">
          <cell r="H3094">
            <v>131</v>
          </cell>
          <cell r="I3094">
            <v>5113</v>
          </cell>
          <cell r="J3094">
            <v>46320476</v>
          </cell>
        </row>
        <row r="3095">
          <cell r="H3095">
            <v>131</v>
          </cell>
          <cell r="I3095">
            <v>3331</v>
          </cell>
          <cell r="J3095">
            <v>16949359</v>
          </cell>
        </row>
        <row r="3096">
          <cell r="H3096">
            <v>131</v>
          </cell>
          <cell r="I3096">
            <v>5113</v>
          </cell>
          <cell r="J3096">
            <v>338987142</v>
          </cell>
        </row>
        <row r="3097">
          <cell r="H3097">
            <v>131</v>
          </cell>
          <cell r="I3097">
            <v>3331</v>
          </cell>
          <cell r="J3097">
            <v>21996373</v>
          </cell>
        </row>
        <row r="3098">
          <cell r="H3098">
            <v>131</v>
          </cell>
          <cell r="I3098">
            <v>5113</v>
          </cell>
          <cell r="J3098">
            <v>439927467</v>
          </cell>
        </row>
        <row r="3099">
          <cell r="H3099">
            <v>131</v>
          </cell>
          <cell r="I3099">
            <v>3331</v>
          </cell>
          <cell r="J3099">
            <v>22306651</v>
          </cell>
        </row>
        <row r="3100">
          <cell r="H3100">
            <v>131</v>
          </cell>
          <cell r="I3100">
            <v>5113</v>
          </cell>
          <cell r="J3100">
            <v>446133026</v>
          </cell>
        </row>
        <row r="3101">
          <cell r="H3101">
            <v>131</v>
          </cell>
          <cell r="I3101">
            <v>3331</v>
          </cell>
          <cell r="J3101">
            <v>2205000</v>
          </cell>
        </row>
        <row r="3102">
          <cell r="H3102">
            <v>131</v>
          </cell>
          <cell r="I3102">
            <v>5113</v>
          </cell>
          <cell r="J3102">
            <v>44100000</v>
          </cell>
        </row>
        <row r="3103">
          <cell r="H3103">
            <v>131</v>
          </cell>
          <cell r="I3103">
            <v>3331</v>
          </cell>
          <cell r="J3103">
            <v>199800</v>
          </cell>
        </row>
        <row r="3104">
          <cell r="H3104">
            <v>131</v>
          </cell>
          <cell r="I3104">
            <v>5113</v>
          </cell>
          <cell r="J3104">
            <v>3996000</v>
          </cell>
        </row>
        <row r="3105">
          <cell r="H3105">
            <v>131</v>
          </cell>
          <cell r="I3105">
            <v>3331</v>
          </cell>
          <cell r="J3105">
            <v>2235719</v>
          </cell>
        </row>
        <row r="3106">
          <cell r="H3106">
            <v>131</v>
          </cell>
          <cell r="I3106">
            <v>5113</v>
          </cell>
          <cell r="J3106">
            <v>44714370</v>
          </cell>
        </row>
        <row r="3107">
          <cell r="H3107">
            <v>131</v>
          </cell>
          <cell r="I3107">
            <v>3331</v>
          </cell>
          <cell r="J3107">
            <v>1950000</v>
          </cell>
        </row>
        <row r="3108">
          <cell r="H3108">
            <v>131</v>
          </cell>
          <cell r="I3108">
            <v>5113</v>
          </cell>
          <cell r="J3108">
            <v>39000000</v>
          </cell>
        </row>
        <row r="3109">
          <cell r="H3109">
            <v>131</v>
          </cell>
          <cell r="I3109">
            <v>3331</v>
          </cell>
          <cell r="J3109">
            <v>754667</v>
          </cell>
        </row>
        <row r="3110">
          <cell r="H3110">
            <v>131</v>
          </cell>
          <cell r="I3110">
            <v>5113</v>
          </cell>
          <cell r="J3110">
            <v>15093333</v>
          </cell>
        </row>
        <row r="3111">
          <cell r="H3111">
            <v>131</v>
          </cell>
          <cell r="I3111">
            <v>3331</v>
          </cell>
          <cell r="J3111">
            <v>23563100</v>
          </cell>
        </row>
        <row r="3112">
          <cell r="H3112">
            <v>131</v>
          </cell>
          <cell r="I3112">
            <v>5113</v>
          </cell>
          <cell r="J3112">
            <v>471262000</v>
          </cell>
        </row>
        <row r="3113">
          <cell r="H3113">
            <v>131</v>
          </cell>
          <cell r="I3113">
            <v>3331</v>
          </cell>
          <cell r="J3113">
            <v>481905</v>
          </cell>
        </row>
        <row r="3114">
          <cell r="H3114">
            <v>131</v>
          </cell>
          <cell r="I3114">
            <v>5113</v>
          </cell>
          <cell r="J3114">
            <v>9638095</v>
          </cell>
        </row>
        <row r="3115">
          <cell r="H3115">
            <v>131</v>
          </cell>
          <cell r="I3115">
            <v>3331</v>
          </cell>
          <cell r="J3115">
            <v>29663214</v>
          </cell>
        </row>
        <row r="3116">
          <cell r="H3116">
            <v>131</v>
          </cell>
          <cell r="I3116">
            <v>5113</v>
          </cell>
          <cell r="J3116">
            <v>593264286</v>
          </cell>
        </row>
        <row r="3117">
          <cell r="H3117">
            <v>131</v>
          </cell>
          <cell r="I3117">
            <v>3331</v>
          </cell>
          <cell r="J3117">
            <v>195238</v>
          </cell>
        </row>
        <row r="3118">
          <cell r="H3118">
            <v>131</v>
          </cell>
          <cell r="I3118">
            <v>5113</v>
          </cell>
          <cell r="J3118">
            <v>3904762</v>
          </cell>
        </row>
        <row r="3119">
          <cell r="H3119">
            <v>131</v>
          </cell>
          <cell r="I3119">
            <v>3331</v>
          </cell>
          <cell r="J3119">
            <v>4047620</v>
          </cell>
        </row>
        <row r="3120">
          <cell r="H3120">
            <v>131</v>
          </cell>
          <cell r="I3120">
            <v>5113</v>
          </cell>
          <cell r="J3120">
            <v>80952380</v>
          </cell>
        </row>
        <row r="3121">
          <cell r="H3121">
            <v>131</v>
          </cell>
          <cell r="I3121">
            <v>3331</v>
          </cell>
          <cell r="J3121">
            <v>3066667</v>
          </cell>
        </row>
        <row r="3122">
          <cell r="H3122">
            <v>131</v>
          </cell>
          <cell r="I3122">
            <v>5113</v>
          </cell>
          <cell r="J3122">
            <v>61333333</v>
          </cell>
        </row>
        <row r="3123">
          <cell r="H3123">
            <v>131</v>
          </cell>
          <cell r="I3123">
            <v>3331</v>
          </cell>
          <cell r="J3123">
            <v>982143</v>
          </cell>
        </row>
        <row r="3124">
          <cell r="H3124">
            <v>131</v>
          </cell>
          <cell r="I3124">
            <v>5113</v>
          </cell>
          <cell r="J3124">
            <v>19642857</v>
          </cell>
        </row>
        <row r="3125">
          <cell r="H3125">
            <v>131</v>
          </cell>
          <cell r="I3125">
            <v>3331</v>
          </cell>
          <cell r="J3125">
            <v>195239</v>
          </cell>
        </row>
        <row r="3126">
          <cell r="H3126">
            <v>131</v>
          </cell>
          <cell r="I3126">
            <v>5113</v>
          </cell>
          <cell r="J3126">
            <v>3904761</v>
          </cell>
        </row>
        <row r="3127">
          <cell r="H3127">
            <v>131</v>
          </cell>
          <cell r="I3127">
            <v>3331</v>
          </cell>
          <cell r="J3127">
            <v>195239</v>
          </cell>
        </row>
        <row r="3128">
          <cell r="H3128">
            <v>131</v>
          </cell>
          <cell r="I3128">
            <v>5113</v>
          </cell>
          <cell r="J3128">
            <v>3904761</v>
          </cell>
        </row>
        <row r="3129">
          <cell r="H3129">
            <v>131</v>
          </cell>
          <cell r="I3129">
            <v>3331</v>
          </cell>
          <cell r="J3129">
            <v>4455000</v>
          </cell>
        </row>
        <row r="3130">
          <cell r="H3130">
            <v>131</v>
          </cell>
          <cell r="I3130">
            <v>5113</v>
          </cell>
          <cell r="J3130">
            <v>89100000</v>
          </cell>
        </row>
        <row r="3131">
          <cell r="H3131">
            <v>131</v>
          </cell>
          <cell r="I3131">
            <v>3331</v>
          </cell>
          <cell r="J3131">
            <v>2087115</v>
          </cell>
        </row>
        <row r="3132">
          <cell r="H3132">
            <v>131</v>
          </cell>
          <cell r="I3132">
            <v>5113</v>
          </cell>
          <cell r="J3132">
            <v>41742301</v>
          </cell>
        </row>
        <row r="3133">
          <cell r="H3133">
            <v>131</v>
          </cell>
          <cell r="I3133">
            <v>3331</v>
          </cell>
          <cell r="J3133">
            <v>5122385</v>
          </cell>
        </row>
        <row r="3134">
          <cell r="H3134">
            <v>131</v>
          </cell>
          <cell r="I3134">
            <v>5113</v>
          </cell>
          <cell r="J3134">
            <v>102447694</v>
          </cell>
        </row>
        <row r="3135">
          <cell r="H3135">
            <v>131</v>
          </cell>
          <cell r="I3135">
            <v>3331</v>
          </cell>
          <cell r="J3135">
            <v>6587564</v>
          </cell>
        </row>
        <row r="3136">
          <cell r="H3136">
            <v>131</v>
          </cell>
          <cell r="I3136">
            <v>5113</v>
          </cell>
          <cell r="J3136">
            <v>131751287</v>
          </cell>
        </row>
        <row r="3137">
          <cell r="H3137">
            <v>131</v>
          </cell>
          <cell r="I3137">
            <v>3331</v>
          </cell>
          <cell r="J3137">
            <v>13873314</v>
          </cell>
        </row>
        <row r="3138">
          <cell r="H3138">
            <v>131</v>
          </cell>
          <cell r="I3138">
            <v>5113</v>
          </cell>
          <cell r="J3138">
            <v>277466285</v>
          </cell>
        </row>
        <row r="3139">
          <cell r="H3139">
            <v>131</v>
          </cell>
          <cell r="I3139">
            <v>3331</v>
          </cell>
          <cell r="J3139">
            <v>939048</v>
          </cell>
        </row>
        <row r="3140">
          <cell r="H3140">
            <v>131</v>
          </cell>
          <cell r="I3140">
            <v>5113</v>
          </cell>
          <cell r="J3140">
            <v>18780952</v>
          </cell>
        </row>
        <row r="3141">
          <cell r="H3141">
            <v>131</v>
          </cell>
          <cell r="I3141">
            <v>3331</v>
          </cell>
          <cell r="J3141">
            <v>2278257</v>
          </cell>
        </row>
        <row r="3142">
          <cell r="H3142">
            <v>131</v>
          </cell>
          <cell r="I3142">
            <v>5113</v>
          </cell>
          <cell r="J3142">
            <v>45565143</v>
          </cell>
        </row>
        <row r="3143">
          <cell r="H3143">
            <v>131</v>
          </cell>
          <cell r="I3143">
            <v>3331</v>
          </cell>
          <cell r="J3143">
            <v>475714</v>
          </cell>
        </row>
        <row r="3144">
          <cell r="H3144">
            <v>131</v>
          </cell>
          <cell r="I3144">
            <v>5113</v>
          </cell>
          <cell r="J3144">
            <v>9514286</v>
          </cell>
        </row>
        <row r="3145">
          <cell r="H3145">
            <v>131</v>
          </cell>
          <cell r="I3145">
            <v>3331</v>
          </cell>
          <cell r="J3145">
            <v>164342</v>
          </cell>
        </row>
        <row r="3146">
          <cell r="H3146">
            <v>131</v>
          </cell>
          <cell r="I3146">
            <v>5113</v>
          </cell>
          <cell r="J3146">
            <v>3286858</v>
          </cell>
        </row>
        <row r="3147">
          <cell r="H3147">
            <v>131</v>
          </cell>
          <cell r="I3147">
            <v>3331</v>
          </cell>
          <cell r="J3147">
            <v>845239</v>
          </cell>
        </row>
        <row r="3148">
          <cell r="H3148">
            <v>131</v>
          </cell>
          <cell r="I3148">
            <v>5113</v>
          </cell>
          <cell r="J3148">
            <v>16904761</v>
          </cell>
        </row>
        <row r="3149">
          <cell r="H3149">
            <v>131</v>
          </cell>
          <cell r="I3149">
            <v>3331</v>
          </cell>
          <cell r="J3149">
            <v>7527610</v>
          </cell>
        </row>
        <row r="3150">
          <cell r="H3150">
            <v>131</v>
          </cell>
          <cell r="I3150">
            <v>5113</v>
          </cell>
          <cell r="J3150">
            <v>150552190</v>
          </cell>
        </row>
        <row r="3151">
          <cell r="H3151">
            <v>131</v>
          </cell>
          <cell r="I3151">
            <v>3331</v>
          </cell>
          <cell r="J3151">
            <v>4959336</v>
          </cell>
        </row>
        <row r="3152">
          <cell r="H3152">
            <v>131</v>
          </cell>
          <cell r="I3152">
            <v>5113</v>
          </cell>
          <cell r="J3152">
            <v>99186726</v>
          </cell>
        </row>
        <row r="3153">
          <cell r="H3153">
            <v>131</v>
          </cell>
          <cell r="I3153">
            <v>3331</v>
          </cell>
          <cell r="J3153">
            <v>540000</v>
          </cell>
        </row>
        <row r="3154">
          <cell r="H3154">
            <v>131</v>
          </cell>
          <cell r="I3154">
            <v>5113</v>
          </cell>
          <cell r="J3154">
            <v>10800000</v>
          </cell>
        </row>
        <row r="3155">
          <cell r="H3155">
            <v>131</v>
          </cell>
          <cell r="I3155">
            <v>3331</v>
          </cell>
          <cell r="J3155">
            <v>49576681</v>
          </cell>
        </row>
        <row r="3156">
          <cell r="H3156">
            <v>131</v>
          </cell>
          <cell r="I3156">
            <v>5113</v>
          </cell>
          <cell r="J3156">
            <v>991533619</v>
          </cell>
        </row>
        <row r="3157">
          <cell r="H3157">
            <v>131</v>
          </cell>
          <cell r="I3157">
            <v>3331</v>
          </cell>
          <cell r="J3157">
            <v>457143</v>
          </cell>
        </row>
        <row r="3158">
          <cell r="H3158">
            <v>131</v>
          </cell>
          <cell r="I3158">
            <v>5113</v>
          </cell>
          <cell r="J3158">
            <v>9142857</v>
          </cell>
        </row>
        <row r="3159">
          <cell r="H3159">
            <v>131</v>
          </cell>
          <cell r="I3159">
            <v>3331</v>
          </cell>
          <cell r="J3159">
            <v>228571</v>
          </cell>
        </row>
        <row r="3160">
          <cell r="H3160">
            <v>131</v>
          </cell>
          <cell r="I3160">
            <v>5113</v>
          </cell>
          <cell r="J3160">
            <v>4571429</v>
          </cell>
        </row>
        <row r="3161">
          <cell r="H3161">
            <v>131</v>
          </cell>
          <cell r="I3161">
            <v>3331</v>
          </cell>
          <cell r="J3161">
            <v>228571</v>
          </cell>
        </row>
        <row r="3162">
          <cell r="H3162">
            <v>131</v>
          </cell>
          <cell r="I3162">
            <v>5113</v>
          </cell>
          <cell r="J3162">
            <v>4571429</v>
          </cell>
        </row>
        <row r="3163">
          <cell r="H3163">
            <v>131</v>
          </cell>
          <cell r="I3163">
            <v>3331</v>
          </cell>
          <cell r="J3163">
            <v>228571</v>
          </cell>
        </row>
        <row r="3164">
          <cell r="H3164">
            <v>131</v>
          </cell>
          <cell r="I3164">
            <v>5113</v>
          </cell>
          <cell r="J3164">
            <v>4571429</v>
          </cell>
        </row>
        <row r="3165">
          <cell r="H3165">
            <v>131</v>
          </cell>
          <cell r="I3165">
            <v>3331</v>
          </cell>
          <cell r="J3165">
            <v>195238</v>
          </cell>
        </row>
        <row r="3166">
          <cell r="H3166">
            <v>131</v>
          </cell>
          <cell r="I3166">
            <v>5113</v>
          </cell>
          <cell r="J3166">
            <v>3904762</v>
          </cell>
        </row>
        <row r="3167">
          <cell r="H3167">
            <v>131</v>
          </cell>
          <cell r="I3167">
            <v>3331</v>
          </cell>
          <cell r="J3167">
            <v>785714</v>
          </cell>
        </row>
        <row r="3168">
          <cell r="H3168">
            <v>131</v>
          </cell>
          <cell r="I3168">
            <v>5113</v>
          </cell>
          <cell r="J3168">
            <v>15714286</v>
          </cell>
        </row>
        <row r="3169">
          <cell r="H3169">
            <v>131</v>
          </cell>
          <cell r="I3169">
            <v>3331</v>
          </cell>
          <cell r="J3169">
            <v>195238</v>
          </cell>
        </row>
        <row r="3170">
          <cell r="H3170">
            <v>131</v>
          </cell>
          <cell r="I3170">
            <v>5113</v>
          </cell>
          <cell r="J3170">
            <v>3904762</v>
          </cell>
        </row>
        <row r="3171">
          <cell r="H3171">
            <v>131</v>
          </cell>
          <cell r="I3171">
            <v>3331</v>
          </cell>
          <cell r="J3171">
            <v>7439734</v>
          </cell>
        </row>
        <row r="3172">
          <cell r="H3172">
            <v>131</v>
          </cell>
          <cell r="I3172">
            <v>5113</v>
          </cell>
          <cell r="J3172">
            <v>148794686</v>
          </cell>
        </row>
        <row r="3173">
          <cell r="H3173">
            <v>131</v>
          </cell>
          <cell r="I3173">
            <v>3331</v>
          </cell>
          <cell r="J3173">
            <v>3571430</v>
          </cell>
        </row>
        <row r="3174">
          <cell r="H3174">
            <v>131</v>
          </cell>
          <cell r="I3174">
            <v>5113</v>
          </cell>
          <cell r="J3174">
            <v>71428570</v>
          </cell>
        </row>
        <row r="3175">
          <cell r="H3175">
            <v>131</v>
          </cell>
          <cell r="I3175">
            <v>3331</v>
          </cell>
          <cell r="J3175">
            <v>249750</v>
          </cell>
        </row>
        <row r="3176">
          <cell r="H3176">
            <v>131</v>
          </cell>
          <cell r="I3176">
            <v>5113</v>
          </cell>
          <cell r="J3176">
            <v>4995000</v>
          </cell>
        </row>
        <row r="3177">
          <cell r="H3177">
            <v>131</v>
          </cell>
          <cell r="I3177">
            <v>3331</v>
          </cell>
          <cell r="J3177">
            <v>4420648</v>
          </cell>
        </row>
        <row r="3178">
          <cell r="H3178">
            <v>131</v>
          </cell>
          <cell r="I3178">
            <v>5113</v>
          </cell>
          <cell r="J3178">
            <v>88412952</v>
          </cell>
        </row>
        <row r="3179">
          <cell r="H3179">
            <v>131</v>
          </cell>
          <cell r="I3179">
            <v>3331</v>
          </cell>
          <cell r="J3179">
            <v>195238</v>
          </cell>
        </row>
        <row r="3180">
          <cell r="H3180">
            <v>131</v>
          </cell>
          <cell r="I3180">
            <v>5113</v>
          </cell>
          <cell r="J3180">
            <v>3904762</v>
          </cell>
        </row>
        <row r="3181">
          <cell r="H3181">
            <v>131</v>
          </cell>
          <cell r="I3181">
            <v>3331</v>
          </cell>
          <cell r="J3181">
            <v>481905</v>
          </cell>
        </row>
        <row r="3182">
          <cell r="H3182">
            <v>131</v>
          </cell>
          <cell r="I3182">
            <v>5113</v>
          </cell>
          <cell r="J3182">
            <v>9638095</v>
          </cell>
        </row>
        <row r="3183">
          <cell r="H3183">
            <v>131</v>
          </cell>
          <cell r="I3183">
            <v>3331</v>
          </cell>
          <cell r="J3183">
            <v>97200</v>
          </cell>
        </row>
        <row r="3184">
          <cell r="H3184">
            <v>131</v>
          </cell>
          <cell r="I3184">
            <v>711</v>
          </cell>
          <cell r="J3184">
            <v>1942800</v>
          </cell>
        </row>
        <row r="3185">
          <cell r="H3185">
            <v>131</v>
          </cell>
          <cell r="I3185">
            <v>3331</v>
          </cell>
          <cell r="J3185">
            <v>914286</v>
          </cell>
        </row>
        <row r="3186">
          <cell r="H3186">
            <v>131</v>
          </cell>
          <cell r="I3186">
            <v>5113</v>
          </cell>
          <cell r="J3186">
            <v>18285714</v>
          </cell>
        </row>
        <row r="3187">
          <cell r="H3187">
            <v>131</v>
          </cell>
          <cell r="I3187">
            <v>3331</v>
          </cell>
          <cell r="J3187">
            <v>7019881</v>
          </cell>
        </row>
        <row r="3188">
          <cell r="H3188">
            <v>131</v>
          </cell>
          <cell r="I3188">
            <v>5113</v>
          </cell>
          <cell r="J3188">
            <v>140397619</v>
          </cell>
        </row>
        <row r="3189">
          <cell r="H3189">
            <v>131</v>
          </cell>
          <cell r="I3189">
            <v>3331</v>
          </cell>
          <cell r="J3189">
            <v>195238</v>
          </cell>
        </row>
        <row r="3190">
          <cell r="H3190">
            <v>131</v>
          </cell>
          <cell r="I3190">
            <v>5113</v>
          </cell>
          <cell r="J3190">
            <v>3904762</v>
          </cell>
        </row>
        <row r="3191">
          <cell r="H3191">
            <v>131</v>
          </cell>
          <cell r="I3191">
            <v>3331</v>
          </cell>
          <cell r="J3191">
            <v>12350269</v>
          </cell>
        </row>
        <row r="3192">
          <cell r="H3192">
            <v>131</v>
          </cell>
          <cell r="I3192">
            <v>5113</v>
          </cell>
          <cell r="J3192">
            <v>247005373</v>
          </cell>
        </row>
        <row r="3193">
          <cell r="H3193">
            <v>131</v>
          </cell>
          <cell r="I3193">
            <v>3331</v>
          </cell>
          <cell r="J3193">
            <v>2136375</v>
          </cell>
        </row>
        <row r="3194">
          <cell r="H3194">
            <v>131</v>
          </cell>
          <cell r="I3194">
            <v>5113</v>
          </cell>
          <cell r="J3194">
            <v>42727500</v>
          </cell>
        </row>
        <row r="3195">
          <cell r="H3195">
            <v>131</v>
          </cell>
          <cell r="I3195">
            <v>3331</v>
          </cell>
          <cell r="J3195">
            <v>450000</v>
          </cell>
        </row>
        <row r="3196">
          <cell r="H3196">
            <v>131</v>
          </cell>
          <cell r="I3196">
            <v>5113</v>
          </cell>
          <cell r="J3196">
            <v>9000000</v>
          </cell>
        </row>
        <row r="3197">
          <cell r="H3197">
            <v>131</v>
          </cell>
          <cell r="I3197">
            <v>3331</v>
          </cell>
          <cell r="J3197">
            <v>3537636</v>
          </cell>
        </row>
        <row r="3198">
          <cell r="H3198">
            <v>131</v>
          </cell>
          <cell r="I3198">
            <v>5113</v>
          </cell>
          <cell r="J3198">
            <v>70752714</v>
          </cell>
        </row>
        <row r="3199">
          <cell r="H3199">
            <v>131</v>
          </cell>
          <cell r="I3199">
            <v>3331</v>
          </cell>
          <cell r="J3199">
            <v>2929829</v>
          </cell>
        </row>
        <row r="3200">
          <cell r="H3200">
            <v>131</v>
          </cell>
          <cell r="I3200">
            <v>5113</v>
          </cell>
          <cell r="J3200">
            <v>58596571</v>
          </cell>
        </row>
        <row r="3201">
          <cell r="H3201">
            <v>131</v>
          </cell>
          <cell r="I3201">
            <v>3331</v>
          </cell>
          <cell r="J3201">
            <v>9127107</v>
          </cell>
        </row>
        <row r="3202">
          <cell r="H3202">
            <v>131</v>
          </cell>
          <cell r="I3202">
            <v>5113</v>
          </cell>
          <cell r="J3202">
            <v>182542143</v>
          </cell>
        </row>
        <row r="3203">
          <cell r="H3203">
            <v>131</v>
          </cell>
          <cell r="I3203">
            <v>3331</v>
          </cell>
          <cell r="J3203">
            <v>61439</v>
          </cell>
        </row>
        <row r="3204">
          <cell r="H3204">
            <v>131</v>
          </cell>
          <cell r="I3204">
            <v>5113</v>
          </cell>
          <cell r="J3204">
            <v>1228161</v>
          </cell>
        </row>
        <row r="3205">
          <cell r="H3205">
            <v>131</v>
          </cell>
          <cell r="I3205">
            <v>3331</v>
          </cell>
          <cell r="J3205">
            <v>290250</v>
          </cell>
        </row>
        <row r="3206">
          <cell r="H3206">
            <v>131</v>
          </cell>
          <cell r="I3206">
            <v>5113</v>
          </cell>
          <cell r="J3206">
            <v>5805000</v>
          </cell>
        </row>
        <row r="3207">
          <cell r="H3207">
            <v>131</v>
          </cell>
          <cell r="I3207">
            <v>3331</v>
          </cell>
          <cell r="J3207">
            <v>120640</v>
          </cell>
        </row>
        <row r="3208">
          <cell r="H3208">
            <v>131</v>
          </cell>
          <cell r="I3208">
            <v>5113</v>
          </cell>
          <cell r="J3208">
            <v>2412800</v>
          </cell>
        </row>
        <row r="3209">
          <cell r="H3209">
            <v>131</v>
          </cell>
          <cell r="I3209">
            <v>3331</v>
          </cell>
          <cell r="J3209">
            <v>18120335</v>
          </cell>
        </row>
        <row r="3210">
          <cell r="H3210">
            <v>131</v>
          </cell>
          <cell r="I3210">
            <v>5113</v>
          </cell>
          <cell r="J3210">
            <v>362406697</v>
          </cell>
        </row>
        <row r="3211">
          <cell r="H3211">
            <v>131</v>
          </cell>
          <cell r="I3211">
            <v>3331</v>
          </cell>
          <cell r="J3211">
            <v>195238</v>
          </cell>
        </row>
        <row r="3212">
          <cell r="H3212">
            <v>131</v>
          </cell>
          <cell r="I3212">
            <v>5113</v>
          </cell>
          <cell r="J3212">
            <v>3904762</v>
          </cell>
        </row>
        <row r="3213">
          <cell r="H3213">
            <v>131</v>
          </cell>
          <cell r="I3213">
            <v>3331</v>
          </cell>
          <cell r="J3213">
            <v>195238</v>
          </cell>
        </row>
        <row r="3214">
          <cell r="H3214">
            <v>131</v>
          </cell>
          <cell r="I3214">
            <v>5113</v>
          </cell>
          <cell r="J3214">
            <v>3904762</v>
          </cell>
        </row>
        <row r="3215">
          <cell r="H3215">
            <v>131</v>
          </cell>
          <cell r="I3215">
            <v>3331</v>
          </cell>
          <cell r="J3215">
            <v>7362968</v>
          </cell>
        </row>
        <row r="3216">
          <cell r="H3216">
            <v>131</v>
          </cell>
          <cell r="I3216">
            <v>5113</v>
          </cell>
          <cell r="J3216">
            <v>147259342</v>
          </cell>
        </row>
        <row r="3217">
          <cell r="H3217">
            <v>131</v>
          </cell>
          <cell r="I3217">
            <v>3331</v>
          </cell>
          <cell r="J3217">
            <v>192857</v>
          </cell>
        </row>
        <row r="3218">
          <cell r="H3218">
            <v>131</v>
          </cell>
          <cell r="I3218">
            <v>5113</v>
          </cell>
          <cell r="J3218">
            <v>3857143</v>
          </cell>
        </row>
        <row r="3219">
          <cell r="H3219">
            <v>131</v>
          </cell>
          <cell r="I3219">
            <v>3331</v>
          </cell>
          <cell r="J3219">
            <v>114280</v>
          </cell>
        </row>
        <row r="3220">
          <cell r="H3220">
            <v>131</v>
          </cell>
          <cell r="I3220">
            <v>711</v>
          </cell>
          <cell r="J3220">
            <v>2285600</v>
          </cell>
        </row>
        <row r="3221">
          <cell r="H3221">
            <v>131</v>
          </cell>
          <cell r="I3221">
            <v>3331</v>
          </cell>
          <cell r="J3221">
            <v>457143</v>
          </cell>
        </row>
        <row r="3222">
          <cell r="H3222">
            <v>131</v>
          </cell>
          <cell r="I3222">
            <v>5113</v>
          </cell>
          <cell r="J3222">
            <v>9142857</v>
          </cell>
        </row>
        <row r="3223">
          <cell r="H3223">
            <v>131</v>
          </cell>
          <cell r="I3223">
            <v>3331</v>
          </cell>
          <cell r="J3223">
            <v>195238</v>
          </cell>
        </row>
        <row r="3224">
          <cell r="H3224">
            <v>131</v>
          </cell>
          <cell r="I3224">
            <v>5113</v>
          </cell>
          <cell r="J3224">
            <v>3904762</v>
          </cell>
        </row>
        <row r="3225">
          <cell r="H3225">
            <v>131</v>
          </cell>
          <cell r="I3225">
            <v>3331</v>
          </cell>
          <cell r="J3225">
            <v>371429</v>
          </cell>
        </row>
        <row r="3226">
          <cell r="H3226">
            <v>131</v>
          </cell>
          <cell r="I3226">
            <v>5113</v>
          </cell>
          <cell r="J3226">
            <v>7428571</v>
          </cell>
        </row>
        <row r="3227">
          <cell r="H3227">
            <v>131</v>
          </cell>
          <cell r="I3227">
            <v>3331</v>
          </cell>
          <cell r="J3227">
            <v>6222381</v>
          </cell>
        </row>
        <row r="3228">
          <cell r="H3228">
            <v>131</v>
          </cell>
          <cell r="I3228">
            <v>5113</v>
          </cell>
          <cell r="J3228">
            <v>124447619</v>
          </cell>
        </row>
        <row r="3229">
          <cell r="H3229">
            <v>131</v>
          </cell>
          <cell r="I3229">
            <v>3331</v>
          </cell>
          <cell r="J3229">
            <v>7392452</v>
          </cell>
        </row>
        <row r="3230">
          <cell r="H3230">
            <v>131</v>
          </cell>
          <cell r="I3230">
            <v>5113</v>
          </cell>
          <cell r="J3230">
            <v>147849048</v>
          </cell>
        </row>
        <row r="3231">
          <cell r="H3231">
            <v>131</v>
          </cell>
          <cell r="I3231">
            <v>3331</v>
          </cell>
          <cell r="J3231">
            <v>39392322</v>
          </cell>
        </row>
        <row r="3232">
          <cell r="H3232">
            <v>131</v>
          </cell>
          <cell r="I3232">
            <v>5113</v>
          </cell>
          <cell r="J3232">
            <v>787846428</v>
          </cell>
        </row>
        <row r="3233">
          <cell r="H3233">
            <v>131</v>
          </cell>
          <cell r="I3233">
            <v>3331</v>
          </cell>
          <cell r="J3233">
            <v>14982027</v>
          </cell>
        </row>
        <row r="3234">
          <cell r="H3234">
            <v>131</v>
          </cell>
          <cell r="I3234">
            <v>5113</v>
          </cell>
          <cell r="J3234">
            <v>299640538</v>
          </cell>
        </row>
        <row r="3235">
          <cell r="H3235">
            <v>131</v>
          </cell>
          <cell r="I3235">
            <v>3331</v>
          </cell>
          <cell r="J3235">
            <v>24213187</v>
          </cell>
        </row>
        <row r="3236">
          <cell r="H3236">
            <v>131</v>
          </cell>
          <cell r="I3236">
            <v>5113</v>
          </cell>
          <cell r="J3236">
            <v>484263739</v>
          </cell>
        </row>
        <row r="3237">
          <cell r="H3237">
            <v>131</v>
          </cell>
          <cell r="I3237">
            <v>3331</v>
          </cell>
          <cell r="J3237">
            <v>7645363</v>
          </cell>
        </row>
        <row r="3238">
          <cell r="H3238">
            <v>131</v>
          </cell>
          <cell r="I3238">
            <v>5113</v>
          </cell>
          <cell r="J3238">
            <v>152907259</v>
          </cell>
        </row>
        <row r="3239">
          <cell r="H3239">
            <v>131</v>
          </cell>
          <cell r="I3239">
            <v>3331</v>
          </cell>
          <cell r="J3239">
            <v>364286</v>
          </cell>
        </row>
        <row r="3240">
          <cell r="H3240">
            <v>131</v>
          </cell>
          <cell r="I3240">
            <v>5113</v>
          </cell>
          <cell r="J3240">
            <v>7285714</v>
          </cell>
        </row>
        <row r="3241">
          <cell r="H3241">
            <v>131</v>
          </cell>
          <cell r="I3241">
            <v>3331</v>
          </cell>
          <cell r="J3241">
            <v>56500</v>
          </cell>
        </row>
        <row r="3242">
          <cell r="H3242">
            <v>131</v>
          </cell>
          <cell r="I3242">
            <v>5113</v>
          </cell>
          <cell r="J3242">
            <v>1130000</v>
          </cell>
        </row>
        <row r="3243">
          <cell r="H3243">
            <v>131</v>
          </cell>
          <cell r="I3243">
            <v>3331</v>
          </cell>
          <cell r="J3243">
            <v>16190</v>
          </cell>
        </row>
        <row r="3244">
          <cell r="H3244">
            <v>131</v>
          </cell>
          <cell r="I3244">
            <v>711</v>
          </cell>
          <cell r="J3244">
            <v>323810</v>
          </cell>
        </row>
        <row r="3245">
          <cell r="H3245">
            <v>131</v>
          </cell>
          <cell r="I3245">
            <v>3331</v>
          </cell>
          <cell r="J3245">
            <v>10320744</v>
          </cell>
        </row>
        <row r="3246">
          <cell r="H3246">
            <v>131</v>
          </cell>
          <cell r="I3246">
            <v>5113</v>
          </cell>
          <cell r="J3246">
            <v>206414873</v>
          </cell>
        </row>
        <row r="3247">
          <cell r="H3247">
            <v>131</v>
          </cell>
          <cell r="I3247">
            <v>3331</v>
          </cell>
          <cell r="J3247">
            <v>457143</v>
          </cell>
        </row>
        <row r="3248">
          <cell r="H3248">
            <v>131</v>
          </cell>
          <cell r="I3248">
            <v>5113</v>
          </cell>
          <cell r="J3248">
            <v>9142857</v>
          </cell>
        </row>
        <row r="3249">
          <cell r="H3249">
            <v>131</v>
          </cell>
          <cell r="I3249">
            <v>3331</v>
          </cell>
          <cell r="J3249">
            <v>16190</v>
          </cell>
        </row>
        <row r="3250">
          <cell r="H3250">
            <v>131</v>
          </cell>
          <cell r="I3250">
            <v>711</v>
          </cell>
          <cell r="J3250">
            <v>323810</v>
          </cell>
        </row>
        <row r="3251">
          <cell r="H3251">
            <v>131</v>
          </cell>
          <cell r="I3251">
            <v>3331</v>
          </cell>
          <cell r="J3251">
            <v>3105619</v>
          </cell>
        </row>
        <row r="3252">
          <cell r="H3252">
            <v>131</v>
          </cell>
          <cell r="I3252">
            <v>5113</v>
          </cell>
          <cell r="J3252">
            <v>62112381</v>
          </cell>
        </row>
        <row r="3253">
          <cell r="H3253">
            <v>131</v>
          </cell>
          <cell r="I3253">
            <v>3331</v>
          </cell>
          <cell r="J3253">
            <v>240953</v>
          </cell>
        </row>
        <row r="3254">
          <cell r="H3254">
            <v>131</v>
          </cell>
          <cell r="I3254">
            <v>5113</v>
          </cell>
          <cell r="J3254">
            <v>4819047</v>
          </cell>
        </row>
        <row r="3255">
          <cell r="H3255">
            <v>131</v>
          </cell>
          <cell r="I3255">
            <v>3331</v>
          </cell>
          <cell r="J3255">
            <v>353429</v>
          </cell>
        </row>
        <row r="3256">
          <cell r="H3256">
            <v>131</v>
          </cell>
          <cell r="I3256">
            <v>5113</v>
          </cell>
          <cell r="J3256">
            <v>7068571</v>
          </cell>
        </row>
        <row r="3257">
          <cell r="H3257">
            <v>131</v>
          </cell>
          <cell r="I3257">
            <v>3331</v>
          </cell>
          <cell r="J3257">
            <v>457143</v>
          </cell>
        </row>
        <row r="3258">
          <cell r="H3258">
            <v>131</v>
          </cell>
          <cell r="I3258">
            <v>5113</v>
          </cell>
          <cell r="J3258">
            <v>9142857</v>
          </cell>
        </row>
        <row r="3259">
          <cell r="H3259">
            <v>131</v>
          </cell>
          <cell r="I3259">
            <v>3331</v>
          </cell>
          <cell r="J3259">
            <v>12850977</v>
          </cell>
        </row>
        <row r="3260">
          <cell r="H3260">
            <v>131</v>
          </cell>
          <cell r="I3260">
            <v>5113</v>
          </cell>
          <cell r="J3260">
            <v>257019523</v>
          </cell>
        </row>
        <row r="3261">
          <cell r="H3261">
            <v>131</v>
          </cell>
          <cell r="I3261">
            <v>3331</v>
          </cell>
          <cell r="J3261">
            <v>8698376</v>
          </cell>
        </row>
        <row r="3262">
          <cell r="H3262">
            <v>131</v>
          </cell>
          <cell r="I3262">
            <v>5113</v>
          </cell>
          <cell r="J3262">
            <v>173967514</v>
          </cell>
        </row>
        <row r="3263">
          <cell r="H3263">
            <v>131</v>
          </cell>
          <cell r="I3263">
            <v>3331</v>
          </cell>
          <cell r="J3263">
            <v>6950771</v>
          </cell>
        </row>
        <row r="3264">
          <cell r="H3264">
            <v>131</v>
          </cell>
          <cell r="I3264">
            <v>5113</v>
          </cell>
          <cell r="J3264">
            <v>139015423</v>
          </cell>
        </row>
        <row r="3265">
          <cell r="H3265">
            <v>131</v>
          </cell>
          <cell r="I3265">
            <v>3331</v>
          </cell>
          <cell r="J3265">
            <v>8905733</v>
          </cell>
        </row>
        <row r="3266">
          <cell r="H3266">
            <v>131</v>
          </cell>
          <cell r="I3266">
            <v>5113</v>
          </cell>
          <cell r="J3266">
            <v>178114650</v>
          </cell>
        </row>
        <row r="3267">
          <cell r="H3267">
            <v>131</v>
          </cell>
          <cell r="I3267">
            <v>3331</v>
          </cell>
          <cell r="J3267">
            <v>11053024</v>
          </cell>
        </row>
        <row r="3268">
          <cell r="H3268">
            <v>131</v>
          </cell>
          <cell r="I3268">
            <v>5113</v>
          </cell>
          <cell r="J3268">
            <v>221060476</v>
          </cell>
        </row>
        <row r="3269">
          <cell r="H3269">
            <v>131</v>
          </cell>
          <cell r="I3269">
            <v>3331</v>
          </cell>
          <cell r="J3269">
            <v>327538</v>
          </cell>
        </row>
        <row r="3270">
          <cell r="H3270">
            <v>131</v>
          </cell>
          <cell r="I3270">
            <v>5113</v>
          </cell>
          <cell r="J3270">
            <v>6550762</v>
          </cell>
        </row>
        <row r="3271">
          <cell r="H3271">
            <v>131</v>
          </cell>
          <cell r="I3271">
            <v>3331</v>
          </cell>
          <cell r="J3271">
            <v>364286</v>
          </cell>
        </row>
        <row r="3272">
          <cell r="H3272">
            <v>131</v>
          </cell>
          <cell r="I3272">
            <v>5113</v>
          </cell>
          <cell r="J3272">
            <v>7285714</v>
          </cell>
        </row>
        <row r="3273">
          <cell r="H3273">
            <v>131</v>
          </cell>
          <cell r="I3273">
            <v>3331</v>
          </cell>
          <cell r="J3273">
            <v>2459512</v>
          </cell>
        </row>
        <row r="3274">
          <cell r="H3274">
            <v>131</v>
          </cell>
          <cell r="I3274">
            <v>5113</v>
          </cell>
          <cell r="J3274">
            <v>49190228</v>
          </cell>
        </row>
        <row r="3275">
          <cell r="H3275">
            <v>131</v>
          </cell>
          <cell r="I3275">
            <v>3331</v>
          </cell>
          <cell r="J3275">
            <v>387600</v>
          </cell>
        </row>
        <row r="3276">
          <cell r="H3276">
            <v>131</v>
          </cell>
          <cell r="I3276">
            <v>5113</v>
          </cell>
          <cell r="J3276">
            <v>7752000</v>
          </cell>
        </row>
        <row r="3277">
          <cell r="H3277">
            <v>131</v>
          </cell>
          <cell r="I3277">
            <v>3331</v>
          </cell>
          <cell r="J3277">
            <v>195238</v>
          </cell>
        </row>
        <row r="3278">
          <cell r="H3278">
            <v>131</v>
          </cell>
          <cell r="I3278">
            <v>5113</v>
          </cell>
          <cell r="J3278">
            <v>3904762</v>
          </cell>
        </row>
        <row r="3279">
          <cell r="H3279">
            <v>131</v>
          </cell>
          <cell r="I3279">
            <v>3331</v>
          </cell>
          <cell r="J3279">
            <v>1408573</v>
          </cell>
        </row>
        <row r="3280">
          <cell r="H3280">
            <v>131</v>
          </cell>
          <cell r="I3280">
            <v>5113</v>
          </cell>
          <cell r="J3280">
            <v>28171427</v>
          </cell>
        </row>
        <row r="3281">
          <cell r="H3281">
            <v>131</v>
          </cell>
          <cell r="I3281">
            <v>3331</v>
          </cell>
          <cell r="J3281">
            <v>1520095</v>
          </cell>
        </row>
        <row r="3282">
          <cell r="H3282">
            <v>131</v>
          </cell>
          <cell r="I3282">
            <v>5113</v>
          </cell>
          <cell r="J3282">
            <v>30401905</v>
          </cell>
        </row>
        <row r="3283">
          <cell r="H3283">
            <v>131</v>
          </cell>
          <cell r="I3283">
            <v>3331</v>
          </cell>
          <cell r="J3283">
            <v>2514286</v>
          </cell>
        </row>
        <row r="3284">
          <cell r="H3284">
            <v>131</v>
          </cell>
          <cell r="I3284">
            <v>5113</v>
          </cell>
          <cell r="J3284">
            <v>50285714</v>
          </cell>
        </row>
        <row r="3285">
          <cell r="H3285">
            <v>131</v>
          </cell>
          <cell r="I3285">
            <v>3331</v>
          </cell>
          <cell r="J3285">
            <v>1714286</v>
          </cell>
        </row>
        <row r="3286">
          <cell r="H3286">
            <v>131</v>
          </cell>
          <cell r="I3286">
            <v>5113</v>
          </cell>
          <cell r="J3286">
            <v>34285714</v>
          </cell>
        </row>
        <row r="3287">
          <cell r="H3287">
            <v>131</v>
          </cell>
          <cell r="I3287">
            <v>3331</v>
          </cell>
          <cell r="J3287">
            <v>18716882</v>
          </cell>
        </row>
        <row r="3288">
          <cell r="H3288">
            <v>131</v>
          </cell>
          <cell r="I3288">
            <v>5113</v>
          </cell>
          <cell r="J3288">
            <v>374337643</v>
          </cell>
        </row>
        <row r="3289">
          <cell r="H3289">
            <v>131</v>
          </cell>
          <cell r="I3289">
            <v>3331</v>
          </cell>
          <cell r="J3289">
            <v>364286</v>
          </cell>
        </row>
        <row r="3290">
          <cell r="H3290">
            <v>131</v>
          </cell>
          <cell r="I3290">
            <v>5113</v>
          </cell>
          <cell r="J3290">
            <v>7285714</v>
          </cell>
        </row>
        <row r="3291">
          <cell r="H3291">
            <v>131</v>
          </cell>
          <cell r="I3291">
            <v>3331</v>
          </cell>
          <cell r="J3291">
            <v>897619</v>
          </cell>
        </row>
        <row r="3292">
          <cell r="H3292">
            <v>131</v>
          </cell>
          <cell r="I3292">
            <v>5113</v>
          </cell>
          <cell r="J3292">
            <v>17952381</v>
          </cell>
        </row>
        <row r="3293">
          <cell r="H3293">
            <v>131</v>
          </cell>
          <cell r="I3293">
            <v>3331</v>
          </cell>
          <cell r="J3293">
            <v>6776546</v>
          </cell>
        </row>
        <row r="3294">
          <cell r="H3294">
            <v>131</v>
          </cell>
          <cell r="I3294">
            <v>5113</v>
          </cell>
          <cell r="J3294">
            <v>135530927</v>
          </cell>
        </row>
        <row r="3295">
          <cell r="H3295">
            <v>131</v>
          </cell>
          <cell r="I3295">
            <v>3331</v>
          </cell>
          <cell r="J3295">
            <v>4858286</v>
          </cell>
        </row>
        <row r="3296">
          <cell r="H3296">
            <v>131</v>
          </cell>
          <cell r="I3296">
            <v>5113</v>
          </cell>
          <cell r="J3296">
            <v>97165714</v>
          </cell>
        </row>
        <row r="3297">
          <cell r="H3297">
            <v>131</v>
          </cell>
          <cell r="I3297">
            <v>3331</v>
          </cell>
          <cell r="J3297">
            <v>304762</v>
          </cell>
        </row>
        <row r="3298">
          <cell r="H3298">
            <v>131</v>
          </cell>
          <cell r="I3298">
            <v>5113</v>
          </cell>
          <cell r="J3298">
            <v>6095238</v>
          </cell>
        </row>
        <row r="3299">
          <cell r="H3299">
            <v>131</v>
          </cell>
          <cell r="I3299">
            <v>3331</v>
          </cell>
          <cell r="J3299">
            <v>7088429</v>
          </cell>
        </row>
        <row r="3300">
          <cell r="H3300">
            <v>131</v>
          </cell>
          <cell r="I3300">
            <v>5113</v>
          </cell>
          <cell r="J3300">
            <v>141768571</v>
          </cell>
        </row>
        <row r="3301">
          <cell r="H3301">
            <v>131</v>
          </cell>
          <cell r="I3301">
            <v>3331</v>
          </cell>
          <cell r="J3301">
            <v>16331690</v>
          </cell>
        </row>
        <row r="3302">
          <cell r="H3302">
            <v>131</v>
          </cell>
          <cell r="I3302">
            <v>5113</v>
          </cell>
          <cell r="J3302">
            <v>326633810</v>
          </cell>
        </row>
        <row r="3303">
          <cell r="H3303">
            <v>131</v>
          </cell>
          <cell r="I3303">
            <v>3331</v>
          </cell>
          <cell r="J3303">
            <v>216450</v>
          </cell>
        </row>
        <row r="3304">
          <cell r="H3304">
            <v>131</v>
          </cell>
          <cell r="I3304">
            <v>5113</v>
          </cell>
          <cell r="J3304">
            <v>4329000</v>
          </cell>
        </row>
        <row r="3305">
          <cell r="H3305">
            <v>131</v>
          </cell>
          <cell r="I3305">
            <v>3331</v>
          </cell>
          <cell r="J3305">
            <v>3405659</v>
          </cell>
        </row>
        <row r="3306">
          <cell r="H3306">
            <v>131</v>
          </cell>
          <cell r="I3306">
            <v>5113</v>
          </cell>
          <cell r="J3306">
            <v>68113171</v>
          </cell>
        </row>
        <row r="3307">
          <cell r="H3307">
            <v>131</v>
          </cell>
          <cell r="I3307">
            <v>3331</v>
          </cell>
          <cell r="J3307">
            <v>1722367</v>
          </cell>
        </row>
        <row r="3308">
          <cell r="H3308">
            <v>131</v>
          </cell>
          <cell r="I3308">
            <v>5113</v>
          </cell>
          <cell r="J3308">
            <v>34447353</v>
          </cell>
        </row>
        <row r="3309">
          <cell r="H3309">
            <v>131</v>
          </cell>
          <cell r="I3309">
            <v>3331</v>
          </cell>
          <cell r="J3309">
            <v>195238</v>
          </cell>
        </row>
        <row r="3310">
          <cell r="H3310">
            <v>131</v>
          </cell>
          <cell r="I3310">
            <v>5113</v>
          </cell>
          <cell r="J3310">
            <v>3904762</v>
          </cell>
        </row>
        <row r="3311">
          <cell r="H3311">
            <v>131</v>
          </cell>
          <cell r="I3311">
            <v>3331</v>
          </cell>
          <cell r="J3311">
            <v>914300</v>
          </cell>
        </row>
        <row r="3312">
          <cell r="H3312">
            <v>131</v>
          </cell>
          <cell r="I3312">
            <v>5113</v>
          </cell>
          <cell r="J3312">
            <v>18285700</v>
          </cell>
        </row>
        <row r="3313">
          <cell r="H3313">
            <v>131</v>
          </cell>
          <cell r="I3313">
            <v>3331</v>
          </cell>
          <cell r="J3313">
            <v>626570</v>
          </cell>
        </row>
        <row r="3314">
          <cell r="H3314">
            <v>131</v>
          </cell>
          <cell r="I3314">
            <v>5113</v>
          </cell>
          <cell r="J3314">
            <v>12531430</v>
          </cell>
        </row>
        <row r="3315">
          <cell r="H3315">
            <v>131</v>
          </cell>
          <cell r="I3315">
            <v>3331</v>
          </cell>
          <cell r="J3315">
            <v>390500</v>
          </cell>
        </row>
        <row r="3316">
          <cell r="H3316">
            <v>131</v>
          </cell>
          <cell r="I3316">
            <v>5113</v>
          </cell>
          <cell r="J3316">
            <v>7809500</v>
          </cell>
        </row>
        <row r="3317">
          <cell r="H3317">
            <v>131</v>
          </cell>
          <cell r="I3317">
            <v>3331</v>
          </cell>
          <cell r="J3317">
            <v>186185</v>
          </cell>
        </row>
        <row r="3318">
          <cell r="H3318">
            <v>131</v>
          </cell>
          <cell r="I3318">
            <v>711</v>
          </cell>
          <cell r="J3318">
            <v>3723700</v>
          </cell>
        </row>
        <row r="3319">
          <cell r="H3319">
            <v>131</v>
          </cell>
          <cell r="I3319">
            <v>3331</v>
          </cell>
          <cell r="J3319">
            <v>319100</v>
          </cell>
        </row>
        <row r="3320">
          <cell r="H3320">
            <v>131</v>
          </cell>
          <cell r="I3320">
            <v>5113</v>
          </cell>
          <cell r="J3320">
            <v>6380900</v>
          </cell>
        </row>
        <row r="3321">
          <cell r="H3321">
            <v>131</v>
          </cell>
          <cell r="I3321">
            <v>3331</v>
          </cell>
          <cell r="J3321">
            <v>1620000</v>
          </cell>
        </row>
        <row r="3322">
          <cell r="H3322">
            <v>131</v>
          </cell>
          <cell r="I3322">
            <v>5113</v>
          </cell>
          <cell r="J3322">
            <v>32400000</v>
          </cell>
        </row>
        <row r="3323">
          <cell r="H3323">
            <v>131</v>
          </cell>
          <cell r="I3323">
            <v>3331</v>
          </cell>
          <cell r="J3323">
            <v>1355500</v>
          </cell>
        </row>
        <row r="3324">
          <cell r="H3324">
            <v>131</v>
          </cell>
          <cell r="I3324">
            <v>5113</v>
          </cell>
          <cell r="J3324">
            <v>27109500</v>
          </cell>
        </row>
        <row r="3325">
          <cell r="H3325">
            <v>131</v>
          </cell>
          <cell r="I3325">
            <v>3331</v>
          </cell>
          <cell r="J3325">
            <v>6857100</v>
          </cell>
        </row>
        <row r="3326">
          <cell r="H3326">
            <v>131</v>
          </cell>
          <cell r="I3326">
            <v>5113</v>
          </cell>
          <cell r="J3326">
            <v>137142900</v>
          </cell>
        </row>
        <row r="3327">
          <cell r="H3327">
            <v>131</v>
          </cell>
          <cell r="I3327">
            <v>3331</v>
          </cell>
          <cell r="J3327">
            <v>3520700</v>
          </cell>
        </row>
        <row r="3328">
          <cell r="H3328">
            <v>131</v>
          </cell>
          <cell r="I3328">
            <v>5113</v>
          </cell>
          <cell r="J3328">
            <v>70414000</v>
          </cell>
        </row>
        <row r="3329">
          <cell r="H3329">
            <v>131</v>
          </cell>
          <cell r="I3329">
            <v>3331</v>
          </cell>
          <cell r="J3329">
            <v>13300</v>
          </cell>
        </row>
        <row r="3330">
          <cell r="H3330">
            <v>131</v>
          </cell>
          <cell r="I3330">
            <v>5113</v>
          </cell>
          <cell r="J3330">
            <v>266000</v>
          </cell>
        </row>
        <row r="3331">
          <cell r="H3331">
            <v>131</v>
          </cell>
          <cell r="I3331">
            <v>3331</v>
          </cell>
          <cell r="J3331">
            <v>14361296</v>
          </cell>
        </row>
        <row r="3332">
          <cell r="H3332">
            <v>131</v>
          </cell>
          <cell r="I3332">
            <v>5113</v>
          </cell>
          <cell r="J3332">
            <v>287225924</v>
          </cell>
        </row>
        <row r="3333">
          <cell r="H3333">
            <v>131</v>
          </cell>
          <cell r="I3333">
            <v>3331</v>
          </cell>
          <cell r="J3333">
            <v>397143</v>
          </cell>
        </row>
        <row r="3334">
          <cell r="H3334">
            <v>131</v>
          </cell>
          <cell r="I3334">
            <v>5113</v>
          </cell>
          <cell r="J3334">
            <v>7942857</v>
          </cell>
        </row>
        <row r="3335">
          <cell r="H3335">
            <v>131</v>
          </cell>
          <cell r="I3335">
            <v>3331</v>
          </cell>
          <cell r="J3335">
            <v>5810905</v>
          </cell>
        </row>
        <row r="3336">
          <cell r="H3336">
            <v>131</v>
          </cell>
          <cell r="I3336">
            <v>5113</v>
          </cell>
          <cell r="J3336">
            <v>116218095</v>
          </cell>
        </row>
        <row r="3337">
          <cell r="H3337">
            <v>131</v>
          </cell>
          <cell r="I3337">
            <v>3331</v>
          </cell>
          <cell r="J3337">
            <v>14500762</v>
          </cell>
        </row>
        <row r="3338">
          <cell r="H3338">
            <v>131</v>
          </cell>
          <cell r="I3338">
            <v>5113</v>
          </cell>
          <cell r="J3338">
            <v>25329524</v>
          </cell>
        </row>
        <row r="3339">
          <cell r="H3339">
            <v>131</v>
          </cell>
          <cell r="I3339">
            <v>5113</v>
          </cell>
          <cell r="J3339">
            <v>264685714</v>
          </cell>
        </row>
        <row r="3340">
          <cell r="H3340">
            <v>131</v>
          </cell>
          <cell r="I3340">
            <v>3331</v>
          </cell>
          <cell r="J3340">
            <v>14239000</v>
          </cell>
        </row>
        <row r="3341">
          <cell r="H3341">
            <v>131</v>
          </cell>
          <cell r="I3341">
            <v>5113</v>
          </cell>
          <cell r="J3341">
            <v>284780000</v>
          </cell>
        </row>
        <row r="3342">
          <cell r="H3342">
            <v>131</v>
          </cell>
          <cell r="I3342">
            <v>3331</v>
          </cell>
          <cell r="J3342">
            <v>1219100</v>
          </cell>
        </row>
        <row r="3343">
          <cell r="H3343">
            <v>131</v>
          </cell>
          <cell r="I3343">
            <v>5113</v>
          </cell>
          <cell r="J3343">
            <v>24380900</v>
          </cell>
        </row>
        <row r="3344">
          <cell r="H3344">
            <v>131</v>
          </cell>
          <cell r="I3344">
            <v>3331</v>
          </cell>
          <cell r="J3344">
            <v>91500</v>
          </cell>
        </row>
        <row r="3345">
          <cell r="H3345">
            <v>131</v>
          </cell>
          <cell r="I3345">
            <v>5113</v>
          </cell>
          <cell r="J3345">
            <v>1830500</v>
          </cell>
        </row>
        <row r="3346">
          <cell r="H3346">
            <v>131</v>
          </cell>
          <cell r="I3346">
            <v>3331</v>
          </cell>
          <cell r="J3346">
            <v>195300</v>
          </cell>
        </row>
        <row r="3347">
          <cell r="H3347">
            <v>131</v>
          </cell>
          <cell r="I3347">
            <v>5113</v>
          </cell>
          <cell r="J3347">
            <v>3904700</v>
          </cell>
        </row>
        <row r="3348">
          <cell r="H3348">
            <v>131</v>
          </cell>
          <cell r="I3348">
            <v>3331</v>
          </cell>
          <cell r="J3348">
            <v>88500</v>
          </cell>
        </row>
        <row r="3349">
          <cell r="H3349">
            <v>131</v>
          </cell>
          <cell r="I3349">
            <v>5113</v>
          </cell>
          <cell r="J3349">
            <v>1771500</v>
          </cell>
        </row>
        <row r="3350">
          <cell r="H3350">
            <v>131</v>
          </cell>
          <cell r="I3350">
            <v>3331</v>
          </cell>
          <cell r="J3350">
            <v>1576243</v>
          </cell>
        </row>
        <row r="3351">
          <cell r="H3351">
            <v>131</v>
          </cell>
          <cell r="I3351">
            <v>5113</v>
          </cell>
          <cell r="J3351">
            <v>31524847</v>
          </cell>
        </row>
        <row r="3352">
          <cell r="H3352">
            <v>131</v>
          </cell>
          <cell r="I3352">
            <v>3331</v>
          </cell>
          <cell r="J3352">
            <v>231500</v>
          </cell>
        </row>
        <row r="3353">
          <cell r="H3353">
            <v>131</v>
          </cell>
          <cell r="I3353">
            <v>5113</v>
          </cell>
          <cell r="J3353">
            <v>4628500</v>
          </cell>
        </row>
        <row r="3354">
          <cell r="H3354">
            <v>131</v>
          </cell>
          <cell r="I3354">
            <v>3331</v>
          </cell>
          <cell r="J3354">
            <v>457100</v>
          </cell>
        </row>
        <row r="3355">
          <cell r="H3355">
            <v>131</v>
          </cell>
          <cell r="I3355">
            <v>5113</v>
          </cell>
          <cell r="J3355">
            <v>9142900</v>
          </cell>
        </row>
        <row r="3356">
          <cell r="H3356">
            <v>131</v>
          </cell>
          <cell r="I3356">
            <v>3331</v>
          </cell>
          <cell r="J3356">
            <v>3000000</v>
          </cell>
        </row>
        <row r="3357">
          <cell r="H3357">
            <v>131</v>
          </cell>
          <cell r="I3357">
            <v>5113</v>
          </cell>
          <cell r="J3357">
            <v>60000000</v>
          </cell>
        </row>
        <row r="3358">
          <cell r="H3358">
            <v>131</v>
          </cell>
          <cell r="I3358">
            <v>3331</v>
          </cell>
          <cell r="J3358">
            <v>385700</v>
          </cell>
        </row>
        <row r="3359">
          <cell r="H3359">
            <v>131</v>
          </cell>
          <cell r="I3359">
            <v>5113</v>
          </cell>
          <cell r="J3359">
            <v>7714300</v>
          </cell>
        </row>
        <row r="3360">
          <cell r="H3360">
            <v>131</v>
          </cell>
          <cell r="I3360">
            <v>3331</v>
          </cell>
          <cell r="J3360">
            <v>457200</v>
          </cell>
        </row>
        <row r="3361">
          <cell r="H3361">
            <v>131</v>
          </cell>
          <cell r="I3361">
            <v>5113</v>
          </cell>
          <cell r="J3361">
            <v>9142800</v>
          </cell>
        </row>
        <row r="3362">
          <cell r="H3362">
            <v>131</v>
          </cell>
          <cell r="I3362">
            <v>3331</v>
          </cell>
          <cell r="J3362">
            <v>2500000</v>
          </cell>
        </row>
        <row r="3363">
          <cell r="H3363">
            <v>131</v>
          </cell>
          <cell r="I3363">
            <v>5113</v>
          </cell>
          <cell r="J3363">
            <v>50000000</v>
          </cell>
        </row>
        <row r="3364">
          <cell r="H3364">
            <v>131</v>
          </cell>
          <cell r="I3364">
            <v>3331</v>
          </cell>
          <cell r="J3364">
            <v>1714300</v>
          </cell>
        </row>
        <row r="3365">
          <cell r="H3365">
            <v>131</v>
          </cell>
          <cell r="I3365">
            <v>5113</v>
          </cell>
          <cell r="J3365">
            <v>34285700</v>
          </cell>
        </row>
        <row r="3366">
          <cell r="H3366">
            <v>131</v>
          </cell>
          <cell r="I3366">
            <v>3331</v>
          </cell>
          <cell r="J3366">
            <v>2545700</v>
          </cell>
        </row>
        <row r="3367">
          <cell r="H3367">
            <v>131</v>
          </cell>
          <cell r="I3367">
            <v>5113</v>
          </cell>
          <cell r="J3367">
            <v>50914300</v>
          </cell>
        </row>
        <row r="3368">
          <cell r="H3368">
            <v>131</v>
          </cell>
          <cell r="I3368">
            <v>3331</v>
          </cell>
          <cell r="J3368">
            <v>481900</v>
          </cell>
        </row>
        <row r="3369">
          <cell r="H3369">
            <v>131</v>
          </cell>
          <cell r="I3369">
            <v>5113</v>
          </cell>
          <cell r="J3369">
            <v>9638100</v>
          </cell>
        </row>
        <row r="3370">
          <cell r="H3370">
            <v>131</v>
          </cell>
          <cell r="I3370">
            <v>3331</v>
          </cell>
          <cell r="J3370">
            <v>3020821</v>
          </cell>
        </row>
        <row r="3371">
          <cell r="H3371">
            <v>131</v>
          </cell>
          <cell r="I3371">
            <v>5113</v>
          </cell>
          <cell r="J3371">
            <v>60416379</v>
          </cell>
        </row>
        <row r="3372">
          <cell r="H3372">
            <v>131</v>
          </cell>
          <cell r="I3372">
            <v>3331</v>
          </cell>
          <cell r="J3372">
            <v>213334</v>
          </cell>
        </row>
        <row r="3373">
          <cell r="H3373">
            <v>131</v>
          </cell>
          <cell r="I3373">
            <v>5113</v>
          </cell>
          <cell r="J3373">
            <v>4266666</v>
          </cell>
        </row>
        <row r="3374">
          <cell r="H3374">
            <v>131</v>
          </cell>
          <cell r="I3374">
            <v>3331</v>
          </cell>
          <cell r="J3374">
            <v>19910663</v>
          </cell>
        </row>
        <row r="3375">
          <cell r="H3375">
            <v>131</v>
          </cell>
          <cell r="I3375">
            <v>5113</v>
          </cell>
          <cell r="J3375">
            <v>398213267</v>
          </cell>
        </row>
        <row r="3376">
          <cell r="H3376">
            <v>131</v>
          </cell>
          <cell r="I3376">
            <v>3331</v>
          </cell>
          <cell r="J3376">
            <v>397143</v>
          </cell>
        </row>
        <row r="3377">
          <cell r="H3377">
            <v>131</v>
          </cell>
          <cell r="I3377">
            <v>5113</v>
          </cell>
          <cell r="J3377">
            <v>7942857</v>
          </cell>
        </row>
        <row r="3378">
          <cell r="H3378">
            <v>131</v>
          </cell>
          <cell r="I3378">
            <v>3331</v>
          </cell>
          <cell r="J3378">
            <v>1340095</v>
          </cell>
        </row>
        <row r="3379">
          <cell r="H3379">
            <v>131</v>
          </cell>
          <cell r="I3379">
            <v>5113</v>
          </cell>
          <cell r="J3379">
            <v>26801905</v>
          </cell>
        </row>
        <row r="3380">
          <cell r="H3380">
            <v>131</v>
          </cell>
          <cell r="I3380">
            <v>3331</v>
          </cell>
          <cell r="J3380">
            <v>9043548</v>
          </cell>
        </row>
        <row r="3381">
          <cell r="H3381">
            <v>131</v>
          </cell>
          <cell r="I3381">
            <v>5113</v>
          </cell>
          <cell r="J3381">
            <v>180870952</v>
          </cell>
        </row>
        <row r="3382">
          <cell r="H3382">
            <v>131</v>
          </cell>
          <cell r="I3382">
            <v>3331</v>
          </cell>
          <cell r="J3382">
            <v>15847714</v>
          </cell>
        </row>
        <row r="3383">
          <cell r="H3383">
            <v>131</v>
          </cell>
          <cell r="I3383">
            <v>5113</v>
          </cell>
          <cell r="J3383">
            <v>316954286</v>
          </cell>
        </row>
        <row r="3384">
          <cell r="H3384">
            <v>131</v>
          </cell>
          <cell r="I3384">
            <v>3331</v>
          </cell>
          <cell r="J3384">
            <v>34500</v>
          </cell>
        </row>
        <row r="3385">
          <cell r="H3385">
            <v>131</v>
          </cell>
          <cell r="I3385">
            <v>711</v>
          </cell>
          <cell r="J3385">
            <v>690500</v>
          </cell>
        </row>
        <row r="3386">
          <cell r="H3386">
            <v>131</v>
          </cell>
          <cell r="I3386">
            <v>3331</v>
          </cell>
          <cell r="J3386">
            <v>1234300</v>
          </cell>
        </row>
        <row r="3387">
          <cell r="H3387">
            <v>131</v>
          </cell>
          <cell r="I3387">
            <v>5113</v>
          </cell>
          <cell r="J3387">
            <v>24685700</v>
          </cell>
        </row>
        <row r="3388">
          <cell r="H3388">
            <v>131</v>
          </cell>
          <cell r="I3388">
            <v>3331</v>
          </cell>
          <cell r="J3388">
            <v>3244358</v>
          </cell>
        </row>
        <row r="3389">
          <cell r="H3389">
            <v>131</v>
          </cell>
          <cell r="I3389">
            <v>5113</v>
          </cell>
          <cell r="J3389">
            <v>64887162</v>
          </cell>
        </row>
        <row r="3390">
          <cell r="H3390">
            <v>131</v>
          </cell>
          <cell r="I3390">
            <v>3331</v>
          </cell>
          <cell r="J3390">
            <v>585700</v>
          </cell>
        </row>
        <row r="3391">
          <cell r="H3391">
            <v>131</v>
          </cell>
          <cell r="I3391">
            <v>5113</v>
          </cell>
          <cell r="J3391">
            <v>11714300</v>
          </cell>
        </row>
        <row r="3392">
          <cell r="H3392">
            <v>131</v>
          </cell>
          <cell r="I3392">
            <v>3331</v>
          </cell>
          <cell r="J3392">
            <v>457200</v>
          </cell>
        </row>
        <row r="3393">
          <cell r="H3393">
            <v>131</v>
          </cell>
          <cell r="I3393">
            <v>5113</v>
          </cell>
          <cell r="J3393">
            <v>9142800</v>
          </cell>
        </row>
        <row r="3394">
          <cell r="H3394">
            <v>131</v>
          </cell>
          <cell r="I3394">
            <v>3331</v>
          </cell>
          <cell r="J3394">
            <v>96700</v>
          </cell>
        </row>
        <row r="3395">
          <cell r="H3395">
            <v>131</v>
          </cell>
          <cell r="I3395">
            <v>711</v>
          </cell>
          <cell r="J3395">
            <v>1933300</v>
          </cell>
        </row>
        <row r="3396">
          <cell r="H3396">
            <v>131</v>
          </cell>
          <cell r="I3396">
            <v>3331</v>
          </cell>
          <cell r="J3396">
            <v>257200</v>
          </cell>
        </row>
        <row r="3397">
          <cell r="H3397">
            <v>131</v>
          </cell>
          <cell r="I3397">
            <v>5113</v>
          </cell>
          <cell r="J3397">
            <v>5142800</v>
          </cell>
        </row>
        <row r="3398">
          <cell r="H3398">
            <v>131</v>
          </cell>
          <cell r="I3398">
            <v>3331</v>
          </cell>
          <cell r="J3398">
            <v>457200</v>
          </cell>
        </row>
        <row r="3399">
          <cell r="H3399">
            <v>131</v>
          </cell>
          <cell r="I3399">
            <v>5113</v>
          </cell>
          <cell r="J3399">
            <v>9142800</v>
          </cell>
        </row>
        <row r="3400">
          <cell r="H3400">
            <v>131</v>
          </cell>
          <cell r="I3400">
            <v>3331</v>
          </cell>
          <cell r="J3400">
            <v>7088400</v>
          </cell>
        </row>
        <row r="3401">
          <cell r="H3401">
            <v>131</v>
          </cell>
          <cell r="I3401">
            <v>5113</v>
          </cell>
          <cell r="J3401">
            <v>141768600</v>
          </cell>
        </row>
        <row r="3402">
          <cell r="H3402">
            <v>131</v>
          </cell>
          <cell r="I3402">
            <v>3331</v>
          </cell>
          <cell r="J3402">
            <v>32800</v>
          </cell>
        </row>
        <row r="3403">
          <cell r="H3403">
            <v>131</v>
          </cell>
          <cell r="I3403">
            <v>5113</v>
          </cell>
          <cell r="J3403">
            <v>657200</v>
          </cell>
        </row>
        <row r="3404">
          <cell r="H3404">
            <v>131</v>
          </cell>
          <cell r="I3404">
            <v>3331</v>
          </cell>
          <cell r="J3404">
            <v>385700</v>
          </cell>
        </row>
        <row r="3405">
          <cell r="H3405">
            <v>131</v>
          </cell>
          <cell r="I3405">
            <v>5113</v>
          </cell>
          <cell r="J3405">
            <v>7714300</v>
          </cell>
        </row>
        <row r="3406">
          <cell r="H3406">
            <v>131</v>
          </cell>
          <cell r="I3406">
            <v>3331</v>
          </cell>
          <cell r="J3406">
            <v>2210900</v>
          </cell>
        </row>
        <row r="3407">
          <cell r="H3407">
            <v>131</v>
          </cell>
          <cell r="I3407">
            <v>5113</v>
          </cell>
          <cell r="J3407">
            <v>44216300</v>
          </cell>
        </row>
        <row r="3408">
          <cell r="H3408">
            <v>131</v>
          </cell>
          <cell r="I3408">
            <v>3331</v>
          </cell>
          <cell r="J3408">
            <v>3047600</v>
          </cell>
        </row>
        <row r="3409">
          <cell r="H3409">
            <v>131</v>
          </cell>
          <cell r="I3409">
            <v>5113</v>
          </cell>
          <cell r="J3409">
            <v>60952400</v>
          </cell>
        </row>
        <row r="3410">
          <cell r="H3410">
            <v>131</v>
          </cell>
          <cell r="I3410">
            <v>3331</v>
          </cell>
          <cell r="J3410">
            <v>124250</v>
          </cell>
        </row>
        <row r="3411">
          <cell r="H3411">
            <v>131</v>
          </cell>
          <cell r="I3411">
            <v>5113</v>
          </cell>
          <cell r="J3411">
            <v>2485000</v>
          </cell>
        </row>
        <row r="3412">
          <cell r="H3412">
            <v>131</v>
          </cell>
          <cell r="I3412">
            <v>3331</v>
          </cell>
          <cell r="J3412">
            <v>2082800</v>
          </cell>
        </row>
        <row r="3413">
          <cell r="H3413">
            <v>131</v>
          </cell>
          <cell r="I3413">
            <v>5113</v>
          </cell>
          <cell r="J3413">
            <v>41657200</v>
          </cell>
        </row>
        <row r="3414">
          <cell r="H3414">
            <v>131</v>
          </cell>
          <cell r="I3414">
            <v>3331</v>
          </cell>
          <cell r="J3414">
            <v>195300</v>
          </cell>
        </row>
        <row r="3415">
          <cell r="H3415">
            <v>131</v>
          </cell>
          <cell r="I3415">
            <v>5113</v>
          </cell>
          <cell r="J3415">
            <v>3904700</v>
          </cell>
        </row>
        <row r="3416">
          <cell r="H3416">
            <v>131</v>
          </cell>
          <cell r="I3416">
            <v>3331</v>
          </cell>
          <cell r="J3416">
            <v>301714</v>
          </cell>
        </row>
        <row r="3417">
          <cell r="H3417">
            <v>131</v>
          </cell>
          <cell r="I3417">
            <v>5113</v>
          </cell>
          <cell r="J3417">
            <v>6034286</v>
          </cell>
        </row>
        <row r="3418">
          <cell r="H3418">
            <v>131</v>
          </cell>
          <cell r="I3418">
            <v>3331</v>
          </cell>
          <cell r="J3418">
            <v>794286</v>
          </cell>
        </row>
        <row r="3419">
          <cell r="H3419">
            <v>131</v>
          </cell>
          <cell r="I3419">
            <v>5113</v>
          </cell>
          <cell r="J3419">
            <v>15885714</v>
          </cell>
        </row>
        <row r="3420">
          <cell r="H3420">
            <v>131</v>
          </cell>
          <cell r="I3420">
            <v>3331</v>
          </cell>
          <cell r="J3420">
            <v>7100857</v>
          </cell>
        </row>
        <row r="3421">
          <cell r="H3421">
            <v>131</v>
          </cell>
          <cell r="I3421">
            <v>5113</v>
          </cell>
          <cell r="J3421">
            <v>142017143</v>
          </cell>
        </row>
        <row r="3422">
          <cell r="H3422">
            <v>131</v>
          </cell>
          <cell r="I3422">
            <v>3331</v>
          </cell>
          <cell r="J3422">
            <v>7792952</v>
          </cell>
        </row>
        <row r="3423">
          <cell r="H3423">
            <v>131</v>
          </cell>
          <cell r="I3423">
            <v>5113</v>
          </cell>
          <cell r="J3423">
            <v>155859048</v>
          </cell>
        </row>
        <row r="3424">
          <cell r="H3424">
            <v>131</v>
          </cell>
          <cell r="I3424">
            <v>3331</v>
          </cell>
          <cell r="J3424">
            <v>7856819</v>
          </cell>
        </row>
        <row r="3425">
          <cell r="H3425">
            <v>131</v>
          </cell>
          <cell r="I3425">
            <v>5113</v>
          </cell>
          <cell r="J3425">
            <v>157136381</v>
          </cell>
        </row>
        <row r="3426">
          <cell r="H3426">
            <v>131</v>
          </cell>
          <cell r="I3426">
            <v>3331</v>
          </cell>
          <cell r="J3426">
            <v>13267714</v>
          </cell>
        </row>
        <row r="3427">
          <cell r="H3427">
            <v>131</v>
          </cell>
          <cell r="I3427">
            <v>5113</v>
          </cell>
          <cell r="J3427">
            <v>265354286</v>
          </cell>
        </row>
        <row r="3428">
          <cell r="H3428">
            <v>131</v>
          </cell>
          <cell r="I3428">
            <v>3331</v>
          </cell>
          <cell r="J3428">
            <v>6857143</v>
          </cell>
        </row>
        <row r="3429">
          <cell r="H3429">
            <v>131</v>
          </cell>
          <cell r="I3429">
            <v>5113</v>
          </cell>
          <cell r="J3429">
            <v>137142857</v>
          </cell>
        </row>
        <row r="3430">
          <cell r="H3430">
            <v>131</v>
          </cell>
          <cell r="I3430">
            <v>3331</v>
          </cell>
          <cell r="J3430">
            <v>7362798</v>
          </cell>
        </row>
        <row r="3431">
          <cell r="H3431">
            <v>131</v>
          </cell>
          <cell r="I3431">
            <v>5113</v>
          </cell>
          <cell r="J3431">
            <v>147255952</v>
          </cell>
        </row>
        <row r="3432">
          <cell r="H3432">
            <v>131</v>
          </cell>
          <cell r="I3432">
            <v>3331</v>
          </cell>
          <cell r="J3432">
            <v>4411356</v>
          </cell>
        </row>
        <row r="3433">
          <cell r="H3433">
            <v>131</v>
          </cell>
          <cell r="I3433">
            <v>5113</v>
          </cell>
          <cell r="J3433">
            <v>88227124</v>
          </cell>
        </row>
        <row r="3434">
          <cell r="H3434">
            <v>131</v>
          </cell>
          <cell r="I3434">
            <v>3331</v>
          </cell>
          <cell r="J3434">
            <v>3191797</v>
          </cell>
        </row>
        <row r="3435">
          <cell r="H3435">
            <v>3331</v>
          </cell>
          <cell r="I3435">
            <v>133</v>
          </cell>
          <cell r="J3435">
            <v>1100781367</v>
          </cell>
        </row>
        <row r="3436">
          <cell r="H3436">
            <v>131</v>
          </cell>
          <cell r="I3436">
            <v>5113</v>
          </cell>
          <cell r="J3436">
            <v>63835933</v>
          </cell>
        </row>
      </sheetData>
      <sheetData sheetId="4"/>
      <sheetData sheetId="5"/>
      <sheetData sheetId="6"/>
      <sheetData sheetId="7"/>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Sheet2"/>
      <sheetName val="Bang TT"/>
      <sheetName val="Payment"/>
      <sheetName val="Sheet1"/>
      <sheetName val="Nguonvonthanhtoan"/>
      <sheetName val="XL4Poppy"/>
      <sheetName val="TTH"/>
    </sheetNames>
    <sheetDataSet>
      <sheetData sheetId="0" refreshError="1"/>
      <sheetData sheetId="1" refreshError="1"/>
      <sheetData sheetId="2" refreshError="1"/>
      <sheetData sheetId="3" refreshError="1"/>
      <sheetData sheetId="4" refreshError="1"/>
      <sheetData sheetId="5" refreshError="1">
        <row r="15">
          <cell r="A15" t="b">
            <v>1</v>
          </cell>
        </row>
        <row r="27">
          <cell r="C27" t="e">
            <v>#N/A</v>
          </cell>
        </row>
      </sheetData>
      <sheetData sheetId="6" refreshError="1"/>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Package1"/>
      <sheetName val="Package2"/>
      <sheetName val="Package3"/>
      <sheetName val="Package4"/>
      <sheetName val="Package5"/>
      <sheetName val="Summary"/>
      <sheetName val="Sheet2"/>
      <sheetName val="Sheet1"/>
      <sheetName val="tra-vat-lieu"/>
      <sheetName val="Temp"/>
      <sheetName val="CHITIET VL-NC"/>
      <sheetName val="DON GIA"/>
      <sheetName val="NC"/>
      <sheetName val="TNHCHINH"/>
    </sheetNames>
    <sheetDataSet>
      <sheetData sheetId="0" refreshError="1">
        <row r="35">
          <cell r="C35">
            <v>95230529</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1"/>
      <sheetName val="ct luong "/>
      <sheetName val="Nhap 6T"/>
      <sheetName val="baocaochinh(qui1.05) (DC)"/>
      <sheetName val="Ctuluongq.1.05"/>
      <sheetName val="BANG PHAN BO qui1.05(DC)"/>
      <sheetName val="BANG PHAN BO quiII.05"/>
      <sheetName val="bao cac cinh Qui II-2005"/>
      <sheetName val="tbiGvattu_Acap"/>
      <sheetName val="daysu_    ien"/>
      <sheetName val="DON GIA TRAM (3)"/>
      <sheetName val="XA 81K 8421"/>
      <sheetName val="lfat_tram"/>
      <sheetName val="BV  "/>
      <sheetName val="NV-TCay"/>
      <sheetName val="Phep NV-BV-TCay"/>
      <sheetName val="tamung"/>
      <sheetName val="10000000"/>
      <sheetName val="DG CANTHO"/>
      <sheetName val="Dutoan KL"/>
      <sheetName val="PT VATTU"/>
      <sheetName val="V.c noi bo"/>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row>
        <row r="2">
          <cell r="A2" t="str">
            <v>MAÕ HIEÄU</v>
          </cell>
          <cell r="B2" t="str">
            <v>MAÕ HIEÄU</v>
          </cell>
          <cell r="C2" t="str">
            <v>Soá</v>
          </cell>
          <cell r="D2" t="str">
            <v xml:space="preserve">TEÂN CAÁU </v>
          </cell>
          <cell r="E2" t="str">
            <v>ÑÔN</v>
          </cell>
          <cell r="F2" t="str">
            <v>ÑÔN GIAÙ</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G5">
            <v>15304</v>
          </cell>
        </row>
        <row r="6">
          <cell r="A6" t="str">
            <v>01.1112</v>
          </cell>
          <cell r="B6" t="str">
            <v>01.1112</v>
          </cell>
          <cell r="C6" t="str">
            <v xml:space="preserve">Coâng taùc phaùt tuyeán loaïi I , maät ñoä caây </v>
          </cell>
          <cell r="D6" t="str">
            <v xml:space="preserve">                                     : 2 caây</v>
          </cell>
          <cell r="E6" t="str">
            <v>100m2</v>
          </cell>
          <cell r="G6">
            <v>22956</v>
          </cell>
        </row>
        <row r="7">
          <cell r="A7" t="str">
            <v>01.1113</v>
          </cell>
          <cell r="B7" t="str">
            <v>01.1113</v>
          </cell>
          <cell r="C7" t="str">
            <v>tieâu chuaån treân 100m2</v>
          </cell>
          <cell r="D7" t="str">
            <v xml:space="preserve">                                      : 3 caây</v>
          </cell>
          <cell r="E7" t="str">
            <v>100m2</v>
          </cell>
          <cell r="G7">
            <v>26488</v>
          </cell>
        </row>
        <row r="8">
          <cell r="A8" t="str">
            <v>01.1121</v>
          </cell>
          <cell r="B8" t="str">
            <v>01.1121</v>
          </cell>
          <cell r="D8" t="str">
            <v>Söôøn doác &gt; 25 ñoä       : 0 caây</v>
          </cell>
          <cell r="E8" t="str">
            <v>100m2</v>
          </cell>
          <cell r="G8">
            <v>17659</v>
          </cell>
        </row>
        <row r="9">
          <cell r="A9" t="str">
            <v>01.1122</v>
          </cell>
          <cell r="B9" t="str">
            <v>01.1122</v>
          </cell>
          <cell r="D9" t="str">
            <v xml:space="preserve">                                     : 2 caây</v>
          </cell>
          <cell r="E9" t="str">
            <v>100m2</v>
          </cell>
          <cell r="G9">
            <v>26341</v>
          </cell>
        </row>
        <row r="10">
          <cell r="A10" t="str">
            <v>01.1123</v>
          </cell>
          <cell r="B10" t="str">
            <v>01.1123</v>
          </cell>
          <cell r="D10" t="str">
            <v xml:space="preserve">                                      : 3 caây</v>
          </cell>
          <cell r="E10" t="str">
            <v>100m2</v>
          </cell>
          <cell r="G10">
            <v>31933</v>
          </cell>
        </row>
        <row r="11">
          <cell r="A11" t="str">
            <v>01.1131</v>
          </cell>
          <cell r="B11" t="str">
            <v>01.1131</v>
          </cell>
          <cell r="D11" t="str">
            <v>Sình laày                       : 0 caây</v>
          </cell>
          <cell r="E11" t="str">
            <v>100m2</v>
          </cell>
          <cell r="G11">
            <v>19866</v>
          </cell>
        </row>
        <row r="12">
          <cell r="A12" t="str">
            <v>01.1132</v>
          </cell>
          <cell r="B12" t="str">
            <v>01.1132</v>
          </cell>
          <cell r="D12" t="str">
            <v xml:space="preserve">                                     : 2 caây</v>
          </cell>
          <cell r="E12" t="str">
            <v>100m2</v>
          </cell>
          <cell r="G12">
            <v>29873</v>
          </cell>
        </row>
        <row r="13">
          <cell r="A13" t="str">
            <v>01.1133</v>
          </cell>
          <cell r="B13" t="str">
            <v>01.1133</v>
          </cell>
          <cell r="D13" t="str">
            <v xml:space="preserve">                                      : 3 caây</v>
          </cell>
          <cell r="E13" t="str">
            <v>100m2</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G14">
            <v>19572</v>
          </cell>
        </row>
        <row r="15">
          <cell r="A15" t="str">
            <v>01.1212</v>
          </cell>
          <cell r="B15" t="str">
            <v>01.1212</v>
          </cell>
          <cell r="C15" t="str">
            <v>tieâu chuaån treân 100m2</v>
          </cell>
          <cell r="D15" t="str">
            <v xml:space="preserve">                                     : 2 caây</v>
          </cell>
          <cell r="E15" t="str">
            <v>100m2</v>
          </cell>
          <cell r="G15">
            <v>29431</v>
          </cell>
        </row>
        <row r="16">
          <cell r="A16" t="str">
            <v>01.1213</v>
          </cell>
          <cell r="B16" t="str">
            <v>01.1213</v>
          </cell>
          <cell r="D16" t="str">
            <v xml:space="preserve">                                      : 3 caây</v>
          </cell>
          <cell r="E16" t="str">
            <v>100m2</v>
          </cell>
          <cell r="G16">
            <v>34140</v>
          </cell>
        </row>
        <row r="17">
          <cell r="A17" t="str">
            <v>01.1214</v>
          </cell>
          <cell r="B17" t="str">
            <v>01.1214</v>
          </cell>
          <cell r="D17" t="str">
            <v xml:space="preserve">                                      : 5 caây</v>
          </cell>
          <cell r="E17" t="str">
            <v>100m2</v>
          </cell>
          <cell r="G17">
            <v>42087</v>
          </cell>
        </row>
        <row r="18">
          <cell r="A18" t="str">
            <v>01.1215</v>
          </cell>
          <cell r="B18" t="str">
            <v>01.1215</v>
          </cell>
          <cell r="D18" t="str">
            <v xml:space="preserve">                                      &gt;  5 caây</v>
          </cell>
          <cell r="E18" t="str">
            <v>100m2</v>
          </cell>
          <cell r="G18">
            <v>53124</v>
          </cell>
        </row>
        <row r="19">
          <cell r="A19" t="str">
            <v>01.1221</v>
          </cell>
          <cell r="B19" t="str">
            <v>01.1221</v>
          </cell>
          <cell r="D19" t="str">
            <v>Söôøn doác &gt; 25 ñoä     : 0 caây</v>
          </cell>
          <cell r="E19" t="str">
            <v>100m2</v>
          </cell>
          <cell r="G19">
            <v>22515</v>
          </cell>
        </row>
        <row r="20">
          <cell r="A20" t="str">
            <v>01.1222</v>
          </cell>
          <cell r="B20" t="str">
            <v>01.1222</v>
          </cell>
          <cell r="D20" t="str">
            <v xml:space="preserve">                                     : 2 caây</v>
          </cell>
          <cell r="E20" t="str">
            <v>100m2</v>
          </cell>
          <cell r="G20">
            <v>33846</v>
          </cell>
        </row>
        <row r="21">
          <cell r="A21" t="str">
            <v>01.1223</v>
          </cell>
          <cell r="B21" t="str">
            <v>01.1223</v>
          </cell>
          <cell r="D21" t="str">
            <v xml:space="preserve">                                      : 3 caây</v>
          </cell>
          <cell r="E21" t="str">
            <v>100m2</v>
          </cell>
          <cell r="G21">
            <v>39291</v>
          </cell>
        </row>
        <row r="22">
          <cell r="A22" t="str">
            <v>01.1224</v>
          </cell>
          <cell r="B22" t="str">
            <v>01.1224</v>
          </cell>
          <cell r="D22" t="str">
            <v xml:space="preserve">                                      : 5 caây</v>
          </cell>
          <cell r="E22" t="str">
            <v>100m2</v>
          </cell>
          <cell r="G22">
            <v>48415</v>
          </cell>
        </row>
        <row r="23">
          <cell r="A23" t="str">
            <v>01.1225</v>
          </cell>
          <cell r="B23" t="str">
            <v>01.1225</v>
          </cell>
          <cell r="D23" t="str">
            <v xml:space="preserve">                                      &gt;  5 caây</v>
          </cell>
          <cell r="E23" t="str">
            <v>100m2</v>
          </cell>
          <cell r="G23">
            <v>60923</v>
          </cell>
        </row>
        <row r="24">
          <cell r="A24" t="str">
            <v>01.1231</v>
          </cell>
          <cell r="B24" t="str">
            <v>01.1231</v>
          </cell>
          <cell r="D24" t="str">
            <v>Sình laày                         : 0 caây</v>
          </cell>
          <cell r="E24" t="str">
            <v>100m2</v>
          </cell>
          <cell r="G24">
            <v>25458</v>
          </cell>
        </row>
        <row r="25">
          <cell r="A25" t="str">
            <v>01.1232</v>
          </cell>
          <cell r="B25" t="str">
            <v>01.1232</v>
          </cell>
          <cell r="D25" t="str">
            <v xml:space="preserve">                                     : 2 caây</v>
          </cell>
          <cell r="E25" t="str">
            <v>100m2</v>
          </cell>
          <cell r="G25">
            <v>38261</v>
          </cell>
        </row>
        <row r="26">
          <cell r="A26" t="str">
            <v>01.1233</v>
          </cell>
          <cell r="B26" t="str">
            <v>01.1233</v>
          </cell>
          <cell r="D26" t="str">
            <v xml:space="preserve">                                      : 3 caây</v>
          </cell>
          <cell r="E26" t="str">
            <v>100m2</v>
          </cell>
          <cell r="G26">
            <v>44441</v>
          </cell>
        </row>
        <row r="27">
          <cell r="A27" t="str">
            <v>01.1234</v>
          </cell>
          <cell r="B27" t="str">
            <v>01.1234</v>
          </cell>
          <cell r="D27" t="str">
            <v xml:space="preserve">                                      : 5 caây</v>
          </cell>
          <cell r="E27" t="str">
            <v>100m2</v>
          </cell>
          <cell r="G27">
            <v>54742</v>
          </cell>
        </row>
        <row r="28">
          <cell r="A28" t="str">
            <v>01.1235</v>
          </cell>
          <cell r="B28" t="str">
            <v>01.1235</v>
          </cell>
          <cell r="D28" t="str">
            <v xml:space="preserve">                                      &gt;  5 caây</v>
          </cell>
          <cell r="E28" t="str">
            <v>100m2</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G29">
            <v>22515</v>
          </cell>
        </row>
        <row r="30">
          <cell r="A30" t="str">
            <v>01.1312</v>
          </cell>
          <cell r="B30" t="str">
            <v>01.1312</v>
          </cell>
          <cell r="C30" t="str">
            <v>tieâu chuaån treân 100m2</v>
          </cell>
          <cell r="D30" t="str">
            <v xml:space="preserve">                                     : 2 caây</v>
          </cell>
          <cell r="E30" t="str">
            <v>100m2</v>
          </cell>
          <cell r="G30">
            <v>32080</v>
          </cell>
        </row>
        <row r="31">
          <cell r="A31" t="str">
            <v>01.1313</v>
          </cell>
          <cell r="B31" t="str">
            <v>01.1313</v>
          </cell>
          <cell r="D31" t="str">
            <v xml:space="preserve">                                      : 3 caây</v>
          </cell>
          <cell r="E31" t="str">
            <v>100m2</v>
          </cell>
          <cell r="G31">
            <v>36936</v>
          </cell>
        </row>
        <row r="32">
          <cell r="A32" t="str">
            <v>01.1314</v>
          </cell>
          <cell r="B32" t="str">
            <v>01.1314</v>
          </cell>
          <cell r="D32" t="str">
            <v xml:space="preserve">                                      : 5 caây</v>
          </cell>
          <cell r="E32" t="str">
            <v>100m2</v>
          </cell>
          <cell r="G32">
            <v>44883</v>
          </cell>
        </row>
        <row r="33">
          <cell r="A33" t="str">
            <v>01.1315</v>
          </cell>
          <cell r="B33" t="str">
            <v>01.1315</v>
          </cell>
          <cell r="D33" t="str">
            <v xml:space="preserve">                                      &gt;  5 caây</v>
          </cell>
          <cell r="E33" t="str">
            <v>100m2</v>
          </cell>
          <cell r="G33">
            <v>56067</v>
          </cell>
        </row>
        <row r="34">
          <cell r="A34" t="str">
            <v>01.1321</v>
          </cell>
          <cell r="B34" t="str">
            <v>01.1321</v>
          </cell>
          <cell r="D34" t="str">
            <v>Söôøn doác &gt; 25 ñoä     : 0 caây</v>
          </cell>
          <cell r="E34" t="str">
            <v>100m2</v>
          </cell>
          <cell r="G34">
            <v>25752</v>
          </cell>
        </row>
        <row r="35">
          <cell r="A35" t="str">
            <v>01.1322</v>
          </cell>
          <cell r="B35" t="str">
            <v>01.1322</v>
          </cell>
          <cell r="D35" t="str">
            <v xml:space="preserve">                                     : 2 caây</v>
          </cell>
          <cell r="E35" t="str">
            <v>100m2</v>
          </cell>
          <cell r="G35">
            <v>36789</v>
          </cell>
        </row>
        <row r="36">
          <cell r="A36" t="str">
            <v>01.1323</v>
          </cell>
          <cell r="B36" t="str">
            <v>01.1323</v>
          </cell>
          <cell r="D36" t="str">
            <v xml:space="preserve">                                      : 3 caây</v>
          </cell>
          <cell r="E36" t="str">
            <v>100m2</v>
          </cell>
          <cell r="G36">
            <v>42381</v>
          </cell>
        </row>
        <row r="37">
          <cell r="A37" t="str">
            <v>01.1324</v>
          </cell>
          <cell r="B37" t="str">
            <v>01.1324</v>
          </cell>
          <cell r="D37" t="str">
            <v xml:space="preserve">                                      : 5 caây</v>
          </cell>
          <cell r="E37" t="str">
            <v>100m2</v>
          </cell>
          <cell r="G37">
            <v>51505</v>
          </cell>
        </row>
        <row r="38">
          <cell r="A38" t="str">
            <v>01.1325</v>
          </cell>
          <cell r="B38" t="str">
            <v>01.1325</v>
          </cell>
          <cell r="D38" t="str">
            <v xml:space="preserve">                                      &gt;  5 caây</v>
          </cell>
          <cell r="E38" t="str">
            <v>100m2</v>
          </cell>
          <cell r="G38">
            <v>65779</v>
          </cell>
        </row>
        <row r="39">
          <cell r="A39" t="str">
            <v>01.1331</v>
          </cell>
          <cell r="B39" t="str">
            <v>01.1331</v>
          </cell>
          <cell r="D39" t="str">
            <v>Sình laày                         : 0 caây</v>
          </cell>
          <cell r="E39" t="str">
            <v>100m2</v>
          </cell>
          <cell r="G39">
            <v>29284</v>
          </cell>
        </row>
        <row r="40">
          <cell r="A40" t="str">
            <v>01.1332</v>
          </cell>
          <cell r="B40" t="str">
            <v>01.1332</v>
          </cell>
          <cell r="D40" t="str">
            <v xml:space="preserve">                                     : 2 caây</v>
          </cell>
          <cell r="E40" t="str">
            <v>100m2</v>
          </cell>
          <cell r="G40">
            <v>41645</v>
          </cell>
        </row>
        <row r="41">
          <cell r="A41" t="str">
            <v>01.1333</v>
          </cell>
          <cell r="B41" t="str">
            <v>01.1333</v>
          </cell>
          <cell r="D41" t="str">
            <v xml:space="preserve">                                      : 3 caây</v>
          </cell>
          <cell r="E41" t="str">
            <v>100m2</v>
          </cell>
          <cell r="G41">
            <v>47973</v>
          </cell>
        </row>
        <row r="42">
          <cell r="A42" t="str">
            <v>01.1334</v>
          </cell>
          <cell r="B42" t="str">
            <v>01.1334</v>
          </cell>
          <cell r="D42" t="str">
            <v xml:space="preserve">                                      : 5 caây</v>
          </cell>
          <cell r="E42" t="str">
            <v>100m2</v>
          </cell>
          <cell r="G42">
            <v>58421</v>
          </cell>
        </row>
        <row r="43">
          <cell r="A43" t="str">
            <v>01.1335</v>
          </cell>
          <cell r="B43" t="str">
            <v>01.1335</v>
          </cell>
          <cell r="D43" t="str">
            <v xml:space="preserve">                                      &gt;  5 caây</v>
          </cell>
          <cell r="E43" t="str">
            <v>100m2</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G44">
            <v>24575</v>
          </cell>
        </row>
        <row r="45">
          <cell r="A45" t="str">
            <v>01.1412</v>
          </cell>
          <cell r="B45" t="str">
            <v>01.1412</v>
          </cell>
          <cell r="C45" t="str">
            <v>tieâu chuaån treân 100m2</v>
          </cell>
          <cell r="D45" t="str">
            <v xml:space="preserve">                                     : 2 caây</v>
          </cell>
          <cell r="E45" t="str">
            <v>100m2</v>
          </cell>
          <cell r="G45">
            <v>34876</v>
          </cell>
        </row>
        <row r="46">
          <cell r="A46" t="str">
            <v>01.1413</v>
          </cell>
          <cell r="B46" t="str">
            <v>01.1413</v>
          </cell>
          <cell r="D46" t="str">
            <v xml:space="preserve">                                      : 3 caây</v>
          </cell>
          <cell r="E46" t="str">
            <v>100m2</v>
          </cell>
          <cell r="G46">
            <v>40321</v>
          </cell>
        </row>
        <row r="47">
          <cell r="A47" t="str">
            <v>01.1421</v>
          </cell>
          <cell r="B47" t="str">
            <v>01.1421</v>
          </cell>
          <cell r="D47" t="str">
            <v>Söôøn doác &gt; 25 ñoä       : 0 caây</v>
          </cell>
          <cell r="E47" t="str">
            <v>100m2</v>
          </cell>
          <cell r="G47">
            <v>28254</v>
          </cell>
        </row>
        <row r="48">
          <cell r="A48" t="str">
            <v>01.1422</v>
          </cell>
          <cell r="B48" t="str">
            <v>01.1422</v>
          </cell>
          <cell r="D48" t="str">
            <v xml:space="preserve">                                     : 2 caây</v>
          </cell>
          <cell r="E48" t="str">
            <v>100m2</v>
          </cell>
          <cell r="G48">
            <v>39880</v>
          </cell>
        </row>
        <row r="49">
          <cell r="A49" t="str">
            <v>01.1423</v>
          </cell>
          <cell r="B49" t="str">
            <v>01.1423</v>
          </cell>
          <cell r="D49" t="str">
            <v xml:space="preserve">                                      : 3 caây</v>
          </cell>
          <cell r="E49" t="str">
            <v>100m2</v>
          </cell>
          <cell r="G49">
            <v>46207</v>
          </cell>
        </row>
        <row r="50">
          <cell r="A50" t="str">
            <v>01.1431</v>
          </cell>
          <cell r="B50" t="str">
            <v>01.1431</v>
          </cell>
          <cell r="D50" t="str">
            <v>Sình laày                       : 0 caây</v>
          </cell>
          <cell r="E50" t="str">
            <v>100m2</v>
          </cell>
          <cell r="G50">
            <v>31933</v>
          </cell>
        </row>
        <row r="51">
          <cell r="A51" t="str">
            <v>01.1432</v>
          </cell>
          <cell r="B51" t="str">
            <v>01.1432</v>
          </cell>
          <cell r="D51" t="str">
            <v xml:space="preserve">                                     : 2 caây</v>
          </cell>
          <cell r="E51" t="str">
            <v>100m2</v>
          </cell>
          <cell r="G51">
            <v>45324</v>
          </cell>
        </row>
        <row r="52">
          <cell r="A52" t="str">
            <v>01.1433</v>
          </cell>
          <cell r="B52" t="str">
            <v>01.1433</v>
          </cell>
          <cell r="D52" t="str">
            <v xml:space="preserve">                                      : 3 caây</v>
          </cell>
          <cell r="E52" t="str">
            <v>100m2</v>
          </cell>
          <cell r="G52">
            <v>52388</v>
          </cell>
        </row>
        <row r="53">
          <cell r="A53" t="str">
            <v>01.2111</v>
          </cell>
          <cell r="B53" t="str">
            <v>01.2111</v>
          </cell>
          <cell r="C53" t="str">
            <v>CHAËT CAÂY BAÈNG THUÛ COÂNG</v>
          </cell>
          <cell r="D53" t="str">
            <v>Ñöôøng kính caây &lt;= 20cm</v>
          </cell>
          <cell r="E53" t="str">
            <v>Caây</v>
          </cell>
          <cell r="G53">
            <v>1913</v>
          </cell>
        </row>
        <row r="54">
          <cell r="A54" t="str">
            <v>01.2112</v>
          </cell>
          <cell r="B54" t="str">
            <v>01.2112</v>
          </cell>
          <cell r="C54" t="str">
            <v xml:space="preserve">Chaët caây ôû ñòa hình töông ñoái </v>
          </cell>
          <cell r="D54" t="str">
            <v xml:space="preserve">       &lt;= 30cm</v>
          </cell>
          <cell r="E54" t="str">
            <v>Caây</v>
          </cell>
          <cell r="G54">
            <v>3679</v>
          </cell>
        </row>
        <row r="55">
          <cell r="A55" t="str">
            <v>01.2113</v>
          </cell>
          <cell r="B55" t="str">
            <v>01.2113</v>
          </cell>
          <cell r="C55" t="str">
            <v xml:space="preserve"> baèng phaúng</v>
          </cell>
          <cell r="D55" t="str">
            <v xml:space="preserve">       &lt;= 40cm</v>
          </cell>
          <cell r="E55" t="str">
            <v>Caây</v>
          </cell>
          <cell r="G55">
            <v>7652</v>
          </cell>
        </row>
        <row r="56">
          <cell r="A56" t="str">
            <v>01.2114</v>
          </cell>
          <cell r="B56" t="str">
            <v>01.2114</v>
          </cell>
          <cell r="D56" t="str">
            <v xml:space="preserve">       &lt;= 50cm</v>
          </cell>
          <cell r="E56" t="str">
            <v>Caây</v>
          </cell>
          <cell r="G56">
            <v>14421</v>
          </cell>
        </row>
        <row r="57">
          <cell r="A57" t="str">
            <v>01.2115</v>
          </cell>
          <cell r="B57" t="str">
            <v>01.2115</v>
          </cell>
          <cell r="D57" t="str">
            <v xml:space="preserve">       &lt;= 60cm</v>
          </cell>
          <cell r="E57" t="str">
            <v>Caây</v>
          </cell>
          <cell r="G57">
            <v>31344</v>
          </cell>
        </row>
        <row r="58">
          <cell r="A58" t="str">
            <v>01.2116</v>
          </cell>
          <cell r="B58" t="str">
            <v>01.2116</v>
          </cell>
          <cell r="D58" t="str">
            <v xml:space="preserve">       &lt;= 70cm</v>
          </cell>
          <cell r="E58" t="str">
            <v>Caây</v>
          </cell>
          <cell r="G58">
            <v>75050</v>
          </cell>
        </row>
        <row r="59">
          <cell r="A59" t="str">
            <v>01.2117</v>
          </cell>
          <cell r="B59" t="str">
            <v>01.2117</v>
          </cell>
          <cell r="D59" t="str">
            <v xml:space="preserve">       &gt; 70cm</v>
          </cell>
          <cell r="E59" t="str">
            <v>Caây</v>
          </cell>
          <cell r="G59">
            <v>141859</v>
          </cell>
        </row>
        <row r="60">
          <cell r="A60" t="str">
            <v>01.2121</v>
          </cell>
          <cell r="B60" t="str">
            <v>01.2121</v>
          </cell>
          <cell r="C60" t="str">
            <v>Chaët caây ôû söôøn ñoài doác &gt; 25 ñoä</v>
          </cell>
          <cell r="D60" t="str">
            <v>Ñöôøng kính caây &lt;= 20cm</v>
          </cell>
          <cell r="E60" t="str">
            <v>Caây</v>
          </cell>
          <cell r="G60">
            <v>2207</v>
          </cell>
        </row>
        <row r="61">
          <cell r="A61" t="str">
            <v>01.2122</v>
          </cell>
          <cell r="B61" t="str">
            <v>01.2122</v>
          </cell>
          <cell r="D61" t="str">
            <v xml:space="preserve">       &lt;= 30cm</v>
          </cell>
          <cell r="E61" t="str">
            <v>Caây</v>
          </cell>
          <cell r="G61">
            <v>4120</v>
          </cell>
        </row>
        <row r="62">
          <cell r="A62" t="str">
            <v>01.2123</v>
          </cell>
          <cell r="B62" t="str">
            <v>01.2123</v>
          </cell>
          <cell r="D62" t="str">
            <v xml:space="preserve">       &lt;= 40cm</v>
          </cell>
          <cell r="E62" t="str">
            <v>Caây</v>
          </cell>
          <cell r="G62">
            <v>8977</v>
          </cell>
        </row>
        <row r="63">
          <cell r="A63" t="str">
            <v>01.2124</v>
          </cell>
          <cell r="B63" t="str">
            <v>01.2124</v>
          </cell>
          <cell r="D63" t="str">
            <v xml:space="preserve">       &lt;= 50cm</v>
          </cell>
          <cell r="E63" t="str">
            <v>Caây</v>
          </cell>
          <cell r="G63">
            <v>16334</v>
          </cell>
        </row>
        <row r="64">
          <cell r="A64" t="str">
            <v>01.2125</v>
          </cell>
          <cell r="B64" t="str">
            <v>01.2125</v>
          </cell>
          <cell r="D64" t="str">
            <v xml:space="preserve">       &lt;= 60cm</v>
          </cell>
          <cell r="E64" t="str">
            <v>Caây</v>
          </cell>
          <cell r="G64">
            <v>45913</v>
          </cell>
        </row>
        <row r="65">
          <cell r="A65" t="str">
            <v>01.2126</v>
          </cell>
          <cell r="B65" t="str">
            <v>01.2126</v>
          </cell>
          <cell r="D65" t="str">
            <v xml:space="preserve">       &lt;= 70cm</v>
          </cell>
          <cell r="E65" t="str">
            <v>Caây</v>
          </cell>
          <cell r="G65">
            <v>98448</v>
          </cell>
        </row>
        <row r="66">
          <cell r="A66" t="str">
            <v>01.2127</v>
          </cell>
          <cell r="B66" t="str">
            <v>01.2127</v>
          </cell>
          <cell r="D66" t="str">
            <v xml:space="preserve">       &gt; 70cm</v>
          </cell>
          <cell r="E66" t="str">
            <v>Caây</v>
          </cell>
          <cell r="G66">
            <v>161873</v>
          </cell>
        </row>
        <row r="67">
          <cell r="A67" t="str">
            <v>01.2211</v>
          </cell>
          <cell r="B67" t="str">
            <v>01.2211</v>
          </cell>
          <cell r="C67" t="str">
            <v>CHAËT CAÂY BAÈNG MAÙY 
CAÀM TAY</v>
          </cell>
          <cell r="D67" t="str">
            <v>Ñöôøng kính caây &lt;= 20cm</v>
          </cell>
          <cell r="E67" t="str">
            <v>Caây</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G68">
            <v>1913</v>
          </cell>
          <cell r="H68">
            <v>4964</v>
          </cell>
        </row>
        <row r="69">
          <cell r="A69" t="str">
            <v>01.2213</v>
          </cell>
          <cell r="B69" t="str">
            <v>01.2213</v>
          </cell>
          <cell r="C69" t="str">
            <v xml:space="preserve"> baèng phaúng</v>
          </cell>
          <cell r="D69" t="str">
            <v xml:space="preserve">       &lt;= 40cm</v>
          </cell>
          <cell r="E69" t="str">
            <v>Caây</v>
          </cell>
          <cell r="G69">
            <v>3826</v>
          </cell>
          <cell r="H69">
            <v>6382</v>
          </cell>
        </row>
        <row r="70">
          <cell r="A70" t="str">
            <v>01.2214</v>
          </cell>
          <cell r="B70" t="str">
            <v>01.2214</v>
          </cell>
          <cell r="D70" t="str">
            <v xml:space="preserve">       &lt;= 50cm</v>
          </cell>
          <cell r="E70" t="str">
            <v>Caây</v>
          </cell>
          <cell r="G70">
            <v>7211</v>
          </cell>
          <cell r="H70">
            <v>8510</v>
          </cell>
        </row>
        <row r="71">
          <cell r="A71" t="str">
            <v>01.2215</v>
          </cell>
          <cell r="B71" t="str">
            <v>01.2215</v>
          </cell>
          <cell r="D71" t="str">
            <v xml:space="preserve">       &lt;= 60cm</v>
          </cell>
          <cell r="E71" t="str">
            <v>Caây</v>
          </cell>
          <cell r="G71">
            <v>15746</v>
          </cell>
          <cell r="H71">
            <v>10992</v>
          </cell>
        </row>
        <row r="72">
          <cell r="A72" t="str">
            <v>01.2216</v>
          </cell>
          <cell r="B72" t="str">
            <v>01.2216</v>
          </cell>
          <cell r="D72" t="str">
            <v xml:space="preserve">       &lt;= 70cm</v>
          </cell>
          <cell r="E72" t="str">
            <v>Caây</v>
          </cell>
          <cell r="G72">
            <v>37525</v>
          </cell>
          <cell r="H72">
            <v>14183</v>
          </cell>
        </row>
        <row r="73">
          <cell r="A73" t="str">
            <v>01.2217</v>
          </cell>
          <cell r="B73" t="str">
            <v>01.2217</v>
          </cell>
          <cell r="D73" t="str">
            <v xml:space="preserve">       &gt; 70cm</v>
          </cell>
          <cell r="E73" t="str">
            <v>Caây</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G74">
            <v>1177</v>
          </cell>
          <cell r="H74">
            <v>4609</v>
          </cell>
        </row>
        <row r="75">
          <cell r="A75" t="str">
            <v>01.2222</v>
          </cell>
          <cell r="B75" t="str">
            <v>01.2222</v>
          </cell>
          <cell r="D75" t="str">
            <v xml:space="preserve">       &lt;= 30cm</v>
          </cell>
          <cell r="E75" t="str">
            <v>Caây</v>
          </cell>
          <cell r="G75">
            <v>2207</v>
          </cell>
          <cell r="H75">
            <v>5673</v>
          </cell>
        </row>
        <row r="76">
          <cell r="A76" t="str">
            <v>01.2223</v>
          </cell>
          <cell r="B76" t="str">
            <v>01.2223</v>
          </cell>
          <cell r="D76" t="str">
            <v xml:space="preserve">       &lt;= 40cm</v>
          </cell>
          <cell r="E76" t="str">
            <v>Caây</v>
          </cell>
          <cell r="G76">
            <v>4562</v>
          </cell>
          <cell r="H76">
            <v>7801</v>
          </cell>
        </row>
        <row r="77">
          <cell r="A77" t="str">
            <v>01.2224</v>
          </cell>
          <cell r="B77" t="str">
            <v>01.2224</v>
          </cell>
          <cell r="D77" t="str">
            <v xml:space="preserve">       &lt;= 50cm</v>
          </cell>
          <cell r="E77" t="str">
            <v>Caây</v>
          </cell>
          <cell r="G77">
            <v>8241</v>
          </cell>
          <cell r="H77">
            <v>9928</v>
          </cell>
        </row>
        <row r="78">
          <cell r="A78" t="str">
            <v>01.2225</v>
          </cell>
          <cell r="B78" t="str">
            <v>01.2225</v>
          </cell>
          <cell r="D78" t="str">
            <v xml:space="preserve">       &lt;= 60cm</v>
          </cell>
          <cell r="E78" t="str">
            <v>Caây</v>
          </cell>
          <cell r="G78">
            <v>18100</v>
          </cell>
          <cell r="H78">
            <v>13119</v>
          </cell>
        </row>
        <row r="79">
          <cell r="A79" t="str">
            <v>01.2226</v>
          </cell>
          <cell r="B79" t="str">
            <v>01.2226</v>
          </cell>
          <cell r="D79" t="str">
            <v xml:space="preserve">       &lt;= 70cm</v>
          </cell>
          <cell r="E79" t="str">
            <v>Caây</v>
          </cell>
          <cell r="G79">
            <v>43117</v>
          </cell>
          <cell r="H79">
            <v>17019</v>
          </cell>
        </row>
        <row r="80">
          <cell r="A80" t="str">
            <v>01.2227</v>
          </cell>
          <cell r="B80" t="str">
            <v>01.2227</v>
          </cell>
          <cell r="D80" t="str">
            <v xml:space="preserve">       &gt; 70cm</v>
          </cell>
          <cell r="E80" t="str">
            <v>Caây</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G81">
            <v>2796</v>
          </cell>
        </row>
        <row r="82">
          <cell r="A82" t="str">
            <v>01.3102</v>
          </cell>
          <cell r="B82" t="str">
            <v>01.3102</v>
          </cell>
          <cell r="C82" t="str">
            <v>Ñòa hình töông ñoái baèng phaúng</v>
          </cell>
          <cell r="D82" t="str">
            <v xml:space="preserve">       &lt;= 30cm</v>
          </cell>
          <cell r="E82" t="str">
            <v>Goác caây</v>
          </cell>
          <cell r="G82">
            <v>5298</v>
          </cell>
        </row>
        <row r="83">
          <cell r="A83" t="str">
            <v>01.3103</v>
          </cell>
          <cell r="B83" t="str">
            <v>01.3103</v>
          </cell>
          <cell r="D83" t="str">
            <v xml:space="preserve">       &lt;= 40cm</v>
          </cell>
          <cell r="E83" t="str">
            <v>Goác caây</v>
          </cell>
          <cell r="G83">
            <v>9860</v>
          </cell>
        </row>
        <row r="84">
          <cell r="A84" t="str">
            <v>01.3104</v>
          </cell>
          <cell r="B84" t="str">
            <v>01.3104</v>
          </cell>
          <cell r="D84" t="str">
            <v xml:space="preserve">       &lt;= 50cm</v>
          </cell>
          <cell r="E84" t="str">
            <v>Goác caây</v>
          </cell>
          <cell r="G84">
            <v>19130</v>
          </cell>
        </row>
        <row r="85">
          <cell r="A85" t="str">
            <v>01.3105</v>
          </cell>
          <cell r="B85" t="str">
            <v>01.3105</v>
          </cell>
          <cell r="D85" t="str">
            <v xml:space="preserve">       &lt;= 60cm</v>
          </cell>
          <cell r="E85" t="str">
            <v>Goác caây</v>
          </cell>
          <cell r="G85">
            <v>45619</v>
          </cell>
          <cell r="H85"/>
        </row>
        <row r="86">
          <cell r="A86" t="str">
            <v>01.3106</v>
          </cell>
          <cell r="B86" t="str">
            <v>01.3106</v>
          </cell>
          <cell r="D86" t="str">
            <v xml:space="preserve">       &lt;= 70cm</v>
          </cell>
          <cell r="E86" t="str">
            <v>Goác caây</v>
          </cell>
          <cell r="G86">
            <v>85645</v>
          </cell>
        </row>
        <row r="87">
          <cell r="A87" t="str">
            <v>01.3107</v>
          </cell>
          <cell r="B87" t="str">
            <v>01.3107</v>
          </cell>
          <cell r="D87" t="str">
            <v xml:space="preserve">       &gt; 70cm</v>
          </cell>
          <cell r="E87" t="str">
            <v>Goác caây</v>
          </cell>
          <cell r="G87">
            <v>153485</v>
          </cell>
        </row>
        <row r="88">
          <cell r="A88" t="str">
            <v>01.3201</v>
          </cell>
          <cell r="B88" t="str">
            <v>01.3201</v>
          </cell>
          <cell r="C88" t="str">
            <v>Ñòa hình söôøn ñoài doác &gt; 25 ñoä</v>
          </cell>
          <cell r="D88" t="str">
            <v>Ñöôøng kính caây &lt;= 20cm</v>
          </cell>
          <cell r="E88" t="str">
            <v>Goác caây</v>
          </cell>
          <cell r="G88">
            <v>3237</v>
          </cell>
        </row>
        <row r="89">
          <cell r="A89" t="str">
            <v>01.3202</v>
          </cell>
          <cell r="B89" t="str">
            <v>01.3202</v>
          </cell>
          <cell r="D89" t="str">
            <v xml:space="preserve">       &lt;= 30cm</v>
          </cell>
          <cell r="E89" t="str">
            <v>Goác caây</v>
          </cell>
          <cell r="G89">
            <v>6136</v>
          </cell>
        </row>
        <row r="90">
          <cell r="A90" t="str">
            <v>01.3203</v>
          </cell>
          <cell r="B90" t="str">
            <v>01.3203</v>
          </cell>
          <cell r="D90" t="str">
            <v xml:space="preserve">       &lt;= 40cm</v>
          </cell>
          <cell r="E90" t="str">
            <v>Goác caây</v>
          </cell>
          <cell r="G90">
            <v>11331</v>
          </cell>
        </row>
        <row r="91">
          <cell r="A91" t="str">
            <v>01.3204</v>
          </cell>
          <cell r="B91" t="str">
            <v>01.3204</v>
          </cell>
          <cell r="D91" t="str">
            <v xml:space="preserve">       &lt;= 50cm</v>
          </cell>
          <cell r="E91" t="str">
            <v>Goác caây</v>
          </cell>
          <cell r="G91">
            <v>21926</v>
          </cell>
        </row>
        <row r="92">
          <cell r="A92" t="str">
            <v>01.3205</v>
          </cell>
          <cell r="B92" t="str">
            <v>01.3205</v>
          </cell>
          <cell r="D92" t="str">
            <v xml:space="preserve">       &lt;= 60cm</v>
          </cell>
          <cell r="E92" t="str">
            <v>Goác caây</v>
          </cell>
          <cell r="G92">
            <v>52388</v>
          </cell>
        </row>
        <row r="93">
          <cell r="A93" t="str">
            <v>01.3206</v>
          </cell>
          <cell r="B93" t="str">
            <v>01.3206</v>
          </cell>
          <cell r="D93" t="str">
            <v xml:space="preserve">       &lt;= 70cm</v>
          </cell>
          <cell r="E93" t="str">
            <v>Goác caây</v>
          </cell>
          <cell r="G93">
            <v>98448</v>
          </cell>
        </row>
        <row r="94">
          <cell r="A94" t="str">
            <v>01.3207</v>
          </cell>
          <cell r="B94" t="str">
            <v>01.3207</v>
          </cell>
          <cell r="D94" t="str">
            <v xml:space="preserve">       &gt; 70cm</v>
          </cell>
          <cell r="E94" t="str">
            <v>Goác caây</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G95">
            <v>8535</v>
          </cell>
        </row>
        <row r="96">
          <cell r="A96" t="str">
            <v>01.4102</v>
          </cell>
          <cell r="B96" t="str">
            <v>01.4102</v>
          </cell>
          <cell r="C96" t="str">
            <v>Ñòa hình töông ñoái baèng phaúng</v>
          </cell>
          <cell r="D96" t="str">
            <v xml:space="preserve">                            : Ñöôøng kính &gt; 30cm</v>
          </cell>
          <cell r="E96" t="str">
            <v>Buïi</v>
          </cell>
          <cell r="G96">
            <v>10595</v>
          </cell>
        </row>
        <row r="97">
          <cell r="A97" t="str">
            <v>01.4103</v>
          </cell>
          <cell r="B97" t="str">
            <v>01.4103</v>
          </cell>
          <cell r="D97" t="str">
            <v>Ñaøo buïi tre : Ñöôøng kính  &lt;= 50cm</v>
          </cell>
          <cell r="E97" t="str">
            <v>Buïi</v>
          </cell>
          <cell r="G97">
            <v>33846</v>
          </cell>
        </row>
        <row r="98">
          <cell r="A98" t="str">
            <v>01.4104</v>
          </cell>
          <cell r="B98" t="str">
            <v>01.4104</v>
          </cell>
          <cell r="D98" t="str">
            <v xml:space="preserve">                    : Ñöôøng kính  &lt;= 70cm</v>
          </cell>
          <cell r="E98" t="str">
            <v>Buïi</v>
          </cell>
          <cell r="G98">
            <v>50769</v>
          </cell>
        </row>
        <row r="99">
          <cell r="A99" t="str">
            <v>01.4105</v>
          </cell>
          <cell r="B99" t="str">
            <v>01.4105</v>
          </cell>
          <cell r="D99" t="str">
            <v xml:space="preserve">                    :Ñöôøng kính  &lt;= 90cm</v>
          </cell>
          <cell r="E99" t="str">
            <v>Buïi</v>
          </cell>
          <cell r="G99">
            <v>76227</v>
          </cell>
        </row>
        <row r="100">
          <cell r="A100" t="str">
            <v>01.4106</v>
          </cell>
          <cell r="B100" t="str">
            <v>01.4106</v>
          </cell>
          <cell r="D100" t="str">
            <v xml:space="preserve">                        :Ñöôøng kính  &lt;= 110cm</v>
          </cell>
          <cell r="E100" t="str">
            <v>Buïi</v>
          </cell>
          <cell r="G100">
            <v>114194</v>
          </cell>
        </row>
        <row r="101">
          <cell r="A101" t="str">
            <v>01.4107</v>
          </cell>
          <cell r="B101" t="str">
            <v>01.4107</v>
          </cell>
          <cell r="D101" t="str">
            <v xml:space="preserve">                      :Ñöôøng kính  &gt; 110cm</v>
          </cell>
          <cell r="E101" t="str">
            <v>Buïi</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G102">
            <v>8535</v>
          </cell>
        </row>
        <row r="103">
          <cell r="A103" t="str">
            <v>01.4202</v>
          </cell>
          <cell r="B103" t="str">
            <v>01.4202</v>
          </cell>
          <cell r="D103" t="str">
            <v xml:space="preserve">                            : Ñöôøng kính &gt; 30cm</v>
          </cell>
          <cell r="E103" t="str">
            <v>Buïi</v>
          </cell>
          <cell r="G103">
            <v>12214</v>
          </cell>
        </row>
        <row r="104">
          <cell r="A104" t="str">
            <v>01.4203</v>
          </cell>
          <cell r="B104" t="str">
            <v>01.4203</v>
          </cell>
          <cell r="D104" t="str">
            <v>Ñaøo buïi tre : Ñöôøng kính  &lt;= 50cm</v>
          </cell>
          <cell r="E104" t="str">
            <v>Buïi</v>
          </cell>
          <cell r="G104">
            <v>38997</v>
          </cell>
        </row>
        <row r="105">
          <cell r="A105" t="str">
            <v>01.4204</v>
          </cell>
          <cell r="B105" t="str">
            <v>01.4204</v>
          </cell>
          <cell r="D105" t="str">
            <v xml:space="preserve">                    : Ñöôøng kính  &lt;= 70cm</v>
          </cell>
          <cell r="E105" t="str">
            <v>Buïi</v>
          </cell>
          <cell r="G105">
            <v>58568</v>
          </cell>
        </row>
        <row r="106">
          <cell r="A106" t="str">
            <v>01.4205</v>
          </cell>
          <cell r="B106" t="str">
            <v>01.4205</v>
          </cell>
          <cell r="D106" t="str">
            <v xml:space="preserve">                    :Ñöôøng kính  &lt;= 90cm</v>
          </cell>
          <cell r="E106" t="str">
            <v>Buïi</v>
          </cell>
          <cell r="G106">
            <v>87706</v>
          </cell>
        </row>
        <row r="107">
          <cell r="A107" t="str">
            <v>01.4206</v>
          </cell>
          <cell r="B107" t="str">
            <v>01.4206</v>
          </cell>
          <cell r="D107" t="str">
            <v xml:space="preserve">                        :Ñöôøng kính  &lt;= 110cm</v>
          </cell>
          <cell r="E107" t="str">
            <v>Buïi</v>
          </cell>
          <cell r="G107">
            <v>131558</v>
          </cell>
        </row>
        <row r="108">
          <cell r="A108" t="str">
            <v>01.4207</v>
          </cell>
          <cell r="B108" t="str">
            <v>01.4207</v>
          </cell>
          <cell r="D108" t="str">
            <v xml:space="preserve">                      :Ñöôøng kính  &gt; 110cm</v>
          </cell>
          <cell r="E108" t="str">
            <v>Buïi</v>
          </cell>
          <cell r="G108">
            <v>197485</v>
          </cell>
        </row>
        <row r="109">
          <cell r="A109" t="str">
            <v>01.5111</v>
          </cell>
          <cell r="B109" t="str">
            <v>01.5111</v>
          </cell>
          <cell r="C109" t="str">
            <v>LAØM ÑÖÔØNG TAÏM THI COÂNG
BAÈNG THUÛ COÂNG</v>
          </cell>
          <cell r="D109" t="str">
            <v>Ñaát caáp I</v>
          </cell>
          <cell r="E109" t="str">
            <v>m3</v>
          </cell>
          <cell r="G109">
            <v>10154</v>
          </cell>
        </row>
        <row r="110">
          <cell r="A110" t="str">
            <v>01.5112</v>
          </cell>
          <cell r="B110" t="str">
            <v>01.5112</v>
          </cell>
          <cell r="C110" t="str">
            <v>Toân taïo ñöôøng cuõ</v>
          </cell>
          <cell r="D110" t="str">
            <v>Ñaát caáp II</v>
          </cell>
          <cell r="E110" t="str">
            <v>m3</v>
          </cell>
          <cell r="G110">
            <v>11478</v>
          </cell>
        </row>
        <row r="111">
          <cell r="A111" t="str">
            <v>01.5113</v>
          </cell>
          <cell r="B111" t="str">
            <v>01.5113</v>
          </cell>
          <cell r="D111" t="str">
            <v>Ñaát caáp III</v>
          </cell>
          <cell r="E111" t="str">
            <v>m3</v>
          </cell>
          <cell r="G111">
            <v>13686</v>
          </cell>
        </row>
        <row r="112">
          <cell r="A112" t="str">
            <v>01.5114</v>
          </cell>
          <cell r="B112" t="str">
            <v>01.5114</v>
          </cell>
          <cell r="D112" t="str">
            <v>Ñaát caáp IV</v>
          </cell>
          <cell r="E112" t="str">
            <v>m3</v>
          </cell>
          <cell r="G112">
            <v>15893</v>
          </cell>
        </row>
        <row r="113">
          <cell r="A113" t="str">
            <v>01.5121</v>
          </cell>
          <cell r="B113" t="str">
            <v>01.5121</v>
          </cell>
          <cell r="C113" t="str">
            <v>Ñaøo san ñaát theo söôøn ñoài</v>
          </cell>
          <cell r="D113" t="str">
            <v>Ñaát caáp I</v>
          </cell>
          <cell r="E113" t="str">
            <v>m3</v>
          </cell>
          <cell r="G113">
            <v>7358</v>
          </cell>
        </row>
        <row r="114">
          <cell r="A114" t="str">
            <v>01.5122</v>
          </cell>
          <cell r="B114" t="str">
            <v>01.5122</v>
          </cell>
          <cell r="D114" t="str">
            <v>Ñaát caáp II</v>
          </cell>
          <cell r="E114" t="str">
            <v>m3</v>
          </cell>
          <cell r="G114">
            <v>8241</v>
          </cell>
        </row>
        <row r="115">
          <cell r="A115" t="str">
            <v>01.5123</v>
          </cell>
          <cell r="B115" t="str">
            <v>01.5123</v>
          </cell>
          <cell r="D115" t="str">
            <v>Ñaát caáp III</v>
          </cell>
          <cell r="E115" t="str">
            <v>m3</v>
          </cell>
          <cell r="G115">
            <v>11037</v>
          </cell>
        </row>
        <row r="116">
          <cell r="A116" t="str">
            <v>01.5124</v>
          </cell>
          <cell r="B116" t="str">
            <v>01.5124</v>
          </cell>
          <cell r="D116" t="str">
            <v>Ñaát caáp IV</v>
          </cell>
          <cell r="E116" t="str">
            <v>m3</v>
          </cell>
          <cell r="G116">
            <v>13391</v>
          </cell>
        </row>
        <row r="117">
          <cell r="A117" t="str">
            <v>01.5131</v>
          </cell>
          <cell r="B117" t="str">
            <v>01.5131</v>
          </cell>
          <cell r="C117" t="str">
            <v>Laøm ñöôøng môùi</v>
          </cell>
          <cell r="D117" t="str">
            <v>Ñaát caáp I</v>
          </cell>
          <cell r="E117" t="str">
            <v>m3</v>
          </cell>
          <cell r="G117">
            <v>11920</v>
          </cell>
        </row>
        <row r="118">
          <cell r="A118" t="str">
            <v>01.5132</v>
          </cell>
          <cell r="B118" t="str">
            <v>01.5132</v>
          </cell>
          <cell r="D118" t="str">
            <v>Ñaát caáp II</v>
          </cell>
          <cell r="E118" t="str">
            <v>m3</v>
          </cell>
          <cell r="G118">
            <v>12803</v>
          </cell>
        </row>
        <row r="119">
          <cell r="A119" t="str">
            <v>01.5133</v>
          </cell>
          <cell r="B119" t="str">
            <v>01.5133</v>
          </cell>
          <cell r="D119" t="str">
            <v>Ñaát caáp III</v>
          </cell>
          <cell r="E119" t="str">
            <v>m3</v>
          </cell>
          <cell r="G119">
            <v>16040</v>
          </cell>
        </row>
        <row r="120">
          <cell r="A120" t="str">
            <v>01.5134</v>
          </cell>
          <cell r="B120" t="str">
            <v>01.5134</v>
          </cell>
          <cell r="D120" t="str">
            <v>Ñaát caáp IV</v>
          </cell>
          <cell r="E120" t="str">
            <v>m3</v>
          </cell>
          <cell r="G120">
            <v>19425</v>
          </cell>
        </row>
        <row r="121">
          <cell r="A121" t="str">
            <v>01.5211</v>
          </cell>
          <cell r="B121" t="str">
            <v>01.5211</v>
          </cell>
          <cell r="C121" t="str">
            <v>LAØM ÑÖÔØNG TAÏM THI COÂNG
BAÈNG THUÛ COÂNG+ CÔ GIÔÙI</v>
          </cell>
          <cell r="D121" t="str">
            <v>Ñaát caáp I</v>
          </cell>
          <cell r="E121" t="str">
            <v>100m3</v>
          </cell>
          <cell r="G121">
            <v>41940</v>
          </cell>
          <cell r="H121">
            <v>234750</v>
          </cell>
        </row>
        <row r="122">
          <cell r="A122" t="str">
            <v>01.5212</v>
          </cell>
          <cell r="B122" t="str">
            <v>01.5212</v>
          </cell>
          <cell r="C122" t="str">
            <v>Laøm ñöôøng taïm baèng maùy uûi &lt;= 75 CV</v>
          </cell>
          <cell r="D122" t="str">
            <v>Ñaát caáp II</v>
          </cell>
          <cell r="E122" t="str">
            <v>100m3</v>
          </cell>
          <cell r="G122">
            <v>54742</v>
          </cell>
          <cell r="H122">
            <v>287292</v>
          </cell>
        </row>
        <row r="123">
          <cell r="A123" t="str">
            <v>01.5213</v>
          </cell>
          <cell r="B123" t="str">
            <v>01.5213</v>
          </cell>
          <cell r="D123" t="str">
            <v>Ñaát caáp III</v>
          </cell>
          <cell r="E123" t="str">
            <v>100m3</v>
          </cell>
          <cell r="G123">
            <v>65485</v>
          </cell>
          <cell r="H123">
            <v>345136</v>
          </cell>
        </row>
        <row r="124">
          <cell r="A124" t="str">
            <v>01.5214</v>
          </cell>
          <cell r="B124" t="str">
            <v>01.5214</v>
          </cell>
          <cell r="D124" t="str">
            <v>Ñaát caáp IV</v>
          </cell>
          <cell r="E124" t="str">
            <v>100m3</v>
          </cell>
          <cell r="G124">
            <v>79465</v>
          </cell>
          <cell r="H124">
            <v>456003</v>
          </cell>
        </row>
        <row r="125">
          <cell r="A125" t="str">
            <v>01.5221</v>
          </cell>
          <cell r="B125" t="str">
            <v>01.5221</v>
          </cell>
          <cell r="C125" t="str">
            <v>Laøm ñöôøng taïm baèng maùy uûi &lt;= 110CV</v>
          </cell>
          <cell r="D125" t="str">
            <v>Ñaát caáp I</v>
          </cell>
          <cell r="E125" t="str">
            <v>100m3</v>
          </cell>
          <cell r="F125"/>
          <cell r="G125">
            <v>41940</v>
          </cell>
          <cell r="H125">
            <v>204382</v>
          </cell>
        </row>
        <row r="126">
          <cell r="A126" t="str">
            <v>01.5222</v>
          </cell>
          <cell r="B126" t="str">
            <v>01.5222</v>
          </cell>
          <cell r="D126" t="str">
            <v>Ñaát caáp II</v>
          </cell>
          <cell r="E126" t="str">
            <v>100m3</v>
          </cell>
          <cell r="G126">
            <v>54742</v>
          </cell>
          <cell r="H126">
            <v>250175</v>
          </cell>
        </row>
        <row r="127">
          <cell r="A127" t="str">
            <v>01.5223</v>
          </cell>
          <cell r="B127" t="str">
            <v>01.5223</v>
          </cell>
          <cell r="D127" t="str">
            <v>Ñaát caáp III</v>
          </cell>
          <cell r="E127" t="str">
            <v>100m3</v>
          </cell>
          <cell r="G127">
            <v>65485</v>
          </cell>
          <cell r="H127">
            <v>300789</v>
          </cell>
        </row>
        <row r="128">
          <cell r="A128" t="str">
            <v>01.5224</v>
          </cell>
          <cell r="B128" t="str">
            <v>01.5224</v>
          </cell>
          <cell r="D128" t="str">
            <v>Ñaát caáp IV</v>
          </cell>
          <cell r="E128" t="str">
            <v>100m3</v>
          </cell>
          <cell r="G128">
            <v>79465</v>
          </cell>
          <cell r="H128">
            <v>405872</v>
          </cell>
        </row>
        <row r="129">
          <cell r="A129" t="str">
            <v>01.5231</v>
          </cell>
          <cell r="B129" t="str">
            <v>01.5231</v>
          </cell>
          <cell r="C129" t="str">
            <v>Laøm ñöôøng taïm baèng maùy uûi &lt;= 140CV</v>
          </cell>
          <cell r="D129" t="str">
            <v>Ñaát caáp I</v>
          </cell>
          <cell r="E129" t="str">
            <v>100m3</v>
          </cell>
          <cell r="G129">
            <v>41940</v>
          </cell>
          <cell r="H129">
            <v>187511</v>
          </cell>
        </row>
        <row r="130">
          <cell r="A130" t="str">
            <v>01.5232</v>
          </cell>
          <cell r="B130" t="str">
            <v>01.5232</v>
          </cell>
          <cell r="D130" t="str">
            <v>Ñaát caáp II</v>
          </cell>
          <cell r="E130" t="str">
            <v>100m3</v>
          </cell>
          <cell r="G130">
            <v>54742</v>
          </cell>
          <cell r="H130">
            <v>233304</v>
          </cell>
        </row>
        <row r="131">
          <cell r="A131" t="str">
            <v>01.5233</v>
          </cell>
          <cell r="B131" t="str">
            <v>01.5233</v>
          </cell>
          <cell r="D131" t="str">
            <v>Ñaát caáp III</v>
          </cell>
          <cell r="E131" t="str">
            <v>100m3</v>
          </cell>
          <cell r="G131">
            <v>65485</v>
          </cell>
          <cell r="H131">
            <v>233304</v>
          </cell>
        </row>
        <row r="132">
          <cell r="A132" t="str">
            <v>01.5234</v>
          </cell>
          <cell r="B132" t="str">
            <v>01.5234</v>
          </cell>
          <cell r="D132" t="str">
            <v>Ñaát caáp IV</v>
          </cell>
          <cell r="E132" t="str">
            <v>100m3</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G135">
            <v>736</v>
          </cell>
        </row>
        <row r="136">
          <cell r="A136" t="str">
            <v>01.8112</v>
          </cell>
          <cell r="B136" t="str">
            <v>01.8112</v>
          </cell>
          <cell r="C136" t="str">
            <v>San söûa maët baèng</v>
          </cell>
          <cell r="D136" t="str">
            <v>Ñaát caáp II</v>
          </cell>
          <cell r="E136" t="str">
            <v>m2</v>
          </cell>
          <cell r="G136">
            <v>883</v>
          </cell>
        </row>
        <row r="137">
          <cell r="A137" t="str">
            <v>01.8113</v>
          </cell>
          <cell r="B137" t="str">
            <v>01.8113</v>
          </cell>
          <cell r="D137" t="str">
            <v>Ñaát caáp III</v>
          </cell>
          <cell r="E137" t="str">
            <v>m2</v>
          </cell>
          <cell r="G137">
            <v>1030</v>
          </cell>
        </row>
        <row r="138">
          <cell r="A138" t="str">
            <v>01.8114</v>
          </cell>
          <cell r="B138" t="str">
            <v>01.8114</v>
          </cell>
          <cell r="D138" t="str">
            <v>Ñaát caáp IV</v>
          </cell>
          <cell r="E138" t="str">
            <v>m2</v>
          </cell>
          <cell r="G138">
            <v>1177</v>
          </cell>
        </row>
        <row r="139">
          <cell r="A139" t="str">
            <v>01.8121</v>
          </cell>
          <cell r="B139" t="str">
            <v>01.8121</v>
          </cell>
          <cell r="C139" t="str">
            <v>Ñaøo maët baèng</v>
          </cell>
          <cell r="D139" t="str">
            <v>Ñaát caáp I</v>
          </cell>
          <cell r="E139" t="str">
            <v>m3</v>
          </cell>
          <cell r="G139">
            <v>6769</v>
          </cell>
        </row>
        <row r="140">
          <cell r="A140" t="str">
            <v>01.8122</v>
          </cell>
          <cell r="B140" t="str">
            <v>01.8122</v>
          </cell>
          <cell r="D140" t="str">
            <v>Ñaát caáp II</v>
          </cell>
          <cell r="E140" t="str">
            <v>m3</v>
          </cell>
          <cell r="G140">
            <v>10742</v>
          </cell>
        </row>
        <row r="141">
          <cell r="A141" t="str">
            <v>01.8123</v>
          </cell>
          <cell r="B141" t="str">
            <v>01.8123</v>
          </cell>
          <cell r="D141" t="str">
            <v>Ñaát caáp III</v>
          </cell>
          <cell r="E141" t="str">
            <v>m3</v>
          </cell>
          <cell r="G141">
            <v>18395</v>
          </cell>
        </row>
        <row r="142">
          <cell r="A142" t="str">
            <v>01.8124</v>
          </cell>
          <cell r="B142" t="str">
            <v>01.8124</v>
          </cell>
          <cell r="D142" t="str">
            <v>Ñaát caáp IV</v>
          </cell>
          <cell r="E142" t="str">
            <v>m3</v>
          </cell>
          <cell r="G142">
            <v>29431</v>
          </cell>
        </row>
        <row r="143">
          <cell r="A143" t="str">
            <v>01.8211</v>
          </cell>
          <cell r="B143" t="str">
            <v>01.8211</v>
          </cell>
          <cell r="C143" t="str">
            <v>SAN MAËT BAÈNG THI COÂNG 
THUÛ COÂNG+ CÔ GIÔÙI</v>
          </cell>
          <cell r="D143" t="str">
            <v>Ñaát caáp I</v>
          </cell>
          <cell r="E143" t="str">
            <v>100m3</v>
          </cell>
          <cell r="G143">
            <v>41940</v>
          </cell>
          <cell r="H143">
            <v>173532</v>
          </cell>
        </row>
        <row r="144">
          <cell r="A144" t="str">
            <v>01.8212</v>
          </cell>
          <cell r="B144" t="str">
            <v>01.8212</v>
          </cell>
          <cell r="C144" t="str">
            <v>San maët baèng baèng maùy uûi &lt;= 75 CV</v>
          </cell>
          <cell r="D144" t="str">
            <v>Ñaát caáp II</v>
          </cell>
          <cell r="E144" t="str">
            <v>100m3</v>
          </cell>
          <cell r="G144">
            <v>54742</v>
          </cell>
          <cell r="H144">
            <v>212095</v>
          </cell>
        </row>
        <row r="145">
          <cell r="A145" t="str">
            <v>01.8213</v>
          </cell>
          <cell r="B145" t="str">
            <v>01.8213</v>
          </cell>
          <cell r="D145" t="str">
            <v>Ñaát caáp III</v>
          </cell>
          <cell r="E145" t="str">
            <v>100m3</v>
          </cell>
          <cell r="G145">
            <v>65485</v>
          </cell>
          <cell r="H145">
            <v>284399</v>
          </cell>
        </row>
        <row r="146">
          <cell r="A146" t="str">
            <v>01.8214</v>
          </cell>
          <cell r="B146" t="str">
            <v>01.8214</v>
          </cell>
          <cell r="D146" t="str">
            <v>Ñaát caáp IV</v>
          </cell>
          <cell r="E146" t="str">
            <v>100m3</v>
          </cell>
          <cell r="G146">
            <v>79465</v>
          </cell>
          <cell r="H146">
            <v>380806</v>
          </cell>
        </row>
        <row r="147">
          <cell r="A147" t="str">
            <v>01.8221</v>
          </cell>
          <cell r="B147" t="str">
            <v>01.8221</v>
          </cell>
          <cell r="C147" t="str">
            <v>San maët baèng baèng maùy uûi &lt;= 110CV</v>
          </cell>
          <cell r="D147" t="str">
            <v>Ñaát caáp I</v>
          </cell>
          <cell r="E147" t="str">
            <v>100m3</v>
          </cell>
          <cell r="G147">
            <v>41940</v>
          </cell>
          <cell r="H147">
            <v>149430</v>
          </cell>
        </row>
        <row r="148">
          <cell r="A148" t="str">
            <v>01.8222</v>
          </cell>
          <cell r="B148" t="str">
            <v>01.8222</v>
          </cell>
          <cell r="D148" t="str">
            <v>Ñaát caáp II</v>
          </cell>
          <cell r="E148" t="str">
            <v>100m3</v>
          </cell>
          <cell r="G148">
            <v>54742</v>
          </cell>
          <cell r="H148">
            <v>183173</v>
          </cell>
        </row>
        <row r="149">
          <cell r="A149" t="str">
            <v>01.8223</v>
          </cell>
          <cell r="B149" t="str">
            <v>01.8223</v>
          </cell>
          <cell r="D149" t="str">
            <v>Ñaát caáp III</v>
          </cell>
          <cell r="E149" t="str">
            <v>100m3</v>
          </cell>
          <cell r="G149">
            <v>65485</v>
          </cell>
          <cell r="H149">
            <v>241017</v>
          </cell>
        </row>
        <row r="150">
          <cell r="A150" t="str">
            <v>01.8224</v>
          </cell>
          <cell r="B150" t="str">
            <v>01.8224</v>
          </cell>
          <cell r="D150" t="str">
            <v>Ñaát caáp IV</v>
          </cell>
          <cell r="E150" t="str">
            <v>100m3</v>
          </cell>
          <cell r="G150">
            <v>79465</v>
          </cell>
          <cell r="H150">
            <v>327782</v>
          </cell>
        </row>
        <row r="151">
          <cell r="A151" t="str">
            <v>01.8231</v>
          </cell>
          <cell r="B151" t="str">
            <v>01.8231</v>
          </cell>
          <cell r="C151" t="str">
            <v>San maët baèng baèng maùy uûi &lt;= 140CV</v>
          </cell>
          <cell r="D151" t="str">
            <v>Ñaát caáp I</v>
          </cell>
          <cell r="E151" t="str">
            <v>100m3</v>
          </cell>
          <cell r="G151">
            <v>41940</v>
          </cell>
          <cell r="H151">
            <v>139790</v>
          </cell>
        </row>
        <row r="152">
          <cell r="A152" t="str">
            <v>01.8232</v>
          </cell>
          <cell r="B152" t="str">
            <v>01.8232</v>
          </cell>
          <cell r="D152" t="str">
            <v>Ñaát caáp II</v>
          </cell>
          <cell r="E152" t="str">
            <v>100m3</v>
          </cell>
          <cell r="G152">
            <v>54742</v>
          </cell>
          <cell r="H152">
            <v>173532</v>
          </cell>
        </row>
        <row r="153">
          <cell r="A153" t="str">
            <v>01.8233</v>
          </cell>
          <cell r="B153" t="str">
            <v>01.8233</v>
          </cell>
          <cell r="D153" t="str">
            <v>Ñaát caáp III</v>
          </cell>
          <cell r="E153" t="str">
            <v>100m3</v>
          </cell>
          <cell r="G153">
            <v>65485</v>
          </cell>
          <cell r="H153">
            <v>231376</v>
          </cell>
        </row>
        <row r="154">
          <cell r="A154" t="str">
            <v>01.8234</v>
          </cell>
          <cell r="B154" t="str">
            <v>01.8234</v>
          </cell>
          <cell r="D154" t="str">
            <v>Ñaát caáp IV</v>
          </cell>
          <cell r="E154" t="str">
            <v>100m3</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G157">
            <v>2943</v>
          </cell>
        </row>
        <row r="158">
          <cell r="A158" t="str">
            <v>02.1102</v>
          </cell>
          <cell r="B158" t="str">
            <v>02.1102</v>
          </cell>
          <cell r="D158" t="str">
            <v>Caùt ñen</v>
          </cell>
          <cell r="E158" t="str">
            <v>m3</v>
          </cell>
          <cell r="G158">
            <v>2060</v>
          </cell>
        </row>
        <row r="159">
          <cell r="A159" t="str">
            <v>02.1103</v>
          </cell>
          <cell r="B159" t="str">
            <v>02.1103</v>
          </cell>
          <cell r="D159" t="str">
            <v>Caùt vaøng</v>
          </cell>
          <cell r="E159" t="str">
            <v>m3</v>
          </cell>
          <cell r="G159">
            <v>2207</v>
          </cell>
        </row>
        <row r="160">
          <cell r="A160" t="str">
            <v>02.1104</v>
          </cell>
          <cell r="B160" t="str">
            <v>02.1104</v>
          </cell>
          <cell r="D160" t="str">
            <v>Ñaù daêm caùc loaïi</v>
          </cell>
          <cell r="E160" t="str">
            <v>m3</v>
          </cell>
          <cell r="G160">
            <v>3090</v>
          </cell>
        </row>
        <row r="161">
          <cell r="A161" t="str">
            <v>02.1105</v>
          </cell>
          <cell r="B161" t="str">
            <v>02.1105</v>
          </cell>
          <cell r="D161" t="str">
            <v>Ñaù hoäc</v>
          </cell>
          <cell r="E161" t="str">
            <v>m3</v>
          </cell>
          <cell r="G161">
            <v>4268</v>
          </cell>
        </row>
        <row r="162">
          <cell r="A162" t="str">
            <v>02.1106</v>
          </cell>
          <cell r="B162" t="str">
            <v>02.1106</v>
          </cell>
          <cell r="D162" t="str">
            <v>Ñaát caáp I</v>
          </cell>
          <cell r="E162" t="str">
            <v>m3</v>
          </cell>
          <cell r="G162">
            <v>2649</v>
          </cell>
        </row>
        <row r="163">
          <cell r="A163" t="str">
            <v>02.1107</v>
          </cell>
          <cell r="B163" t="str">
            <v>02.1107</v>
          </cell>
          <cell r="D163" t="str">
            <v>Ñaát caáp II</v>
          </cell>
          <cell r="E163" t="str">
            <v>m3</v>
          </cell>
          <cell r="G163">
            <v>2943</v>
          </cell>
        </row>
        <row r="164">
          <cell r="A164" t="str">
            <v>02.1108</v>
          </cell>
          <cell r="B164" t="str">
            <v>02.1108</v>
          </cell>
          <cell r="D164" t="str">
            <v>Ñaát caáp III</v>
          </cell>
          <cell r="E164" t="str">
            <v>m3</v>
          </cell>
          <cell r="G164">
            <v>3826</v>
          </cell>
        </row>
        <row r="165">
          <cell r="A165" t="str">
            <v>02.1109</v>
          </cell>
          <cell r="B165" t="str">
            <v>02.1109</v>
          </cell>
          <cell r="D165" t="str">
            <v>Ñaát caáp IV</v>
          </cell>
          <cell r="E165" t="str">
            <v>m3</v>
          </cell>
          <cell r="G165">
            <v>4709</v>
          </cell>
        </row>
        <row r="166">
          <cell r="A166" t="str">
            <v>02.1110</v>
          </cell>
          <cell r="B166" t="str">
            <v>02.1110</v>
          </cell>
          <cell r="D166" t="str">
            <v>Buøn</v>
          </cell>
          <cell r="E166" t="str">
            <v>m3</v>
          </cell>
          <cell r="G166">
            <v>3090</v>
          </cell>
        </row>
        <row r="167">
          <cell r="A167" t="str">
            <v>02.1111</v>
          </cell>
          <cell r="B167" t="str">
            <v>02.1111</v>
          </cell>
          <cell r="D167" t="str">
            <v>Nöôùc</v>
          </cell>
          <cell r="E167" t="str">
            <v>m3</v>
          </cell>
          <cell r="G167">
            <v>4268</v>
          </cell>
        </row>
        <row r="168">
          <cell r="A168" t="str">
            <v>02.1112</v>
          </cell>
          <cell r="B168" t="str">
            <v>02.1112</v>
          </cell>
          <cell r="D168" t="str">
            <v>Vaùn goã coáp pha</v>
          </cell>
          <cell r="E168" t="str">
            <v>m3</v>
          </cell>
          <cell r="G168">
            <v>2649</v>
          </cell>
        </row>
        <row r="169">
          <cell r="A169" t="str">
            <v>02.1113</v>
          </cell>
          <cell r="B169" t="str">
            <v>02.1113</v>
          </cell>
          <cell r="D169" t="str">
            <v>Coáp pha theùp</v>
          </cell>
          <cell r="E169" t="str">
            <v>taán</v>
          </cell>
          <cell r="G169">
            <v>4709</v>
          </cell>
        </row>
        <row r="170">
          <cell r="A170" t="str">
            <v>02.1114</v>
          </cell>
          <cell r="B170" t="str">
            <v>02.1114</v>
          </cell>
          <cell r="D170" t="str">
            <v>Bu long, tieáp ñòa, coát theùp , daây neùo</v>
          </cell>
          <cell r="E170" t="str">
            <v>taán</v>
          </cell>
          <cell r="G170">
            <v>6033</v>
          </cell>
        </row>
        <row r="171">
          <cell r="A171" t="str">
            <v>02.1115</v>
          </cell>
          <cell r="B171" t="str">
            <v>02.1115</v>
          </cell>
          <cell r="D171" t="str">
            <v>Coät theùp chöa laép vaän chuyeån töøng thanh</v>
          </cell>
          <cell r="E171" t="str">
            <v>taán</v>
          </cell>
          <cell r="G171">
            <v>5592</v>
          </cell>
        </row>
        <row r="172">
          <cell r="A172" t="str">
            <v>02.1116</v>
          </cell>
          <cell r="B172" t="str">
            <v>02.1116</v>
          </cell>
          <cell r="D172" t="str">
            <v>Coät theùp ñaõ laép vaän chuyeån töøng ñoaïn</v>
          </cell>
          <cell r="E172" t="str">
            <v>taán</v>
          </cell>
          <cell r="G172">
            <v>6622</v>
          </cell>
        </row>
        <row r="173">
          <cell r="A173" t="str">
            <v>02.1117</v>
          </cell>
          <cell r="B173" t="str">
            <v>02.1117</v>
          </cell>
          <cell r="D173" t="str">
            <v>Gaïch chæ</v>
          </cell>
          <cell r="E173" t="str">
            <v>1000 v</v>
          </cell>
          <cell r="G173">
            <v>6622</v>
          </cell>
        </row>
        <row r="174">
          <cell r="A174" t="str">
            <v>02.1118</v>
          </cell>
          <cell r="B174" t="str">
            <v>02.1118</v>
          </cell>
          <cell r="D174" t="str">
            <v>Coïc tre daøi 1,5m ñeán 2,5 m</v>
          </cell>
          <cell r="E174" t="str">
            <v>100 caùi</v>
          </cell>
          <cell r="G174">
            <v>3385</v>
          </cell>
        </row>
        <row r="175">
          <cell r="A175" t="str">
            <v>02.1119</v>
          </cell>
          <cell r="B175" t="str">
            <v>02.1119</v>
          </cell>
          <cell r="D175" t="str">
            <v>Tre caây d=8-10, daøi 6-8m</v>
          </cell>
          <cell r="E175" t="str">
            <v>100 caây</v>
          </cell>
          <cell r="G175">
            <v>9124</v>
          </cell>
        </row>
        <row r="176">
          <cell r="A176" t="str">
            <v>02.1120</v>
          </cell>
          <cell r="B176" t="str">
            <v>02.1120</v>
          </cell>
          <cell r="D176" t="str">
            <v>Phuï kieän caùc loaïi</v>
          </cell>
          <cell r="E176" t="str">
            <v>Taán</v>
          </cell>
          <cell r="G176">
            <v>6181</v>
          </cell>
        </row>
        <row r="177">
          <cell r="A177" t="str">
            <v>02.1121</v>
          </cell>
          <cell r="B177" t="str">
            <v>02.1121</v>
          </cell>
          <cell r="D177" t="str">
            <v>Caùch ñieän caùc loaïi</v>
          </cell>
          <cell r="E177" t="str">
            <v>Taán</v>
          </cell>
          <cell r="G177">
            <v>12214</v>
          </cell>
        </row>
        <row r="178">
          <cell r="A178" t="str">
            <v>02.1122</v>
          </cell>
          <cell r="B178" t="str">
            <v>02.1122</v>
          </cell>
          <cell r="D178" t="str">
            <v>Daây daãn ñieän, daây caùp caùc loaïi</v>
          </cell>
          <cell r="E178" t="str">
            <v>Taán</v>
          </cell>
          <cell r="G178">
            <v>7064</v>
          </cell>
        </row>
        <row r="179">
          <cell r="A179" t="str">
            <v>02.1123</v>
          </cell>
          <cell r="B179" t="str">
            <v>02.1123</v>
          </cell>
          <cell r="D179" t="str">
            <v>Caáu kieän beâ toâng ñuùc saün</v>
          </cell>
          <cell r="E179" t="str">
            <v>Taán</v>
          </cell>
          <cell r="F179"/>
          <cell r="G179">
            <v>6033</v>
          </cell>
          <cell r="H179"/>
        </row>
        <row r="180">
          <cell r="A180" t="str">
            <v>02.1124</v>
          </cell>
          <cell r="B180" t="str">
            <v>02.1124</v>
          </cell>
          <cell r="D180" t="str">
            <v>Coät beâ toâng</v>
          </cell>
          <cell r="E180" t="str">
            <v>Taán</v>
          </cell>
          <cell r="G180">
            <v>7358</v>
          </cell>
        </row>
        <row r="181">
          <cell r="A181" t="str">
            <v>02.1125</v>
          </cell>
          <cell r="B181" t="str">
            <v>02.1125</v>
          </cell>
          <cell r="D181" t="str">
            <v>Bi tum</v>
          </cell>
          <cell r="E181" t="str">
            <v>Taán</v>
          </cell>
          <cell r="G181">
            <v>7946</v>
          </cell>
        </row>
        <row r="182">
          <cell r="A182" t="str">
            <v>02.1126</v>
          </cell>
          <cell r="B182" t="str">
            <v>02.1126</v>
          </cell>
          <cell r="D182" t="str">
            <v>Duïng cuï thi coâng</v>
          </cell>
          <cell r="E182" t="str">
            <v>Taán</v>
          </cell>
          <cell r="G182">
            <v>4856</v>
          </cell>
        </row>
        <row r="183">
          <cell r="A183" t="str">
            <v>02.1211</v>
          </cell>
          <cell r="B183" t="str">
            <v>02.1211</v>
          </cell>
          <cell r="C183" t="str">
            <v>VAÄN CHUYEÅN BAÈNG THUÛ COÂNG</v>
          </cell>
          <cell r="D183" t="str">
            <v>Cöï ly 100 m</v>
          </cell>
          <cell r="E183" t="str">
            <v>Taán</v>
          </cell>
          <cell r="G183">
            <v>71813</v>
          </cell>
        </row>
        <row r="184">
          <cell r="A184" t="str">
            <v>02.1212</v>
          </cell>
          <cell r="B184" t="str">
            <v>02.1212</v>
          </cell>
          <cell r="C184" t="str">
            <v>Vaän chuyeån xi maêng</v>
          </cell>
          <cell r="D184" t="str">
            <v>Cöï ly 300 m</v>
          </cell>
          <cell r="E184" t="str">
            <v>Taán</v>
          </cell>
          <cell r="G184">
            <v>67545</v>
          </cell>
        </row>
        <row r="185">
          <cell r="A185" t="str">
            <v>02.1213</v>
          </cell>
          <cell r="B185" t="str">
            <v>02.1213</v>
          </cell>
          <cell r="D185" t="str">
            <v>Cöï ly 500 m</v>
          </cell>
          <cell r="E185" t="str">
            <v>Taán</v>
          </cell>
          <cell r="G185">
            <v>66956</v>
          </cell>
        </row>
        <row r="186">
          <cell r="A186" t="str">
            <v>02.1214</v>
          </cell>
          <cell r="B186" t="str">
            <v>02.1214</v>
          </cell>
          <cell r="D186" t="str">
            <v>Cöï ly &gt; 500 m</v>
          </cell>
          <cell r="E186" t="str">
            <v>Taán</v>
          </cell>
          <cell r="G186">
            <v>66515</v>
          </cell>
        </row>
        <row r="187">
          <cell r="A187" t="str">
            <v>02.1221</v>
          </cell>
          <cell r="B187" t="str">
            <v>02.1221</v>
          </cell>
          <cell r="C187" t="str">
            <v>Vaän chuyeån caùt ñen</v>
          </cell>
          <cell r="D187" t="str">
            <v>Cöï ly 100 m</v>
          </cell>
          <cell r="E187" t="str">
            <v>m3</v>
          </cell>
          <cell r="G187">
            <v>64749</v>
          </cell>
        </row>
        <row r="188">
          <cell r="A188" t="str">
            <v>02.1222</v>
          </cell>
          <cell r="B188" t="str">
            <v>02.1222</v>
          </cell>
          <cell r="D188" t="str">
            <v>Cöï ly 300 m</v>
          </cell>
          <cell r="E188" t="str">
            <v>m3</v>
          </cell>
          <cell r="G188">
            <v>61953</v>
          </cell>
        </row>
        <row r="189">
          <cell r="A189" t="str">
            <v>02.1223</v>
          </cell>
          <cell r="B189" t="str">
            <v>02.1223</v>
          </cell>
          <cell r="D189" t="str">
            <v>Cöï ly 500 m</v>
          </cell>
          <cell r="E189" t="str">
            <v>m3</v>
          </cell>
          <cell r="G189">
            <v>61364</v>
          </cell>
        </row>
        <row r="190">
          <cell r="A190" t="str">
            <v>02.1224</v>
          </cell>
          <cell r="B190" t="str">
            <v>02.1224</v>
          </cell>
          <cell r="D190" t="str">
            <v>Cöï ly &gt; 500 m</v>
          </cell>
          <cell r="E190" t="str">
            <v>m3</v>
          </cell>
          <cell r="G190">
            <v>61070</v>
          </cell>
        </row>
        <row r="191">
          <cell r="A191" t="str">
            <v>02.1231</v>
          </cell>
          <cell r="B191" t="str">
            <v>02.1231</v>
          </cell>
          <cell r="C191" t="str">
            <v>Vaän chuyeån caùt vaøng</v>
          </cell>
          <cell r="D191" t="str">
            <v>Cöï ly 100 m</v>
          </cell>
          <cell r="E191" t="str">
            <v>m3</v>
          </cell>
          <cell r="G191">
            <v>67251</v>
          </cell>
        </row>
        <row r="192">
          <cell r="A192" t="str">
            <v>02.1232</v>
          </cell>
          <cell r="B192" t="str">
            <v>02.1232</v>
          </cell>
          <cell r="D192" t="str">
            <v>Cöï ly 300 m</v>
          </cell>
          <cell r="E192" t="str">
            <v>m3</v>
          </cell>
          <cell r="G192">
            <v>64308</v>
          </cell>
        </row>
        <row r="193">
          <cell r="A193" t="str">
            <v>02.1233</v>
          </cell>
          <cell r="B193" t="str">
            <v>02.1233</v>
          </cell>
          <cell r="D193" t="str">
            <v>Cöï ly 500 m</v>
          </cell>
          <cell r="E193" t="str">
            <v>m3</v>
          </cell>
          <cell r="G193">
            <v>63719</v>
          </cell>
        </row>
        <row r="194">
          <cell r="A194" t="str">
            <v>02.1234</v>
          </cell>
          <cell r="B194" t="str">
            <v>02.1234</v>
          </cell>
          <cell r="D194" t="str">
            <v>Cöï ly &gt; 500 m</v>
          </cell>
          <cell r="E194" t="str">
            <v>m3</v>
          </cell>
          <cell r="G194">
            <v>62983</v>
          </cell>
        </row>
        <row r="195">
          <cell r="A195" t="str">
            <v>02.1241</v>
          </cell>
          <cell r="B195" t="str">
            <v>02.1241</v>
          </cell>
          <cell r="C195" t="str">
            <v>Vaän chuyeån ñaù daêm caùc loaïi</v>
          </cell>
          <cell r="D195" t="str">
            <v>Cöï ly 100 m</v>
          </cell>
          <cell r="E195" t="str">
            <v>m3</v>
          </cell>
          <cell r="G195">
            <v>70635</v>
          </cell>
        </row>
        <row r="196">
          <cell r="A196" t="str">
            <v>02.1242</v>
          </cell>
          <cell r="B196" t="str">
            <v>02.1242</v>
          </cell>
          <cell r="D196" t="str">
            <v>Cöï ly 300 m</v>
          </cell>
          <cell r="E196" t="str">
            <v>m3</v>
          </cell>
          <cell r="G196">
            <v>67692</v>
          </cell>
        </row>
        <row r="197">
          <cell r="A197" t="str">
            <v>02.1243</v>
          </cell>
          <cell r="B197" t="str">
            <v>02.1243</v>
          </cell>
          <cell r="D197" t="str">
            <v>Cöï ly 500 m</v>
          </cell>
          <cell r="E197" t="str">
            <v>m3</v>
          </cell>
          <cell r="G197">
            <v>67104</v>
          </cell>
        </row>
        <row r="198">
          <cell r="A198" t="str">
            <v>02.1244</v>
          </cell>
          <cell r="B198" t="str">
            <v>02.1244</v>
          </cell>
          <cell r="D198" t="str">
            <v>Cöï ly &gt; 500 m</v>
          </cell>
          <cell r="E198" t="str">
            <v>m3</v>
          </cell>
          <cell r="G198">
            <v>66662</v>
          </cell>
        </row>
        <row r="199">
          <cell r="A199" t="str">
            <v>02.1251</v>
          </cell>
          <cell r="B199" t="str">
            <v>02.1251</v>
          </cell>
          <cell r="C199" t="str">
            <v>Vaän chuyeån ñaù hoäc</v>
          </cell>
          <cell r="D199" t="str">
            <v>Cöï ly 100 m</v>
          </cell>
          <cell r="E199" t="str">
            <v>m3</v>
          </cell>
          <cell r="G199">
            <v>66515</v>
          </cell>
        </row>
        <row r="200">
          <cell r="A200" t="str">
            <v>02.1252</v>
          </cell>
          <cell r="B200" t="str">
            <v>02.1252</v>
          </cell>
          <cell r="D200" t="str">
            <v>Cöï ly 300 m</v>
          </cell>
          <cell r="E200" t="str">
            <v>m3</v>
          </cell>
          <cell r="G200">
            <v>62689</v>
          </cell>
        </row>
        <row r="201">
          <cell r="A201" t="str">
            <v>02.1253</v>
          </cell>
          <cell r="B201" t="str">
            <v>02.1253</v>
          </cell>
          <cell r="D201" t="str">
            <v>Cöï ly 500 m</v>
          </cell>
          <cell r="E201" t="str">
            <v>m3</v>
          </cell>
          <cell r="G201">
            <v>61953</v>
          </cell>
        </row>
        <row r="202">
          <cell r="A202" t="str">
            <v>02.1254</v>
          </cell>
          <cell r="B202" t="str">
            <v>02.1254</v>
          </cell>
          <cell r="D202" t="str">
            <v>Cöï ly &gt; 500 m</v>
          </cell>
          <cell r="E202" t="str">
            <v>m3</v>
          </cell>
          <cell r="G202">
            <v>59746</v>
          </cell>
        </row>
        <row r="203">
          <cell r="A203" t="str">
            <v>02.1261</v>
          </cell>
          <cell r="B203" t="str">
            <v>02.1261</v>
          </cell>
          <cell r="C203" t="str">
            <v>Vaän chuyeån ñaát caáp I</v>
          </cell>
          <cell r="D203" t="str">
            <v>Cöï ly 100 m</v>
          </cell>
          <cell r="E203" t="str">
            <v>m3</v>
          </cell>
          <cell r="G203">
            <v>64896</v>
          </cell>
        </row>
        <row r="204">
          <cell r="A204" t="str">
            <v>02.1262</v>
          </cell>
          <cell r="B204" t="str">
            <v>02.1262</v>
          </cell>
          <cell r="D204" t="str">
            <v>Cöï ly 300 m</v>
          </cell>
          <cell r="E204" t="str">
            <v>m3</v>
          </cell>
          <cell r="G204">
            <v>62100</v>
          </cell>
        </row>
        <row r="205">
          <cell r="A205" t="str">
            <v>02.1263</v>
          </cell>
          <cell r="B205" t="str">
            <v>02.1263</v>
          </cell>
          <cell r="D205" t="str">
            <v>Cöï ly 500 m</v>
          </cell>
          <cell r="E205" t="str">
            <v>m3</v>
          </cell>
          <cell r="G205">
            <v>61512</v>
          </cell>
        </row>
        <row r="206">
          <cell r="A206" t="str">
            <v>02.1264</v>
          </cell>
          <cell r="B206" t="str">
            <v>02.1264</v>
          </cell>
          <cell r="D206" t="str">
            <v>Cöï ly &gt; 500 m</v>
          </cell>
          <cell r="E206" t="str">
            <v>m3</v>
          </cell>
          <cell r="G206">
            <v>61070</v>
          </cell>
        </row>
        <row r="207">
          <cell r="A207" t="str">
            <v>02.1271</v>
          </cell>
          <cell r="B207" t="str">
            <v>02.1271</v>
          </cell>
          <cell r="C207" t="str">
            <v>Vaän chuyeån ñaát caáp II</v>
          </cell>
          <cell r="D207" t="str">
            <v>Cöï ly 100 m</v>
          </cell>
          <cell r="E207" t="str">
            <v>m3</v>
          </cell>
          <cell r="G207">
            <v>67104</v>
          </cell>
        </row>
        <row r="208">
          <cell r="A208" t="str">
            <v>02.1272</v>
          </cell>
          <cell r="B208" t="str">
            <v>02.1272</v>
          </cell>
          <cell r="D208" t="str">
            <v>Cöï ly 300 m</v>
          </cell>
          <cell r="E208" t="str">
            <v>m3</v>
          </cell>
          <cell r="G208">
            <v>64013</v>
          </cell>
        </row>
        <row r="209">
          <cell r="A209" t="str">
            <v>02.1273</v>
          </cell>
          <cell r="B209" t="str">
            <v>02.1273</v>
          </cell>
          <cell r="D209" t="str">
            <v>Cöï ly 500 m</v>
          </cell>
          <cell r="E209" t="str">
            <v>m3</v>
          </cell>
          <cell r="G209">
            <v>63425</v>
          </cell>
        </row>
        <row r="210">
          <cell r="A210" t="str">
            <v>02.1274</v>
          </cell>
          <cell r="B210" t="str">
            <v>02.1274</v>
          </cell>
          <cell r="D210" t="str">
            <v>Cöï ly &gt; 500 m</v>
          </cell>
          <cell r="E210" t="str">
            <v>m3</v>
          </cell>
          <cell r="G210">
            <v>62983</v>
          </cell>
        </row>
        <row r="211">
          <cell r="A211" t="str">
            <v>02.1281</v>
          </cell>
          <cell r="B211" t="str">
            <v>02.1281</v>
          </cell>
          <cell r="C211" t="str">
            <v>Vaän chuyeån ñaát caáp III</v>
          </cell>
          <cell r="D211" t="str">
            <v>Cöï ly 100 m</v>
          </cell>
          <cell r="E211" t="str">
            <v>m3</v>
          </cell>
          <cell r="G211">
            <v>72254</v>
          </cell>
        </row>
        <row r="212">
          <cell r="A212" t="str">
            <v>02.1282</v>
          </cell>
          <cell r="B212" t="str">
            <v>02.1282</v>
          </cell>
          <cell r="D212" t="str">
            <v>Cöï ly 300 m</v>
          </cell>
          <cell r="E212" t="str">
            <v>m3</v>
          </cell>
          <cell r="G212">
            <v>69458</v>
          </cell>
        </row>
        <row r="213">
          <cell r="A213" t="str">
            <v>02.1283</v>
          </cell>
          <cell r="B213" t="str">
            <v>02.1283</v>
          </cell>
          <cell r="C213" t="str">
            <v>capng3x240</v>
          </cell>
          <cell r="D213" t="str">
            <v>Cöï ly 500 m</v>
          </cell>
          <cell r="E213" t="str">
            <v>m3</v>
          </cell>
          <cell r="F213" t="str">
            <v>m</v>
          </cell>
          <cell r="G213">
            <v>68869</v>
          </cell>
        </row>
        <row r="214">
          <cell r="A214" t="str">
            <v>02.1284</v>
          </cell>
          <cell r="B214" t="str">
            <v>02.1284</v>
          </cell>
          <cell r="C214" t="str">
            <v>bonoicapng3x50</v>
          </cell>
          <cell r="D214" t="str">
            <v>Cöï ly &gt; 500 m</v>
          </cell>
          <cell r="E214" t="str">
            <v>m3</v>
          </cell>
          <cell r="F214" t="str">
            <v>boä</v>
          </cell>
          <cell r="G214">
            <v>68428</v>
          </cell>
        </row>
        <row r="215">
          <cell r="A215" t="str">
            <v>02.1291</v>
          </cell>
          <cell r="B215" t="str">
            <v>02.1291</v>
          </cell>
          <cell r="C215" t="str">
            <v>Vaän chuyeån ñaát caáp IV</v>
          </cell>
          <cell r="D215" t="str">
            <v>Cöï ly 100 m</v>
          </cell>
          <cell r="E215" t="str">
            <v>m3</v>
          </cell>
          <cell r="F215" t="str">
            <v>boä</v>
          </cell>
          <cell r="G215">
            <v>77993</v>
          </cell>
        </row>
        <row r="216">
          <cell r="A216" t="str">
            <v>02.1292</v>
          </cell>
          <cell r="B216" t="str">
            <v>02.1292</v>
          </cell>
          <cell r="C216" t="str">
            <v>bonoicapng3x150</v>
          </cell>
          <cell r="D216" t="str">
            <v>Cöï ly 300 m</v>
          </cell>
          <cell r="E216" t="str">
            <v>m3</v>
          </cell>
          <cell r="F216" t="str">
            <v>boä</v>
          </cell>
          <cell r="G216">
            <v>75050</v>
          </cell>
        </row>
        <row r="217">
          <cell r="A217" t="str">
            <v>02.1293</v>
          </cell>
          <cell r="B217" t="str">
            <v>02.1293</v>
          </cell>
          <cell r="C217" t="str">
            <v>bonoicapng3x240</v>
          </cell>
          <cell r="D217" t="str">
            <v>Cöï ly 500 m</v>
          </cell>
          <cell r="E217" t="str">
            <v>m3</v>
          </cell>
          <cell r="F217" t="str">
            <v>boä</v>
          </cell>
          <cell r="G217">
            <v>74461</v>
          </cell>
        </row>
        <row r="218">
          <cell r="A218" t="str">
            <v>02.1294</v>
          </cell>
          <cell r="B218" t="str">
            <v>02.1294</v>
          </cell>
          <cell r="C218" t="str">
            <v>bonoicapngT3x50</v>
          </cell>
          <cell r="D218" t="str">
            <v>Cöï ly &gt; 500 m</v>
          </cell>
          <cell r="E218" t="str">
            <v>m3</v>
          </cell>
          <cell r="F218" t="str">
            <v>boä</v>
          </cell>
          <cell r="G218">
            <v>71020</v>
          </cell>
        </row>
        <row r="219">
          <cell r="A219" t="str">
            <v>02.1311</v>
          </cell>
          <cell r="B219" t="str">
            <v>02.1311</v>
          </cell>
          <cell r="C219" t="str">
            <v>Vaän chuyeån buøn</v>
          </cell>
          <cell r="D219" t="str">
            <v>Cöï ly 100 m</v>
          </cell>
          <cell r="E219" t="str">
            <v>m3</v>
          </cell>
          <cell r="F219" t="str">
            <v>boä</v>
          </cell>
          <cell r="G219">
            <v>50769</v>
          </cell>
        </row>
        <row r="220">
          <cell r="A220" t="str">
            <v>02.1312</v>
          </cell>
          <cell r="B220" t="str">
            <v>02.1312</v>
          </cell>
          <cell r="C220" t="str">
            <v>daucapng3x50</v>
          </cell>
          <cell r="D220" t="str">
            <v>Cöï ly 300 m</v>
          </cell>
          <cell r="E220" t="str">
            <v>m3</v>
          </cell>
          <cell r="F220" t="str">
            <v>boä</v>
          </cell>
          <cell r="G220">
            <v>48709</v>
          </cell>
        </row>
        <row r="221">
          <cell r="A221" t="str">
            <v>02.1313</v>
          </cell>
          <cell r="B221" t="str">
            <v>02.1313</v>
          </cell>
          <cell r="C221" t="str">
            <v>daucapng3x95</v>
          </cell>
          <cell r="D221" t="str">
            <v>Cöï ly 500 m</v>
          </cell>
          <cell r="E221" t="str">
            <v>m3</v>
          </cell>
          <cell r="F221" t="str">
            <v>boä</v>
          </cell>
          <cell r="G221">
            <v>48415</v>
          </cell>
        </row>
        <row r="222">
          <cell r="A222" t="str">
            <v>02.1314</v>
          </cell>
          <cell r="B222" t="str">
            <v>02.1314</v>
          </cell>
          <cell r="C222" t="str">
            <v>daucapng3x150</v>
          </cell>
          <cell r="D222" t="str">
            <v>Cöï ly &gt; 500 m</v>
          </cell>
          <cell r="E222" t="str">
            <v>m3</v>
          </cell>
          <cell r="F222" t="str">
            <v>boä</v>
          </cell>
          <cell r="G222">
            <v>48120</v>
          </cell>
        </row>
        <row r="223">
          <cell r="A223" t="str">
            <v>02.1321</v>
          </cell>
          <cell r="B223" t="str">
            <v>02.1321</v>
          </cell>
          <cell r="C223" t="str">
            <v>Vaän chuyeån nöôùc</v>
          </cell>
          <cell r="D223" t="str">
            <v>Cöï ly 100 m</v>
          </cell>
          <cell r="E223" t="str">
            <v>m3</v>
          </cell>
          <cell r="F223" t="str">
            <v>boä</v>
          </cell>
          <cell r="G223">
            <v>57833</v>
          </cell>
        </row>
        <row r="224">
          <cell r="A224" t="str">
            <v>02.1322</v>
          </cell>
          <cell r="B224" t="str">
            <v>02.1322</v>
          </cell>
          <cell r="C224" t="str">
            <v>indaucapng3x240</v>
          </cell>
          <cell r="D224" t="str">
            <v>Cöï ly 300 m</v>
          </cell>
          <cell r="E224" t="str">
            <v>m3</v>
          </cell>
          <cell r="F224" t="str">
            <v>boä</v>
          </cell>
          <cell r="G224">
            <v>56950</v>
          </cell>
        </row>
        <row r="225">
          <cell r="A225" t="str">
            <v>02.1323</v>
          </cell>
          <cell r="B225" t="str">
            <v>02.1323</v>
          </cell>
          <cell r="C225" t="str">
            <v>dauncapng3x50</v>
          </cell>
          <cell r="D225" t="str">
            <v>Cöï ly 500 m</v>
          </cell>
          <cell r="E225" t="str">
            <v>m3</v>
          </cell>
          <cell r="F225" t="str">
            <v>boä</v>
          </cell>
          <cell r="G225">
            <v>49592</v>
          </cell>
        </row>
        <row r="226">
          <cell r="A226" t="str">
            <v>02.1324</v>
          </cell>
          <cell r="B226" t="str">
            <v>02.1324</v>
          </cell>
          <cell r="C226" t="str">
            <v>dauncapng3x95</v>
          </cell>
          <cell r="D226" t="str">
            <v>Cöï ly &gt; 500 m</v>
          </cell>
          <cell r="E226" t="str">
            <v>m3</v>
          </cell>
          <cell r="F226" t="str">
            <v>boä</v>
          </cell>
          <cell r="G226">
            <v>48415</v>
          </cell>
        </row>
        <row r="227">
          <cell r="A227" t="str">
            <v>02.1331</v>
          </cell>
          <cell r="B227" t="str">
            <v>02.1331</v>
          </cell>
          <cell r="C227" t="str">
            <v>Vaän chuyeån vaùn goã coáp pha</v>
          </cell>
          <cell r="D227" t="str">
            <v>Cöï ly 100 m</v>
          </cell>
          <cell r="E227" t="str">
            <v>m3</v>
          </cell>
          <cell r="F227" t="str">
            <v>boä</v>
          </cell>
          <cell r="G227">
            <v>57391</v>
          </cell>
        </row>
        <row r="228">
          <cell r="A228" t="str">
            <v>02.1332</v>
          </cell>
          <cell r="B228" t="str">
            <v>02.1332</v>
          </cell>
          <cell r="C228" t="str">
            <v>dauncapng3x240</v>
          </cell>
          <cell r="D228" t="str">
            <v>Cöï ly 300 m</v>
          </cell>
          <cell r="E228" t="str">
            <v>m3</v>
          </cell>
          <cell r="F228" t="str">
            <v>boä</v>
          </cell>
          <cell r="G228">
            <v>55037</v>
          </cell>
        </row>
        <row r="229">
          <cell r="A229" t="str">
            <v>02.1333</v>
          </cell>
          <cell r="B229" t="str">
            <v>02.1333</v>
          </cell>
          <cell r="C229" t="str">
            <v>chupdaucapng3x240</v>
          </cell>
          <cell r="D229" t="str">
            <v>Cöï ly 500 m</v>
          </cell>
          <cell r="E229" t="str">
            <v>m3</v>
          </cell>
          <cell r="F229" t="str">
            <v>boä</v>
          </cell>
          <cell r="G229">
            <v>54301</v>
          </cell>
        </row>
        <row r="230">
          <cell r="A230" t="str">
            <v>02.1334</v>
          </cell>
          <cell r="B230" t="str">
            <v>02.1334</v>
          </cell>
          <cell r="C230" t="str">
            <v>chupdaucapng3x150</v>
          </cell>
          <cell r="D230" t="str">
            <v>Cöï ly &gt; 500 m</v>
          </cell>
          <cell r="E230" t="str">
            <v>m3</v>
          </cell>
          <cell r="F230" t="str">
            <v>boä</v>
          </cell>
          <cell r="G230">
            <v>53859</v>
          </cell>
        </row>
        <row r="231">
          <cell r="A231" t="str">
            <v>02.1341</v>
          </cell>
          <cell r="B231" t="str">
            <v>02.1341</v>
          </cell>
          <cell r="C231" t="str">
            <v>Vaän chuyeån coát pha theùp</v>
          </cell>
          <cell r="D231" t="str">
            <v>Cöï ly 100 m</v>
          </cell>
          <cell r="E231" t="str">
            <v xml:space="preserve">Taán </v>
          </cell>
          <cell r="F231" t="str">
            <v>boä</v>
          </cell>
          <cell r="G231">
            <v>85204</v>
          </cell>
        </row>
        <row r="232">
          <cell r="A232" t="str">
            <v>02.1342</v>
          </cell>
          <cell r="B232" t="str">
            <v>02.1342</v>
          </cell>
          <cell r="C232" t="str">
            <v>chupdaucapng3x50</v>
          </cell>
          <cell r="D232" t="str">
            <v>Cöï ly 300 m</v>
          </cell>
          <cell r="E232" t="str">
            <v xml:space="preserve">Taán </v>
          </cell>
          <cell r="F232" t="str">
            <v>boä</v>
          </cell>
          <cell r="G232">
            <v>79906</v>
          </cell>
        </row>
        <row r="233">
          <cell r="A233" t="str">
            <v>02.1343</v>
          </cell>
          <cell r="B233" t="str">
            <v>02.1343</v>
          </cell>
          <cell r="C233" t="str">
            <v>T50-3</v>
          </cell>
          <cell r="D233" t="str">
            <v>Cöï ly 500 m</v>
          </cell>
          <cell r="E233" t="str">
            <v xml:space="preserve">Taán </v>
          </cell>
          <cell r="F233" t="str">
            <v>maùy</v>
          </cell>
          <cell r="G233">
            <v>78876</v>
          </cell>
        </row>
        <row r="234">
          <cell r="A234" t="str">
            <v>02.1344</v>
          </cell>
          <cell r="B234" t="str">
            <v>02.1344</v>
          </cell>
          <cell r="C234" t="str">
            <v>T100-3</v>
          </cell>
          <cell r="D234" t="str">
            <v>Cöï ly &gt; 500 m</v>
          </cell>
          <cell r="E234" t="str">
            <v xml:space="preserve">Taán </v>
          </cell>
          <cell r="F234" t="str">
            <v>maùy</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F235" t="str">
            <v>maùy</v>
          </cell>
          <cell r="G235">
            <v>110221</v>
          </cell>
        </row>
        <row r="236">
          <cell r="A236" t="str">
            <v>02.1352</v>
          </cell>
          <cell r="B236" t="str">
            <v>02.1352</v>
          </cell>
          <cell r="C236" t="str">
            <v>daây neùo</v>
          </cell>
          <cell r="D236" t="str">
            <v>Cöï ly 300 m</v>
          </cell>
          <cell r="E236" t="str">
            <v xml:space="preserve">Taán </v>
          </cell>
          <cell r="F236" t="str">
            <v>maùy</v>
          </cell>
          <cell r="G236">
            <v>103451</v>
          </cell>
        </row>
        <row r="237">
          <cell r="A237" t="str">
            <v>02.1353</v>
          </cell>
          <cell r="B237" t="str">
            <v>02.1353</v>
          </cell>
          <cell r="C237" t="str">
            <v>T250-3</v>
          </cell>
          <cell r="D237" t="str">
            <v>Cöï ly 500 m</v>
          </cell>
          <cell r="E237" t="str">
            <v xml:space="preserve">Taán </v>
          </cell>
          <cell r="F237" t="str">
            <v>maùy</v>
          </cell>
          <cell r="G237">
            <v>102127</v>
          </cell>
        </row>
        <row r="238">
          <cell r="A238" t="str">
            <v>02.1354</v>
          </cell>
          <cell r="B238" t="str">
            <v>02.1354</v>
          </cell>
          <cell r="C238" t="str">
            <v>T400-3</v>
          </cell>
          <cell r="D238" t="str">
            <v>Cöï ly &gt; 500 m</v>
          </cell>
          <cell r="E238" t="str">
            <v xml:space="preserve">Taán </v>
          </cell>
          <cell r="F238" t="str">
            <v>maùy</v>
          </cell>
          <cell r="G238">
            <v>93739</v>
          </cell>
        </row>
        <row r="239">
          <cell r="A239" t="str">
            <v>02.1361</v>
          </cell>
          <cell r="B239" t="str">
            <v>02.1361</v>
          </cell>
          <cell r="C239" t="str">
            <v>Vaän chuyeån coät theùp chöa laép</v>
          </cell>
          <cell r="D239" t="str">
            <v xml:space="preserve">Thuû coâng cöï ly 100m </v>
          </cell>
          <cell r="E239" t="str">
            <v>M3</v>
          </cell>
          <cell r="F239" t="str">
            <v>maùy</v>
          </cell>
          <cell r="G239">
            <v>100214</v>
          </cell>
        </row>
        <row r="240">
          <cell r="A240" t="str">
            <v>02.1362</v>
          </cell>
          <cell r="B240" t="str">
            <v>02.1362</v>
          </cell>
          <cell r="C240" t="str">
            <v>vaän chuyeån töøng thanh TC</v>
          </cell>
          <cell r="D240" t="str">
            <v xml:space="preserve">Thuû coâng cöï ly 300m </v>
          </cell>
          <cell r="E240" t="str">
            <v>M3</v>
          </cell>
          <cell r="F240" t="str">
            <v>maùy</v>
          </cell>
          <cell r="G240">
            <v>94033</v>
          </cell>
        </row>
        <row r="241">
          <cell r="A241" t="str">
            <v>02.1363</v>
          </cell>
          <cell r="B241" t="str">
            <v>02.1363</v>
          </cell>
          <cell r="C241" t="str">
            <v>T800-3</v>
          </cell>
          <cell r="D241" t="str">
            <v xml:space="preserve">Thuû coâng cöï ly 500m </v>
          </cell>
          <cell r="E241" t="str">
            <v>M3</v>
          </cell>
          <cell r="F241" t="str">
            <v>maùy</v>
          </cell>
          <cell r="G241">
            <v>92856</v>
          </cell>
        </row>
        <row r="242">
          <cell r="A242" t="str">
            <v>02.1364</v>
          </cell>
          <cell r="B242" t="str">
            <v>02.1364</v>
          </cell>
          <cell r="C242" t="str">
            <v>T800-3hb</v>
          </cell>
          <cell r="D242" t="str">
            <v xml:space="preserve">Thuû coâng cöï ly .&gt;500m </v>
          </cell>
          <cell r="E242" t="str">
            <v>M3</v>
          </cell>
          <cell r="F242" t="str">
            <v>maùy</v>
          </cell>
          <cell r="G242">
            <v>91973</v>
          </cell>
        </row>
        <row r="243">
          <cell r="A243" t="str">
            <v>02.1371</v>
          </cell>
          <cell r="B243" t="str">
            <v>02.1371</v>
          </cell>
          <cell r="C243" t="str">
            <v>Vaän chuyeån coät theùp ñaõ laép</v>
          </cell>
          <cell r="D243" t="str">
            <v xml:space="preserve">Thuû coâng cöï ly 100m </v>
          </cell>
          <cell r="E243" t="str">
            <v>M3</v>
          </cell>
          <cell r="F243" t="str">
            <v>maùy</v>
          </cell>
          <cell r="G243">
            <v>120227</v>
          </cell>
        </row>
        <row r="244">
          <cell r="A244" t="str">
            <v>02.1372</v>
          </cell>
          <cell r="B244" t="str">
            <v>02.1372</v>
          </cell>
          <cell r="C244" t="str">
            <v>vaän chuyeån töøng ñoaïn TC</v>
          </cell>
          <cell r="D244" t="str">
            <v xml:space="preserve">Thuû coâng cöï ly 300m </v>
          </cell>
          <cell r="E244" t="str">
            <v>M3</v>
          </cell>
          <cell r="F244" t="str">
            <v>maùy</v>
          </cell>
          <cell r="G244">
            <v>112869</v>
          </cell>
        </row>
        <row r="245">
          <cell r="A245" t="str">
            <v>02.1373</v>
          </cell>
          <cell r="B245" t="str">
            <v>02.1373</v>
          </cell>
          <cell r="C245" t="str">
            <v>T15-1</v>
          </cell>
          <cell r="D245" t="str">
            <v xml:space="preserve">Thuû coâng cöï ly 500m </v>
          </cell>
          <cell r="E245" t="str">
            <v>M3</v>
          </cell>
          <cell r="F245" t="str">
            <v>maùy</v>
          </cell>
          <cell r="G245">
            <v>111398</v>
          </cell>
        </row>
        <row r="246">
          <cell r="A246" t="str">
            <v>02.1374</v>
          </cell>
          <cell r="B246" t="str">
            <v>02.1374</v>
          </cell>
          <cell r="C246" t="str">
            <v>T25-1</v>
          </cell>
          <cell r="D246" t="str">
            <v xml:space="preserve">Thuû coâng cöï ly .&gt;500m </v>
          </cell>
          <cell r="E246" t="str">
            <v>M3</v>
          </cell>
          <cell r="F246" t="str">
            <v>maùy</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F247" t="str">
            <v>maùy</v>
          </cell>
          <cell r="G247">
            <v>102421</v>
          </cell>
        </row>
        <row r="248">
          <cell r="A248" t="str">
            <v>02.1382</v>
          </cell>
          <cell r="B248" t="str">
            <v>02.1382</v>
          </cell>
          <cell r="C248" t="str">
            <v>T50-1</v>
          </cell>
          <cell r="D248" t="str">
            <v xml:space="preserve">Thuû coâng cöï ly 300m </v>
          </cell>
          <cell r="E248" t="str">
            <v>Vieân</v>
          </cell>
          <cell r="F248" t="str">
            <v>maùy</v>
          </cell>
          <cell r="G248">
            <v>77846</v>
          </cell>
        </row>
        <row r="249">
          <cell r="A249" t="str">
            <v>02.1383</v>
          </cell>
          <cell r="B249" t="str">
            <v>02.1383</v>
          </cell>
          <cell r="C249" t="str">
            <v>CC3</v>
          </cell>
          <cell r="D249" t="str">
            <v xml:space="preserve">Thuû coâng cöï ly 500m </v>
          </cell>
          <cell r="E249" t="str">
            <v>Vieân</v>
          </cell>
          <cell r="F249" t="str">
            <v>caùi</v>
          </cell>
          <cell r="G249">
            <v>75786</v>
          </cell>
        </row>
        <row r="250">
          <cell r="A250" t="str">
            <v>02.1384</v>
          </cell>
          <cell r="B250" t="str">
            <v>02.1384</v>
          </cell>
          <cell r="C250" t="str">
            <v>CC6</v>
          </cell>
          <cell r="D250" t="str">
            <v xml:space="preserve">Thuû coâng cöï ly .&gt;500m </v>
          </cell>
          <cell r="E250" t="str">
            <v>Vieân</v>
          </cell>
          <cell r="F250" t="str">
            <v>caùi</v>
          </cell>
          <cell r="G250">
            <v>74314</v>
          </cell>
        </row>
        <row r="251">
          <cell r="A251" t="str">
            <v>02.1391</v>
          </cell>
          <cell r="B251" t="str">
            <v>02.1391</v>
          </cell>
          <cell r="C251" t="str">
            <v>Vaän chuyeån coïc tre daøi 1,5m</v>
          </cell>
          <cell r="D251" t="str">
            <v xml:space="preserve">Thuû coâng cöï ly 100m </v>
          </cell>
          <cell r="E251" t="str">
            <v>coïc</v>
          </cell>
          <cell r="F251" t="str">
            <v>caùi</v>
          </cell>
          <cell r="G251">
            <v>180</v>
          </cell>
        </row>
        <row r="252">
          <cell r="A252" t="str">
            <v>02.1392</v>
          </cell>
          <cell r="B252" t="str">
            <v>02.1392</v>
          </cell>
          <cell r="C252" t="str">
            <v xml:space="preserve">ñeán 2,5m </v>
          </cell>
          <cell r="D252" t="str">
            <v xml:space="preserve">Thuû coâng cöï ly 300m </v>
          </cell>
          <cell r="E252" t="str">
            <v>coïc</v>
          </cell>
          <cell r="F252" t="str">
            <v>caùi</v>
          </cell>
          <cell r="G252">
            <v>169</v>
          </cell>
        </row>
        <row r="253">
          <cell r="A253" t="str">
            <v>02.1393</v>
          </cell>
          <cell r="B253" t="str">
            <v>02.1393</v>
          </cell>
          <cell r="C253" t="str">
            <v>CC20</v>
          </cell>
          <cell r="D253" t="str">
            <v xml:space="preserve">Thuû coâng cöï ly 500m </v>
          </cell>
          <cell r="E253" t="str">
            <v>coïc</v>
          </cell>
          <cell r="F253" t="str">
            <v>caùi</v>
          </cell>
          <cell r="G253">
            <v>168</v>
          </cell>
        </row>
        <row r="254">
          <cell r="A254" t="str">
            <v>02.1394</v>
          </cell>
          <cell r="B254" t="str">
            <v>02.1394</v>
          </cell>
          <cell r="C254" t="str">
            <v>CC25</v>
          </cell>
          <cell r="D254" t="str">
            <v xml:space="preserve">Thuû coâng cöï ly .&gt;500m </v>
          </cell>
          <cell r="E254" t="str">
            <v>coïc</v>
          </cell>
          <cell r="F254" t="str">
            <v>caùi</v>
          </cell>
          <cell r="G254">
            <v>166</v>
          </cell>
        </row>
        <row r="255">
          <cell r="A255" t="str">
            <v>02.1411</v>
          </cell>
          <cell r="B255" t="str">
            <v>02.1411</v>
          </cell>
          <cell r="C255" t="str">
            <v>Vaän chuyeån  tre caây d=8-10</v>
          </cell>
          <cell r="D255" t="str">
            <v xml:space="preserve">Thuû coâng cöï ly 100m </v>
          </cell>
          <cell r="E255" t="str">
            <v>caây</v>
          </cell>
          <cell r="F255" t="str">
            <v>caùi</v>
          </cell>
          <cell r="G255">
            <v>1321</v>
          </cell>
        </row>
        <row r="256">
          <cell r="A256" t="str">
            <v>02.1412</v>
          </cell>
          <cell r="B256" t="str">
            <v>02.1412</v>
          </cell>
          <cell r="C256" t="str">
            <v>daøi 6-8m</v>
          </cell>
          <cell r="D256" t="str">
            <v xml:space="preserve">Thuû coâng cöï ly 300m </v>
          </cell>
          <cell r="E256" t="str">
            <v>caây</v>
          </cell>
          <cell r="F256" t="str">
            <v>tuû</v>
          </cell>
          <cell r="G256">
            <v>1243</v>
          </cell>
        </row>
        <row r="257">
          <cell r="A257" t="str">
            <v>02.1413</v>
          </cell>
          <cell r="B257" t="str">
            <v>02.1413</v>
          </cell>
          <cell r="C257" t="str">
            <v>Tuphanphoi1p-15</v>
          </cell>
          <cell r="D257" t="str">
            <v xml:space="preserve">Thuû coâng cöï ly 500m </v>
          </cell>
          <cell r="E257" t="str">
            <v>caây</v>
          </cell>
          <cell r="F257" t="str">
            <v>tuû</v>
          </cell>
          <cell r="G257">
            <v>1227</v>
          </cell>
        </row>
        <row r="258">
          <cell r="A258" t="str">
            <v>02.1414</v>
          </cell>
          <cell r="B258" t="str">
            <v>02.1414</v>
          </cell>
          <cell r="C258" t="str">
            <v>Tuphanphoi1p-25</v>
          </cell>
          <cell r="D258" t="str">
            <v xml:space="preserve">Thuû coâng cöï ly .&gt;500m </v>
          </cell>
          <cell r="E258" t="str">
            <v>caây</v>
          </cell>
          <cell r="F258" t="str">
            <v>tuû</v>
          </cell>
          <cell r="G258">
            <v>1214</v>
          </cell>
        </row>
        <row r="259">
          <cell r="A259" t="str">
            <v>02.1421</v>
          </cell>
          <cell r="B259" t="str">
            <v>02.1421</v>
          </cell>
          <cell r="C259" t="str">
            <v>Vaän chuyeån phuï kieän caùc loaïi</v>
          </cell>
          <cell r="D259" t="str">
            <v xml:space="preserve">Thuû coâng cöï ly 100m </v>
          </cell>
          <cell r="E259" t="str">
            <v>Taán</v>
          </cell>
          <cell r="F259" t="str">
            <v>tuû</v>
          </cell>
          <cell r="G259">
            <v>99184</v>
          </cell>
        </row>
        <row r="260">
          <cell r="A260" t="str">
            <v>02.1422</v>
          </cell>
          <cell r="B260" t="str">
            <v>02.1422</v>
          </cell>
          <cell r="C260" t="str">
            <v>Tuphanphoi1p-75</v>
          </cell>
          <cell r="D260" t="str">
            <v xml:space="preserve">Thuû coâng cöï ly 300m </v>
          </cell>
          <cell r="E260" t="str">
            <v>Taán</v>
          </cell>
          <cell r="F260" t="str">
            <v>tuû</v>
          </cell>
          <cell r="G260">
            <v>93150</v>
          </cell>
        </row>
        <row r="261">
          <cell r="A261" t="str">
            <v>02.1423</v>
          </cell>
          <cell r="B261" t="str">
            <v>02.1423</v>
          </cell>
          <cell r="C261" t="str">
            <v>Tuphanphoi1p-50</v>
          </cell>
          <cell r="D261" t="str">
            <v xml:space="preserve">Thuû coâng cöï ly 500m </v>
          </cell>
          <cell r="E261" t="str">
            <v>Taán</v>
          </cell>
          <cell r="F261" t="str">
            <v>tuû</v>
          </cell>
          <cell r="G261">
            <v>91973</v>
          </cell>
        </row>
        <row r="262">
          <cell r="A262" t="str">
            <v>02.1424</v>
          </cell>
          <cell r="B262" t="str">
            <v>02.1424</v>
          </cell>
          <cell r="C262" t="str">
            <v>Tuphanphoi3p</v>
          </cell>
          <cell r="D262" t="str">
            <v xml:space="preserve">Thuû coâng cöï ly .&gt;500m </v>
          </cell>
          <cell r="E262" t="str">
            <v>Taán</v>
          </cell>
          <cell r="F262" t="str">
            <v>tuû</v>
          </cell>
          <cell r="G262">
            <v>90943</v>
          </cell>
        </row>
        <row r="263">
          <cell r="A263" t="str">
            <v>02.1431</v>
          </cell>
          <cell r="B263" t="str">
            <v>02.1431</v>
          </cell>
          <cell r="C263" t="str">
            <v>Vaän chuyeån söù caùc loaïi</v>
          </cell>
          <cell r="D263" t="str">
            <v xml:space="preserve">Thuû coâng cöï ly 100m </v>
          </cell>
          <cell r="E263" t="str">
            <v>Taán</v>
          </cell>
          <cell r="F263" t="str">
            <v>tuû</v>
          </cell>
          <cell r="G263">
            <v>130234</v>
          </cell>
        </row>
        <row r="264">
          <cell r="A264" t="str">
            <v>02.1432</v>
          </cell>
          <cell r="B264" t="str">
            <v>02.1432</v>
          </cell>
          <cell r="C264" t="str">
            <v>Tuphanphoi3p-100</v>
          </cell>
          <cell r="D264" t="str">
            <v xml:space="preserve">Thuû coâng cöï ly 300m </v>
          </cell>
          <cell r="E264" t="str">
            <v>Taán</v>
          </cell>
          <cell r="F264" t="str">
            <v>tuû</v>
          </cell>
          <cell r="G264">
            <v>122287</v>
          </cell>
        </row>
        <row r="265">
          <cell r="A265" t="str">
            <v>02.1433</v>
          </cell>
          <cell r="B265" t="str">
            <v>02.1433</v>
          </cell>
          <cell r="C265" t="str">
            <v>Tuphanphoi3p-75</v>
          </cell>
          <cell r="D265" t="str">
            <v xml:space="preserve">Thuû coâng cöï ly 500m </v>
          </cell>
          <cell r="E265" t="str">
            <v>Taán</v>
          </cell>
          <cell r="F265" t="str">
            <v>tuû</v>
          </cell>
          <cell r="G265">
            <v>120669</v>
          </cell>
        </row>
        <row r="266">
          <cell r="A266" t="str">
            <v>02.1434</v>
          </cell>
          <cell r="B266" t="str">
            <v>02.1434</v>
          </cell>
          <cell r="C266" t="str">
            <v>Tuphanphoi3p-160</v>
          </cell>
          <cell r="D266" t="str">
            <v xml:space="preserve">Thuû coâng cöï ly .&gt;500m </v>
          </cell>
          <cell r="E266" t="str">
            <v>Taán</v>
          </cell>
          <cell r="F266" t="str">
            <v>tuû</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F267" t="str">
            <v>tuû</v>
          </cell>
          <cell r="G267">
            <v>100214</v>
          </cell>
        </row>
        <row r="268">
          <cell r="A268" t="str">
            <v>02.1442</v>
          </cell>
          <cell r="B268" t="str">
            <v>02.1442</v>
          </cell>
          <cell r="C268" t="str">
            <v>caùp caùc loaïi</v>
          </cell>
          <cell r="D268" t="str">
            <v xml:space="preserve">Thuû coâng cöï ly 300m </v>
          </cell>
          <cell r="E268" t="str">
            <v>Taán</v>
          </cell>
          <cell r="F268" t="str">
            <v>tuû</v>
          </cell>
          <cell r="G268">
            <v>93886</v>
          </cell>
        </row>
        <row r="269">
          <cell r="A269" t="str">
            <v>02.1443</v>
          </cell>
          <cell r="B269" t="str">
            <v>02.1443</v>
          </cell>
          <cell r="C269" t="str">
            <v>Tuphanphoi3p-630</v>
          </cell>
          <cell r="D269" t="str">
            <v xml:space="preserve">Thuû coâng cöï ly 500m </v>
          </cell>
          <cell r="E269" t="str">
            <v>Taán</v>
          </cell>
          <cell r="F269" t="str">
            <v>tuû</v>
          </cell>
          <cell r="G269">
            <v>92856</v>
          </cell>
        </row>
        <row r="270">
          <cell r="A270" t="str">
            <v>02.1444</v>
          </cell>
          <cell r="B270" t="str">
            <v>02.1444</v>
          </cell>
          <cell r="C270" t="str">
            <v>Tuphanphoi3p-800</v>
          </cell>
          <cell r="D270" t="str">
            <v xml:space="preserve">Thuû coâng cöï ly .&gt;500m </v>
          </cell>
          <cell r="E270" t="str">
            <v>Taán</v>
          </cell>
          <cell r="F270" t="str">
            <v>tuû</v>
          </cell>
          <cell r="G270">
            <v>91973</v>
          </cell>
        </row>
        <row r="271">
          <cell r="A271" t="str">
            <v>02.1451</v>
          </cell>
          <cell r="B271" t="str">
            <v>02.1451</v>
          </cell>
          <cell r="C271" t="str">
            <v>Vaän chuyeån caâáu kieän beâ toâng</v>
          </cell>
          <cell r="D271" t="str">
            <v xml:space="preserve">Thuû coâng cöï ly 100m </v>
          </cell>
          <cell r="E271" t="str">
            <v>Taán</v>
          </cell>
          <cell r="F271" t="str">
            <v>m</v>
          </cell>
          <cell r="G271">
            <v>90207</v>
          </cell>
        </row>
        <row r="272">
          <cell r="A272" t="str">
            <v>02.1452</v>
          </cell>
          <cell r="B272" t="str">
            <v>02.1452</v>
          </cell>
          <cell r="C272" t="str">
            <v>ñuùc saün</v>
          </cell>
          <cell r="D272" t="str">
            <v xml:space="preserve">Thuû coâng cöï ly 300m </v>
          </cell>
          <cell r="E272" t="str">
            <v>Taán</v>
          </cell>
          <cell r="F272" t="str">
            <v>m</v>
          </cell>
          <cell r="G272">
            <v>84615</v>
          </cell>
        </row>
        <row r="273">
          <cell r="A273" t="str">
            <v>02.1453</v>
          </cell>
          <cell r="B273" t="str">
            <v>02.1453</v>
          </cell>
          <cell r="C273" t="str">
            <v>CV240</v>
          </cell>
          <cell r="D273" t="str">
            <v xml:space="preserve">Thuû coâng cöï ly 500m </v>
          </cell>
          <cell r="E273" t="str">
            <v>Taán</v>
          </cell>
          <cell r="F273" t="str">
            <v>m</v>
          </cell>
          <cell r="G273">
            <v>83585</v>
          </cell>
        </row>
        <row r="274">
          <cell r="A274" t="str">
            <v>02.1454</v>
          </cell>
          <cell r="B274" t="str">
            <v>02.1454</v>
          </cell>
          <cell r="C274" t="str">
            <v>CV185</v>
          </cell>
          <cell r="D274" t="str">
            <v xml:space="preserve">Thuû coâng cöï ly .&gt;500m </v>
          </cell>
          <cell r="E274" t="str">
            <v>Taán</v>
          </cell>
          <cell r="F274" t="str">
            <v>m</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F275" t="str">
            <v>m</v>
          </cell>
          <cell r="G275">
            <v>140241</v>
          </cell>
        </row>
        <row r="276">
          <cell r="A276" t="str">
            <v>02.1462</v>
          </cell>
          <cell r="B276" t="str">
            <v>02.1462</v>
          </cell>
          <cell r="C276" t="str">
            <v>CV150</v>
          </cell>
          <cell r="D276" t="str">
            <v xml:space="preserve">Thuû coâng cöï ly 300m </v>
          </cell>
          <cell r="E276" t="str">
            <v>Taán</v>
          </cell>
          <cell r="F276" t="str">
            <v>m</v>
          </cell>
          <cell r="G276">
            <v>131705</v>
          </cell>
        </row>
        <row r="277">
          <cell r="A277" t="str">
            <v>02.1463</v>
          </cell>
          <cell r="B277" t="str">
            <v>02.1463</v>
          </cell>
          <cell r="C277" t="str">
            <v>CV50</v>
          </cell>
          <cell r="D277" t="str">
            <v xml:space="preserve">Thuû coâng cöï ly 500m </v>
          </cell>
          <cell r="E277" t="str">
            <v>Taán</v>
          </cell>
          <cell r="F277" t="str">
            <v>m</v>
          </cell>
          <cell r="G277">
            <v>129940</v>
          </cell>
        </row>
        <row r="278">
          <cell r="A278" t="str">
            <v>02.1464</v>
          </cell>
          <cell r="B278" t="str">
            <v>02.1464</v>
          </cell>
          <cell r="C278" t="str">
            <v>CV95</v>
          </cell>
          <cell r="D278" t="str">
            <v xml:space="preserve">Thuû coâng cöï ly .&gt;500m </v>
          </cell>
          <cell r="E278" t="str">
            <v>Taán</v>
          </cell>
          <cell r="F278" t="str">
            <v>m</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F279" t="str">
            <v>m</v>
          </cell>
          <cell r="G279">
            <v>62689</v>
          </cell>
        </row>
        <row r="280">
          <cell r="A280" t="str">
            <v>02.1472</v>
          </cell>
          <cell r="B280" t="str">
            <v>02.1472</v>
          </cell>
          <cell r="C280" t="str">
            <v>collier114</v>
          </cell>
          <cell r="D280" t="str">
            <v xml:space="preserve">Thuû coâng cöï ly 300m </v>
          </cell>
          <cell r="E280" t="str">
            <v>Taán</v>
          </cell>
          <cell r="F280" t="str">
            <v>caùi</v>
          </cell>
          <cell r="G280">
            <v>56803</v>
          </cell>
          <cell r="H280">
            <v>5115.8760000000002</v>
          </cell>
        </row>
        <row r="281">
          <cell r="A281" t="str">
            <v>02.1473</v>
          </cell>
          <cell r="B281" t="str">
            <v>02.1473</v>
          </cell>
          <cell r="C281" t="str">
            <v>dcosse2x300</v>
          </cell>
          <cell r="D281" t="str">
            <v xml:space="preserve">Thuû coâng cöï ly 500m </v>
          </cell>
          <cell r="E281" t="str">
            <v>Taán</v>
          </cell>
          <cell r="F281" t="str">
            <v>caùi</v>
          </cell>
          <cell r="G281">
            <v>55625</v>
          </cell>
          <cell r="H281">
            <v>134794</v>
          </cell>
        </row>
        <row r="282">
          <cell r="A282" t="str">
            <v>02.1474</v>
          </cell>
          <cell r="B282" t="str">
            <v>02.1474</v>
          </cell>
          <cell r="C282" t="str">
            <v>dcosse3x300</v>
          </cell>
          <cell r="D282" t="str">
            <v xml:space="preserve">Thuû coâng cöï ly .&gt;500m </v>
          </cell>
          <cell r="E282" t="str">
            <v>Taán</v>
          </cell>
          <cell r="F282" t="str">
            <v>caùi</v>
          </cell>
          <cell r="G282">
            <v>54890</v>
          </cell>
          <cell r="H282">
            <v>148273.40000000002</v>
          </cell>
        </row>
        <row r="283">
          <cell r="A283" t="str">
            <v>02.1481</v>
          </cell>
          <cell r="B283" t="str">
            <v>02.1481</v>
          </cell>
          <cell r="C283" t="str">
            <v xml:space="preserve">Vaän chuyeån duïng cuï thi coâng -thuû coâng </v>
          </cell>
          <cell r="D283" t="str">
            <v xml:space="preserve">Thuû coâng cöï ly 100m </v>
          </cell>
          <cell r="E283" t="str">
            <v>Taán</v>
          </cell>
          <cell r="F283" t="str">
            <v>caùi</v>
          </cell>
          <cell r="G283">
            <v>91090</v>
          </cell>
          <cell r="H283">
            <v>122540</v>
          </cell>
        </row>
        <row r="284">
          <cell r="A284" t="str">
            <v>02.1482</v>
          </cell>
          <cell r="B284" t="str">
            <v>02.1482</v>
          </cell>
          <cell r="C284" t="str">
            <v>dcosse240</v>
          </cell>
          <cell r="D284" t="str">
            <v xml:space="preserve">Thuû coâng cöï ly 300m </v>
          </cell>
          <cell r="E284" t="str">
            <v>Taán</v>
          </cell>
          <cell r="F284" t="str">
            <v>caùi</v>
          </cell>
          <cell r="G284">
            <v>84615</v>
          </cell>
          <cell r="H284">
            <v>80960</v>
          </cell>
        </row>
        <row r="285">
          <cell r="A285" t="str">
            <v>02.1483</v>
          </cell>
          <cell r="B285" t="str">
            <v>02.1483</v>
          </cell>
          <cell r="C285" t="str">
            <v>dcosse2x240</v>
          </cell>
          <cell r="D285" t="str">
            <v xml:space="preserve">Thuû coâng cöï ly 500m </v>
          </cell>
          <cell r="E285" t="str">
            <v>Taán</v>
          </cell>
          <cell r="F285" t="str">
            <v>caùi</v>
          </cell>
          <cell r="G285">
            <v>83585</v>
          </cell>
          <cell r="H285">
            <v>89056</v>
          </cell>
        </row>
        <row r="286">
          <cell r="A286" t="str">
            <v>02.1484</v>
          </cell>
          <cell r="B286" t="str">
            <v>02.1484</v>
          </cell>
          <cell r="C286" t="str">
            <v>dcosse3x240</v>
          </cell>
          <cell r="D286" t="str">
            <v xml:space="preserve">Thuû coâng cöï ly .&gt;500m </v>
          </cell>
          <cell r="E286" t="str">
            <v>Taán</v>
          </cell>
          <cell r="F286" t="str">
            <v>caùi</v>
          </cell>
          <cell r="G286">
            <v>82849</v>
          </cell>
          <cell r="H286">
            <v>97961.600000000006</v>
          </cell>
        </row>
        <row r="287">
          <cell r="A287" t="str">
            <v>02.2101</v>
          </cell>
          <cell r="B287" t="str">
            <v>02.2101</v>
          </cell>
          <cell r="C287" t="str">
            <v>VAÄN CHUYEÅN C/GIÔÙI + THUÛ COÂNG</v>
          </cell>
          <cell r="D287" t="str">
            <v>Cöï ly &lt;= 1 km</v>
          </cell>
          <cell r="E287" t="str">
            <v>m3</v>
          </cell>
          <cell r="F287" t="str">
            <v>caùi</v>
          </cell>
          <cell r="G287">
            <v>24134</v>
          </cell>
          <cell r="H287">
            <v>48193</v>
          </cell>
        </row>
        <row r="288">
          <cell r="A288" t="str">
            <v>02.2102</v>
          </cell>
          <cell r="B288" t="str">
            <v>02.2102</v>
          </cell>
          <cell r="C288" t="str">
            <v>Vaän chuyeån caùt vaø nöôùc</v>
          </cell>
          <cell r="D288" t="str">
            <v>Cöï ly &gt; 1 km</v>
          </cell>
          <cell r="E288" t="str">
            <v>m3</v>
          </cell>
          <cell r="F288" t="str">
            <v>caùi</v>
          </cell>
          <cell r="G288">
            <v>23398</v>
          </cell>
          <cell r="H288">
            <v>40161</v>
          </cell>
        </row>
        <row r="289">
          <cell r="A289" t="str">
            <v>02.2201</v>
          </cell>
          <cell r="B289" t="str">
            <v>02.2201</v>
          </cell>
          <cell r="C289" t="str">
            <v>Vaän chuyeån ñaù soûi caùc loaïi</v>
          </cell>
          <cell r="D289" t="str">
            <v>Cöï ly &lt;= 1 km</v>
          </cell>
          <cell r="E289" t="str">
            <v>m3</v>
          </cell>
          <cell r="F289" t="str">
            <v>caùi</v>
          </cell>
          <cell r="G289">
            <v>25900</v>
          </cell>
          <cell r="H289">
            <v>50201</v>
          </cell>
        </row>
        <row r="290">
          <cell r="A290" t="str">
            <v>02.2202</v>
          </cell>
          <cell r="B290" t="str">
            <v>02.2202</v>
          </cell>
          <cell r="C290" t="str">
            <v>dcosse100</v>
          </cell>
          <cell r="D290" t="str">
            <v>Cöï ly &gt; 1 km</v>
          </cell>
          <cell r="E290" t="str">
            <v>m3</v>
          </cell>
          <cell r="F290" t="str">
            <v>caùi</v>
          </cell>
          <cell r="G290">
            <v>24575</v>
          </cell>
          <cell r="H290">
            <v>42169</v>
          </cell>
        </row>
        <row r="291">
          <cell r="A291" t="str">
            <v>02.2301</v>
          </cell>
          <cell r="B291" t="str">
            <v>02.2301</v>
          </cell>
          <cell r="C291" t="str">
            <v>Vaän chuyeån xi maêng bao</v>
          </cell>
          <cell r="D291" t="str">
            <v>Cöï ly &lt;= 1 km</v>
          </cell>
          <cell r="E291" t="str">
            <v>Taán</v>
          </cell>
          <cell r="F291" t="str">
            <v>caùi</v>
          </cell>
          <cell r="G291">
            <v>19425</v>
          </cell>
          <cell r="H291">
            <v>33467</v>
          </cell>
        </row>
        <row r="292">
          <cell r="A292" t="str">
            <v>02.2302</v>
          </cell>
          <cell r="B292" t="str">
            <v>02.2302</v>
          </cell>
          <cell r="C292" t="str">
            <v>dcosse70</v>
          </cell>
          <cell r="D292" t="str">
            <v>Cöï ly &gt; 1 km</v>
          </cell>
          <cell r="E292" t="str">
            <v>Taán</v>
          </cell>
          <cell r="F292" t="str">
            <v>caùi</v>
          </cell>
          <cell r="G292">
            <v>18395</v>
          </cell>
          <cell r="H292">
            <v>28113</v>
          </cell>
        </row>
        <row r="293">
          <cell r="A293" t="str">
            <v>02.2401</v>
          </cell>
          <cell r="B293" t="str">
            <v>02.2401</v>
          </cell>
          <cell r="C293" t="str">
            <v>Vaän chuyeån coát theùp , theùp thanh,</v>
          </cell>
          <cell r="D293" t="str">
            <v>Cöï ly &lt;= 1 km</v>
          </cell>
          <cell r="E293" t="str">
            <v>Taán</v>
          </cell>
          <cell r="F293" t="str">
            <v>caùi</v>
          </cell>
          <cell r="G293">
            <v>27224</v>
          </cell>
          <cell r="H293">
            <v>120483</v>
          </cell>
        </row>
        <row r="294">
          <cell r="A294" t="str">
            <v>02.2402</v>
          </cell>
          <cell r="B294" t="str">
            <v>02.2402</v>
          </cell>
          <cell r="C294" t="str">
            <v>phuï kieän, daây, tre, goã, duïng cuï thi coâng</v>
          </cell>
          <cell r="D294" t="str">
            <v>Cöï ly &gt; 1 km</v>
          </cell>
          <cell r="E294" t="str">
            <v>Taán</v>
          </cell>
          <cell r="F294" t="str">
            <v>caùi</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F295" t="str">
            <v>caùi</v>
          </cell>
          <cell r="G295">
            <v>21338</v>
          </cell>
          <cell r="H295">
            <v>120483</v>
          </cell>
        </row>
        <row r="296">
          <cell r="A296" t="str">
            <v>02.2502</v>
          </cell>
          <cell r="B296" t="str">
            <v>02.2502</v>
          </cell>
          <cell r="C296" t="str">
            <v>dcosse Cu-AL120</v>
          </cell>
          <cell r="D296" t="str">
            <v>Cöï ly &gt; 1 km</v>
          </cell>
          <cell r="E296" t="str">
            <v>Taán</v>
          </cell>
          <cell r="F296" t="str">
            <v>caùi</v>
          </cell>
          <cell r="G296">
            <v>20308</v>
          </cell>
          <cell r="H296">
            <v>100402</v>
          </cell>
        </row>
        <row r="297">
          <cell r="A297" t="str">
            <v>02.2601</v>
          </cell>
          <cell r="B297" t="str">
            <v>02.2601</v>
          </cell>
          <cell r="C297" t="str">
            <v>Vaän chuyeån söù caùc loaïi</v>
          </cell>
          <cell r="D297" t="str">
            <v>Cöï ly &lt;= 1 km</v>
          </cell>
          <cell r="E297" t="str">
            <v>Taán</v>
          </cell>
          <cell r="F297" t="str">
            <v>caùi</v>
          </cell>
          <cell r="G297">
            <v>29873</v>
          </cell>
          <cell r="H297">
            <v>120483</v>
          </cell>
        </row>
        <row r="298">
          <cell r="A298" t="str">
            <v>02.2602</v>
          </cell>
          <cell r="B298" t="str">
            <v>02.2602</v>
          </cell>
          <cell r="C298" t="str">
            <v>dcosse Cu-AL50</v>
          </cell>
          <cell r="D298" t="str">
            <v>Cöï ly &gt; 1 km</v>
          </cell>
          <cell r="E298" t="str">
            <v>Taán</v>
          </cell>
          <cell r="F298" t="str">
            <v>caùi</v>
          </cell>
          <cell r="G298">
            <v>29284</v>
          </cell>
          <cell r="H298">
            <v>100402</v>
          </cell>
        </row>
        <row r="299">
          <cell r="A299" t="str">
            <v>02.3101</v>
          </cell>
          <cell r="B299" t="str">
            <v>02.3101</v>
          </cell>
          <cell r="C299" t="str">
            <v>BOÁC LEÂN VAÄT LIEÄU PHUÏ KIEÄN</v>
          </cell>
          <cell r="D299" t="str">
            <v>Caùt caùc loaïi</v>
          </cell>
          <cell r="E299" t="str">
            <v>m3</v>
          </cell>
          <cell r="F299" t="str">
            <v>caùi</v>
          </cell>
          <cell r="G299">
            <v>4709</v>
          </cell>
          <cell r="H299">
            <v>15173.400000000003</v>
          </cell>
        </row>
        <row r="300">
          <cell r="A300" t="str">
            <v>02.3102</v>
          </cell>
          <cell r="B300" t="str">
            <v>02.3102</v>
          </cell>
          <cell r="C300" t="str">
            <v>CVV4x25</v>
          </cell>
          <cell r="D300" t="str">
            <v>Ñaù daêm caùc loaïi</v>
          </cell>
          <cell r="E300" t="str">
            <v>m3</v>
          </cell>
          <cell r="F300" t="str">
            <v>m</v>
          </cell>
          <cell r="G300">
            <v>6328</v>
          </cell>
        </row>
        <row r="301">
          <cell r="A301" t="str">
            <v>02.3103</v>
          </cell>
          <cell r="B301" t="str">
            <v>02.3103</v>
          </cell>
          <cell r="C301" t="str">
            <v>CVV4x35</v>
          </cell>
          <cell r="D301" t="str">
            <v>Ñaù hoäc</v>
          </cell>
          <cell r="E301" t="str">
            <v>m3</v>
          </cell>
          <cell r="F301" t="str">
            <v>m</v>
          </cell>
          <cell r="G301">
            <v>7064</v>
          </cell>
        </row>
        <row r="302">
          <cell r="A302" t="str">
            <v>02.3104</v>
          </cell>
          <cell r="B302" t="str">
            <v>02.3104</v>
          </cell>
          <cell r="C302" t="str">
            <v>CVV4x2,5</v>
          </cell>
          <cell r="D302" t="str">
            <v>Soûi</v>
          </cell>
          <cell r="E302" t="str">
            <v>m3</v>
          </cell>
          <cell r="F302" t="str">
            <v>m</v>
          </cell>
          <cell r="G302">
            <v>6328</v>
          </cell>
          <cell r="H302">
            <v>9000</v>
          </cell>
        </row>
        <row r="303">
          <cell r="A303" t="str">
            <v>02.3105</v>
          </cell>
          <cell r="B303" t="str">
            <v>02.3105</v>
          </cell>
          <cell r="C303" t="str">
            <v>CVV2x10</v>
          </cell>
          <cell r="D303" t="str">
            <v>Ñaát daép</v>
          </cell>
          <cell r="E303" t="str">
            <v>m3</v>
          </cell>
          <cell r="F303" t="str">
            <v>m</v>
          </cell>
          <cell r="G303">
            <v>5298</v>
          </cell>
        </row>
        <row r="304">
          <cell r="A304" t="str">
            <v>02.3106</v>
          </cell>
          <cell r="B304" t="str">
            <v>02.3106</v>
          </cell>
          <cell r="C304" t="str">
            <v>DRTD2</v>
          </cell>
          <cell r="D304" t="str">
            <v>Gaïch chæ</v>
          </cell>
          <cell r="E304" t="str">
            <v>1000 v</v>
          </cell>
          <cell r="F304" t="str">
            <v>m3</v>
          </cell>
          <cell r="G304">
            <v>6769</v>
          </cell>
        </row>
        <row r="305">
          <cell r="A305" t="str">
            <v>02.3107</v>
          </cell>
          <cell r="B305" t="str">
            <v>02.3107</v>
          </cell>
          <cell r="C305" t="str">
            <v>LRTD2</v>
          </cell>
          <cell r="D305" t="str">
            <v>Xi maêng bao</v>
          </cell>
          <cell r="E305" t="str">
            <v>taán</v>
          </cell>
          <cell r="F305" t="str">
            <v>m3</v>
          </cell>
          <cell r="G305">
            <v>6916</v>
          </cell>
        </row>
        <row r="306">
          <cell r="A306" t="str">
            <v>02.3108</v>
          </cell>
          <cell r="B306" t="str">
            <v>02.3108</v>
          </cell>
          <cell r="C306" t="str">
            <v>ctreombt</v>
          </cell>
          <cell r="D306" t="str">
            <v>Theùp thanh coät</v>
          </cell>
          <cell r="E306" t="str">
            <v>taán</v>
          </cell>
          <cell r="F306" t="str">
            <v>ca</v>
          </cell>
          <cell r="G306">
            <v>8094</v>
          </cell>
        </row>
        <row r="307">
          <cell r="A307" t="str">
            <v>02.3109</v>
          </cell>
          <cell r="B307" t="str">
            <v>02.3109</v>
          </cell>
          <cell r="C307" t="str">
            <v>co90</v>
          </cell>
          <cell r="D307" t="str">
            <v>Tre caây d=8-10cm ; L=6-8m</v>
          </cell>
          <cell r="E307" t="str">
            <v>100 caây</v>
          </cell>
          <cell r="F307" t="str">
            <v>caùi</v>
          </cell>
          <cell r="G307">
            <v>16923</v>
          </cell>
          <cell r="H307">
            <v>20900</v>
          </cell>
        </row>
        <row r="308">
          <cell r="A308" t="str">
            <v>02.3110</v>
          </cell>
          <cell r="B308" t="str">
            <v>02.3110</v>
          </cell>
          <cell r="C308" t="str">
            <v>PVC90</v>
          </cell>
          <cell r="D308" t="str">
            <v>Coïc tre, coïc goã</v>
          </cell>
          <cell r="E308" t="str">
            <v>100 coïc</v>
          </cell>
          <cell r="F308" t="str">
            <v>m</v>
          </cell>
          <cell r="G308">
            <v>5592</v>
          </cell>
          <cell r="H308">
            <v>26578.79</v>
          </cell>
        </row>
        <row r="309">
          <cell r="A309" t="str">
            <v>02.3111</v>
          </cell>
          <cell r="B309" t="str">
            <v>02.3111</v>
          </cell>
          <cell r="C309" t="str">
            <v>T8</v>
          </cell>
          <cell r="D309" t="str">
            <v>Caáu kieän theùp caùc loaïi</v>
          </cell>
          <cell r="E309" t="str">
            <v>taán</v>
          </cell>
          <cell r="F309" t="str">
            <v>coät</v>
          </cell>
          <cell r="G309">
            <v>8682</v>
          </cell>
        </row>
        <row r="310">
          <cell r="A310" t="str">
            <v>02.3112</v>
          </cell>
          <cell r="B310" t="str">
            <v>02.3112</v>
          </cell>
          <cell r="C310" t="str">
            <v>kepIPC</v>
          </cell>
          <cell r="D310" t="str">
            <v>Phuï kieän</v>
          </cell>
          <cell r="E310" t="str">
            <v>taán</v>
          </cell>
          <cell r="F310" t="str">
            <v>caùi</v>
          </cell>
          <cell r="G310">
            <v>13391</v>
          </cell>
        </row>
        <row r="311">
          <cell r="A311" t="str">
            <v>02.3113</v>
          </cell>
          <cell r="B311" t="str">
            <v>02.3113</v>
          </cell>
          <cell r="C311" t="str">
            <v>kepIPC 50-150</v>
          </cell>
          <cell r="D311" t="str">
            <v>Duïng cuï thi coâng</v>
          </cell>
          <cell r="E311" t="str">
            <v>taán</v>
          </cell>
          <cell r="F311" t="str">
            <v>caùi</v>
          </cell>
          <cell r="G311">
            <v>6916</v>
          </cell>
        </row>
        <row r="312">
          <cell r="A312" t="str">
            <v>02.3114</v>
          </cell>
          <cell r="B312" t="str">
            <v>02.3114</v>
          </cell>
          <cell r="C312" t="str">
            <v>kepIPC-1</v>
          </cell>
          <cell r="D312" t="str">
            <v>Daây ñieän caùc loaïi</v>
          </cell>
          <cell r="E312" t="str">
            <v>taán</v>
          </cell>
          <cell r="F312" t="str">
            <v>caùi</v>
          </cell>
          <cell r="G312">
            <v>9271</v>
          </cell>
        </row>
        <row r="313">
          <cell r="A313" t="str">
            <v>02.3115</v>
          </cell>
          <cell r="B313" t="str">
            <v>02.3115</v>
          </cell>
          <cell r="C313" t="str">
            <v>kepIPC25-150</v>
          </cell>
          <cell r="D313" t="str">
            <v>Söù caùc loaïi</v>
          </cell>
          <cell r="E313" t="str">
            <v>taán</v>
          </cell>
          <cell r="F313" t="str">
            <v>caùi</v>
          </cell>
          <cell r="G313">
            <v>11037</v>
          </cell>
        </row>
        <row r="314">
          <cell r="A314" t="str">
            <v>02.3116</v>
          </cell>
          <cell r="B314" t="str">
            <v>02.3116</v>
          </cell>
          <cell r="C314" t="str">
            <v>kepIPC25-150</v>
          </cell>
          <cell r="D314" t="str">
            <v>Goã caùc loaïi</v>
          </cell>
          <cell r="E314" t="str">
            <v>taán</v>
          </cell>
          <cell r="F314" t="str">
            <v>caùi</v>
          </cell>
          <cell r="G314">
            <v>4120</v>
          </cell>
        </row>
        <row r="315">
          <cell r="A315" t="str">
            <v>02.3201</v>
          </cell>
          <cell r="B315" t="str">
            <v>02.3201</v>
          </cell>
          <cell r="C315" t="str">
            <v>XEÁP XUOÁNG VAÄT LIEÄU PHUÏ KIEÄN</v>
          </cell>
          <cell r="D315" t="str">
            <v>Caùt caùc loaïi</v>
          </cell>
          <cell r="E315" t="str">
            <v>m3</v>
          </cell>
          <cell r="F315" t="str">
            <v>m</v>
          </cell>
          <cell r="G315">
            <v>3090</v>
          </cell>
        </row>
        <row r="316">
          <cell r="A316" t="str">
            <v>02.3202</v>
          </cell>
          <cell r="B316" t="str">
            <v>02.3202</v>
          </cell>
          <cell r="C316" t="str">
            <v>abc3x120+70</v>
          </cell>
          <cell r="D316" t="str">
            <v>Ñaù daêm caùc loaïi</v>
          </cell>
          <cell r="E316" t="str">
            <v>m3</v>
          </cell>
          <cell r="F316" t="str">
            <v>m</v>
          </cell>
          <cell r="G316">
            <v>5298</v>
          </cell>
        </row>
        <row r="317">
          <cell r="A317" t="str">
            <v>02.3203</v>
          </cell>
          <cell r="B317" t="str">
            <v>02.3203</v>
          </cell>
          <cell r="C317" t="str">
            <v>abc3x95+70</v>
          </cell>
          <cell r="D317" t="str">
            <v>Ñaù hoäc</v>
          </cell>
          <cell r="E317" t="str">
            <v>m3</v>
          </cell>
          <cell r="F317" t="str">
            <v>m</v>
          </cell>
          <cell r="G317">
            <v>6769</v>
          </cell>
        </row>
        <row r="318">
          <cell r="A318" t="str">
            <v>02.3204</v>
          </cell>
          <cell r="B318" t="str">
            <v>02.3204</v>
          </cell>
          <cell r="C318" t="str">
            <v>abc3x50+50</v>
          </cell>
          <cell r="D318" t="str">
            <v>Soûi</v>
          </cell>
          <cell r="E318" t="str">
            <v>m3</v>
          </cell>
          <cell r="F318" t="str">
            <v>m</v>
          </cell>
          <cell r="G318">
            <v>5298</v>
          </cell>
        </row>
        <row r="319">
          <cell r="A319" t="str">
            <v>02.3205</v>
          </cell>
          <cell r="B319" t="str">
            <v>02.3205</v>
          </cell>
          <cell r="C319" t="str">
            <v>abc3x50</v>
          </cell>
          <cell r="D319" t="str">
            <v>Ñaát daép</v>
          </cell>
          <cell r="E319" t="str">
            <v>m3</v>
          </cell>
          <cell r="F319" t="str">
            <v>m</v>
          </cell>
          <cell r="G319">
            <v>4415</v>
          </cell>
        </row>
        <row r="320">
          <cell r="A320" t="str">
            <v>02.3206</v>
          </cell>
          <cell r="B320" t="str">
            <v>02.3206</v>
          </cell>
          <cell r="C320" t="str">
            <v>SAA70</v>
          </cell>
          <cell r="D320" t="str">
            <v>Gaïch chæ</v>
          </cell>
          <cell r="E320" t="str">
            <v>1000 v</v>
          </cell>
          <cell r="F320" t="str">
            <v>boä</v>
          </cell>
          <cell r="G320">
            <v>6328</v>
          </cell>
        </row>
        <row r="321">
          <cell r="A321" t="str">
            <v>02.3207</v>
          </cell>
          <cell r="B321" t="str">
            <v>02.3207</v>
          </cell>
          <cell r="C321" t="str">
            <v>SAA50</v>
          </cell>
          <cell r="D321" t="str">
            <v>Xi maêng bao</v>
          </cell>
          <cell r="E321" t="str">
            <v>taán</v>
          </cell>
          <cell r="F321" t="str">
            <v>boä</v>
          </cell>
          <cell r="G321">
            <v>3090</v>
          </cell>
        </row>
        <row r="322">
          <cell r="A322" t="str">
            <v>02.3208</v>
          </cell>
          <cell r="B322" t="str">
            <v>02.3208</v>
          </cell>
          <cell r="C322" t="str">
            <v>SAA3x50</v>
          </cell>
          <cell r="D322" t="str">
            <v>Theùp thanh coät</v>
          </cell>
          <cell r="E322" t="str">
            <v>taán</v>
          </cell>
          <cell r="F322" t="str">
            <v>boä</v>
          </cell>
          <cell r="G322">
            <v>7446</v>
          </cell>
        </row>
        <row r="323">
          <cell r="A323" t="str">
            <v>02.3209</v>
          </cell>
          <cell r="B323" t="str">
            <v>02.3209</v>
          </cell>
          <cell r="C323" t="str">
            <v>DAA70</v>
          </cell>
          <cell r="D323" t="str">
            <v>Tre caây d=8-10cm ; L=6-8m</v>
          </cell>
          <cell r="E323" t="str">
            <v>100 caây</v>
          </cell>
          <cell r="F323" t="str">
            <v>boä</v>
          </cell>
          <cell r="G323">
            <v>8535</v>
          </cell>
        </row>
        <row r="324">
          <cell r="A324" t="str">
            <v>02.3210</v>
          </cell>
          <cell r="B324" t="str">
            <v>02.3210</v>
          </cell>
          <cell r="C324" t="str">
            <v>DAA50</v>
          </cell>
          <cell r="D324" t="str">
            <v>Coïc tre, coïc goã</v>
          </cell>
          <cell r="E324" t="str">
            <v>100 coïc</v>
          </cell>
          <cell r="F324" t="str">
            <v>boä</v>
          </cell>
          <cell r="G324">
            <v>3090</v>
          </cell>
        </row>
        <row r="325">
          <cell r="A325" t="str">
            <v>02.3211</v>
          </cell>
          <cell r="B325" t="str">
            <v>02.3211</v>
          </cell>
          <cell r="C325" t="str">
            <v>DAA3x50</v>
          </cell>
          <cell r="D325" t="str">
            <v>Caáu kieän theùp caùc loaïi</v>
          </cell>
          <cell r="E325" t="str">
            <v>taán</v>
          </cell>
          <cell r="F325" t="str">
            <v>boä</v>
          </cell>
          <cell r="G325">
            <v>6769</v>
          </cell>
        </row>
        <row r="326">
          <cell r="A326" t="str">
            <v>02.3212</v>
          </cell>
          <cell r="B326" t="str">
            <v>02.3212</v>
          </cell>
          <cell r="C326" t="str">
            <v>sa70</v>
          </cell>
          <cell r="D326" t="str">
            <v>Phuï kieän</v>
          </cell>
          <cell r="E326" t="str">
            <v>taán</v>
          </cell>
          <cell r="F326" t="str">
            <v>boä</v>
          </cell>
          <cell r="G326">
            <v>6916</v>
          </cell>
        </row>
        <row r="327">
          <cell r="A327" t="str">
            <v>02.3213</v>
          </cell>
          <cell r="B327" t="str">
            <v>02.3213</v>
          </cell>
          <cell r="C327" t="str">
            <v>sa50</v>
          </cell>
          <cell r="D327" t="str">
            <v>Duïng cuï thi coâng</v>
          </cell>
          <cell r="E327" t="str">
            <v>taán</v>
          </cell>
          <cell r="F327" t="str">
            <v>boä</v>
          </cell>
          <cell r="G327">
            <v>5150</v>
          </cell>
        </row>
        <row r="328">
          <cell r="A328" t="str">
            <v>02.3214</v>
          </cell>
          <cell r="B328" t="str">
            <v>02.3214</v>
          </cell>
          <cell r="C328" t="str">
            <v>sa3x50</v>
          </cell>
          <cell r="D328" t="str">
            <v>Daây ñieän caùc loaïi</v>
          </cell>
          <cell r="E328" t="str">
            <v>taán</v>
          </cell>
          <cell r="F328" t="str">
            <v>boä</v>
          </cell>
          <cell r="G328">
            <v>8682</v>
          </cell>
        </row>
        <row r="329">
          <cell r="A329" t="str">
            <v>02.3215</v>
          </cell>
          <cell r="B329" t="str">
            <v>02.3215</v>
          </cell>
          <cell r="C329" t="str">
            <v>ibt200</v>
          </cell>
          <cell r="D329" t="str">
            <v>Söù caùc loaïi</v>
          </cell>
          <cell r="E329" t="str">
            <v>taán</v>
          </cell>
          <cell r="F329" t="str">
            <v>caùi</v>
          </cell>
          <cell r="G329">
            <v>11478</v>
          </cell>
        </row>
        <row r="330">
          <cell r="A330" t="str">
            <v>02.3216</v>
          </cell>
          <cell r="B330" t="str">
            <v>02.3216</v>
          </cell>
          <cell r="C330" t="str">
            <v>ec50-100</v>
          </cell>
          <cell r="D330" t="str">
            <v>Goã caùc loaïi</v>
          </cell>
          <cell r="E330" t="str">
            <v>taán</v>
          </cell>
          <cell r="F330" t="str">
            <v>caùi</v>
          </cell>
          <cell r="G330">
            <v>3679</v>
          </cell>
        </row>
        <row r="331">
          <cell r="A331" t="str">
            <v>03.1101</v>
          </cell>
          <cell r="B331" t="str">
            <v>03.1101</v>
          </cell>
          <cell r="C331" t="str">
            <v>ÑAØO ÑAÁT MOÙNG COÄT ÑOÄC LAÄP</v>
          </cell>
          <cell r="D331" t="str">
            <v>Ñaát caáp I</v>
          </cell>
          <cell r="E331" t="str">
            <v>m3</v>
          </cell>
          <cell r="F331" t="str">
            <v>caùi</v>
          </cell>
          <cell r="G331">
            <v>8094</v>
          </cell>
        </row>
        <row r="332">
          <cell r="A332" t="str">
            <v>03.1102</v>
          </cell>
          <cell r="B332" t="str">
            <v>03.1102</v>
          </cell>
          <cell r="C332" t="str">
            <v>Ñaøo hoá theá, moùng neùo,moùng coät coù dieän</v>
          </cell>
          <cell r="D332" t="str">
            <v>Ñaát caáp II</v>
          </cell>
          <cell r="E332" t="str">
            <v>m3</v>
          </cell>
          <cell r="F332" t="str">
            <v>caùi</v>
          </cell>
          <cell r="G332">
            <v>12508</v>
          </cell>
        </row>
        <row r="333">
          <cell r="A333" t="str">
            <v>03.1103</v>
          </cell>
          <cell r="B333" t="str">
            <v>03.1103</v>
          </cell>
          <cell r="C333" t="str">
            <v>tích ñaùy moùng &lt;=5m2, ñoä saâu hoá &lt;=1m</v>
          </cell>
          <cell r="D333" t="str">
            <v>Ñaát caáp III</v>
          </cell>
          <cell r="E333" t="str">
            <v>m3</v>
          </cell>
          <cell r="F333" t="str">
            <v>caùi</v>
          </cell>
          <cell r="G333">
            <v>20308</v>
          </cell>
        </row>
        <row r="334">
          <cell r="A334" t="str">
            <v>03.1104</v>
          </cell>
          <cell r="B334" t="str">
            <v>03.1104</v>
          </cell>
          <cell r="C334" t="str">
            <v>onnhom50</v>
          </cell>
          <cell r="D334" t="str">
            <v>Ñaát caáp IV</v>
          </cell>
          <cell r="E334" t="str">
            <v>m3</v>
          </cell>
          <cell r="F334" t="str">
            <v>caùi</v>
          </cell>
          <cell r="G334">
            <v>32375</v>
          </cell>
        </row>
        <row r="335">
          <cell r="A335" t="str">
            <v>03.1111</v>
          </cell>
          <cell r="B335" t="str">
            <v>03.1111</v>
          </cell>
          <cell r="C335" t="str">
            <v>Ñaøo hoá theá, moùng neùo,moùng coät coù dieän</v>
          </cell>
          <cell r="D335" t="str">
            <v>Ñaát caáp I</v>
          </cell>
          <cell r="E335" t="str">
            <v>m3</v>
          </cell>
          <cell r="F335" t="str">
            <v>caùi</v>
          </cell>
          <cell r="G335">
            <v>11478</v>
          </cell>
        </row>
        <row r="336">
          <cell r="A336" t="str">
            <v>03.1112</v>
          </cell>
          <cell r="B336" t="str">
            <v>03.1112</v>
          </cell>
          <cell r="C336" t="str">
            <v>tích ñaùy moùng &lt;=5m2, ñoä saâu hoá &gt;1m</v>
          </cell>
          <cell r="D336" t="str">
            <v>Ñaát caáp II</v>
          </cell>
          <cell r="E336" t="str">
            <v>m3</v>
          </cell>
          <cell r="F336" t="str">
            <v>caùi</v>
          </cell>
          <cell r="G336">
            <v>16776</v>
          </cell>
        </row>
        <row r="337">
          <cell r="A337" t="str">
            <v>03.1113</v>
          </cell>
          <cell r="B337" t="str">
            <v>03.1113</v>
          </cell>
          <cell r="C337" t="str">
            <v>hopphanphoi</v>
          </cell>
          <cell r="D337" t="str">
            <v>Ñaát caáp III</v>
          </cell>
          <cell r="E337" t="str">
            <v>m3</v>
          </cell>
          <cell r="F337" t="str">
            <v>hoäp</v>
          </cell>
          <cell r="G337">
            <v>24428</v>
          </cell>
        </row>
        <row r="338">
          <cell r="A338" t="str">
            <v>03.1114</v>
          </cell>
          <cell r="B338" t="str">
            <v>03.1114</v>
          </cell>
          <cell r="C338" t="str">
            <v>MC1p</v>
          </cell>
          <cell r="D338" t="str">
            <v>Ñaát caáp IV</v>
          </cell>
          <cell r="E338" t="str">
            <v>m3</v>
          </cell>
          <cell r="F338" t="str">
            <v>Caùi</v>
          </cell>
          <cell r="G338">
            <v>37819</v>
          </cell>
        </row>
        <row r="339">
          <cell r="A339" t="str">
            <v>03.1121</v>
          </cell>
          <cell r="B339" t="str">
            <v>03.1121</v>
          </cell>
          <cell r="C339" t="str">
            <v>Ñaøo hoá theá, moùng neùo,moùng coät coù dieän</v>
          </cell>
          <cell r="D339" t="str">
            <v>Ñaát caáp I</v>
          </cell>
          <cell r="E339" t="str">
            <v>m3</v>
          </cell>
          <cell r="F339" t="str">
            <v>boä</v>
          </cell>
          <cell r="G339">
            <v>8094</v>
          </cell>
          <cell r="H339">
            <v>8000</v>
          </cell>
        </row>
        <row r="340">
          <cell r="A340" t="str">
            <v>03.1122</v>
          </cell>
          <cell r="B340" t="str">
            <v>03.1122</v>
          </cell>
          <cell r="C340" t="str">
            <v>tích ñaùy moùng &lt;=15m2, ñoä saâu hoá &lt;=2 m</v>
          </cell>
          <cell r="D340" t="str">
            <v>Ñaát caáp II</v>
          </cell>
          <cell r="E340" t="str">
            <v>m3</v>
          </cell>
          <cell r="F340" t="str">
            <v>caùi</v>
          </cell>
          <cell r="G340">
            <v>11037</v>
          </cell>
        </row>
        <row r="341">
          <cell r="A341" t="str">
            <v>03.1123</v>
          </cell>
          <cell r="B341" t="str">
            <v>03.1123</v>
          </cell>
          <cell r="C341" t="str">
            <v>kneo10-16</v>
          </cell>
          <cell r="D341" t="str">
            <v>Ñaát caáp III</v>
          </cell>
          <cell r="E341" t="str">
            <v>m3</v>
          </cell>
          <cell r="F341" t="str">
            <v>caùi</v>
          </cell>
          <cell r="G341">
            <v>16482</v>
          </cell>
        </row>
        <row r="342">
          <cell r="A342" t="str">
            <v>03.1124</v>
          </cell>
          <cell r="B342" t="str">
            <v>03.1124</v>
          </cell>
          <cell r="C342" t="str">
            <v>kneo25-35</v>
          </cell>
          <cell r="D342" t="str">
            <v>Ñaát caáp IV</v>
          </cell>
          <cell r="E342" t="str">
            <v>m3</v>
          </cell>
          <cell r="F342" t="str">
            <v>caùi</v>
          </cell>
          <cell r="G342">
            <v>24575</v>
          </cell>
        </row>
        <row r="343">
          <cell r="A343" t="str">
            <v>03.1131</v>
          </cell>
          <cell r="B343" t="str">
            <v>03.1131</v>
          </cell>
          <cell r="C343" t="str">
            <v>Ñaøo hoá theá, moùng neùo,moùng coät coù dieän</v>
          </cell>
          <cell r="D343" t="str">
            <v>Ñaát caáp I</v>
          </cell>
          <cell r="E343" t="str">
            <v>m3</v>
          </cell>
          <cell r="F343" t="str">
            <v>boä</v>
          </cell>
          <cell r="G343">
            <v>8682</v>
          </cell>
        </row>
        <row r="344">
          <cell r="A344" t="str">
            <v>03.1132</v>
          </cell>
          <cell r="B344" t="str">
            <v>03.1132</v>
          </cell>
          <cell r="C344" t="str">
            <v>tích ñaùy moùng &lt;=15m2, ñoä saâu hoá &lt;=3 m</v>
          </cell>
          <cell r="D344" t="str">
            <v>Ñaát caáp II</v>
          </cell>
          <cell r="E344" t="str">
            <v>m3</v>
          </cell>
          <cell r="F344" t="str">
            <v>caùi</v>
          </cell>
          <cell r="G344">
            <v>11773</v>
          </cell>
        </row>
        <row r="345">
          <cell r="A345" t="str">
            <v>03.1133</v>
          </cell>
          <cell r="B345" t="str">
            <v>03.1133</v>
          </cell>
          <cell r="C345" t="str">
            <v>dk3p</v>
          </cell>
          <cell r="D345" t="str">
            <v>Ñaát caáp III</v>
          </cell>
          <cell r="E345" t="str">
            <v>m3</v>
          </cell>
          <cell r="F345" t="str">
            <v>caùi</v>
          </cell>
          <cell r="G345">
            <v>17659</v>
          </cell>
        </row>
        <row r="346">
          <cell r="A346" t="str">
            <v>03.1134</v>
          </cell>
          <cell r="B346" t="str">
            <v>03.1134</v>
          </cell>
          <cell r="C346" t="str">
            <v>hopDk1p</v>
          </cell>
          <cell r="D346" t="str">
            <v>Ñaát caáp IV</v>
          </cell>
          <cell r="E346" t="str">
            <v>m3</v>
          </cell>
          <cell r="F346" t="str">
            <v>caùi</v>
          </cell>
          <cell r="G346">
            <v>25900</v>
          </cell>
        </row>
        <row r="347">
          <cell r="A347" t="str">
            <v>03.1141</v>
          </cell>
          <cell r="B347" t="str">
            <v>03.1141</v>
          </cell>
          <cell r="C347" t="str">
            <v>Ñaøo hoá theá, moùng neùo,moùng coät coù dieän</v>
          </cell>
          <cell r="D347" t="str">
            <v>Ñaát caáp I</v>
          </cell>
          <cell r="E347" t="str">
            <v>m3</v>
          </cell>
          <cell r="F347" t="str">
            <v>caùi</v>
          </cell>
          <cell r="G347">
            <v>9712</v>
          </cell>
        </row>
        <row r="348">
          <cell r="A348" t="str">
            <v>03.1142</v>
          </cell>
          <cell r="B348" t="str">
            <v>03.1142</v>
          </cell>
          <cell r="C348" t="str">
            <v>tích ñaùy moùng &lt;=15m2, ñoä saâu hoá &gt;3 m</v>
          </cell>
          <cell r="D348" t="str">
            <v>Ñaát caáp II</v>
          </cell>
          <cell r="E348" t="str">
            <v>m3</v>
          </cell>
          <cell r="F348" t="str">
            <v>vò trí</v>
          </cell>
          <cell r="G348">
            <v>12950</v>
          </cell>
        </row>
        <row r="349">
          <cell r="A349" t="str">
            <v>03.1143</v>
          </cell>
          <cell r="B349" t="str">
            <v>03.1143</v>
          </cell>
          <cell r="D349" t="str">
            <v>Ñaát caáp III</v>
          </cell>
          <cell r="E349" t="str">
            <v>m3</v>
          </cell>
          <cell r="G349">
            <v>18836</v>
          </cell>
        </row>
        <row r="350">
          <cell r="A350" t="str">
            <v>03.1144</v>
          </cell>
          <cell r="B350" t="str">
            <v>03.1144</v>
          </cell>
          <cell r="C350" t="str">
            <v>Thaododay A-50</v>
          </cell>
          <cell r="D350" t="str">
            <v>Ñaát caáp IV</v>
          </cell>
          <cell r="E350" t="str">
            <v>m3</v>
          </cell>
          <cell r="F350" t="str">
            <v>km</v>
          </cell>
          <cell r="G350">
            <v>27518</v>
          </cell>
        </row>
        <row r="351">
          <cell r="A351" t="str">
            <v>03.1151</v>
          </cell>
          <cell r="B351" t="str">
            <v>03.1151</v>
          </cell>
          <cell r="C351" t="str">
            <v>Ñaøo hoá theá, moùng neùo,moùng coät coù dieän</v>
          </cell>
          <cell r="D351" t="str">
            <v>Ñaát caáp I</v>
          </cell>
          <cell r="E351" t="str">
            <v>m3</v>
          </cell>
          <cell r="F351" t="str">
            <v>km</v>
          </cell>
          <cell r="G351">
            <v>8388</v>
          </cell>
        </row>
        <row r="352">
          <cell r="A352" t="str">
            <v>03.1152</v>
          </cell>
          <cell r="B352" t="str">
            <v>03.1152</v>
          </cell>
          <cell r="C352" t="str">
            <v>tích ñaùy moùng &lt;=25m2, ñoä saâu hoá &lt;=2 m</v>
          </cell>
          <cell r="D352" t="str">
            <v>Ñaát caáp II</v>
          </cell>
          <cell r="E352" t="str">
            <v>m3</v>
          </cell>
          <cell r="F352" t="str">
            <v>km</v>
          </cell>
          <cell r="G352">
            <v>11478</v>
          </cell>
        </row>
        <row r="353">
          <cell r="A353" t="str">
            <v>03.1153</v>
          </cell>
          <cell r="B353" t="str">
            <v>03.1153</v>
          </cell>
          <cell r="C353" t="str">
            <v>ThaododayAC35</v>
          </cell>
          <cell r="D353" t="str">
            <v>Ñaát caáp III</v>
          </cell>
          <cell r="E353" t="str">
            <v>m3</v>
          </cell>
          <cell r="F353" t="str">
            <v>km</v>
          </cell>
          <cell r="G353">
            <v>17365</v>
          </cell>
        </row>
        <row r="354">
          <cell r="A354" t="str">
            <v>03.1154</v>
          </cell>
          <cell r="B354" t="str">
            <v>03.1154</v>
          </cell>
          <cell r="C354" t="str">
            <v>ThaododayAC50</v>
          </cell>
          <cell r="D354" t="str">
            <v>Ñaát caáp IV</v>
          </cell>
          <cell r="E354" t="str">
            <v>m3</v>
          </cell>
          <cell r="F354" t="str">
            <v>km</v>
          </cell>
          <cell r="G354">
            <v>25900</v>
          </cell>
        </row>
        <row r="355">
          <cell r="A355" t="str">
            <v>03.1161</v>
          </cell>
          <cell r="B355" t="str">
            <v>03.1161</v>
          </cell>
          <cell r="C355" t="str">
            <v>Ñaøo hoá theá, moùng neùo,moùng coät coù dieän</v>
          </cell>
          <cell r="D355" t="str">
            <v>Ñaát caáp I</v>
          </cell>
          <cell r="E355" t="str">
            <v>m3</v>
          </cell>
          <cell r="F355" t="str">
            <v>km</v>
          </cell>
          <cell r="G355">
            <v>9271</v>
          </cell>
        </row>
        <row r="356">
          <cell r="A356" t="str">
            <v>03.1162</v>
          </cell>
          <cell r="B356" t="str">
            <v>03.1162</v>
          </cell>
          <cell r="C356" t="str">
            <v>tích ñaùy moùng &lt;=25m2, ñoä saâu hoá &lt;=3 m</v>
          </cell>
          <cell r="D356" t="str">
            <v>Ñaát caáp II</v>
          </cell>
          <cell r="E356" t="str">
            <v>m3</v>
          </cell>
          <cell r="F356" t="str">
            <v>km</v>
          </cell>
          <cell r="G356">
            <v>12508</v>
          </cell>
        </row>
        <row r="357">
          <cell r="A357" t="str">
            <v>03.1163</v>
          </cell>
          <cell r="B357" t="str">
            <v>03.1163</v>
          </cell>
          <cell r="C357" t="str">
            <v>ThaododayAC120</v>
          </cell>
          <cell r="D357" t="str">
            <v>Ñaát caáp III</v>
          </cell>
          <cell r="E357" t="str">
            <v>m3</v>
          </cell>
          <cell r="F357" t="str">
            <v>km</v>
          </cell>
          <cell r="G357">
            <v>18395</v>
          </cell>
        </row>
        <row r="358">
          <cell r="A358" t="str">
            <v>03.1164</v>
          </cell>
          <cell r="B358" t="str">
            <v>03.1164</v>
          </cell>
          <cell r="C358" t="str">
            <v>ThaododayA170</v>
          </cell>
          <cell r="D358" t="str">
            <v>Ñaát caáp IV</v>
          </cell>
          <cell r="E358" t="str">
            <v>m3</v>
          </cell>
          <cell r="F358" t="str">
            <v>km</v>
          </cell>
          <cell r="G358">
            <v>27224</v>
          </cell>
        </row>
        <row r="359">
          <cell r="A359" t="str">
            <v>03.1171</v>
          </cell>
          <cell r="B359" t="str">
            <v>03.1171</v>
          </cell>
          <cell r="C359" t="str">
            <v>Ñaøo hoá theá, moùng neùo,moùng coät coù dieän</v>
          </cell>
          <cell r="D359" t="str">
            <v>Ñaát caáp I</v>
          </cell>
          <cell r="E359" t="str">
            <v>m3</v>
          </cell>
          <cell r="F359" t="str">
            <v>km</v>
          </cell>
          <cell r="G359">
            <v>10154</v>
          </cell>
        </row>
        <row r="360">
          <cell r="A360" t="str">
            <v>03.1172</v>
          </cell>
          <cell r="B360" t="str">
            <v>03.1172</v>
          </cell>
          <cell r="C360" t="str">
            <v>tích ñaùy moùng &lt;=25m2, ñoä saâu hoá &gt;3 m</v>
          </cell>
          <cell r="D360" t="str">
            <v>Ñaát caáp II</v>
          </cell>
          <cell r="E360" t="str">
            <v>m3</v>
          </cell>
          <cell r="F360" t="str">
            <v>km</v>
          </cell>
          <cell r="G360">
            <v>13686</v>
          </cell>
        </row>
        <row r="361">
          <cell r="A361" t="str">
            <v>03.1173</v>
          </cell>
          <cell r="B361" t="str">
            <v>03.1173</v>
          </cell>
          <cell r="C361" t="str">
            <v>ThaododayhtM-22</v>
          </cell>
          <cell r="D361" t="str">
            <v>Ñaát caáp III</v>
          </cell>
          <cell r="E361" t="str">
            <v>m3</v>
          </cell>
          <cell r="F361" t="str">
            <v>km</v>
          </cell>
          <cell r="G361">
            <v>19719</v>
          </cell>
        </row>
        <row r="362">
          <cell r="A362" t="str">
            <v>03.1174</v>
          </cell>
          <cell r="B362" t="str">
            <v>03.1174</v>
          </cell>
          <cell r="C362" t="str">
            <v>ThaododayhtM-38</v>
          </cell>
          <cell r="D362" t="str">
            <v>Ñaát caáp IV</v>
          </cell>
          <cell r="E362" t="str">
            <v>m3</v>
          </cell>
          <cell r="F362" t="str">
            <v>km</v>
          </cell>
          <cell r="G362">
            <v>28843</v>
          </cell>
        </row>
        <row r="363">
          <cell r="A363" t="str">
            <v>03.1181</v>
          </cell>
          <cell r="B363" t="str">
            <v>03.1181</v>
          </cell>
          <cell r="C363" t="str">
            <v>Ñaøo hoá theá, moùng neùo,moùng coät coù dieän</v>
          </cell>
          <cell r="D363" t="str">
            <v>Ñaát caáp I</v>
          </cell>
          <cell r="E363" t="str">
            <v>m3</v>
          </cell>
          <cell r="F363" t="str">
            <v>km</v>
          </cell>
          <cell r="G363">
            <v>8977</v>
          </cell>
        </row>
        <row r="364">
          <cell r="A364" t="str">
            <v>03.1182</v>
          </cell>
          <cell r="B364" t="str">
            <v>03.1182</v>
          </cell>
          <cell r="C364" t="str">
            <v>tích ñaùy moùng &lt;=35m2, ñoä saâu hoá &lt;=2 m</v>
          </cell>
          <cell r="D364" t="str">
            <v>Ñaát caáp II</v>
          </cell>
          <cell r="E364" t="str">
            <v>m3</v>
          </cell>
          <cell r="F364" t="str">
            <v>km</v>
          </cell>
          <cell r="G364">
            <v>12214</v>
          </cell>
        </row>
        <row r="365">
          <cell r="A365" t="str">
            <v>03.1183</v>
          </cell>
          <cell r="B365" t="str">
            <v>03.1183</v>
          </cell>
          <cell r="C365" t="str">
            <v>ThaododayhtM-100</v>
          </cell>
          <cell r="D365" t="str">
            <v>Ñaát caáp III</v>
          </cell>
          <cell r="E365" t="str">
            <v>m3</v>
          </cell>
          <cell r="F365" t="str">
            <v>km</v>
          </cell>
          <cell r="G365">
            <v>18100</v>
          </cell>
        </row>
        <row r="366">
          <cell r="A366" t="str">
            <v>03.1184</v>
          </cell>
          <cell r="B366" t="str">
            <v>03.1184</v>
          </cell>
          <cell r="C366" t="str">
            <v>ThaododayhtABC-50</v>
          </cell>
          <cell r="D366" t="str">
            <v>Ñaát caáp IV</v>
          </cell>
          <cell r="E366" t="str">
            <v>m3</v>
          </cell>
          <cell r="F366" t="str">
            <v>km</v>
          </cell>
          <cell r="G366">
            <v>27224</v>
          </cell>
        </row>
        <row r="367">
          <cell r="A367" t="str">
            <v>03.1191</v>
          </cell>
          <cell r="B367" t="str">
            <v>03.1191</v>
          </cell>
          <cell r="C367" t="str">
            <v>Ñaøo hoá theá, moùng neùo,moùng coät coù dieän</v>
          </cell>
          <cell r="D367" t="str">
            <v>Ñaát caáp I</v>
          </cell>
          <cell r="E367" t="str">
            <v>m3</v>
          </cell>
          <cell r="F367" t="str">
            <v>km</v>
          </cell>
          <cell r="G367">
            <v>9712</v>
          </cell>
        </row>
        <row r="368">
          <cell r="A368" t="str">
            <v>03.1192</v>
          </cell>
          <cell r="B368" t="str">
            <v>03.1192</v>
          </cell>
          <cell r="C368" t="str">
            <v>tích ñaùy moùng &lt;=35m2, ñoä saâu hoá &lt;=3 m</v>
          </cell>
          <cell r="D368" t="str">
            <v>Ñaát caáp II</v>
          </cell>
          <cell r="E368" t="str">
            <v>m3</v>
          </cell>
          <cell r="F368" t="str">
            <v>boä</v>
          </cell>
          <cell r="G368">
            <v>13097</v>
          </cell>
        </row>
        <row r="369">
          <cell r="A369" t="str">
            <v>03.1193</v>
          </cell>
          <cell r="B369" t="str">
            <v>03.1193</v>
          </cell>
          <cell r="C369" t="str">
            <v>Thaodosudung6kV</v>
          </cell>
          <cell r="D369" t="str">
            <v>Ñaát caáp III</v>
          </cell>
          <cell r="E369" t="str">
            <v>m3</v>
          </cell>
          <cell r="F369" t="str">
            <v>boä</v>
          </cell>
          <cell r="G369">
            <v>19425</v>
          </cell>
        </row>
        <row r="370">
          <cell r="A370" t="str">
            <v>03.1194</v>
          </cell>
          <cell r="B370" t="str">
            <v>03.1194</v>
          </cell>
          <cell r="C370" t="str">
            <v>Thaodosudung15-22kV</v>
          </cell>
          <cell r="D370" t="str">
            <v>Ñaát caáp IV</v>
          </cell>
          <cell r="E370" t="str">
            <v>m3</v>
          </cell>
          <cell r="F370" t="str">
            <v>boä</v>
          </cell>
          <cell r="G370">
            <v>28548</v>
          </cell>
        </row>
        <row r="371">
          <cell r="A371" t="str">
            <v>03.1201</v>
          </cell>
          <cell r="B371" t="str">
            <v>03.1201</v>
          </cell>
          <cell r="C371" t="str">
            <v>Ñaøo hoá theá, moùng neùo,moùng coät coù dieän</v>
          </cell>
          <cell r="D371" t="str">
            <v>Ñaát caáp I</v>
          </cell>
          <cell r="E371" t="str">
            <v>m3</v>
          </cell>
          <cell r="F371" t="str">
            <v>chuoãi</v>
          </cell>
          <cell r="G371">
            <v>10742</v>
          </cell>
        </row>
        <row r="372">
          <cell r="A372" t="str">
            <v>03.1202</v>
          </cell>
          <cell r="B372" t="str">
            <v>03.1202</v>
          </cell>
          <cell r="C372" t="str">
            <v>tích ñaùy moùng &lt;=35m2, ñoä saâu hoá &gt;3 m</v>
          </cell>
          <cell r="D372" t="str">
            <v>Ñaát caáp II</v>
          </cell>
          <cell r="E372" t="str">
            <v>m3</v>
          </cell>
          <cell r="F372" t="str">
            <v>baùt</v>
          </cell>
          <cell r="G372">
            <v>14274</v>
          </cell>
        </row>
        <row r="373">
          <cell r="A373" t="str">
            <v>03.1203</v>
          </cell>
          <cell r="B373" t="str">
            <v>03.1203</v>
          </cell>
          <cell r="C373" t="str">
            <v>ThaodocotBTLT</v>
          </cell>
          <cell r="D373" t="str">
            <v>Ñaát caáp III</v>
          </cell>
          <cell r="E373" t="str">
            <v>m3</v>
          </cell>
          <cell r="F373" t="str">
            <v>coät</v>
          </cell>
          <cell r="G373">
            <v>20749</v>
          </cell>
        </row>
        <row r="374">
          <cell r="A374" t="str">
            <v>03.1204</v>
          </cell>
          <cell r="B374" t="str">
            <v>03.1204</v>
          </cell>
          <cell r="C374" t="str">
            <v>Thaodocotgo</v>
          </cell>
          <cell r="D374" t="str">
            <v>Ñaát caáp IV</v>
          </cell>
          <cell r="E374" t="str">
            <v>m3</v>
          </cell>
          <cell r="F374" t="str">
            <v>coät</v>
          </cell>
          <cell r="G374">
            <v>30314</v>
          </cell>
        </row>
        <row r="375">
          <cell r="A375" t="str">
            <v>03.1211</v>
          </cell>
          <cell r="B375" t="str">
            <v>03.1211</v>
          </cell>
          <cell r="C375" t="str">
            <v>Ñaøo hoá theá, moùng neùo,moùng coät coù dieän</v>
          </cell>
          <cell r="D375" t="str">
            <v>Ñaát caáp I</v>
          </cell>
          <cell r="E375" t="str">
            <v>m3</v>
          </cell>
          <cell r="F375" t="str">
            <v>coät</v>
          </cell>
          <cell r="G375">
            <v>9418</v>
          </cell>
        </row>
        <row r="376">
          <cell r="A376" t="str">
            <v>03.1212</v>
          </cell>
          <cell r="B376" t="str">
            <v>03.1212</v>
          </cell>
          <cell r="C376" t="str">
            <v>tích ñaùy moùng &lt;=50m2, ñoä saâu hoá &lt;=2 m</v>
          </cell>
          <cell r="D376" t="str">
            <v>Ñaát caáp II</v>
          </cell>
          <cell r="E376" t="str">
            <v>m3</v>
          </cell>
          <cell r="F376" t="str">
            <v>coät</v>
          </cell>
          <cell r="G376">
            <v>12803</v>
          </cell>
        </row>
        <row r="377">
          <cell r="A377" t="str">
            <v>03.1213</v>
          </cell>
          <cell r="B377" t="str">
            <v>03.1213</v>
          </cell>
          <cell r="C377" t="str">
            <v>Thaosoc</v>
          </cell>
          <cell r="D377" t="str">
            <v>Ñaát caáp III</v>
          </cell>
          <cell r="E377" t="str">
            <v>m3</v>
          </cell>
          <cell r="F377" t="str">
            <v>vò trí</v>
          </cell>
          <cell r="G377">
            <v>19130</v>
          </cell>
        </row>
        <row r="378">
          <cell r="A378" t="str">
            <v>03.1214</v>
          </cell>
          <cell r="B378" t="str">
            <v>03.1214</v>
          </cell>
          <cell r="C378" t="str">
            <v>Thaùosukim</v>
          </cell>
          <cell r="D378" t="str">
            <v>Ñaát caáp IV</v>
          </cell>
          <cell r="E378" t="str">
            <v>m3</v>
          </cell>
          <cell r="F378" t="str">
            <v>vò trí</v>
          </cell>
          <cell r="G378">
            <v>28548</v>
          </cell>
        </row>
        <row r="379">
          <cell r="A379" t="str">
            <v>03.1221</v>
          </cell>
          <cell r="B379" t="str">
            <v>03.1221</v>
          </cell>
          <cell r="C379" t="str">
            <v>Ñaøo hoá theá, moùng neùo,moùng coät coù dieän</v>
          </cell>
          <cell r="D379" t="str">
            <v>Ñaát caáp I</v>
          </cell>
          <cell r="E379" t="str">
            <v>m3</v>
          </cell>
          <cell r="F379" t="str">
            <v>vò trí</v>
          </cell>
          <cell r="G379">
            <v>10154</v>
          </cell>
        </row>
        <row r="380">
          <cell r="A380" t="str">
            <v>03.1222</v>
          </cell>
          <cell r="B380" t="str">
            <v>03.1222</v>
          </cell>
          <cell r="C380" t="str">
            <v>tích ñaùy moùng &lt;=50m2, ñoä saâu hoá &lt;=3 m</v>
          </cell>
          <cell r="D380" t="str">
            <v>Ñaát caáp II</v>
          </cell>
          <cell r="E380" t="str">
            <v>m3</v>
          </cell>
          <cell r="F380" t="str">
            <v>maùy</v>
          </cell>
          <cell r="G380">
            <v>13833</v>
          </cell>
        </row>
        <row r="381">
          <cell r="A381" t="str">
            <v>03.1223</v>
          </cell>
          <cell r="B381" t="str">
            <v>03.1223</v>
          </cell>
          <cell r="C381" t="str">
            <v>ThaodoMBa3p</v>
          </cell>
          <cell r="D381" t="str">
            <v>Ñaát caáp III</v>
          </cell>
          <cell r="E381" t="str">
            <v>m3</v>
          </cell>
          <cell r="F381" t="str">
            <v>maùy</v>
          </cell>
          <cell r="G381">
            <v>20455</v>
          </cell>
        </row>
        <row r="382">
          <cell r="A382" t="str">
            <v>03.1224</v>
          </cell>
          <cell r="B382" t="str">
            <v>03.1224</v>
          </cell>
          <cell r="C382" t="str">
            <v>bten</v>
          </cell>
          <cell r="D382" t="str">
            <v>Ñaát caáp IV</v>
          </cell>
          <cell r="E382" t="str">
            <v>m3</v>
          </cell>
          <cell r="F382" t="str">
            <v>caùi</v>
          </cell>
          <cell r="G382">
            <v>30020</v>
          </cell>
          <cell r="H382">
            <v>10000</v>
          </cell>
        </row>
        <row r="383">
          <cell r="A383" t="str">
            <v>03.1221</v>
          </cell>
          <cell r="B383" t="str">
            <v>03.1221</v>
          </cell>
          <cell r="C383" t="str">
            <v>Ñaøo hoá theá, moùng neùo,moùng coät coù dieän</v>
          </cell>
          <cell r="D383" t="str">
            <v>Ñaát caáp I</v>
          </cell>
          <cell r="E383" t="str">
            <v>m3</v>
          </cell>
          <cell r="F383" t="str">
            <v>caùi</v>
          </cell>
          <cell r="G383">
            <v>11184</v>
          </cell>
        </row>
        <row r="384">
          <cell r="A384" t="str">
            <v>03.1222</v>
          </cell>
          <cell r="B384" t="str">
            <v>03.1222</v>
          </cell>
          <cell r="C384" t="str">
            <v>tích ñaùy moùng &lt;=50m2, ñoä saâu hoá &lt;=4 m</v>
          </cell>
          <cell r="D384" t="str">
            <v>Ñaát caáp II</v>
          </cell>
          <cell r="E384" t="str">
            <v>m3</v>
          </cell>
          <cell r="F384" t="str">
            <v>caùi</v>
          </cell>
          <cell r="G384">
            <v>14863</v>
          </cell>
        </row>
        <row r="385">
          <cell r="A385" t="str">
            <v>03.1223</v>
          </cell>
          <cell r="B385" t="str">
            <v>03.1223</v>
          </cell>
          <cell r="C385" t="str">
            <v>thaocongto_1p</v>
          </cell>
          <cell r="D385" t="str">
            <v>Ñaát caáp III</v>
          </cell>
          <cell r="E385" t="str">
            <v>m3</v>
          </cell>
          <cell r="F385" t="str">
            <v>caùi</v>
          </cell>
          <cell r="G385">
            <v>21632</v>
          </cell>
        </row>
        <row r="386">
          <cell r="A386" t="str">
            <v>03.1224</v>
          </cell>
          <cell r="B386" t="str">
            <v>03.1224</v>
          </cell>
          <cell r="C386" t="str">
            <v>thaocongto_3p</v>
          </cell>
          <cell r="D386" t="str">
            <v>Ñaát caáp IV</v>
          </cell>
          <cell r="E386" t="str">
            <v>m3</v>
          </cell>
          <cell r="F386" t="str">
            <v>caùi</v>
          </cell>
          <cell r="G386">
            <v>31786</v>
          </cell>
        </row>
        <row r="387">
          <cell r="A387" t="str">
            <v>03.1241</v>
          </cell>
          <cell r="B387" t="str">
            <v>03.1241</v>
          </cell>
          <cell r="C387" t="str">
            <v>Ñaøo hoá theá, moùng neùo,moùng coät coù dieän</v>
          </cell>
          <cell r="D387" t="str">
            <v>Ñaát caáp I</v>
          </cell>
          <cell r="E387" t="str">
            <v>m3</v>
          </cell>
          <cell r="F387" t="str">
            <v>m</v>
          </cell>
          <cell r="G387">
            <v>12361</v>
          </cell>
        </row>
        <row r="388">
          <cell r="A388" t="str">
            <v>03.1242</v>
          </cell>
          <cell r="B388" t="str">
            <v>03.1242</v>
          </cell>
          <cell r="C388" t="str">
            <v>tích ñaùy moùng &lt;=50m2, ñoä saâu hoá &gt;4 m</v>
          </cell>
          <cell r="D388" t="str">
            <v>Ñaát caáp II</v>
          </cell>
          <cell r="E388" t="str">
            <v>m3</v>
          </cell>
          <cell r="F388" t="str">
            <v>caùi</v>
          </cell>
          <cell r="G388">
            <v>16334</v>
          </cell>
        </row>
        <row r="389">
          <cell r="A389" t="str">
            <v>03.1243</v>
          </cell>
          <cell r="B389" t="str">
            <v>03.1243</v>
          </cell>
          <cell r="C389" t="str">
            <v>thaodoMBA15</v>
          </cell>
          <cell r="D389" t="str">
            <v>Ñaát caáp III</v>
          </cell>
          <cell r="E389" t="str">
            <v>m3</v>
          </cell>
          <cell r="F389" t="str">
            <v>caùi</v>
          </cell>
          <cell r="G389">
            <v>23839</v>
          </cell>
        </row>
        <row r="390">
          <cell r="A390" t="str">
            <v>03.1244</v>
          </cell>
          <cell r="B390" t="str">
            <v>03.1244</v>
          </cell>
          <cell r="C390" t="str">
            <v>thaodoMBA20</v>
          </cell>
          <cell r="D390" t="str">
            <v>Ñaát caáp IV</v>
          </cell>
          <cell r="E390" t="str">
            <v>m3</v>
          </cell>
          <cell r="F390" t="str">
            <v>caùi</v>
          </cell>
          <cell r="G390">
            <v>35023</v>
          </cell>
        </row>
        <row r="391">
          <cell r="A391" t="str">
            <v>03.1251</v>
          </cell>
          <cell r="B391" t="str">
            <v>03.1251</v>
          </cell>
          <cell r="C391" t="str">
            <v>Ñaøo hoá theá, moùng neùo,moùng coät coù dieän</v>
          </cell>
          <cell r="D391" t="str">
            <v>Ñaát caáp I</v>
          </cell>
          <cell r="E391" t="str">
            <v>m3</v>
          </cell>
          <cell r="F391" t="str">
            <v>caùi</v>
          </cell>
          <cell r="G391">
            <v>9712</v>
          </cell>
        </row>
        <row r="392">
          <cell r="A392" t="str">
            <v>03.1252</v>
          </cell>
          <cell r="B392" t="str">
            <v>03.1252</v>
          </cell>
          <cell r="C392" t="str">
            <v>tích ñaùy moùng &lt;=75m2, ñoä saâu hoá &lt;=2 m</v>
          </cell>
          <cell r="D392" t="str">
            <v>Ñaát caáp II</v>
          </cell>
          <cell r="E392" t="str">
            <v>m3</v>
          </cell>
          <cell r="F392" t="str">
            <v>caùi</v>
          </cell>
          <cell r="G392">
            <v>13097</v>
          </cell>
        </row>
        <row r="393">
          <cell r="A393" t="str">
            <v>03.1253</v>
          </cell>
          <cell r="B393" t="str">
            <v>03.1253</v>
          </cell>
          <cell r="C393" t="str">
            <v>thaodoMBA37,5</v>
          </cell>
          <cell r="D393" t="str">
            <v>Ñaát caáp III</v>
          </cell>
          <cell r="E393" t="str">
            <v>m3</v>
          </cell>
          <cell r="F393" t="str">
            <v>caùi</v>
          </cell>
          <cell r="G393">
            <v>19572</v>
          </cell>
        </row>
        <row r="394">
          <cell r="A394" t="str">
            <v>03.1254</v>
          </cell>
          <cell r="B394" t="str">
            <v>03.1254</v>
          </cell>
          <cell r="C394" t="str">
            <v>thaodoMBA50</v>
          </cell>
          <cell r="D394" t="str">
            <v>Ñaát caáp IV</v>
          </cell>
          <cell r="E394" t="str">
            <v>m3</v>
          </cell>
          <cell r="F394" t="str">
            <v>caùi</v>
          </cell>
          <cell r="G394">
            <v>29284</v>
          </cell>
        </row>
        <row r="395">
          <cell r="A395" t="str">
            <v>03.1261</v>
          </cell>
          <cell r="B395" t="str">
            <v>03.1261</v>
          </cell>
          <cell r="C395" t="str">
            <v>Ñaøo hoá theá, moùng neùo,moùng coät coù dieän</v>
          </cell>
          <cell r="D395" t="str">
            <v>Ñaát caáp I</v>
          </cell>
          <cell r="E395" t="str">
            <v>m3</v>
          </cell>
          <cell r="F395"/>
          <cell r="G395">
            <v>10595</v>
          </cell>
        </row>
        <row r="396">
          <cell r="A396" t="str">
            <v>03.1262</v>
          </cell>
          <cell r="B396" t="str">
            <v>03.1262</v>
          </cell>
          <cell r="C396" t="str">
            <v>tích ñaùy moùng &lt;=75m2, ñoä saâu hoá &lt;=3 m</v>
          </cell>
          <cell r="D396" t="str">
            <v>Ñaát caáp II</v>
          </cell>
          <cell r="E396" t="str">
            <v>m3</v>
          </cell>
          <cell r="F396" t="str">
            <v>caùi</v>
          </cell>
          <cell r="G396">
            <v>14127</v>
          </cell>
        </row>
        <row r="397">
          <cell r="A397" t="str">
            <v>03.1263</v>
          </cell>
          <cell r="B397" t="str">
            <v>03.1263</v>
          </cell>
          <cell r="C397" t="str">
            <v>thaodoMBA100</v>
          </cell>
          <cell r="D397" t="str">
            <v>Ñaát caáp III</v>
          </cell>
          <cell r="E397" t="str">
            <v>m3</v>
          </cell>
          <cell r="F397" t="str">
            <v>caùi</v>
          </cell>
          <cell r="G397">
            <v>21043</v>
          </cell>
        </row>
        <row r="398">
          <cell r="A398" t="str">
            <v>03.1264</v>
          </cell>
          <cell r="B398" t="str">
            <v>03.1264</v>
          </cell>
          <cell r="C398" t="str">
            <v>thaodoMBA125</v>
          </cell>
          <cell r="D398" t="str">
            <v>Ñaát caáp IV</v>
          </cell>
          <cell r="E398" t="str">
            <v>m3</v>
          </cell>
          <cell r="F398" t="str">
            <v>caùi</v>
          </cell>
          <cell r="G398">
            <v>30756</v>
          </cell>
        </row>
        <row r="399">
          <cell r="A399" t="str">
            <v>03.1271</v>
          </cell>
          <cell r="B399" t="str">
            <v>03.1271</v>
          </cell>
          <cell r="C399" t="str">
            <v>Ñaøo hoá theá, moùng neùo,moùng coät coù dieän</v>
          </cell>
          <cell r="D399" t="str">
            <v>Ñaát caáp I</v>
          </cell>
          <cell r="E399" t="str">
            <v>m3</v>
          </cell>
          <cell r="F399" t="str">
            <v>caùi</v>
          </cell>
          <cell r="G399">
            <v>11478</v>
          </cell>
        </row>
        <row r="400">
          <cell r="A400" t="str">
            <v>03.1272</v>
          </cell>
          <cell r="B400" t="str">
            <v>03.1272</v>
          </cell>
          <cell r="C400" t="str">
            <v>tích ñaùy moùng &lt;=75m2, ñoä saâu hoá &lt;=4 m</v>
          </cell>
          <cell r="D400" t="str">
            <v>Ñaát caáp II</v>
          </cell>
          <cell r="E400" t="str">
            <v>m3</v>
          </cell>
          <cell r="F400" t="str">
            <v>caùi</v>
          </cell>
          <cell r="G400">
            <v>15451</v>
          </cell>
        </row>
        <row r="401">
          <cell r="A401" t="str">
            <v>03.1273</v>
          </cell>
          <cell r="B401" t="str">
            <v>03.1273</v>
          </cell>
          <cell r="C401" t="str">
            <v>thaodoMBA200</v>
          </cell>
          <cell r="D401" t="str">
            <v>Ñaát caáp III</v>
          </cell>
          <cell r="E401" t="str">
            <v>m3</v>
          </cell>
          <cell r="F401" t="str">
            <v>caùi</v>
          </cell>
          <cell r="G401">
            <v>22368</v>
          </cell>
        </row>
        <row r="402">
          <cell r="A402" t="str">
            <v>03.1274</v>
          </cell>
          <cell r="B402" t="str">
            <v>03.1274</v>
          </cell>
          <cell r="C402" t="str">
            <v>thaodoMBA250</v>
          </cell>
          <cell r="D402" t="str">
            <v>Ñaát caáp IV</v>
          </cell>
          <cell r="E402" t="str">
            <v>m3</v>
          </cell>
          <cell r="F402" t="str">
            <v>caùi</v>
          </cell>
          <cell r="G402">
            <v>32669</v>
          </cell>
        </row>
        <row r="403">
          <cell r="A403" t="str">
            <v>03.1281</v>
          </cell>
          <cell r="B403" t="str">
            <v>03.1281</v>
          </cell>
          <cell r="C403" t="str">
            <v>Ñaøo hoá theá, moùng neùo,moùng coät coù dieän</v>
          </cell>
          <cell r="D403" t="str">
            <v>Ñaát caáp I</v>
          </cell>
          <cell r="E403" t="str">
            <v>m3</v>
          </cell>
          <cell r="F403" t="str">
            <v>caùi</v>
          </cell>
          <cell r="G403">
            <v>12655</v>
          </cell>
        </row>
        <row r="404">
          <cell r="A404" t="str">
            <v>03.1282</v>
          </cell>
          <cell r="B404" t="str">
            <v>03.1282</v>
          </cell>
          <cell r="C404" t="str">
            <v>tích ñaùy moùng &lt;=75m2, ñoä saâu hoá &gt;4 m</v>
          </cell>
          <cell r="D404" t="str">
            <v>Ñaát caáp II</v>
          </cell>
          <cell r="E404" t="str">
            <v>m3</v>
          </cell>
          <cell r="F404" t="str">
            <v>caùi</v>
          </cell>
          <cell r="G404">
            <v>17070</v>
          </cell>
        </row>
        <row r="405">
          <cell r="A405" t="str">
            <v>03.1283</v>
          </cell>
          <cell r="B405" t="str">
            <v>03.1283</v>
          </cell>
          <cell r="C405" t="str">
            <v>thaodoMBA320</v>
          </cell>
          <cell r="D405" t="str">
            <v>Ñaát caáp III</v>
          </cell>
          <cell r="E405" t="str">
            <v>m3</v>
          </cell>
          <cell r="F405" t="str">
            <v>caùi</v>
          </cell>
          <cell r="G405">
            <v>24575</v>
          </cell>
        </row>
        <row r="406">
          <cell r="A406" t="str">
            <v>03.1284</v>
          </cell>
          <cell r="B406" t="str">
            <v>03.1284</v>
          </cell>
          <cell r="C406" t="str">
            <v>thaodoMBA400</v>
          </cell>
          <cell r="D406" t="str">
            <v>Ñaát caáp IV</v>
          </cell>
          <cell r="E406" t="str">
            <v>m3</v>
          </cell>
          <cell r="F406" t="str">
            <v>caùi</v>
          </cell>
          <cell r="G406">
            <v>35906</v>
          </cell>
        </row>
        <row r="407">
          <cell r="A407" t="str">
            <v>03.1291</v>
          </cell>
          <cell r="B407" t="str">
            <v>03.1291</v>
          </cell>
          <cell r="C407" t="str">
            <v>Ñaøo hoá theá, moùng neùo,moùng coät coù dieän</v>
          </cell>
          <cell r="D407" t="str">
            <v>Ñaát caáp I</v>
          </cell>
          <cell r="E407" t="str">
            <v>m3</v>
          </cell>
          <cell r="F407" t="str">
            <v>caùi</v>
          </cell>
          <cell r="G407">
            <v>10007</v>
          </cell>
        </row>
        <row r="408">
          <cell r="A408" t="str">
            <v>03.1292</v>
          </cell>
          <cell r="B408" t="str">
            <v>03.1292</v>
          </cell>
          <cell r="C408" t="str">
            <v>tích ñaùy moùng &lt;=100m2, ñoä saâu hoá &lt;=2 m</v>
          </cell>
          <cell r="D408" t="str">
            <v>Ñaát caáp II</v>
          </cell>
          <cell r="E408" t="str">
            <v>m3</v>
          </cell>
          <cell r="F408" t="str">
            <v>caùi</v>
          </cell>
          <cell r="G408">
            <v>13391</v>
          </cell>
        </row>
        <row r="409">
          <cell r="A409" t="str">
            <v>03.1293</v>
          </cell>
          <cell r="B409" t="str">
            <v>03.1293</v>
          </cell>
          <cell r="C409" t="str">
            <v>thaodoMBA630</v>
          </cell>
          <cell r="D409" t="str">
            <v>Ñaát caáp III</v>
          </cell>
          <cell r="E409" t="str">
            <v>m3</v>
          </cell>
          <cell r="F409" t="str">
            <v>caùi</v>
          </cell>
          <cell r="G409">
            <v>20308</v>
          </cell>
        </row>
        <row r="410">
          <cell r="A410" t="str">
            <v>03.1294</v>
          </cell>
          <cell r="B410" t="str">
            <v>03.1294</v>
          </cell>
          <cell r="C410" t="str">
            <v>thaodoMBA750</v>
          </cell>
          <cell r="D410" t="str">
            <v>Ñaát caáp IV</v>
          </cell>
          <cell r="E410" t="str">
            <v>m3</v>
          </cell>
          <cell r="F410" t="str">
            <v>caùi</v>
          </cell>
          <cell r="G410">
            <v>30167</v>
          </cell>
        </row>
        <row r="411">
          <cell r="A411" t="str">
            <v>03.1301</v>
          </cell>
          <cell r="B411" t="str">
            <v>03.1301</v>
          </cell>
          <cell r="C411" t="str">
            <v>Ñaøo hoá theá, moùng neùo,moùng coät coù dieän</v>
          </cell>
          <cell r="D411" t="str">
            <v>Ñaát caáp I</v>
          </cell>
          <cell r="E411" t="str">
            <v>m3</v>
          </cell>
          <cell r="F411" t="str">
            <v>caùi</v>
          </cell>
          <cell r="G411">
            <v>10890</v>
          </cell>
        </row>
        <row r="412">
          <cell r="A412" t="str">
            <v>03.1302</v>
          </cell>
          <cell r="B412" t="str">
            <v>03.1302</v>
          </cell>
          <cell r="C412" t="str">
            <v>tích ñaùy moùng &lt;=100m2, ñoä saâu hoá &lt;=3 m</v>
          </cell>
          <cell r="D412" t="str">
            <v>Ñaát caáp II</v>
          </cell>
          <cell r="E412" t="str">
            <v>m3</v>
          </cell>
          <cell r="F412" t="str">
            <v>boä</v>
          </cell>
          <cell r="G412">
            <v>14569</v>
          </cell>
        </row>
        <row r="413">
          <cell r="A413" t="str">
            <v>03.1303</v>
          </cell>
          <cell r="B413" t="str">
            <v>03.1303</v>
          </cell>
          <cell r="C413" t="str">
            <v>Thaododaytt</v>
          </cell>
          <cell r="D413" t="str">
            <v>Ñaát caáp III</v>
          </cell>
          <cell r="E413" t="str">
            <v>m3</v>
          </cell>
          <cell r="F413" t="str">
            <v>km</v>
          </cell>
          <cell r="G413">
            <v>21632</v>
          </cell>
        </row>
        <row r="414">
          <cell r="A414" t="str">
            <v>03.1304</v>
          </cell>
          <cell r="B414" t="str">
            <v>03.1304</v>
          </cell>
          <cell r="C414" t="str">
            <v>ThaodohopDk1p</v>
          </cell>
          <cell r="D414" t="str">
            <v>Ñaát caáp IV</v>
          </cell>
          <cell r="E414" t="str">
            <v>m3</v>
          </cell>
          <cell r="F414" t="str">
            <v>caùi</v>
          </cell>
          <cell r="G414">
            <v>31786</v>
          </cell>
        </row>
        <row r="415">
          <cell r="A415" t="str">
            <v>03.1311</v>
          </cell>
          <cell r="B415" t="str">
            <v>03.1311</v>
          </cell>
          <cell r="C415" t="str">
            <v>Ñaøo hoá theá, moùng neùo,moùng coät coù dieän</v>
          </cell>
          <cell r="D415" t="str">
            <v>Ñaát caáp I</v>
          </cell>
          <cell r="E415" t="str">
            <v>m3</v>
          </cell>
          <cell r="F415" t="str">
            <v>caùi</v>
          </cell>
          <cell r="G415">
            <v>11773</v>
          </cell>
        </row>
        <row r="416">
          <cell r="A416" t="str">
            <v>03.1312</v>
          </cell>
          <cell r="B416" t="str">
            <v>03.1312</v>
          </cell>
          <cell r="C416" t="str">
            <v>tích ñaùy moùng &lt;=100m2, ñoä saâu hoá &lt;=4 m</v>
          </cell>
          <cell r="D416" t="str">
            <v>Ñaát caáp II</v>
          </cell>
          <cell r="E416" t="str">
            <v>m3</v>
          </cell>
          <cell r="F416" t="str">
            <v>vò trí</v>
          </cell>
          <cell r="G416">
            <v>15893</v>
          </cell>
        </row>
        <row r="417">
          <cell r="A417" t="str">
            <v>03.1313</v>
          </cell>
          <cell r="B417" t="str">
            <v>03.1313</v>
          </cell>
          <cell r="C417" t="str">
            <v>thaoT100-3</v>
          </cell>
          <cell r="D417" t="str">
            <v>Ñaát caáp III</v>
          </cell>
          <cell r="E417" t="str">
            <v>m3</v>
          </cell>
          <cell r="F417" t="str">
            <v>maùy</v>
          </cell>
          <cell r="G417">
            <v>22956</v>
          </cell>
        </row>
        <row r="418">
          <cell r="A418" t="str">
            <v>03.1314</v>
          </cell>
          <cell r="B418" t="str">
            <v>03.1314</v>
          </cell>
          <cell r="C418" t="str">
            <v>thaot160-3</v>
          </cell>
          <cell r="D418" t="str">
            <v>Ñaát caáp IV</v>
          </cell>
          <cell r="E418" t="str">
            <v>m3</v>
          </cell>
          <cell r="F418" t="str">
            <v>maùy</v>
          </cell>
          <cell r="G418">
            <v>33699</v>
          </cell>
        </row>
        <row r="419">
          <cell r="A419" t="str">
            <v>03.1321</v>
          </cell>
          <cell r="B419" t="str">
            <v>03.1321</v>
          </cell>
          <cell r="C419" t="str">
            <v>Ñaøo hoá theá, moùng neùo,moùng coät coù dieän</v>
          </cell>
          <cell r="D419" t="str">
            <v>Ñaát caáp I</v>
          </cell>
          <cell r="E419" t="str">
            <v>m3</v>
          </cell>
          <cell r="F419" t="str">
            <v>maùy</v>
          </cell>
          <cell r="G419">
            <v>12950</v>
          </cell>
        </row>
        <row r="420">
          <cell r="A420" t="str">
            <v>03.1322</v>
          </cell>
          <cell r="B420" t="str">
            <v>03.1322</v>
          </cell>
          <cell r="C420" t="str">
            <v>tích ñaùy moùng &lt;=100m2, ñoä saâu hoá &gt;4 m</v>
          </cell>
          <cell r="D420" t="str">
            <v>Ñaát caáp II</v>
          </cell>
          <cell r="E420" t="str">
            <v>m3</v>
          </cell>
          <cell r="F420" t="str">
            <v>maùy</v>
          </cell>
          <cell r="G420">
            <v>17512</v>
          </cell>
        </row>
        <row r="421">
          <cell r="A421" t="str">
            <v>03.1323</v>
          </cell>
          <cell r="B421" t="str">
            <v>03.1323</v>
          </cell>
          <cell r="C421" t="str">
            <v>thaot630-3</v>
          </cell>
          <cell r="D421" t="str">
            <v>Ñaát caáp III</v>
          </cell>
          <cell r="E421" t="str">
            <v>m3</v>
          </cell>
          <cell r="F421" t="str">
            <v>maùy</v>
          </cell>
          <cell r="G421">
            <v>25311</v>
          </cell>
        </row>
        <row r="422">
          <cell r="A422" t="str">
            <v>03.1324</v>
          </cell>
          <cell r="B422" t="str">
            <v>03.1324</v>
          </cell>
          <cell r="C422" t="str">
            <v>thaot800-3</v>
          </cell>
          <cell r="D422" t="str">
            <v>Ñaát caáp IV</v>
          </cell>
          <cell r="E422" t="str">
            <v>m3</v>
          </cell>
          <cell r="F422" t="str">
            <v>maùy</v>
          </cell>
          <cell r="G422">
            <v>37084</v>
          </cell>
        </row>
        <row r="423">
          <cell r="A423" t="str">
            <v>03.1331</v>
          </cell>
          <cell r="B423" t="str">
            <v>03.1331</v>
          </cell>
          <cell r="C423" t="str">
            <v>Ñaøo hoá theá, moùng neùo,moùng coät coù dieän</v>
          </cell>
          <cell r="D423" t="str">
            <v>Ñaát caáp I</v>
          </cell>
          <cell r="E423" t="str">
            <v>m3</v>
          </cell>
          <cell r="F423" t="str">
            <v>maùy</v>
          </cell>
          <cell r="G423">
            <v>10595</v>
          </cell>
        </row>
        <row r="424">
          <cell r="A424" t="str">
            <v>03.1332</v>
          </cell>
          <cell r="B424" t="str">
            <v>03.1332</v>
          </cell>
          <cell r="C424" t="str">
            <v>tích ñaùy moùng &lt;=150m2, ñoä saâu hoá &lt;=2 m</v>
          </cell>
          <cell r="D424" t="str">
            <v>Ñaát caáp II</v>
          </cell>
          <cell r="E424" t="str">
            <v>m3</v>
          </cell>
          <cell r="F424" t="str">
            <v>maùy</v>
          </cell>
          <cell r="G424">
            <v>14127</v>
          </cell>
        </row>
        <row r="425">
          <cell r="A425" t="str">
            <v>03.1333</v>
          </cell>
          <cell r="B425" t="str">
            <v>03.1333</v>
          </cell>
          <cell r="C425" t="str">
            <v>thaoT375-1</v>
          </cell>
          <cell r="D425" t="str">
            <v>Ñaát caáp III</v>
          </cell>
          <cell r="E425" t="str">
            <v>m3</v>
          </cell>
          <cell r="F425" t="str">
            <v>maùy</v>
          </cell>
          <cell r="G425">
            <v>21191</v>
          </cell>
        </row>
        <row r="426">
          <cell r="A426" t="str">
            <v>03.1334</v>
          </cell>
          <cell r="B426" t="str">
            <v>03.1334</v>
          </cell>
          <cell r="C426" t="str">
            <v>thaoT50-1</v>
          </cell>
          <cell r="D426" t="str">
            <v>Ñaát caáp IV</v>
          </cell>
          <cell r="E426" t="str">
            <v>m3</v>
          </cell>
          <cell r="F426" t="str">
            <v>maùy</v>
          </cell>
          <cell r="G426">
            <v>31639</v>
          </cell>
        </row>
        <row r="427">
          <cell r="A427" t="str">
            <v>03.1341</v>
          </cell>
          <cell r="B427" t="str">
            <v>03.1341</v>
          </cell>
          <cell r="C427" t="str">
            <v>Ñaøo hoá theá, moùng neùo,moùng coät coù dieän</v>
          </cell>
          <cell r="D427" t="str">
            <v>Ñaát caáp I</v>
          </cell>
          <cell r="E427" t="str">
            <v>m3</v>
          </cell>
          <cell r="F427" t="str">
            <v>boä</v>
          </cell>
          <cell r="G427">
            <v>11331</v>
          </cell>
        </row>
        <row r="428">
          <cell r="A428" t="str">
            <v>03.1342</v>
          </cell>
          <cell r="B428" t="str">
            <v>03.1342</v>
          </cell>
          <cell r="C428" t="str">
            <v>tích ñaùy moùng &lt;=150m2, ñoä saâu hoá &lt;=3 m</v>
          </cell>
          <cell r="D428" t="str">
            <v>Ñaát caáp II</v>
          </cell>
          <cell r="E428" t="str">
            <v>m3</v>
          </cell>
          <cell r="F428" t="str">
            <v>caùi</v>
          </cell>
          <cell r="G428">
            <v>15451</v>
          </cell>
        </row>
        <row r="429">
          <cell r="A429" t="str">
            <v>03.1343</v>
          </cell>
          <cell r="B429" t="str">
            <v>03.1343</v>
          </cell>
          <cell r="C429" t="str">
            <v>thaoLA21</v>
          </cell>
          <cell r="D429" t="str">
            <v>Ñaát caáp III</v>
          </cell>
          <cell r="E429" t="str">
            <v>m3</v>
          </cell>
          <cell r="F429" t="str">
            <v>caùi</v>
          </cell>
          <cell r="G429">
            <v>22809</v>
          </cell>
        </row>
        <row r="430">
          <cell r="A430" t="str">
            <v>03.1344</v>
          </cell>
          <cell r="B430" t="str">
            <v>03.1344</v>
          </cell>
          <cell r="C430" t="str">
            <v>Thaotu</v>
          </cell>
          <cell r="D430" t="str">
            <v>Ñaát caáp IV</v>
          </cell>
          <cell r="E430" t="str">
            <v>m3</v>
          </cell>
          <cell r="F430" t="str">
            <v>kVAr</v>
          </cell>
          <cell r="G430">
            <v>33405</v>
          </cell>
        </row>
        <row r="431">
          <cell r="A431" t="str">
            <v>03.1351</v>
          </cell>
          <cell r="B431" t="str">
            <v>03.1351</v>
          </cell>
          <cell r="C431" t="str">
            <v>Ñaøo hoá theá, moùng neùo,moùng coät coù dieän</v>
          </cell>
          <cell r="D431" t="str">
            <v>Ñaát caáp I</v>
          </cell>
          <cell r="E431" t="str">
            <v>m3</v>
          </cell>
          <cell r="F431" t="str">
            <v>caùi</v>
          </cell>
          <cell r="G431">
            <v>12508</v>
          </cell>
        </row>
        <row r="432">
          <cell r="A432" t="str">
            <v>03.1352</v>
          </cell>
          <cell r="B432" t="str">
            <v>03.1352</v>
          </cell>
          <cell r="C432" t="str">
            <v>tích ñaùy moùng &lt;=150m2, ñoä saâu hoá &lt;=4 m</v>
          </cell>
          <cell r="D432" t="str">
            <v>Ñaát caáp II</v>
          </cell>
          <cell r="E432" t="str">
            <v>m3</v>
          </cell>
          <cell r="F432" t="str">
            <v>caùi</v>
          </cell>
          <cell r="G432">
            <v>16629</v>
          </cell>
        </row>
        <row r="433">
          <cell r="A433" t="str">
            <v>03.1353</v>
          </cell>
          <cell r="B433" t="str">
            <v>03.1353</v>
          </cell>
          <cell r="C433" t="str">
            <v>ThaoLBS</v>
          </cell>
          <cell r="D433" t="str">
            <v>Ñaát caáp III</v>
          </cell>
          <cell r="E433" t="str">
            <v>m3</v>
          </cell>
          <cell r="F433" t="str">
            <v>caùi</v>
          </cell>
          <cell r="G433">
            <v>24134</v>
          </cell>
        </row>
        <row r="434">
          <cell r="A434" t="str">
            <v>03.1354</v>
          </cell>
          <cell r="B434" t="str">
            <v>03.1354</v>
          </cell>
          <cell r="C434" t="str">
            <v>ThaoLTD</v>
          </cell>
          <cell r="D434" t="str">
            <v>Ñaát caáp IV</v>
          </cell>
          <cell r="E434" t="str">
            <v>m3</v>
          </cell>
          <cell r="F434" t="str">
            <v>caùi</v>
          </cell>
          <cell r="G434">
            <v>35318</v>
          </cell>
        </row>
        <row r="435">
          <cell r="A435" t="str">
            <v>03.1361</v>
          </cell>
          <cell r="B435" t="str">
            <v>03.1361</v>
          </cell>
          <cell r="C435" t="str">
            <v>Ñaøo hoá theá, moùng neùo,moùng coät coù dieän</v>
          </cell>
          <cell r="D435" t="str">
            <v>Ñaát caáp I</v>
          </cell>
          <cell r="E435" t="str">
            <v>m3</v>
          </cell>
          <cell r="F435" t="str">
            <v>caùi</v>
          </cell>
          <cell r="G435">
            <v>13833</v>
          </cell>
        </row>
        <row r="436">
          <cell r="A436" t="str">
            <v>03.1362</v>
          </cell>
          <cell r="B436" t="str">
            <v>03.1362</v>
          </cell>
          <cell r="C436" t="str">
            <v>tích ñaùy moùng &lt;=150m2, ñoä saâu hoá &gt;4 m</v>
          </cell>
          <cell r="D436" t="str">
            <v>Ñaát caáp II</v>
          </cell>
          <cell r="E436" t="str">
            <v>m3</v>
          </cell>
          <cell r="F436" t="str">
            <v>caùi</v>
          </cell>
          <cell r="G436">
            <v>18247</v>
          </cell>
        </row>
        <row r="437">
          <cell r="A437" t="str">
            <v>03.1363</v>
          </cell>
          <cell r="B437" t="str">
            <v>03.1363</v>
          </cell>
          <cell r="C437" t="str">
            <v>ThaoTI400HT</v>
          </cell>
          <cell r="D437" t="str">
            <v>Ñaát caáp III</v>
          </cell>
          <cell r="E437" t="str">
            <v>m3</v>
          </cell>
          <cell r="F437" t="str">
            <v>caùi</v>
          </cell>
          <cell r="G437">
            <v>26488</v>
          </cell>
        </row>
        <row r="438">
          <cell r="A438" t="str">
            <v>03.1364</v>
          </cell>
          <cell r="B438" t="str">
            <v>03.1364</v>
          </cell>
          <cell r="C438" t="str">
            <v>ThaoTI150HT</v>
          </cell>
          <cell r="D438" t="str">
            <v>Ñaát caáp IV</v>
          </cell>
          <cell r="E438" t="str">
            <v>m3</v>
          </cell>
          <cell r="F438" t="str">
            <v>caùi</v>
          </cell>
          <cell r="G438">
            <v>38849</v>
          </cell>
        </row>
        <row r="439">
          <cell r="A439" t="str">
            <v>03.1371</v>
          </cell>
          <cell r="B439" t="str">
            <v>03.1371</v>
          </cell>
          <cell r="C439" t="str">
            <v>Ñaøo hoá theá, moùng neùo,moùng coät coù dieän</v>
          </cell>
          <cell r="D439" t="str">
            <v>Ñaát caáp I</v>
          </cell>
          <cell r="E439" t="str">
            <v>m3</v>
          </cell>
          <cell r="F439" t="str">
            <v>caùi</v>
          </cell>
          <cell r="G439">
            <v>11184</v>
          </cell>
        </row>
        <row r="440">
          <cell r="A440" t="str">
            <v>03.1372</v>
          </cell>
          <cell r="B440" t="str">
            <v>03.1372</v>
          </cell>
          <cell r="C440" t="str">
            <v>tích ñaùy moùng &lt;=200m2, ñoä saâu hoá &lt;=2 m</v>
          </cell>
          <cell r="D440" t="str">
            <v>Ñaát caáp II</v>
          </cell>
          <cell r="E440" t="str">
            <v>m3</v>
          </cell>
          <cell r="F440" t="str">
            <v>caùi</v>
          </cell>
          <cell r="G440">
            <v>14716</v>
          </cell>
        </row>
        <row r="441">
          <cell r="A441" t="str">
            <v>03.1373</v>
          </cell>
          <cell r="B441" t="str">
            <v>03.1373</v>
          </cell>
          <cell r="C441" t="str">
            <v>ThaoTI300HT</v>
          </cell>
          <cell r="D441" t="str">
            <v>Ñaát caáp III</v>
          </cell>
          <cell r="E441" t="str">
            <v>m3</v>
          </cell>
          <cell r="F441" t="str">
            <v>caùi</v>
          </cell>
          <cell r="G441">
            <v>22074</v>
          </cell>
        </row>
        <row r="442">
          <cell r="A442" t="str">
            <v>03.1374</v>
          </cell>
          <cell r="B442" t="str">
            <v>03.1374</v>
          </cell>
          <cell r="C442" t="str">
            <v>ThaoT600HT</v>
          </cell>
          <cell r="D442" t="str">
            <v>Ñaát caáp IV</v>
          </cell>
          <cell r="E442" t="str">
            <v>m3</v>
          </cell>
          <cell r="F442" t="str">
            <v>caùi</v>
          </cell>
          <cell r="G442">
            <v>33257</v>
          </cell>
        </row>
        <row r="443">
          <cell r="A443" t="str">
            <v>03.1381</v>
          </cell>
          <cell r="B443" t="str">
            <v>03.1381</v>
          </cell>
          <cell r="C443" t="str">
            <v>Ñaøo hoá theá, moùng neùo,moùng coät coù dieän</v>
          </cell>
          <cell r="D443" t="str">
            <v>Ñaát caáp I</v>
          </cell>
          <cell r="E443" t="str">
            <v>m3</v>
          </cell>
          <cell r="F443" t="str">
            <v>caùi</v>
          </cell>
          <cell r="G443">
            <v>11773</v>
          </cell>
        </row>
        <row r="444">
          <cell r="A444" t="str">
            <v>03.1382</v>
          </cell>
          <cell r="B444" t="str">
            <v>03.1382</v>
          </cell>
          <cell r="C444" t="str">
            <v>tích ñaùy moùng &lt;=200m2, ñoä saâu hoá &lt;=3 m</v>
          </cell>
          <cell r="D444" t="str">
            <v>Ñaát caáp II</v>
          </cell>
          <cell r="E444" t="str">
            <v>m3</v>
          </cell>
          <cell r="F444" t="str">
            <v>caùi</v>
          </cell>
          <cell r="G444">
            <v>16334</v>
          </cell>
        </row>
        <row r="445">
          <cell r="A445" t="str">
            <v>03.1383</v>
          </cell>
          <cell r="B445" t="str">
            <v>03.1383</v>
          </cell>
          <cell r="C445" t="str">
            <v>ThaoR2</v>
          </cell>
          <cell r="D445" t="str">
            <v>Ñaát caáp III</v>
          </cell>
          <cell r="E445" t="str">
            <v>m3</v>
          </cell>
          <cell r="F445" t="str">
            <v>caùi</v>
          </cell>
          <cell r="G445">
            <v>23987</v>
          </cell>
        </row>
        <row r="446">
          <cell r="A446" t="str">
            <v>03.1384</v>
          </cell>
          <cell r="B446" t="str">
            <v>03.1384</v>
          </cell>
          <cell r="C446" t="str">
            <v>ThaoR3</v>
          </cell>
          <cell r="D446" t="str">
            <v>Ñaát caáp IV</v>
          </cell>
          <cell r="E446" t="str">
            <v>m3</v>
          </cell>
          <cell r="F446" t="str">
            <v>caùi</v>
          </cell>
          <cell r="G446">
            <v>35023</v>
          </cell>
        </row>
        <row r="447">
          <cell r="A447" t="str">
            <v>03.1391</v>
          </cell>
          <cell r="B447" t="str">
            <v>03.1391</v>
          </cell>
          <cell r="C447" t="str">
            <v>Ñaøo hoá theá, moùng neùo,moùng coät coù dieän</v>
          </cell>
          <cell r="D447" t="str">
            <v>Ñaát caáp I</v>
          </cell>
          <cell r="E447" t="str">
            <v>m3</v>
          </cell>
          <cell r="F447" t="str">
            <v>caùi</v>
          </cell>
          <cell r="G447">
            <v>13097</v>
          </cell>
        </row>
        <row r="448">
          <cell r="A448" t="str">
            <v>03.1392</v>
          </cell>
          <cell r="B448" t="str">
            <v>03.1392</v>
          </cell>
          <cell r="C448" t="str">
            <v>tích ñaùy moùng &lt;=200m2, ñoä saâu hoá &lt;=4 m</v>
          </cell>
          <cell r="D448" t="str">
            <v>Ñaát caáp II</v>
          </cell>
          <cell r="E448" t="str">
            <v>m3</v>
          </cell>
          <cell r="F448" t="str">
            <v>boä</v>
          </cell>
          <cell r="G448">
            <v>17512</v>
          </cell>
        </row>
        <row r="449">
          <cell r="A449" t="str">
            <v>03.1393</v>
          </cell>
          <cell r="B449" t="str">
            <v>03.1393</v>
          </cell>
          <cell r="C449" t="str">
            <v>Thaocaudaothung200</v>
          </cell>
          <cell r="D449" t="str">
            <v>Ñaát caáp III</v>
          </cell>
          <cell r="E449" t="str">
            <v>m3</v>
          </cell>
          <cell r="F449" t="str">
            <v>boä</v>
          </cell>
          <cell r="G449">
            <v>25311</v>
          </cell>
        </row>
        <row r="450">
          <cell r="A450" t="str">
            <v>03.1394</v>
          </cell>
          <cell r="B450" t="str">
            <v>03.1394</v>
          </cell>
          <cell r="C450" t="str">
            <v>Thaocaudaothung300</v>
          </cell>
          <cell r="D450" t="str">
            <v>Ñaát caáp IV</v>
          </cell>
          <cell r="E450" t="str">
            <v>m3</v>
          </cell>
          <cell r="F450" t="str">
            <v>boä</v>
          </cell>
          <cell r="G450">
            <v>37084</v>
          </cell>
        </row>
        <row r="451">
          <cell r="A451" t="str">
            <v>03.1411</v>
          </cell>
          <cell r="B451" t="str">
            <v>03.1411</v>
          </cell>
          <cell r="C451" t="str">
            <v>Ñaøo hoá theá, moùng neùo,moùng coät coù dieän</v>
          </cell>
          <cell r="D451" t="str">
            <v>Ñaát caáp I</v>
          </cell>
          <cell r="E451" t="str">
            <v>m3</v>
          </cell>
          <cell r="F451" t="str">
            <v>boä</v>
          </cell>
          <cell r="G451">
            <v>14421</v>
          </cell>
        </row>
        <row r="452">
          <cell r="A452" t="str">
            <v>03.1412</v>
          </cell>
          <cell r="B452" t="str">
            <v>03.1412</v>
          </cell>
          <cell r="C452" t="str">
            <v>tích ñaùy moùng &lt;=200m2, ñoä saâu hoá &gt;4 m</v>
          </cell>
          <cell r="D452" t="str">
            <v>Ñaát caáp II</v>
          </cell>
          <cell r="E452" t="str">
            <v>m3</v>
          </cell>
          <cell r="F452" t="str">
            <v>boä</v>
          </cell>
          <cell r="G452">
            <v>19278</v>
          </cell>
        </row>
        <row r="453">
          <cell r="A453" t="str">
            <v>03.1413</v>
          </cell>
          <cell r="B453" t="str">
            <v>03.1413</v>
          </cell>
          <cell r="C453" t="str">
            <v>Thaocaudaothung600</v>
          </cell>
          <cell r="D453" t="str">
            <v>Ñaát caáp III</v>
          </cell>
          <cell r="E453" t="str">
            <v>m3</v>
          </cell>
          <cell r="F453" t="str">
            <v>boä</v>
          </cell>
          <cell r="G453">
            <v>27813</v>
          </cell>
        </row>
        <row r="454">
          <cell r="A454" t="str">
            <v>03.1414</v>
          </cell>
          <cell r="B454" t="str">
            <v>03.1414</v>
          </cell>
          <cell r="C454" t="str">
            <v>bkeo</v>
          </cell>
          <cell r="D454" t="str">
            <v>Ñaát caáp IV</v>
          </cell>
          <cell r="E454" t="str">
            <v>m3</v>
          </cell>
          <cell r="F454" t="str">
            <v>cuoän</v>
          </cell>
          <cell r="G454">
            <v>40762</v>
          </cell>
          <cell r="H454">
            <v>12000</v>
          </cell>
        </row>
        <row r="455">
          <cell r="A455" t="str">
            <v>03.1421</v>
          </cell>
          <cell r="B455" t="str">
            <v>03.1421</v>
          </cell>
          <cell r="C455" t="str">
            <v>Ñaøo hoá theá, moùng neùo,moùng coät coù dieän</v>
          </cell>
          <cell r="D455" t="str">
            <v>Ñaát caáp I</v>
          </cell>
          <cell r="E455" t="str">
            <v>m3</v>
          </cell>
          <cell r="F455" t="str">
            <v>caùi</v>
          </cell>
          <cell r="G455">
            <v>12361</v>
          </cell>
          <cell r="H455">
            <v>25000</v>
          </cell>
        </row>
        <row r="456">
          <cell r="A456" t="str">
            <v>03.1422</v>
          </cell>
          <cell r="B456" t="str">
            <v>03.1422</v>
          </cell>
          <cell r="C456" t="str">
            <v>tích ñaùy moùng &gt;200m2, ñoä saâu hoá &lt;=2 m</v>
          </cell>
          <cell r="D456" t="str">
            <v>Ñaát caáp II</v>
          </cell>
          <cell r="E456" t="str">
            <v>m3</v>
          </cell>
          <cell r="F456" t="str">
            <v>caùi</v>
          </cell>
          <cell r="G456">
            <v>16187</v>
          </cell>
          <cell r="H456">
            <v>2209000</v>
          </cell>
        </row>
        <row r="457">
          <cell r="A457" t="str">
            <v>03.1423</v>
          </cell>
          <cell r="B457" t="str">
            <v>03.1423</v>
          </cell>
          <cell r="C457" t="str">
            <v>TI2024KV</v>
          </cell>
          <cell r="D457" t="str">
            <v>Ñaát caáp III</v>
          </cell>
          <cell r="E457" t="str">
            <v>m3</v>
          </cell>
          <cell r="F457" t="str">
            <v>caùi</v>
          </cell>
          <cell r="G457">
            <v>24281</v>
          </cell>
          <cell r="H457">
            <v>2209000</v>
          </cell>
        </row>
        <row r="458">
          <cell r="A458" t="str">
            <v>03.1424</v>
          </cell>
          <cell r="B458" t="str">
            <v>03.1424</v>
          </cell>
          <cell r="C458" t="str">
            <v>TI3024KV</v>
          </cell>
          <cell r="D458" t="str">
            <v>Ñaát caáp IV</v>
          </cell>
          <cell r="E458" t="str">
            <v>m3</v>
          </cell>
          <cell r="F458" t="str">
            <v>caùi</v>
          </cell>
          <cell r="G458">
            <v>36642</v>
          </cell>
          <cell r="H458">
            <v>2209000</v>
          </cell>
        </row>
        <row r="459">
          <cell r="A459" t="str">
            <v>03.1431</v>
          </cell>
          <cell r="B459" t="str">
            <v>03.1431</v>
          </cell>
          <cell r="C459" t="str">
            <v>Ñaøo hoá theá, moùng neùo,moùng coät coù dieän</v>
          </cell>
          <cell r="D459" t="str">
            <v>Ñaát caáp I</v>
          </cell>
          <cell r="E459" t="str">
            <v>m3</v>
          </cell>
          <cell r="F459" t="str">
            <v>caùi</v>
          </cell>
          <cell r="G459">
            <v>12950</v>
          </cell>
          <cell r="H459">
            <v>2209000</v>
          </cell>
        </row>
        <row r="460">
          <cell r="A460" t="str">
            <v>03.1432</v>
          </cell>
          <cell r="B460" t="str">
            <v>03.1432</v>
          </cell>
          <cell r="C460" t="str">
            <v>tích ñaùy moùng &gt;200m2, ñoä saâu hoá &lt;=3 m</v>
          </cell>
          <cell r="D460" t="str">
            <v>Ñaát caáp II</v>
          </cell>
          <cell r="E460" t="str">
            <v>m3</v>
          </cell>
          <cell r="F460" t="str">
            <v>caùi</v>
          </cell>
          <cell r="G460">
            <v>17217</v>
          </cell>
          <cell r="H460">
            <v>2209000</v>
          </cell>
        </row>
        <row r="461">
          <cell r="A461" t="str">
            <v>03.1433</v>
          </cell>
          <cell r="B461" t="str">
            <v>03.1433</v>
          </cell>
          <cell r="C461" t="str">
            <v>TI5024KV</v>
          </cell>
          <cell r="D461" t="str">
            <v>Ñaát caáp III</v>
          </cell>
          <cell r="E461" t="str">
            <v>m3</v>
          </cell>
          <cell r="F461" t="str">
            <v>caùi</v>
          </cell>
          <cell r="G461">
            <v>25458</v>
          </cell>
          <cell r="H461">
            <v>2209000</v>
          </cell>
        </row>
        <row r="462">
          <cell r="A462" t="str">
            <v>03.1434</v>
          </cell>
          <cell r="B462" t="str">
            <v>03.1434</v>
          </cell>
          <cell r="C462" t="str">
            <v>TI6024KV</v>
          </cell>
          <cell r="D462" t="str">
            <v>Ñaát caáp IV</v>
          </cell>
          <cell r="E462" t="str">
            <v>m3</v>
          </cell>
          <cell r="F462" t="str">
            <v>caùi</v>
          </cell>
          <cell r="G462">
            <v>38849</v>
          </cell>
          <cell r="H462">
            <v>2209000</v>
          </cell>
        </row>
        <row r="463">
          <cell r="A463" t="str">
            <v>03.1441</v>
          </cell>
          <cell r="B463" t="str">
            <v>03.1441</v>
          </cell>
          <cell r="C463" t="str">
            <v>Ñaøo hoá theá, moùng neùo,moùng coät coù dieän</v>
          </cell>
          <cell r="D463" t="str">
            <v>Ñaát caáp I</v>
          </cell>
          <cell r="E463" t="str">
            <v>m3</v>
          </cell>
          <cell r="F463" t="str">
            <v>caùi</v>
          </cell>
          <cell r="G463">
            <v>14274</v>
          </cell>
          <cell r="H463">
            <v>2209000</v>
          </cell>
        </row>
        <row r="464">
          <cell r="A464" t="str">
            <v>03.1442</v>
          </cell>
          <cell r="B464" t="str">
            <v>03.1442</v>
          </cell>
          <cell r="C464" t="str">
            <v>tích ñaùy moùng &gt;200m2, ñoä saâu hoá &lt;=4 m</v>
          </cell>
          <cell r="D464" t="str">
            <v>Ñaát caáp II</v>
          </cell>
          <cell r="E464" t="str">
            <v>m3</v>
          </cell>
          <cell r="F464" t="str">
            <v>caùi</v>
          </cell>
          <cell r="G464">
            <v>18836</v>
          </cell>
          <cell r="H464">
            <v>2209000</v>
          </cell>
        </row>
        <row r="465">
          <cell r="A465" t="str">
            <v>03.1443</v>
          </cell>
          <cell r="B465" t="str">
            <v>03.1443</v>
          </cell>
          <cell r="C465" t="str">
            <v>TI100HT</v>
          </cell>
          <cell r="D465" t="str">
            <v>Ñaát caáp III</v>
          </cell>
          <cell r="E465" t="str">
            <v>m3</v>
          </cell>
          <cell r="F465" t="str">
            <v>caùi</v>
          </cell>
          <cell r="G465">
            <v>27960</v>
          </cell>
          <cell r="H465">
            <v>90307</v>
          </cell>
        </row>
        <row r="466">
          <cell r="A466" t="str">
            <v>03.1444</v>
          </cell>
          <cell r="B466" t="str">
            <v>03.1444</v>
          </cell>
          <cell r="C466" t="str">
            <v>TI125HT</v>
          </cell>
          <cell r="D466" t="str">
            <v>Ñaát caáp IV</v>
          </cell>
          <cell r="E466" t="str">
            <v>m3</v>
          </cell>
          <cell r="F466" t="str">
            <v>caùi</v>
          </cell>
          <cell r="G466">
            <v>42234</v>
          </cell>
          <cell r="H466">
            <v>90307</v>
          </cell>
        </row>
        <row r="467">
          <cell r="A467" t="str">
            <v>03.1451</v>
          </cell>
          <cell r="B467" t="str">
            <v>03.1451</v>
          </cell>
          <cell r="C467" t="str">
            <v>Ñaøo hoá theá, moùng neùo,moùng coät coù dieän</v>
          </cell>
          <cell r="D467" t="str">
            <v>Ñaát caáp I</v>
          </cell>
          <cell r="E467" t="str">
            <v>m3</v>
          </cell>
          <cell r="F467" t="str">
            <v>caùi</v>
          </cell>
          <cell r="G467">
            <v>15746</v>
          </cell>
          <cell r="H467">
            <v>84475</v>
          </cell>
        </row>
        <row r="468">
          <cell r="A468" t="str">
            <v>03.1452</v>
          </cell>
          <cell r="B468" t="str">
            <v>03.1452</v>
          </cell>
          <cell r="C468" t="str">
            <v>tích ñaùy moùng &gt;200m2, ñoä saâu hoá &gt;4 m</v>
          </cell>
          <cell r="D468" t="str">
            <v>Ñaát caáp II</v>
          </cell>
          <cell r="E468" t="str">
            <v>m3</v>
          </cell>
          <cell r="F468" t="str">
            <v>caùi</v>
          </cell>
          <cell r="G468">
            <v>20749</v>
          </cell>
          <cell r="H468">
            <v>63710</v>
          </cell>
        </row>
        <row r="469">
          <cell r="A469" t="str">
            <v>03.1453</v>
          </cell>
          <cell r="B469" t="str">
            <v>03.1453</v>
          </cell>
          <cell r="C469" t="str">
            <v>TI250HT</v>
          </cell>
          <cell r="D469" t="str">
            <v>Ñaát caáp III</v>
          </cell>
          <cell r="E469" t="str">
            <v>m3</v>
          </cell>
          <cell r="F469" t="str">
            <v>caùi</v>
          </cell>
          <cell r="G469">
            <v>30756</v>
          </cell>
          <cell r="H469">
            <v>61400</v>
          </cell>
        </row>
        <row r="470">
          <cell r="A470" t="str">
            <v>03.1454</v>
          </cell>
          <cell r="B470" t="str">
            <v>03.1454</v>
          </cell>
          <cell r="C470" t="str">
            <v>TI300HT</v>
          </cell>
          <cell r="D470" t="str">
            <v>Ñaát caáp IV</v>
          </cell>
          <cell r="E470" t="str">
            <v>m3</v>
          </cell>
          <cell r="F470" t="str">
            <v>caùi</v>
          </cell>
          <cell r="G470">
            <v>46502</v>
          </cell>
          <cell r="H470">
            <v>60994</v>
          </cell>
        </row>
        <row r="471">
          <cell r="A471" t="str">
            <v>03.2101</v>
          </cell>
          <cell r="B471" t="str">
            <v>03.2101</v>
          </cell>
          <cell r="C471" t="str">
            <v>ÑAØO, ÑAÉP ÑAÁT MOÙNG COÄT</v>
          </cell>
          <cell r="D471" t="str">
            <v>Ñaát caáp I</v>
          </cell>
          <cell r="E471" t="str">
            <v>m3</v>
          </cell>
          <cell r="F471" t="str">
            <v>caùi</v>
          </cell>
          <cell r="G471">
            <v>8241</v>
          </cell>
          <cell r="H471">
            <v>90307</v>
          </cell>
        </row>
        <row r="472">
          <cell r="A472" t="str">
            <v>03.2102</v>
          </cell>
          <cell r="B472" t="str">
            <v>03.2102</v>
          </cell>
          <cell r="C472" t="str">
            <v>Ñaøo ñaát ñeå ñaép</v>
          </cell>
          <cell r="D472" t="str">
            <v>Ñaát caáp II</v>
          </cell>
          <cell r="E472" t="str">
            <v>m3</v>
          </cell>
          <cell r="F472" t="str">
            <v>caùi</v>
          </cell>
          <cell r="G472">
            <v>10890</v>
          </cell>
          <cell r="H472">
            <v>2736000</v>
          </cell>
        </row>
        <row r="473">
          <cell r="A473" t="str">
            <v>03.2103</v>
          </cell>
          <cell r="B473" t="str">
            <v>03.2103</v>
          </cell>
          <cell r="C473" t="str">
            <v>B1240</v>
          </cell>
          <cell r="D473" t="str">
            <v>Ñaát caáp III</v>
          </cell>
          <cell r="E473" t="str">
            <v>m3</v>
          </cell>
          <cell r="F473" t="str">
            <v>boä</v>
          </cell>
          <cell r="G473">
            <v>13686</v>
          </cell>
          <cell r="H473">
            <v>986</v>
          </cell>
        </row>
        <row r="474">
          <cell r="A474" t="str">
            <v>03.2104</v>
          </cell>
          <cell r="B474" t="str">
            <v>03.2104</v>
          </cell>
          <cell r="C474" t="str">
            <v>B1260</v>
          </cell>
          <cell r="D474" t="str">
            <v>Ñaát caáp IV</v>
          </cell>
          <cell r="E474" t="str">
            <v>m3</v>
          </cell>
          <cell r="F474" t="str">
            <v>boä</v>
          </cell>
          <cell r="G474">
            <v>16923</v>
          </cell>
          <cell r="H474">
            <v>1050</v>
          </cell>
        </row>
        <row r="475">
          <cell r="A475" t="str">
            <v>03.2201</v>
          </cell>
          <cell r="B475" t="str">
            <v>03.2201</v>
          </cell>
          <cell r="C475" t="str">
            <v>Ñaép ñaát moùng coät , moùng neùo</v>
          </cell>
          <cell r="D475" t="str">
            <v>Ñaát caáp I</v>
          </cell>
          <cell r="E475" t="str">
            <v>m3</v>
          </cell>
          <cell r="F475" t="str">
            <v>boä</v>
          </cell>
          <cell r="G475">
            <v>7505</v>
          </cell>
          <cell r="H475">
            <v>1200</v>
          </cell>
        </row>
        <row r="476">
          <cell r="A476" t="str">
            <v>03.2202</v>
          </cell>
          <cell r="B476" t="str">
            <v>03.2202</v>
          </cell>
          <cell r="C476" t="str">
            <v>B1650</v>
          </cell>
          <cell r="D476" t="str">
            <v>Ñaát caáp II</v>
          </cell>
          <cell r="E476" t="str">
            <v>m3</v>
          </cell>
          <cell r="F476" t="str">
            <v>boä</v>
          </cell>
          <cell r="G476">
            <v>9712</v>
          </cell>
          <cell r="H476">
            <v>2190</v>
          </cell>
        </row>
        <row r="477">
          <cell r="A477" t="str">
            <v>03.2203</v>
          </cell>
          <cell r="B477" t="str">
            <v>03.2203</v>
          </cell>
          <cell r="C477" t="str">
            <v>B201000</v>
          </cell>
          <cell r="D477" t="str">
            <v>Ñaát caáp III</v>
          </cell>
          <cell r="E477" t="str">
            <v>m3</v>
          </cell>
          <cell r="F477" t="str">
            <v>boä</v>
          </cell>
          <cell r="G477">
            <v>10890</v>
          </cell>
          <cell r="H477">
            <v>25714</v>
          </cell>
        </row>
        <row r="478">
          <cell r="A478" t="str">
            <v>03.2204</v>
          </cell>
          <cell r="B478" t="str">
            <v>03.2204</v>
          </cell>
          <cell r="C478" t="str">
            <v>B16260</v>
          </cell>
          <cell r="D478" t="str">
            <v>Ñaát caáp IV</v>
          </cell>
          <cell r="E478" t="str">
            <v>m3</v>
          </cell>
          <cell r="F478" t="str">
            <v>boä</v>
          </cell>
          <cell r="G478">
            <v>10890</v>
          </cell>
          <cell r="H478">
            <v>5400</v>
          </cell>
        </row>
        <row r="479">
          <cell r="A479" t="str">
            <v>03.3101</v>
          </cell>
          <cell r="B479" t="str">
            <v>03.3101</v>
          </cell>
          <cell r="C479" t="str">
            <v>ÑAØO, ÑAÉP ÑAÁT RAÕNH TIEÁP ÑÒA</v>
          </cell>
          <cell r="D479" t="str">
            <v>Ñaát caáp I</v>
          </cell>
          <cell r="E479" t="str">
            <v>m3</v>
          </cell>
          <cell r="F479" t="str">
            <v>boä</v>
          </cell>
          <cell r="G479">
            <v>9860</v>
          </cell>
          <cell r="H479">
            <v>6200</v>
          </cell>
        </row>
        <row r="480">
          <cell r="A480" t="str">
            <v>03.3102</v>
          </cell>
          <cell r="B480" t="str">
            <v>03.3102</v>
          </cell>
          <cell r="C480" t="str">
            <v>Ñaøo ñaát raõnh tieáp ñòa</v>
          </cell>
          <cell r="D480" t="str">
            <v>Ñaát caáp II</v>
          </cell>
          <cell r="E480" t="str">
            <v>m3</v>
          </cell>
          <cell r="F480" t="str">
            <v>boä</v>
          </cell>
          <cell r="G480">
            <v>14716</v>
          </cell>
          <cell r="H480">
            <v>7455</v>
          </cell>
        </row>
        <row r="481">
          <cell r="A481" t="str">
            <v>03.3103</v>
          </cell>
          <cell r="B481" t="str">
            <v>03.3103</v>
          </cell>
          <cell r="C481" t="str">
            <v>Bm16300</v>
          </cell>
          <cell r="D481" t="str">
            <v>Ñaát caáp III</v>
          </cell>
          <cell r="E481" t="str">
            <v>m3</v>
          </cell>
          <cell r="F481" t="str">
            <v>boä</v>
          </cell>
          <cell r="G481">
            <v>21926</v>
          </cell>
          <cell r="H481">
            <v>12000</v>
          </cell>
        </row>
        <row r="482">
          <cell r="A482" t="str">
            <v>03.3104</v>
          </cell>
          <cell r="B482" t="str">
            <v>03.3104</v>
          </cell>
          <cell r="C482" t="str">
            <v>B16320</v>
          </cell>
          <cell r="D482" t="str">
            <v>Ñaát caáp IV</v>
          </cell>
          <cell r="E482" t="str">
            <v>m3</v>
          </cell>
          <cell r="F482" t="str">
            <v>boä</v>
          </cell>
          <cell r="G482">
            <v>33405</v>
          </cell>
          <cell r="H482">
            <v>6800</v>
          </cell>
        </row>
        <row r="483">
          <cell r="A483" t="str">
            <v>03.3201</v>
          </cell>
          <cell r="B483" t="str">
            <v>03.3201</v>
          </cell>
          <cell r="C483" t="str">
            <v>Ñaép ñaát raõnh tieáp ñòa</v>
          </cell>
          <cell r="D483" t="str">
            <v>Ñaát caáp I</v>
          </cell>
          <cell r="E483" t="str">
            <v>m3</v>
          </cell>
          <cell r="F483" t="str">
            <v>boä</v>
          </cell>
          <cell r="G483">
            <v>7505</v>
          </cell>
          <cell r="H483">
            <v>18800</v>
          </cell>
        </row>
        <row r="484">
          <cell r="A484" t="str">
            <v>03.3202</v>
          </cell>
          <cell r="B484" t="str">
            <v>03.3202</v>
          </cell>
          <cell r="C484" t="str">
            <v>B18850</v>
          </cell>
          <cell r="D484" t="str">
            <v>Ñaát caáp II</v>
          </cell>
          <cell r="E484" t="str">
            <v>m3</v>
          </cell>
          <cell r="F484" t="str">
            <v>boä</v>
          </cell>
          <cell r="G484">
            <v>8682</v>
          </cell>
          <cell r="H484">
            <v>21600</v>
          </cell>
        </row>
        <row r="485">
          <cell r="A485" t="str">
            <v>03.3203</v>
          </cell>
          <cell r="B485" t="str">
            <v>03.3203</v>
          </cell>
          <cell r="C485" t="str">
            <v>B640</v>
          </cell>
          <cell r="D485" t="str">
            <v>Ñaát caáp III</v>
          </cell>
          <cell r="E485" t="str">
            <v>m3</v>
          </cell>
          <cell r="F485" t="str">
            <v>boä</v>
          </cell>
          <cell r="G485">
            <v>10007</v>
          </cell>
          <cell r="H485">
            <v>500</v>
          </cell>
        </row>
        <row r="486">
          <cell r="A486" t="str">
            <v>03.3204</v>
          </cell>
          <cell r="B486" t="str">
            <v>03.3204</v>
          </cell>
          <cell r="C486" t="str">
            <v>B670</v>
          </cell>
          <cell r="D486" t="str">
            <v>Ñaát caáp IV</v>
          </cell>
          <cell r="E486" t="str">
            <v>m3</v>
          </cell>
          <cell r="F486" t="str">
            <v>boä</v>
          </cell>
          <cell r="G486">
            <v>10007</v>
          </cell>
          <cell r="H486">
            <v>500</v>
          </cell>
        </row>
        <row r="487">
          <cell r="A487" t="str">
            <v>03.4001</v>
          </cell>
          <cell r="B487" t="str">
            <v>03.4001</v>
          </cell>
          <cell r="C487" t="str">
            <v>ÑAÉP BÔØ BAO</v>
          </cell>
          <cell r="D487" t="str">
            <v>Ñoä saâu buøn nöôùc &lt;= 30cm</v>
          </cell>
          <cell r="E487" t="str">
            <v>Meùt</v>
          </cell>
          <cell r="F487" t="str">
            <v>boä</v>
          </cell>
          <cell r="G487">
            <v>5592</v>
          </cell>
          <cell r="H487">
            <v>1000</v>
          </cell>
        </row>
        <row r="488">
          <cell r="A488" t="str">
            <v>03.4002</v>
          </cell>
          <cell r="B488" t="str">
            <v>03.4002</v>
          </cell>
          <cell r="C488" t="str">
            <v>B1250</v>
          </cell>
          <cell r="D488" t="str">
            <v>Ñoä saâu buøn nöôùc &lt;= 50cm</v>
          </cell>
          <cell r="E488" t="str">
            <v>Meùt</v>
          </cell>
          <cell r="F488">
            <v>24000</v>
          </cell>
          <cell r="G488">
            <v>8241</v>
          </cell>
          <cell r="H488">
            <v>1500</v>
          </cell>
        </row>
        <row r="489">
          <cell r="A489" t="str">
            <v>03.4003</v>
          </cell>
          <cell r="B489" t="str">
            <v>03.4003</v>
          </cell>
          <cell r="C489" t="str">
            <v>B16350V</v>
          </cell>
          <cell r="D489" t="str">
            <v>Ñoä saâu buøn nöôùc &lt;= 80cm</v>
          </cell>
          <cell r="E489" t="str">
            <v>Meùt</v>
          </cell>
          <cell r="F489">
            <v>37500</v>
          </cell>
          <cell r="G489">
            <v>12655</v>
          </cell>
          <cell r="H489">
            <v>9000</v>
          </cell>
        </row>
        <row r="490">
          <cell r="A490" t="str">
            <v>03.4004</v>
          </cell>
          <cell r="B490" t="str">
            <v>03.4004</v>
          </cell>
          <cell r="C490" t="str">
            <v>B22460</v>
          </cell>
          <cell r="D490" t="str">
            <v>Ñoä saâu buøn nöôùc &lt;= 100cm</v>
          </cell>
          <cell r="E490" t="str">
            <v>Meùt</v>
          </cell>
          <cell r="F490">
            <v>45000</v>
          </cell>
          <cell r="G490">
            <v>16187</v>
          </cell>
          <cell r="H490">
            <v>15300</v>
          </cell>
        </row>
        <row r="491">
          <cell r="A491" t="str">
            <v>03.5100</v>
          </cell>
          <cell r="B491" t="str">
            <v>03.5100</v>
          </cell>
          <cell r="C491" t="str">
            <v>BÔM , TAÙT NÖÔÙC</v>
          </cell>
          <cell r="D491" t="str">
            <v>Taùt nöôùc baèng thuû coâng</v>
          </cell>
          <cell r="E491" t="str">
            <v>m3</v>
          </cell>
          <cell r="F491" t="str">
            <v>boä</v>
          </cell>
          <cell r="G491">
            <v>5827</v>
          </cell>
          <cell r="H491">
            <v>15727</v>
          </cell>
        </row>
        <row r="492">
          <cell r="A492" t="str">
            <v>03.5200</v>
          </cell>
          <cell r="B492" t="str">
            <v>03.5200</v>
          </cell>
          <cell r="C492" t="str">
            <v>B22600</v>
          </cell>
          <cell r="D492" t="str">
            <v>Bôm nöôùc baèng maùy</v>
          </cell>
          <cell r="E492" t="str">
            <v>m3</v>
          </cell>
          <cell r="F492" t="str">
            <v>boä</v>
          </cell>
          <cell r="H492">
            <v>2567</v>
          </cell>
        </row>
        <row r="493">
          <cell r="A493" t="str">
            <v>03.6001</v>
          </cell>
          <cell r="B493" t="str">
            <v>03.6001</v>
          </cell>
          <cell r="C493" t="str">
            <v>ÑAØO BUØN</v>
          </cell>
          <cell r="D493" t="str">
            <v>Buøn ñaëc</v>
          </cell>
          <cell r="E493" t="str">
            <v>m3</v>
          </cell>
          <cell r="F493" t="str">
            <v>boä</v>
          </cell>
          <cell r="G493">
            <v>15157</v>
          </cell>
          <cell r="H493">
            <v>25095</v>
          </cell>
        </row>
        <row r="494">
          <cell r="A494" t="str">
            <v>03.6002</v>
          </cell>
          <cell r="B494" t="str">
            <v>03.6002</v>
          </cell>
          <cell r="C494" t="str">
            <v>B440</v>
          </cell>
          <cell r="D494" t="str">
            <v>Buøn laãn raùc</v>
          </cell>
          <cell r="E494" t="str">
            <v>m3</v>
          </cell>
          <cell r="F494" t="str">
            <v>boä</v>
          </cell>
          <cell r="G494">
            <v>16187</v>
          </cell>
          <cell r="H494">
            <v>500</v>
          </cell>
        </row>
        <row r="495">
          <cell r="A495" t="str">
            <v>03.6003</v>
          </cell>
          <cell r="B495" t="str">
            <v>03.6003</v>
          </cell>
          <cell r="C495" t="str">
            <v>B660</v>
          </cell>
          <cell r="D495" t="str">
            <v>Buøn laãn soûi ñaù</v>
          </cell>
          <cell r="E495" t="str">
            <v>m3</v>
          </cell>
          <cell r="F495" t="str">
            <v>boä</v>
          </cell>
          <cell r="G495">
            <v>26341</v>
          </cell>
          <cell r="H495">
            <v>1000</v>
          </cell>
        </row>
        <row r="496">
          <cell r="A496" t="str">
            <v>03.6004</v>
          </cell>
          <cell r="B496" t="str">
            <v>03.6004</v>
          </cell>
          <cell r="C496" t="str">
            <v>BM16230</v>
          </cell>
          <cell r="D496" t="str">
            <v>Buøn loûng</v>
          </cell>
          <cell r="E496" t="str">
            <v>m3</v>
          </cell>
          <cell r="F496" t="str">
            <v>boä</v>
          </cell>
          <cell r="G496">
            <v>23104</v>
          </cell>
          <cell r="H496">
            <v>10000</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cell r="H497">
            <v>5030</v>
          </cell>
        </row>
        <row r="498">
          <cell r="A498" t="str">
            <v>03.8111</v>
          </cell>
          <cell r="B498" t="str">
            <v>03.8111</v>
          </cell>
          <cell r="C498" t="str">
            <v>ÑAØO PHAÙ ÑAÙ</v>
          </cell>
          <cell r="D498" t="str">
            <v>Ñaù loä thieân, ñaù caáp I</v>
          </cell>
          <cell r="E498" t="str">
            <v>m3</v>
          </cell>
          <cell r="F498" t="str">
            <v>m</v>
          </cell>
          <cell r="G498">
            <v>42970</v>
          </cell>
          <cell r="H498">
            <v>7010</v>
          </cell>
        </row>
        <row r="499">
          <cell r="A499" t="str">
            <v>03.8112</v>
          </cell>
          <cell r="B499" t="str">
            <v>03.8112</v>
          </cell>
          <cell r="C499" t="str">
            <v>Phaù ñaù baèng tay</v>
          </cell>
          <cell r="D499" t="str">
            <v>Ñaù loä thieân, ñaù caáp II</v>
          </cell>
          <cell r="E499" t="str">
            <v>m3</v>
          </cell>
          <cell r="F499" t="str">
            <v>m</v>
          </cell>
          <cell r="G499">
            <v>35318</v>
          </cell>
          <cell r="H499">
            <v>8710</v>
          </cell>
        </row>
        <row r="500">
          <cell r="A500" t="str">
            <v>03.8113</v>
          </cell>
          <cell r="B500" t="str">
            <v>03.8113</v>
          </cell>
          <cell r="C500" t="str">
            <v>CV22-22KV</v>
          </cell>
          <cell r="D500" t="str">
            <v>Ñaù loä thieân, ñaù caáp III</v>
          </cell>
          <cell r="E500" t="str">
            <v>m3</v>
          </cell>
          <cell r="F500" t="str">
            <v>m</v>
          </cell>
          <cell r="G500">
            <v>29284</v>
          </cell>
          <cell r="H500">
            <v>40900</v>
          </cell>
        </row>
        <row r="501">
          <cell r="A501" t="str">
            <v>03.8114</v>
          </cell>
          <cell r="B501" t="str">
            <v>03.8114</v>
          </cell>
          <cell r="C501" t="str">
            <v>CV95-22KV</v>
          </cell>
          <cell r="D501" t="str">
            <v>Ñaù loä thieân, ñaù caáp IV</v>
          </cell>
          <cell r="E501" t="str">
            <v>m3</v>
          </cell>
          <cell r="F501" t="str">
            <v>m</v>
          </cell>
          <cell r="G501">
            <v>22956</v>
          </cell>
          <cell r="H501">
            <v>84400</v>
          </cell>
        </row>
        <row r="502">
          <cell r="A502" t="str">
            <v>03.8115</v>
          </cell>
          <cell r="B502" t="str">
            <v>03.8115</v>
          </cell>
          <cell r="C502" t="str">
            <v>MV240</v>
          </cell>
          <cell r="D502" t="str">
            <v>Ñaù sít non</v>
          </cell>
          <cell r="E502" t="str">
            <v>m3</v>
          </cell>
          <cell r="F502" t="str">
            <v>m</v>
          </cell>
          <cell r="G502">
            <v>27224</v>
          </cell>
          <cell r="H502">
            <v>91610</v>
          </cell>
        </row>
        <row r="503">
          <cell r="A503" t="str">
            <v>03.8116</v>
          </cell>
          <cell r="B503" t="str">
            <v>03.8116</v>
          </cell>
          <cell r="C503" t="str">
            <v>MV50</v>
          </cell>
          <cell r="D503" t="str">
            <v>Caùt laãn quaïng saét</v>
          </cell>
          <cell r="E503" t="str">
            <v>m3</v>
          </cell>
          <cell r="F503" t="str">
            <v>m</v>
          </cell>
          <cell r="G503">
            <v>70635</v>
          </cell>
          <cell r="H503">
            <v>23400</v>
          </cell>
        </row>
        <row r="504">
          <cell r="A504" t="str">
            <v>03.8121</v>
          </cell>
          <cell r="B504" t="str">
            <v>03.8121</v>
          </cell>
          <cell r="C504" t="str">
            <v>Phaù ñaù moà coâi</v>
          </cell>
          <cell r="D504" t="str">
            <v>Ñaù caáp I</v>
          </cell>
          <cell r="E504" t="str">
            <v>m3</v>
          </cell>
          <cell r="F504" t="str">
            <v>m</v>
          </cell>
          <cell r="G504">
            <v>50033</v>
          </cell>
          <cell r="H504">
            <v>91610</v>
          </cell>
        </row>
        <row r="505">
          <cell r="A505" t="str">
            <v>03.8122</v>
          </cell>
          <cell r="B505" t="str">
            <v>03.8122</v>
          </cell>
          <cell r="C505" t="str">
            <v>CV150</v>
          </cell>
          <cell r="D505" t="str">
            <v>Ñaù caáp II</v>
          </cell>
          <cell r="E505" t="str">
            <v>m3</v>
          </cell>
          <cell r="F505" t="str">
            <v>m</v>
          </cell>
          <cell r="G505">
            <v>40615</v>
          </cell>
          <cell r="H505">
            <v>58660</v>
          </cell>
        </row>
        <row r="506">
          <cell r="A506" t="str">
            <v>03.8123</v>
          </cell>
          <cell r="B506" t="str">
            <v>03.8123</v>
          </cell>
          <cell r="C506" t="str">
            <v>MV70</v>
          </cell>
          <cell r="D506" t="str">
            <v>Ñaù caáp III</v>
          </cell>
          <cell r="E506" t="str">
            <v>m3</v>
          </cell>
          <cell r="F506" t="str">
            <v>m</v>
          </cell>
          <cell r="G506">
            <v>33552</v>
          </cell>
          <cell r="H506">
            <v>31900</v>
          </cell>
        </row>
        <row r="507">
          <cell r="A507" t="str">
            <v>03.8124</v>
          </cell>
          <cell r="B507" t="str">
            <v>03.8124</v>
          </cell>
          <cell r="C507" t="str">
            <v>MV4X2,5</v>
          </cell>
          <cell r="D507" t="str">
            <v>Ñaù caáp IV</v>
          </cell>
          <cell r="E507" t="str">
            <v>m3</v>
          </cell>
          <cell r="F507" t="str">
            <v>m</v>
          </cell>
          <cell r="G507">
            <v>29873</v>
          </cell>
          <cell r="H507">
            <v>10750</v>
          </cell>
        </row>
        <row r="508">
          <cell r="A508" t="str">
            <v>03.8131</v>
          </cell>
          <cell r="B508" t="str">
            <v>03.8131</v>
          </cell>
          <cell r="C508" t="str">
            <v>Phaù ñaù ngaàm</v>
          </cell>
          <cell r="D508" t="str">
            <v>Ñaù caáp I</v>
          </cell>
          <cell r="E508" t="str">
            <v>m3</v>
          </cell>
          <cell r="F508" t="str">
            <v>m</v>
          </cell>
          <cell r="G508">
            <v>58421</v>
          </cell>
          <cell r="H508">
            <v>40820</v>
          </cell>
        </row>
        <row r="509">
          <cell r="A509" t="str">
            <v>03.8132</v>
          </cell>
          <cell r="B509" t="str">
            <v>03.8132</v>
          </cell>
          <cell r="C509" t="str">
            <v>MV11</v>
          </cell>
          <cell r="D509" t="str">
            <v>Ñaù caáp II</v>
          </cell>
          <cell r="E509" t="str">
            <v>m3</v>
          </cell>
          <cell r="F509" t="str">
            <v>m</v>
          </cell>
          <cell r="G509">
            <v>46649</v>
          </cell>
          <cell r="H509">
            <v>5840</v>
          </cell>
        </row>
        <row r="510">
          <cell r="A510" t="str">
            <v>03.8133</v>
          </cell>
          <cell r="B510" t="str">
            <v>03.8133</v>
          </cell>
          <cell r="C510" t="str">
            <v>M22</v>
          </cell>
          <cell r="D510" t="str">
            <v>Ñaù caáp III</v>
          </cell>
          <cell r="E510" t="str">
            <v>m3</v>
          </cell>
          <cell r="F510" t="str">
            <v>kg</v>
          </cell>
          <cell r="G510">
            <v>40762</v>
          </cell>
          <cell r="H510">
            <v>42700</v>
          </cell>
        </row>
        <row r="511">
          <cell r="A511" t="str">
            <v>03.8134</v>
          </cell>
          <cell r="B511" t="str">
            <v>03.8134</v>
          </cell>
          <cell r="C511" t="str">
            <v>M22m</v>
          </cell>
          <cell r="D511" t="str">
            <v>Ñaù caáp IV</v>
          </cell>
          <cell r="E511" t="str">
            <v>m3</v>
          </cell>
          <cell r="F511" t="str">
            <v>m</v>
          </cell>
          <cell r="G511">
            <v>35023</v>
          </cell>
          <cell r="H511">
            <v>8114</v>
          </cell>
        </row>
        <row r="512">
          <cell r="A512" t="str">
            <v>03.8135</v>
          </cell>
          <cell r="B512" t="str">
            <v>03.8135</v>
          </cell>
          <cell r="C512" t="str">
            <v>C3/8</v>
          </cell>
          <cell r="D512" t="str">
            <v>Ñaù sít non</v>
          </cell>
          <cell r="E512" t="str">
            <v>m3</v>
          </cell>
          <cell r="F512" t="str">
            <v>meùt</v>
          </cell>
          <cell r="G512">
            <v>36495</v>
          </cell>
          <cell r="H512">
            <v>5000</v>
          </cell>
        </row>
        <row r="513">
          <cell r="A513" t="str">
            <v>03.8136</v>
          </cell>
          <cell r="B513" t="str">
            <v>03.8136</v>
          </cell>
          <cell r="C513" t="str">
            <v>C5/8</v>
          </cell>
          <cell r="D513" t="str">
            <v>Caùt laãn quaïng saét</v>
          </cell>
          <cell r="E513" t="str">
            <v>m3</v>
          </cell>
          <cell r="F513" t="str">
            <v>meùt</v>
          </cell>
          <cell r="G513">
            <v>99478</v>
          </cell>
          <cell r="H513">
            <v>11500</v>
          </cell>
        </row>
        <row r="514">
          <cell r="A514" t="str">
            <v>03.8137</v>
          </cell>
          <cell r="B514" t="str">
            <v>03.8137</v>
          </cell>
          <cell r="C514" t="str">
            <v>co60</v>
          </cell>
          <cell r="D514" t="str">
            <v>Ñaù voâi phong hoaù, cuoäi soûi traéng, ñaù 
silicaùt, mica keát caáu chaët</v>
          </cell>
          <cell r="E514" t="str">
            <v>Co 60o cho oáng nhöïa PVC O 60</v>
          </cell>
          <cell r="F514" t="str">
            <v>caùi</v>
          </cell>
          <cell r="G514">
            <v>44441</v>
          </cell>
          <cell r="H514">
            <v>6400</v>
          </cell>
        </row>
        <row r="515">
          <cell r="A515" t="str">
            <v>03.8138</v>
          </cell>
          <cell r="B515" t="str">
            <v>03.8138</v>
          </cell>
          <cell r="C515" t="str">
            <v>co114</v>
          </cell>
          <cell r="D515" t="str">
            <v>Ñaù ong keát caáu chaët</v>
          </cell>
          <cell r="E515" t="str">
            <v>Co 90o cho oáng nhöïa PVC O 114</v>
          </cell>
          <cell r="F515" t="str">
            <v>caùi</v>
          </cell>
          <cell r="G515">
            <v>78582</v>
          </cell>
          <cell r="H515">
            <v>31400</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C517" t="str">
            <v>T12</v>
          </cell>
          <cell r="D517" t="str">
            <v>Ñaù loä thieân, ñaù caáp II</v>
          </cell>
          <cell r="E517" t="str">
            <v>m3</v>
          </cell>
          <cell r="F517">
            <v>13055</v>
          </cell>
          <cell r="G517">
            <v>11767</v>
          </cell>
          <cell r="H517">
            <v>3684</v>
          </cell>
        </row>
        <row r="518">
          <cell r="A518" t="str">
            <v>03.8143</v>
          </cell>
          <cell r="B518" t="str">
            <v>03.8143</v>
          </cell>
          <cell r="C518" t="str">
            <v>T14</v>
          </cell>
          <cell r="D518" t="str">
            <v>Ñaù loä thieân, ñaù caáp III</v>
          </cell>
          <cell r="E518" t="str">
            <v>m3</v>
          </cell>
          <cell r="F518">
            <v>12047</v>
          </cell>
          <cell r="G518">
            <v>9135</v>
          </cell>
          <cell r="H518">
            <v>2847</v>
          </cell>
        </row>
        <row r="519">
          <cell r="A519" t="str">
            <v>03.8144</v>
          </cell>
          <cell r="B519" t="str">
            <v>03.8144</v>
          </cell>
          <cell r="C519" t="str">
            <v>T20</v>
          </cell>
          <cell r="D519" t="str">
            <v>Ñaù loä thieân, ñaù caáp IV</v>
          </cell>
          <cell r="E519" t="str">
            <v>m3</v>
          </cell>
          <cell r="F519">
            <v>10151</v>
          </cell>
          <cell r="G519">
            <v>8516</v>
          </cell>
          <cell r="H519">
            <v>2847</v>
          </cell>
        </row>
        <row r="520">
          <cell r="A520" t="str">
            <v>03.8151</v>
          </cell>
          <cell r="B520" t="str">
            <v>03.8151</v>
          </cell>
          <cell r="C520" t="str">
            <v>T7</v>
          </cell>
          <cell r="D520" t="str">
            <v>Ñaù moà coâi, ñaù caáp I</v>
          </cell>
          <cell r="E520" t="str">
            <v>m3</v>
          </cell>
          <cell r="F520">
            <v>14404</v>
          </cell>
          <cell r="G520">
            <v>17032</v>
          </cell>
          <cell r="H520">
            <v>4075</v>
          </cell>
        </row>
        <row r="521">
          <cell r="A521" t="str">
            <v>03.8152</v>
          </cell>
          <cell r="B521" t="str">
            <v>03.8152</v>
          </cell>
          <cell r="C521" t="str">
            <v>collier21</v>
          </cell>
          <cell r="D521" t="str">
            <v>Ñaù moà coâi, ñaù caáp II</v>
          </cell>
          <cell r="E521" t="str">
            <v>m3</v>
          </cell>
          <cell r="F521">
            <v>13055</v>
          </cell>
          <cell r="G521">
            <v>13780</v>
          </cell>
          <cell r="H521">
            <v>3684</v>
          </cell>
        </row>
        <row r="522">
          <cell r="A522" t="str">
            <v>03.8153</v>
          </cell>
          <cell r="B522" t="str">
            <v>03.8153</v>
          </cell>
          <cell r="C522" t="str">
            <v>collier90</v>
          </cell>
          <cell r="D522" t="str">
            <v>Ñaù moà coâi, ñaù caáp III</v>
          </cell>
          <cell r="E522" t="str">
            <v>m3</v>
          </cell>
          <cell r="F522">
            <v>12047</v>
          </cell>
          <cell r="G522">
            <v>10683</v>
          </cell>
          <cell r="H522">
            <v>2847</v>
          </cell>
        </row>
        <row r="523">
          <cell r="A523" t="str">
            <v>03.8154</v>
          </cell>
          <cell r="B523" t="str">
            <v>03.8154</v>
          </cell>
          <cell r="C523" t="str">
            <v>gc15</v>
          </cell>
          <cell r="D523" t="str">
            <v>Ñaù moà coâi, ñaù caáp IV</v>
          </cell>
          <cell r="E523" t="str">
            <v>m3</v>
          </cell>
          <cell r="F523">
            <v>10151</v>
          </cell>
          <cell r="G523">
            <v>9600</v>
          </cell>
          <cell r="H523">
            <v>2847</v>
          </cell>
        </row>
        <row r="524">
          <cell r="A524" t="str">
            <v>03.8161</v>
          </cell>
          <cell r="B524" t="str">
            <v>03.8161</v>
          </cell>
          <cell r="C524" t="str">
            <v>gc25</v>
          </cell>
          <cell r="D524" t="str">
            <v>Ñaù ngaàm ôû hoá moùng, ñaù caáp I</v>
          </cell>
          <cell r="E524" t="str">
            <v>m3</v>
          </cell>
          <cell r="F524">
            <v>14404</v>
          </cell>
          <cell r="G524">
            <v>20748</v>
          </cell>
          <cell r="H524">
            <v>4075</v>
          </cell>
        </row>
        <row r="525">
          <cell r="A525" t="str">
            <v>03.8162</v>
          </cell>
          <cell r="B525" t="str">
            <v>03.8162</v>
          </cell>
          <cell r="C525" t="str">
            <v>gdfco</v>
          </cell>
          <cell r="D525" t="str">
            <v>Ñaù ngaàm ôû hoá moùng, ñaù caáp II</v>
          </cell>
          <cell r="E525" t="str">
            <v>m3</v>
          </cell>
          <cell r="F525">
            <v>13055</v>
          </cell>
          <cell r="G525">
            <v>17186</v>
          </cell>
          <cell r="H525">
            <v>3684</v>
          </cell>
        </row>
        <row r="526">
          <cell r="A526" t="str">
            <v>03.8163</v>
          </cell>
          <cell r="B526" t="str">
            <v>03.8163</v>
          </cell>
          <cell r="C526" t="str">
            <v>HI</v>
          </cell>
          <cell r="D526" t="str">
            <v>Ñaù ngaàm ôû hoá moùng, ñaù caáp III</v>
          </cell>
          <cell r="E526" t="str">
            <v>m3</v>
          </cell>
          <cell r="F526">
            <v>12047</v>
          </cell>
          <cell r="G526">
            <v>13780</v>
          </cell>
          <cell r="H526">
            <v>2847</v>
          </cell>
        </row>
        <row r="527">
          <cell r="A527" t="str">
            <v>03.8164</v>
          </cell>
          <cell r="B527" t="str">
            <v>03.8164</v>
          </cell>
          <cell r="C527" t="str">
            <v>HOTLINE</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C529" t="str">
            <v>K2B</v>
          </cell>
          <cell r="D529" t="str">
            <v>Chieàu daøy &lt;= 2 m, Ñaù caáp II</v>
          </cell>
          <cell r="E529" t="str">
            <v>100m3</v>
          </cell>
          <cell r="F529">
            <v>1130134</v>
          </cell>
          <cell r="G529">
            <v>1880295</v>
          </cell>
          <cell r="H529">
            <v>330131</v>
          </cell>
        </row>
        <row r="530">
          <cell r="A530" t="str">
            <v>03.8213</v>
          </cell>
          <cell r="B530" t="str">
            <v>03.8213</v>
          </cell>
          <cell r="C530" t="str">
            <v>K3B</v>
          </cell>
          <cell r="D530" t="str">
            <v>Chieàu daøy &lt;= 2 m, Ñaù caáp III</v>
          </cell>
          <cell r="E530" t="str">
            <v>100m3</v>
          </cell>
          <cell r="F530">
            <v>1031230</v>
          </cell>
          <cell r="G530">
            <v>1627297</v>
          </cell>
          <cell r="H530">
            <v>293825</v>
          </cell>
        </row>
        <row r="531">
          <cell r="A531" t="str">
            <v>03.8214</v>
          </cell>
          <cell r="B531" t="str">
            <v>03.8214</v>
          </cell>
          <cell r="C531" t="str">
            <v>KCD</v>
          </cell>
          <cell r="D531" t="str">
            <v>Chieàu daøy &lt;= 2 m, Ñaù caáp IV</v>
          </cell>
          <cell r="E531" t="str">
            <v>100m3</v>
          </cell>
          <cell r="F531">
            <v>926713</v>
          </cell>
          <cell r="G531">
            <v>1505598</v>
          </cell>
          <cell r="H531">
            <v>273715</v>
          </cell>
        </row>
        <row r="532">
          <cell r="A532" t="str">
            <v>03.8221</v>
          </cell>
          <cell r="B532" t="str">
            <v>03.8221</v>
          </cell>
          <cell r="C532" t="str">
            <v>K2r</v>
          </cell>
          <cell r="D532" t="str">
            <v>Chieàu daøy &gt; 2 m, Ñaù caáp I</v>
          </cell>
          <cell r="E532" t="str">
            <v>100m3</v>
          </cell>
          <cell r="F532">
            <v>1371830</v>
          </cell>
          <cell r="G532">
            <v>1750235</v>
          </cell>
          <cell r="H532">
            <v>410572</v>
          </cell>
        </row>
        <row r="533">
          <cell r="A533" t="str">
            <v>03.8222</v>
          </cell>
          <cell r="B533" t="str">
            <v>03.8222</v>
          </cell>
          <cell r="C533" t="str">
            <v>K70</v>
          </cell>
          <cell r="D533" t="str">
            <v>Chieàu daøy &gt; 2 m, Ñaù caáp II</v>
          </cell>
          <cell r="E533" t="str">
            <v>100m3</v>
          </cell>
          <cell r="F533">
            <v>1250764</v>
          </cell>
          <cell r="G533">
            <v>1460077</v>
          </cell>
          <cell r="H533">
            <v>370351</v>
          </cell>
        </row>
        <row r="534">
          <cell r="A534" t="str">
            <v>03.8223</v>
          </cell>
          <cell r="B534" t="str">
            <v>03.8223</v>
          </cell>
          <cell r="C534" t="str">
            <v>K95</v>
          </cell>
          <cell r="D534" t="str">
            <v>Chieàu daøy &gt; 2 m, Ñaù caáp III</v>
          </cell>
          <cell r="E534" t="str">
            <v>100m3</v>
          </cell>
          <cell r="F534">
            <v>1139165</v>
          </cell>
          <cell r="G534">
            <v>1238666</v>
          </cell>
          <cell r="H534">
            <v>330131</v>
          </cell>
        </row>
        <row r="535">
          <cell r="A535" t="str">
            <v>03.8224</v>
          </cell>
          <cell r="B535" t="str">
            <v>03.8224</v>
          </cell>
          <cell r="C535" t="str">
            <v>KDTH</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C538" t="str">
            <v>KQ4/0</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C540" t="str">
            <v>SPL240</v>
          </cell>
          <cell r="D540" t="str">
            <v>Ñöôøng kính coát theùp &lt;= 18mm</v>
          </cell>
          <cell r="E540" t="str">
            <v>Taán</v>
          </cell>
          <cell r="F540">
            <v>4316278</v>
          </cell>
          <cell r="G540">
            <v>133157</v>
          </cell>
          <cell r="H540">
            <v>189378</v>
          </cell>
        </row>
        <row r="541">
          <cell r="A541" t="str">
            <v>04.1203</v>
          </cell>
          <cell r="B541" t="str">
            <v>04.1203</v>
          </cell>
          <cell r="C541" t="str">
            <v>kepIPC</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cell r="H542">
            <v>36218</v>
          </cell>
        </row>
        <row r="543">
          <cell r="A543" t="str">
            <v>04.2002</v>
          </cell>
          <cell r="B543" t="str">
            <v>04.2002</v>
          </cell>
          <cell r="C543" t="str">
            <v>Coâng taùc vaùn khuoân goã</v>
          </cell>
          <cell r="D543" t="str">
            <v>Coät vuoâng chöõ nhaät</v>
          </cell>
          <cell r="E543" t="str">
            <v>100m2</v>
          </cell>
          <cell r="F543">
            <v>2631845</v>
          </cell>
          <cell r="G543">
            <v>570246</v>
          </cell>
          <cell r="H543">
            <v>400</v>
          </cell>
        </row>
        <row r="544">
          <cell r="A544" t="str">
            <v>04.2003</v>
          </cell>
          <cell r="B544" t="str">
            <v>04.2003</v>
          </cell>
          <cell r="C544" t="str">
            <v>LD22</v>
          </cell>
          <cell r="D544" t="str">
            <v>Caáu kieän ñuùc saün</v>
          </cell>
          <cell r="E544" t="str">
            <v>100m2</v>
          </cell>
          <cell r="F544">
            <v>2772445</v>
          </cell>
          <cell r="G544">
            <v>508980</v>
          </cell>
          <cell r="H544">
            <v>3500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cell r="H546">
            <v>18193000</v>
          </cell>
        </row>
        <row r="547">
          <cell r="A547" t="str">
            <v>04.3101</v>
          </cell>
          <cell r="B547" t="str">
            <v>04.3101</v>
          </cell>
          <cell r="C547" t="str">
            <v>T15</v>
          </cell>
          <cell r="D547" t="str">
            <v>Beâ toâng loùt moùng truï M100</v>
          </cell>
          <cell r="E547" t="str">
            <v>m3</v>
          </cell>
          <cell r="F547">
            <v>345919</v>
          </cell>
          <cell r="G547">
            <v>39732</v>
          </cell>
          <cell r="H547">
            <v>6185000</v>
          </cell>
        </row>
        <row r="548">
          <cell r="A548" t="str">
            <v>04.3102</v>
          </cell>
          <cell r="B548" t="str">
            <v>04.3102</v>
          </cell>
          <cell r="C548" t="str">
            <v>T25</v>
          </cell>
          <cell r="D548" t="str">
            <v>Beâ toâng loùt moùng truï M150</v>
          </cell>
          <cell r="E548" t="str">
            <v>m3</v>
          </cell>
          <cell r="F548">
            <v>367816</v>
          </cell>
          <cell r="G548">
            <v>39732</v>
          </cell>
          <cell r="H548">
            <v>7857000</v>
          </cell>
        </row>
        <row r="549">
          <cell r="A549" t="str">
            <v>04.3111a</v>
          </cell>
          <cell r="B549" t="str">
            <v>04.3111a</v>
          </cell>
          <cell r="C549" t="str">
            <v>T375</v>
          </cell>
          <cell r="D549" t="str">
            <v>Beâ toâng loùt moùng baûn M50</v>
          </cell>
          <cell r="E549" t="str">
            <v>m3</v>
          </cell>
          <cell r="F549">
            <v>286599</v>
          </cell>
          <cell r="G549">
            <v>32081</v>
          </cell>
          <cell r="H549">
            <v>9842000</v>
          </cell>
        </row>
        <row r="550">
          <cell r="A550" t="str">
            <v>04.3111</v>
          </cell>
          <cell r="B550" t="str">
            <v>04.3111</v>
          </cell>
          <cell r="C550" t="str">
            <v>T50</v>
          </cell>
          <cell r="D550" t="str">
            <v>Beâ toâng loùt moùng baûn M100</v>
          </cell>
          <cell r="E550" t="str">
            <v>m3</v>
          </cell>
          <cell r="F550">
            <v>315919</v>
          </cell>
          <cell r="G550">
            <v>32080</v>
          </cell>
          <cell r="H550">
            <v>11666000</v>
          </cell>
        </row>
        <row r="551">
          <cell r="A551" t="str">
            <v>04.3112</v>
          </cell>
          <cell r="B551" t="str">
            <v>04.3112</v>
          </cell>
          <cell r="C551" t="str">
            <v>MDAP3</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C553" t="str">
            <v>LRTD</v>
          </cell>
          <cell r="D553" t="str">
            <v>Beâ toâng loùt moùng truï M100</v>
          </cell>
          <cell r="E553" t="str">
            <v>m3</v>
          </cell>
          <cell r="F553">
            <v>315919</v>
          </cell>
          <cell r="G553">
            <v>26783</v>
          </cell>
          <cell r="H553">
            <v>12544</v>
          </cell>
        </row>
        <row r="554">
          <cell r="A554" t="str">
            <v>04.3202</v>
          </cell>
          <cell r="B554" t="str">
            <v>04.3202</v>
          </cell>
          <cell r="C554" t="str">
            <v>DA15</v>
          </cell>
          <cell r="D554" t="str">
            <v>Beâ toâng loùt moùng truï M150</v>
          </cell>
          <cell r="E554" t="str">
            <v>m3</v>
          </cell>
          <cell r="F554">
            <v>367816</v>
          </cell>
          <cell r="G554">
            <v>26783</v>
          </cell>
          <cell r="H554">
            <v>12544</v>
          </cell>
        </row>
        <row r="555">
          <cell r="A555" t="str">
            <v>04.3211a</v>
          </cell>
          <cell r="B555" t="str">
            <v>04.3211a</v>
          </cell>
          <cell r="C555" t="str">
            <v>MDD3</v>
          </cell>
          <cell r="D555" t="str">
            <v>Beâ toâng loùt moùng baûn M50</v>
          </cell>
          <cell r="E555" t="str">
            <v>m3</v>
          </cell>
          <cell r="F555">
            <v>286599</v>
          </cell>
          <cell r="G555">
            <v>19131</v>
          </cell>
          <cell r="H555">
            <v>12544</v>
          </cell>
        </row>
        <row r="556">
          <cell r="A556" t="str">
            <v>04.3211</v>
          </cell>
          <cell r="B556" t="str">
            <v>04.3211</v>
          </cell>
          <cell r="C556" t="str">
            <v>DRTD</v>
          </cell>
          <cell r="D556" t="str">
            <v>Beâ toâng loùt moùng baûn M100</v>
          </cell>
          <cell r="E556" t="str">
            <v>m3</v>
          </cell>
          <cell r="F556">
            <v>315919</v>
          </cell>
          <cell r="G556">
            <v>19130</v>
          </cell>
          <cell r="H556">
            <v>12544</v>
          </cell>
        </row>
        <row r="557">
          <cell r="A557" t="str">
            <v>04.3212</v>
          </cell>
          <cell r="B557" t="str">
            <v>04.3212</v>
          </cell>
          <cell r="C557" t="str">
            <v>DRTD12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C560" t="str">
            <v>Dk3p5-20</v>
          </cell>
          <cell r="D560" t="str">
            <v>Beâ toâng moùng truïcoù caàu coâng taùc  M200</v>
          </cell>
          <cell r="E560" t="str">
            <v>m3</v>
          </cell>
          <cell r="F560">
            <v>476738</v>
          </cell>
          <cell r="G560">
            <v>52388</v>
          </cell>
          <cell r="H560">
            <v>325000</v>
          </cell>
        </row>
        <row r="561">
          <cell r="A561" t="str">
            <v>04.3304</v>
          </cell>
          <cell r="B561" t="str">
            <v>04.3304</v>
          </cell>
          <cell r="C561" t="str">
            <v>Dk3p5</v>
          </cell>
          <cell r="D561" t="str">
            <v>Beâ toâng moùng truïcoù caàu coâng taùc  M250</v>
          </cell>
          <cell r="E561" t="str">
            <v>m3</v>
          </cell>
          <cell r="F561">
            <v>533520</v>
          </cell>
          <cell r="G561">
            <v>52388</v>
          </cell>
          <cell r="H561">
            <v>305000</v>
          </cell>
        </row>
        <row r="562">
          <cell r="A562" t="str">
            <v>04.3311</v>
          </cell>
          <cell r="B562" t="str">
            <v>04.3311</v>
          </cell>
          <cell r="C562" t="str">
            <v>dk1p40</v>
          </cell>
          <cell r="D562" t="str">
            <v>Beâ toâng moùng truïkhoâng coù caàu coâng taùc  M100</v>
          </cell>
          <cell r="E562" t="str">
            <v>m3</v>
          </cell>
          <cell r="F562">
            <v>333424</v>
          </cell>
          <cell r="G562">
            <v>45030</v>
          </cell>
          <cell r="H562">
            <v>125000</v>
          </cell>
        </row>
        <row r="563">
          <cell r="A563" t="str">
            <v>04.3312</v>
          </cell>
          <cell r="B563" t="str">
            <v>04.3312</v>
          </cell>
          <cell r="C563" t="str">
            <v>dk1p120</v>
          </cell>
          <cell r="D563" t="str">
            <v>Beâ toâng moùng truïkhoâng coù caàu coâng taùc  M150</v>
          </cell>
          <cell r="E563" t="str">
            <v>m3</v>
          </cell>
          <cell r="F563">
            <v>389957</v>
          </cell>
          <cell r="G563">
            <v>45030</v>
          </cell>
          <cell r="H563">
            <v>135000</v>
          </cell>
        </row>
        <row r="564">
          <cell r="A564" t="str">
            <v>04.3313</v>
          </cell>
          <cell r="B564" t="str">
            <v>04.3313</v>
          </cell>
          <cell r="C564" t="str">
            <v>dk3p100</v>
          </cell>
          <cell r="D564" t="str">
            <v>Beâ toâng moùng truïkhoâng coù caàu coâng taùc  M200</v>
          </cell>
          <cell r="E564" t="str">
            <v>m3</v>
          </cell>
          <cell r="F564">
            <v>444552</v>
          </cell>
          <cell r="G564">
            <v>45030</v>
          </cell>
          <cell r="H564">
            <v>440000</v>
          </cell>
        </row>
        <row r="565">
          <cell r="A565" t="str">
            <v>04.3314</v>
          </cell>
          <cell r="B565" t="str">
            <v>04.3314</v>
          </cell>
          <cell r="C565" t="str">
            <v>dk1p100</v>
          </cell>
          <cell r="D565" t="str">
            <v>Beâ toâng moùng truïkhoâng coù caàu coâng taùc  M250</v>
          </cell>
          <cell r="E565" t="str">
            <v>m3</v>
          </cell>
          <cell r="F565">
            <v>501344</v>
          </cell>
          <cell r="G565">
            <v>45030</v>
          </cell>
          <cell r="H565">
            <v>135000</v>
          </cell>
        </row>
        <row r="566">
          <cell r="A566" t="str">
            <v>04.3321</v>
          </cell>
          <cell r="B566" t="str">
            <v>04.3321</v>
          </cell>
          <cell r="C566" t="str">
            <v>dk1p50</v>
          </cell>
          <cell r="D566" t="str">
            <v>Beâ toâng moùng baûn coù caàu coâng taùc  M100</v>
          </cell>
          <cell r="E566" t="str">
            <v>m3</v>
          </cell>
          <cell r="F566">
            <v>365610</v>
          </cell>
          <cell r="G566">
            <v>51946</v>
          </cell>
          <cell r="H566">
            <v>135000</v>
          </cell>
        </row>
        <row r="567">
          <cell r="A567" t="str">
            <v>04.3322</v>
          </cell>
          <cell r="B567" t="str">
            <v>04.3322</v>
          </cell>
          <cell r="C567" t="str">
            <v>dk3p80</v>
          </cell>
          <cell r="D567" t="str">
            <v>Beâ toâng moùng baûn coù caàu coâng taùc  M150</v>
          </cell>
          <cell r="E567" t="str">
            <v>m3</v>
          </cell>
          <cell r="F567">
            <v>422143</v>
          </cell>
          <cell r="G567">
            <v>51946</v>
          </cell>
          <cell r="H567">
            <v>440000</v>
          </cell>
        </row>
        <row r="568">
          <cell r="A568" t="str">
            <v>04.3323</v>
          </cell>
          <cell r="B568" t="str">
            <v>04.3323</v>
          </cell>
          <cell r="C568" t="str">
            <v>dk3p50</v>
          </cell>
          <cell r="D568" t="str">
            <v>Beâ toâng moùng baûn coù caàu coâng taùc  M200</v>
          </cell>
          <cell r="E568" t="str">
            <v>m3</v>
          </cell>
          <cell r="F568">
            <v>476738</v>
          </cell>
          <cell r="G568">
            <v>51946</v>
          </cell>
          <cell r="H568">
            <v>410000</v>
          </cell>
        </row>
        <row r="569">
          <cell r="A569" t="str">
            <v>04.3324</v>
          </cell>
          <cell r="B569" t="str">
            <v>04.3324</v>
          </cell>
          <cell r="C569" t="str">
            <v>no30</v>
          </cell>
          <cell r="D569" t="str">
            <v>Beâ toâng moùng baûn coù caàu coâng taùc  M250</v>
          </cell>
          <cell r="E569" t="str">
            <v>m3</v>
          </cell>
          <cell r="F569">
            <v>533530</v>
          </cell>
          <cell r="G569">
            <v>51946</v>
          </cell>
          <cell r="H569">
            <v>5000</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C571" t="str">
            <v>no25-1</v>
          </cell>
          <cell r="D571" t="str">
            <v>Beâ toâng moùng truïcoù caàu coâng taùc  M150</v>
          </cell>
          <cell r="E571" t="str">
            <v>m3</v>
          </cell>
          <cell r="F571">
            <v>422143</v>
          </cell>
          <cell r="G571">
            <v>44589</v>
          </cell>
          <cell r="H571">
            <v>4003</v>
          </cell>
        </row>
        <row r="572">
          <cell r="A572" t="str">
            <v>04.3333</v>
          </cell>
          <cell r="B572" t="str">
            <v>04.3333</v>
          </cell>
          <cell r="C572" t="str">
            <v>OSC</v>
          </cell>
          <cell r="D572" t="str">
            <v>Beâ toâng moùng truïcoù caàu coâng taùc  M200</v>
          </cell>
          <cell r="E572" t="str">
            <v>m3</v>
          </cell>
          <cell r="F572">
            <v>476738</v>
          </cell>
          <cell r="G572">
            <v>44589</v>
          </cell>
          <cell r="H572">
            <v>4003</v>
          </cell>
        </row>
        <row r="573">
          <cell r="A573" t="str">
            <v>04.3334</v>
          </cell>
          <cell r="B573" t="str">
            <v>04.3334</v>
          </cell>
          <cell r="C573" t="str">
            <v>OK</v>
          </cell>
          <cell r="D573" t="str">
            <v>Beâ toâng moùng truïcoù caàu coâng taùc  M250</v>
          </cell>
          <cell r="E573" t="str">
            <v>m3</v>
          </cell>
          <cell r="F573">
            <v>533530</v>
          </cell>
          <cell r="G573">
            <v>44589</v>
          </cell>
          <cell r="H573">
            <v>4003</v>
          </cell>
        </row>
        <row r="574">
          <cell r="A574" t="str">
            <v>04.3341</v>
          </cell>
          <cell r="B574" t="str">
            <v>04.3341</v>
          </cell>
          <cell r="C574" t="str">
            <v>PVC100</v>
          </cell>
          <cell r="D574" t="str">
            <v>Beâ toâng moùng truïkhoâng coù caàu coâng taùc  M100</v>
          </cell>
          <cell r="E574" t="str">
            <v>m3</v>
          </cell>
          <cell r="F574">
            <v>332360</v>
          </cell>
          <cell r="G574">
            <v>38261</v>
          </cell>
          <cell r="H574">
            <v>4003</v>
          </cell>
        </row>
        <row r="575">
          <cell r="A575" t="str">
            <v>04.3342</v>
          </cell>
          <cell r="B575" t="str">
            <v>04.3342</v>
          </cell>
          <cell r="C575" t="str">
            <v>PVC114-4</v>
          </cell>
          <cell r="D575" t="str">
            <v>Beâ toâng moùng truïkhoâng coù caàu coâng taùc  M150</v>
          </cell>
          <cell r="E575" t="str">
            <v>m3</v>
          </cell>
          <cell r="F575">
            <v>388893</v>
          </cell>
          <cell r="G575">
            <v>38261</v>
          </cell>
          <cell r="H575">
            <v>4003</v>
          </cell>
        </row>
        <row r="576">
          <cell r="A576" t="str">
            <v>04.3343</v>
          </cell>
          <cell r="B576" t="str">
            <v>04.3343</v>
          </cell>
          <cell r="C576" t="str">
            <v>PVC21-4</v>
          </cell>
          <cell r="D576" t="str">
            <v>Beâ toâng moùng truïkhoâng coù caàu coâng taùc  M200</v>
          </cell>
          <cell r="E576" t="str">
            <v>m3</v>
          </cell>
          <cell r="F576">
            <v>443488</v>
          </cell>
          <cell r="G576">
            <v>38261</v>
          </cell>
          <cell r="H576">
            <v>4003</v>
          </cell>
        </row>
        <row r="577">
          <cell r="A577" t="str">
            <v>04.3344</v>
          </cell>
          <cell r="B577" t="str">
            <v>04.3344</v>
          </cell>
          <cell r="C577" t="str">
            <v>PVC60m</v>
          </cell>
          <cell r="D577" t="str">
            <v>Beâ toâng moùng truïkhoâng coù caàu coâng taùc  M250</v>
          </cell>
          <cell r="E577" t="str">
            <v>m3</v>
          </cell>
          <cell r="F577">
            <v>500280</v>
          </cell>
          <cell r="G577">
            <v>38261</v>
          </cell>
          <cell r="H577">
            <v>4003</v>
          </cell>
        </row>
        <row r="578">
          <cell r="A578" t="str">
            <v>04.3351</v>
          </cell>
          <cell r="B578" t="str">
            <v>04.3351</v>
          </cell>
          <cell r="C578" t="str">
            <v>PVC60</v>
          </cell>
          <cell r="D578" t="str">
            <v>Beâ toâng moùng baûn coù caàu coâng taùc  M100</v>
          </cell>
          <cell r="E578" t="str">
            <v>m3</v>
          </cell>
          <cell r="F578">
            <v>365610</v>
          </cell>
          <cell r="G578">
            <v>41498</v>
          </cell>
          <cell r="H578">
            <v>4003</v>
          </cell>
        </row>
        <row r="579">
          <cell r="A579" t="str">
            <v>04.3352</v>
          </cell>
          <cell r="B579" t="str">
            <v>04.3352</v>
          </cell>
          <cell r="C579" t="str">
            <v>PVC90</v>
          </cell>
          <cell r="D579" t="str">
            <v>Beâ toâng moùng baûn coù caàu coâng taùc  M150</v>
          </cell>
          <cell r="E579" t="str">
            <v>m3</v>
          </cell>
          <cell r="F579">
            <v>422143</v>
          </cell>
          <cell r="G579">
            <v>41498</v>
          </cell>
          <cell r="H579">
            <v>4003</v>
          </cell>
        </row>
        <row r="580">
          <cell r="A580" t="str">
            <v>04.3353</v>
          </cell>
          <cell r="B580" t="str">
            <v>04.3353</v>
          </cell>
          <cell r="C580" t="str">
            <v>kepPVC114</v>
          </cell>
          <cell r="D580" t="str">
            <v>Beâ toâng moùng baûn coù caàu coâng taùc  M200</v>
          </cell>
          <cell r="E580" t="str">
            <v>m3</v>
          </cell>
          <cell r="F580">
            <v>476738</v>
          </cell>
          <cell r="G580">
            <v>41498</v>
          </cell>
          <cell r="H580">
            <v>4003</v>
          </cell>
        </row>
        <row r="581">
          <cell r="A581" t="str">
            <v>04.3354</v>
          </cell>
          <cell r="B581" t="str">
            <v>04.3354</v>
          </cell>
          <cell r="C581" t="str">
            <v>OT49</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C583" t="str">
            <v>PU</v>
          </cell>
          <cell r="D583" t="str">
            <v>Beâ toâng moùng truïcoù caàu coâng taùc  M150</v>
          </cell>
          <cell r="E583" t="str">
            <v>m3</v>
          </cell>
          <cell r="F583">
            <v>422143</v>
          </cell>
          <cell r="G583">
            <v>42734</v>
          </cell>
          <cell r="H583">
            <v>12986</v>
          </cell>
        </row>
        <row r="584">
          <cell r="A584" t="str">
            <v>04.3403</v>
          </cell>
          <cell r="B584" t="str">
            <v>04.3403</v>
          </cell>
          <cell r="C584" t="str">
            <v>roletg</v>
          </cell>
          <cell r="D584" t="str">
            <v>Beâ toâng moùng truïcoù caàu coâng taùc  M200</v>
          </cell>
          <cell r="E584" t="str">
            <v>m3</v>
          </cell>
          <cell r="F584">
            <v>476738</v>
          </cell>
          <cell r="G584">
            <v>42734</v>
          </cell>
          <cell r="H584">
            <v>12986</v>
          </cell>
        </row>
        <row r="585">
          <cell r="A585" t="str">
            <v>04.3404</v>
          </cell>
          <cell r="B585" t="str">
            <v>04.3404</v>
          </cell>
          <cell r="C585" t="str">
            <v>s70</v>
          </cell>
          <cell r="D585" t="str">
            <v>Beâ toâng moùng truïcoù caàu coâng taùc  M250</v>
          </cell>
          <cell r="E585" t="str">
            <v>m3</v>
          </cell>
          <cell r="F585">
            <v>533530</v>
          </cell>
          <cell r="G585">
            <v>42734</v>
          </cell>
          <cell r="H585">
            <v>12986</v>
          </cell>
        </row>
        <row r="586">
          <cell r="A586" t="str">
            <v>04.3411</v>
          </cell>
          <cell r="B586" t="str">
            <v>04.3411</v>
          </cell>
          <cell r="C586" t="str">
            <v>SAT10</v>
          </cell>
          <cell r="D586" t="str">
            <v>Beâ toâng moùng truïkhoâng coù caàu coâng taùc  M100</v>
          </cell>
          <cell r="E586" t="str">
            <v>m3</v>
          </cell>
          <cell r="F586">
            <v>332360</v>
          </cell>
          <cell r="G586">
            <v>35147</v>
          </cell>
          <cell r="H586">
            <v>12986</v>
          </cell>
        </row>
        <row r="587">
          <cell r="A587" t="str">
            <v>04.3412</v>
          </cell>
          <cell r="B587" t="str">
            <v>04.3412</v>
          </cell>
          <cell r="C587" t="str">
            <v>S</v>
          </cell>
          <cell r="D587" t="str">
            <v>Beâ toâng moùng truïkhoâng coù caàu coâng taùc  M150</v>
          </cell>
          <cell r="E587" t="str">
            <v>m3</v>
          </cell>
          <cell r="F587">
            <v>388893</v>
          </cell>
          <cell r="G587">
            <v>35147</v>
          </cell>
          <cell r="H587">
            <v>12986</v>
          </cell>
        </row>
        <row r="588">
          <cell r="A588" t="str">
            <v>04.3413</v>
          </cell>
          <cell r="B588" t="str">
            <v>04.3413</v>
          </cell>
          <cell r="C588" t="str">
            <v>SN</v>
          </cell>
          <cell r="D588" t="str">
            <v>Beâ toâng moùng truïkhoâng coù caàu coâng taùc  M200</v>
          </cell>
          <cell r="E588" t="str">
            <v>m3</v>
          </cell>
          <cell r="F588">
            <v>443488</v>
          </cell>
          <cell r="G588">
            <v>35147</v>
          </cell>
          <cell r="H588">
            <v>12986</v>
          </cell>
        </row>
        <row r="589">
          <cell r="A589" t="str">
            <v>04.3414</v>
          </cell>
          <cell r="B589" t="str">
            <v>04.3414</v>
          </cell>
          <cell r="C589" t="str">
            <v>TAMN</v>
          </cell>
          <cell r="D589" t="str">
            <v>Beâ toâng moùng truïkhoâng coù caàu coâng taùc  M250</v>
          </cell>
          <cell r="E589" t="str">
            <v>m3</v>
          </cell>
          <cell r="F589">
            <v>500280</v>
          </cell>
          <cell r="G589">
            <v>35147</v>
          </cell>
          <cell r="H589">
            <v>12986</v>
          </cell>
        </row>
        <row r="590">
          <cell r="A590" t="str">
            <v>04.3421</v>
          </cell>
          <cell r="B590" t="str">
            <v>04.3421</v>
          </cell>
          <cell r="C590" t="str">
            <v>TCH40</v>
          </cell>
          <cell r="D590" t="str">
            <v>Beâ toâng moùng baûn coù caàu coâng taùc  M100</v>
          </cell>
          <cell r="E590" t="str">
            <v>m3</v>
          </cell>
          <cell r="F590">
            <v>367058</v>
          </cell>
          <cell r="G590">
            <v>41805</v>
          </cell>
          <cell r="H590">
            <v>12986</v>
          </cell>
        </row>
        <row r="591">
          <cell r="A591" t="str">
            <v>04.3422</v>
          </cell>
          <cell r="B591" t="str">
            <v>04.3422</v>
          </cell>
          <cell r="C591" t="str">
            <v>TCH</v>
          </cell>
          <cell r="D591" t="str">
            <v>Beâ toâng moùng baûn coù caàu coâng taùc  M150</v>
          </cell>
          <cell r="E591" t="str">
            <v>m3</v>
          </cell>
          <cell r="F591">
            <v>423591</v>
          </cell>
          <cell r="G591">
            <v>41805</v>
          </cell>
          <cell r="H591">
            <v>12986</v>
          </cell>
        </row>
        <row r="592">
          <cell r="A592" t="str">
            <v>04.3423</v>
          </cell>
          <cell r="B592" t="str">
            <v>04.3423</v>
          </cell>
          <cell r="C592" t="str">
            <v>TN1620</v>
          </cell>
          <cell r="D592" t="str">
            <v>Beâ toâng moùng baûn coù caàu coâng taùc  M200</v>
          </cell>
          <cell r="E592" t="str">
            <v>m3</v>
          </cell>
          <cell r="F592">
            <v>478186</v>
          </cell>
          <cell r="G592">
            <v>41805</v>
          </cell>
          <cell r="H592">
            <v>12986</v>
          </cell>
        </row>
        <row r="593">
          <cell r="A593" t="str">
            <v>04.3424</v>
          </cell>
          <cell r="B593" t="str">
            <v>04.3424</v>
          </cell>
          <cell r="C593" t="str">
            <v>TN1625</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C595" t="str">
            <v>TN30</v>
          </cell>
          <cell r="D595" t="str">
            <v>Beâ toâng moùng truï M200</v>
          </cell>
          <cell r="E595" t="str">
            <v>m3</v>
          </cell>
          <cell r="F595">
            <v>418122</v>
          </cell>
          <cell r="G595">
            <v>11767</v>
          </cell>
          <cell r="H595">
            <v>3562</v>
          </cell>
        </row>
        <row r="596">
          <cell r="A596" t="str">
            <v>04.3503</v>
          </cell>
          <cell r="B596" t="str">
            <v>04.3503</v>
          </cell>
          <cell r="C596" t="str">
            <v>TN</v>
          </cell>
          <cell r="D596" t="str">
            <v>Beâ toâng moùng truï M250</v>
          </cell>
          <cell r="E596" t="str">
            <v>m3</v>
          </cell>
          <cell r="F596">
            <v>474060</v>
          </cell>
          <cell r="G596">
            <v>11767</v>
          </cell>
          <cell r="H596">
            <v>3562</v>
          </cell>
        </row>
        <row r="597">
          <cell r="A597" t="str">
            <v>04.3504</v>
          </cell>
          <cell r="B597" t="str">
            <v>04.3504</v>
          </cell>
          <cell r="C597" t="str">
            <v>TON6x100x150</v>
          </cell>
          <cell r="D597" t="str">
            <v>Beâ toâng moùng truï M300</v>
          </cell>
          <cell r="E597" t="str">
            <v>m3</v>
          </cell>
          <cell r="F597">
            <v>511988</v>
          </cell>
          <cell r="G597">
            <v>11767</v>
          </cell>
          <cell r="H597">
            <v>3562</v>
          </cell>
        </row>
        <row r="598">
          <cell r="A598" t="str">
            <v>04.3511</v>
          </cell>
          <cell r="B598" t="str">
            <v>04.3511</v>
          </cell>
          <cell r="C598" t="str">
            <v>TON6x70x200</v>
          </cell>
          <cell r="D598" t="str">
            <v>Beâ toâng moùng baûn M150</v>
          </cell>
          <cell r="E598" t="str">
            <v>m3</v>
          </cell>
          <cell r="F598">
            <v>402149</v>
          </cell>
          <cell r="G598">
            <v>26012</v>
          </cell>
          <cell r="H598">
            <v>3562</v>
          </cell>
        </row>
        <row r="599">
          <cell r="A599" t="str">
            <v>04.3512</v>
          </cell>
          <cell r="B599" t="str">
            <v>04.3512</v>
          </cell>
          <cell r="C599" t="str">
            <v>TON6x70x240</v>
          </cell>
          <cell r="D599" t="str">
            <v>Beâ toâng moùng baûn M200</v>
          </cell>
          <cell r="E599" t="str">
            <v>m3</v>
          </cell>
          <cell r="F599">
            <v>455512</v>
          </cell>
          <cell r="G599">
            <v>26012</v>
          </cell>
          <cell r="H599">
            <v>3562</v>
          </cell>
        </row>
        <row r="600">
          <cell r="A600" t="str">
            <v>04.3513</v>
          </cell>
          <cell r="B600" t="str">
            <v>04.3513</v>
          </cell>
          <cell r="C600" t="str">
            <v>THAP3P</v>
          </cell>
          <cell r="D600" t="str">
            <v>Beâ toâng moùng baûn M250</v>
          </cell>
          <cell r="E600" t="str">
            <v>m3</v>
          </cell>
          <cell r="F600">
            <v>512003</v>
          </cell>
          <cell r="G600">
            <v>26012</v>
          </cell>
          <cell r="H600">
            <v>3562</v>
          </cell>
        </row>
        <row r="601">
          <cell r="A601" t="str">
            <v>04.3514</v>
          </cell>
          <cell r="B601" t="str">
            <v>04.3514</v>
          </cell>
          <cell r="C601" t="str">
            <v>THDK1</v>
          </cell>
          <cell r="D601" t="str">
            <v>Beâ toâng moùng baûn M300</v>
          </cell>
          <cell r="E601" t="str">
            <v>m3</v>
          </cell>
          <cell r="F601">
            <v>550307</v>
          </cell>
          <cell r="G601">
            <v>26012</v>
          </cell>
          <cell r="H601">
            <v>3562</v>
          </cell>
        </row>
        <row r="602">
          <cell r="A602" t="str">
            <v>04.3521</v>
          </cell>
          <cell r="B602" t="str">
            <v>04.3521</v>
          </cell>
          <cell r="C602" t="str">
            <v>THDK1P</v>
          </cell>
          <cell r="D602" t="str">
            <v>Beâ toâng loùt moùng M150</v>
          </cell>
          <cell r="E602" t="str">
            <v>m3</v>
          </cell>
          <cell r="F602">
            <v>401872</v>
          </cell>
          <cell r="G602">
            <v>7122</v>
          </cell>
          <cell r="H602">
            <v>3562</v>
          </cell>
        </row>
        <row r="603">
          <cell r="A603" t="str">
            <v>04.3522</v>
          </cell>
          <cell r="B603" t="str">
            <v>04.3522</v>
          </cell>
          <cell r="C603" t="str">
            <v>THDK3P</v>
          </cell>
          <cell r="D603" t="str">
            <v>Beâ toâng loùt moùng M200</v>
          </cell>
          <cell r="E603" t="str">
            <v>m3</v>
          </cell>
          <cell r="F603">
            <v>450769</v>
          </cell>
          <cell r="G603">
            <v>7122</v>
          </cell>
          <cell r="H603">
            <v>4003</v>
          </cell>
        </row>
        <row r="604">
          <cell r="A604" t="str">
            <v>04.3523</v>
          </cell>
          <cell r="B604" t="str">
            <v>04.3523</v>
          </cell>
          <cell r="C604" t="str">
            <v>timer</v>
          </cell>
          <cell r="D604" t="str">
            <v>Beâ toâng loùt moùng M250</v>
          </cell>
          <cell r="E604" t="str">
            <v>m3</v>
          </cell>
          <cell r="F604">
            <v>506706</v>
          </cell>
          <cell r="G604">
            <v>7122</v>
          </cell>
          <cell r="H604">
            <v>4003</v>
          </cell>
        </row>
        <row r="605">
          <cell r="A605" t="str">
            <v>04.3524</v>
          </cell>
          <cell r="B605" t="str">
            <v>04.3524</v>
          </cell>
          <cell r="C605" t="str">
            <v>TON6</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cell r="H606">
            <v>12857</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cell r="H608">
            <v>3500</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cell r="H609">
            <v>207580</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C611" t="str">
            <v>YC</v>
          </cell>
          <cell r="D611" t="str">
            <v xml:space="preserve">Ñoå beâ toâng baèng thuû coâng M 300 </v>
          </cell>
          <cell r="E611" t="str">
            <v>m3</v>
          </cell>
          <cell r="F611">
            <v>504483</v>
          </cell>
          <cell r="G611">
            <v>50328</v>
          </cell>
          <cell r="H611">
            <v>6000</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D622" t="str">
            <v>M50</v>
          </cell>
          <cell r="E622" t="str">
            <v>m3</v>
          </cell>
          <cell r="F622">
            <v>154548</v>
          </cell>
          <cell r="G622">
            <v>21632</v>
          </cell>
        </row>
        <row r="623">
          <cell r="A623" t="str">
            <v>04.3713</v>
          </cell>
          <cell r="B623" t="str">
            <v>04.3713</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G624">
            <v>11051</v>
          </cell>
        </row>
        <row r="625">
          <cell r="A625" t="str">
            <v>04.3802</v>
          </cell>
          <cell r="B625" t="str">
            <v>04.3802</v>
          </cell>
          <cell r="C625" t="str">
            <v>Laép moùng coät , moùng neùo, thanh ngang</v>
          </cell>
          <cell r="D625" t="str">
            <v>Troïng löôïng &lt;= 0,5 Taán</v>
          </cell>
          <cell r="E625" t="str">
            <v>Caùi</v>
          </cell>
          <cell r="G625">
            <v>24214</v>
          </cell>
        </row>
        <row r="626">
          <cell r="A626" t="str">
            <v>04.3803</v>
          </cell>
          <cell r="B626" t="str">
            <v>04.3803</v>
          </cell>
          <cell r="D626" t="str">
            <v>Troïng löôïng &gt; 0,5 Taán</v>
          </cell>
          <cell r="E626" t="str">
            <v>Caùi</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D628" t="str">
            <v>Xeáp ñaù khan khoâng chít maïch , maùi doác thaúng</v>
          </cell>
          <cell r="E628" t="str">
            <v>m3</v>
          </cell>
          <cell r="F628">
            <v>114649</v>
          </cell>
          <cell r="G628">
            <v>23844</v>
          </cell>
        </row>
        <row r="629">
          <cell r="A629" t="str">
            <v>04.4103</v>
          </cell>
          <cell r="B629" t="str">
            <v>04.4103</v>
          </cell>
          <cell r="D629" t="str">
            <v>Xeáp ñaù khan khoâng chít maïch , maùi doác cong</v>
          </cell>
          <cell r="E629" t="str">
            <v>m3</v>
          </cell>
          <cell r="F629">
            <v>116885</v>
          </cell>
          <cell r="G629">
            <v>33754</v>
          </cell>
        </row>
        <row r="630">
          <cell r="A630" t="str">
            <v>04.4104</v>
          </cell>
          <cell r="B630" t="str">
            <v>04.4104</v>
          </cell>
          <cell r="D630" t="str">
            <v>Xeáp ñaù khan coù chít maïch , maët baèng</v>
          </cell>
          <cell r="E630" t="str">
            <v>m3</v>
          </cell>
          <cell r="F630">
            <v>137958</v>
          </cell>
          <cell r="G630">
            <v>26476</v>
          </cell>
        </row>
        <row r="631">
          <cell r="A631" t="str">
            <v>04.4105</v>
          </cell>
          <cell r="B631" t="str">
            <v>04.4105</v>
          </cell>
          <cell r="D631" t="str">
            <v>Xeáp ñaù khan coù chít maïch , maùi doác thaúng</v>
          </cell>
          <cell r="E631" t="str">
            <v>m3</v>
          </cell>
          <cell r="F631">
            <v>137958</v>
          </cell>
          <cell r="G631">
            <v>29883</v>
          </cell>
        </row>
        <row r="632">
          <cell r="A632" t="str">
            <v>04.4106</v>
          </cell>
          <cell r="B632" t="str">
            <v>04.4106</v>
          </cell>
          <cell r="D632" t="str">
            <v>Xeáp ñaù khan coù chít maïch , maùi doác cong</v>
          </cell>
          <cell r="E632" t="str">
            <v>m3</v>
          </cell>
          <cell r="F632">
            <v>139758</v>
          </cell>
          <cell r="G632">
            <v>34218</v>
          </cell>
        </row>
        <row r="633">
          <cell r="A633" t="str">
            <v>04.4201</v>
          </cell>
          <cell r="B633" t="str">
            <v>04.4201</v>
          </cell>
          <cell r="D633" t="str">
            <v>Xaây moùng ñaù hoäc, vöõa M75</v>
          </cell>
          <cell r="E633" t="str">
            <v>m3</v>
          </cell>
          <cell r="F633">
            <v>248221</v>
          </cell>
          <cell r="G633">
            <v>34127</v>
          </cell>
          <cell r="H633">
            <v>0</v>
          </cell>
        </row>
        <row r="634">
          <cell r="A634" t="str">
            <v>04.4202</v>
          </cell>
          <cell r="B634" t="str">
            <v>04.4202</v>
          </cell>
          <cell r="D634" t="str">
            <v>Xaây moùng ñaù hoäc, vöõa M100</v>
          </cell>
          <cell r="E634" t="str">
            <v>m3</v>
          </cell>
          <cell r="F634">
            <v>281275</v>
          </cell>
          <cell r="G634">
            <v>34127</v>
          </cell>
          <cell r="H634">
            <v>0</v>
          </cell>
        </row>
        <row r="635">
          <cell r="A635" t="str">
            <v>04.4211</v>
          </cell>
          <cell r="B635" t="str">
            <v>04.4211</v>
          </cell>
          <cell r="D635" t="str">
            <v>Xaây töôøng chaén chieàu daøy &lt;=60cm chieàu cao &lt;=2m, vöõa M75</v>
          </cell>
          <cell r="E635" t="str">
            <v>m3</v>
          </cell>
          <cell r="F635">
            <v>248221</v>
          </cell>
          <cell r="G635">
            <v>38677</v>
          </cell>
          <cell r="H635">
            <v>0</v>
          </cell>
        </row>
        <row r="636">
          <cell r="A636" t="str">
            <v>04.4212</v>
          </cell>
          <cell r="B636" t="str">
            <v>04.4212</v>
          </cell>
          <cell r="D636" t="str">
            <v>Xaây töôøng chaén chieàu daøy &lt;=60cm chieàu cao &lt;=2m, vöõa M100</v>
          </cell>
          <cell r="E636" t="str">
            <v>m3</v>
          </cell>
          <cell r="F636">
            <v>281275</v>
          </cell>
          <cell r="G636">
            <v>38677</v>
          </cell>
          <cell r="H636">
            <v>0</v>
          </cell>
        </row>
        <row r="637">
          <cell r="A637" t="str">
            <v>04.4221</v>
          </cell>
          <cell r="B637" t="str">
            <v>04.4221</v>
          </cell>
          <cell r="D637" t="str">
            <v>Xaây töôøng chaén chieàu daøy &lt;=60cm chieàu cao &gt;2m, vöõa M75</v>
          </cell>
          <cell r="E637" t="str">
            <v>m3</v>
          </cell>
          <cell r="F637">
            <v>297201</v>
          </cell>
          <cell r="G637">
            <v>44690</v>
          </cell>
          <cell r="H637">
            <v>0</v>
          </cell>
        </row>
        <row r="638">
          <cell r="A638" t="str">
            <v>04.4222</v>
          </cell>
          <cell r="B638" t="str">
            <v>04.4222</v>
          </cell>
          <cell r="D638" t="str">
            <v>Xaây töôøng chaén chieàu daøy &lt;=60cm chieàu cao &gt;2m, vöõa M100</v>
          </cell>
          <cell r="E638" t="str">
            <v>m3</v>
          </cell>
          <cell r="F638">
            <v>330255</v>
          </cell>
          <cell r="G638">
            <v>44690</v>
          </cell>
          <cell r="H638">
            <v>0</v>
          </cell>
        </row>
        <row r="639">
          <cell r="A639" t="str">
            <v>04.4231</v>
          </cell>
          <cell r="B639" t="str">
            <v>04.4231</v>
          </cell>
          <cell r="D639" t="str">
            <v>Xaây töôøng chaén chieàu daøy &gt;60cm chieàu cao &lt;=2m, vöõa M75</v>
          </cell>
          <cell r="E639" t="str">
            <v>m3</v>
          </cell>
          <cell r="F639">
            <v>248221</v>
          </cell>
          <cell r="G639">
            <v>37215</v>
          </cell>
          <cell r="H639">
            <v>0</v>
          </cell>
        </row>
        <row r="640">
          <cell r="A640" t="str">
            <v>04.4232</v>
          </cell>
          <cell r="B640" t="str">
            <v>04.4232</v>
          </cell>
          <cell r="D640" t="str">
            <v>Xaây töôøng chaén chieàu daøy &gt;60cm chieàu cao &lt;=2m, vöõa M100</v>
          </cell>
          <cell r="E640" t="str">
            <v>m3</v>
          </cell>
          <cell r="F640">
            <v>281275</v>
          </cell>
          <cell r="G640">
            <v>37215</v>
          </cell>
          <cell r="H640">
            <v>0</v>
          </cell>
        </row>
        <row r="641">
          <cell r="A641" t="str">
            <v>04.4241</v>
          </cell>
          <cell r="B641" t="str">
            <v>04.4241</v>
          </cell>
          <cell r="D641" t="str">
            <v>Xaây töôøng chaén chieàu daøy &gt;60cm chieàu cao &gt;2m, vöõa M75</v>
          </cell>
          <cell r="E641" t="str">
            <v>m3</v>
          </cell>
          <cell r="F641">
            <v>285221</v>
          </cell>
          <cell r="G641">
            <v>42415</v>
          </cell>
          <cell r="H641">
            <v>0</v>
          </cell>
        </row>
        <row r="642">
          <cell r="A642" t="str">
            <v>04.4242</v>
          </cell>
          <cell r="B642" t="str">
            <v>04.4242</v>
          </cell>
          <cell r="D642" t="str">
            <v>Xaây töôøng chaén chieàu daøy &gt;60cm chieàu cao &gt;2m, vöõa M100</v>
          </cell>
          <cell r="E642" t="str">
            <v>m3</v>
          </cell>
          <cell r="F642">
            <v>318275</v>
          </cell>
          <cell r="G642">
            <v>42415</v>
          </cell>
          <cell r="H642">
            <v>0</v>
          </cell>
        </row>
        <row r="643">
          <cell r="A643" t="str">
            <v>04.4251</v>
          </cell>
          <cell r="B643" t="str">
            <v>04.4251</v>
          </cell>
          <cell r="D643" t="str">
            <v>Xaây truï ñoäc laäp baèng ñaù hoäc vöõa M75</v>
          </cell>
          <cell r="E643" t="str">
            <v>m3</v>
          </cell>
          <cell r="F643">
            <v>296444</v>
          </cell>
          <cell r="G643">
            <v>71179</v>
          </cell>
          <cell r="H643">
            <v>0</v>
          </cell>
        </row>
        <row r="644">
          <cell r="A644" t="str">
            <v>04.4252</v>
          </cell>
          <cell r="B644" t="str">
            <v>04.4252</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D647" t="str">
            <v>Ñoùng coïc cöø baèng tre chieàu daøi ngaäp ñaát &lt;= 2,5m; ñaát caáp II</v>
          </cell>
          <cell r="E647" t="str">
            <v>100 m</v>
          </cell>
          <cell r="F647">
            <v>269577</v>
          </cell>
          <cell r="G647">
            <v>30657</v>
          </cell>
        </row>
        <row r="648">
          <cell r="A648" t="str">
            <v>04.5121</v>
          </cell>
          <cell r="B648" t="str">
            <v>04.5121</v>
          </cell>
          <cell r="D648" t="str">
            <v>Ñoùng coïc cöø baèng tre chieàu daøi ngaäp ñaát &gt; 2,5m; ñaát buøn</v>
          </cell>
          <cell r="E648" t="str">
            <v>100 m</v>
          </cell>
          <cell r="F648">
            <v>272486</v>
          </cell>
          <cell r="G648">
            <v>35766</v>
          </cell>
        </row>
        <row r="649">
          <cell r="A649" t="str">
            <v>04.5122</v>
          </cell>
          <cell r="B649" t="str">
            <v>04.5122</v>
          </cell>
          <cell r="D649" t="str">
            <v>Ñoùng coïc cöø baèng tre chieàu daøi ngaäp ñaát &gt; 2,5m; ñaát caáp I</v>
          </cell>
          <cell r="E649" t="str">
            <v>100 m</v>
          </cell>
          <cell r="F649">
            <v>272486</v>
          </cell>
          <cell r="G649">
            <v>43044</v>
          </cell>
        </row>
        <row r="650">
          <cell r="A650" t="str">
            <v>04.5123</v>
          </cell>
          <cell r="B650" t="str">
            <v>04.5123</v>
          </cell>
          <cell r="D650" t="str">
            <v>Ñoùng coïc cöø baèng tre chieàu daøi ngaäp ñaát &gt; 2,5m; ñaát caáp II</v>
          </cell>
          <cell r="E650" t="str">
            <v>100 m</v>
          </cell>
          <cell r="F650">
            <v>272486</v>
          </cell>
          <cell r="G650">
            <v>47843</v>
          </cell>
        </row>
        <row r="651">
          <cell r="A651" t="str">
            <v>04.5131</v>
          </cell>
          <cell r="B651" t="str">
            <v>04.5131</v>
          </cell>
          <cell r="D651" t="str">
            <v>Ñoùng coïc goã chieàu daøi ngaäp ñaát &lt;= 2,5m; ñaát buøn</v>
          </cell>
          <cell r="E651" t="str">
            <v>100 m</v>
          </cell>
          <cell r="F651">
            <v>711123</v>
          </cell>
          <cell r="G651">
            <v>28489</v>
          </cell>
        </row>
        <row r="652">
          <cell r="A652" t="str">
            <v>04.5132</v>
          </cell>
          <cell r="B652" t="str">
            <v>04.5132</v>
          </cell>
          <cell r="D652" t="str">
            <v>Ñoùng coïc goã chieàu daøi ngaäp ñaát &lt;= 2,5m; ñaát caáp I</v>
          </cell>
          <cell r="E652" t="str">
            <v>100 m</v>
          </cell>
          <cell r="F652">
            <v>713643</v>
          </cell>
          <cell r="G652">
            <v>37005</v>
          </cell>
        </row>
        <row r="653">
          <cell r="A653" t="str">
            <v>04.5133</v>
          </cell>
          <cell r="B653" t="str">
            <v>04.5133</v>
          </cell>
          <cell r="D653" t="str">
            <v>Ñoùng coïc goã chieàu daøi ngaäp ñaát &lt;= 2,5m; ñaát caáp II</v>
          </cell>
          <cell r="E653" t="str">
            <v>100 m</v>
          </cell>
          <cell r="F653">
            <v>713643</v>
          </cell>
          <cell r="G653">
            <v>39173</v>
          </cell>
        </row>
        <row r="654">
          <cell r="A654" t="str">
            <v>04.5141</v>
          </cell>
          <cell r="B654" t="str">
            <v>04.5141</v>
          </cell>
          <cell r="D654" t="str">
            <v>Ñoùng coïc goã chieàu daøi ngaäp ñaát &gt; 2,5m; ñaát buøn</v>
          </cell>
          <cell r="E654" t="str">
            <v>100 m</v>
          </cell>
          <cell r="F654">
            <v>1027291</v>
          </cell>
          <cell r="G654">
            <v>49237</v>
          </cell>
        </row>
        <row r="655">
          <cell r="A655" t="str">
            <v>04.5142</v>
          </cell>
          <cell r="B655" t="str">
            <v>04.5142</v>
          </cell>
          <cell r="D655" t="str">
            <v>Ñoùng coïc goã chieàu daøi ngaäp ñaát &gt; 2,5m; ñaát caáp I</v>
          </cell>
          <cell r="E655" t="str">
            <v>100 m</v>
          </cell>
          <cell r="F655">
            <v>1030072</v>
          </cell>
          <cell r="G655">
            <v>55740</v>
          </cell>
        </row>
        <row r="656">
          <cell r="A656" t="str">
            <v>04.5143</v>
          </cell>
          <cell r="B656" t="str">
            <v>04.5143</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D729" t="str">
            <v>Chieàu daøi coïc &lt;= 20m ; tieát dieän coïc 40x40</v>
          </cell>
          <cell r="E729" t="str">
            <v>100 m</v>
          </cell>
          <cell r="F729">
            <v>34614720</v>
          </cell>
          <cell r="G729">
            <v>106990</v>
          </cell>
          <cell r="H729">
            <v>7011124</v>
          </cell>
        </row>
        <row r="730">
          <cell r="A730" t="str">
            <v>04.7104</v>
          </cell>
          <cell r="B730" t="str">
            <v>04.7104</v>
          </cell>
          <cell r="D730" t="str">
            <v>Chieàu daøi coïc &gt; 20m ; tieát dieän coïc 30x30</v>
          </cell>
          <cell r="E730" t="str">
            <v>100 m</v>
          </cell>
          <cell r="F730">
            <v>19573800</v>
          </cell>
          <cell r="G730">
            <v>69520</v>
          </cell>
          <cell r="H730">
            <v>5255494</v>
          </cell>
        </row>
        <row r="731">
          <cell r="A731" t="str">
            <v>04.7105</v>
          </cell>
          <cell r="B731" t="str">
            <v>04.7105</v>
          </cell>
          <cell r="D731" t="str">
            <v>Chieàu daøi coïc &gt; 20m ; tieát dieän coïc 35x35</v>
          </cell>
          <cell r="E731" t="str">
            <v>100 m</v>
          </cell>
          <cell r="F731">
            <v>26579160</v>
          </cell>
          <cell r="G731">
            <v>83610</v>
          </cell>
          <cell r="H731">
            <v>5864182</v>
          </cell>
        </row>
        <row r="732">
          <cell r="A732" t="str">
            <v>04.7106</v>
          </cell>
          <cell r="B732" t="str">
            <v>04.7106</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D734" t="str">
            <v>Chieàu daøi coïc &lt;= 20m ; tieát dieän coïc 35x35</v>
          </cell>
          <cell r="E734" t="str">
            <v>100 m</v>
          </cell>
          <cell r="F734">
            <v>26579160</v>
          </cell>
          <cell r="G734">
            <v>89184</v>
          </cell>
          <cell r="H734">
            <v>5559838</v>
          </cell>
        </row>
        <row r="735">
          <cell r="A735" t="str">
            <v>04.7203</v>
          </cell>
          <cell r="B735" t="str">
            <v>04.7203</v>
          </cell>
          <cell r="D735" t="str">
            <v>Chieàu daøi coïc &lt;= 20m ; tieát dieän coïc 40x40</v>
          </cell>
          <cell r="E735" t="str">
            <v>100 m</v>
          </cell>
          <cell r="F735">
            <v>34614720</v>
          </cell>
          <cell r="G735">
            <v>103738</v>
          </cell>
          <cell r="H735">
            <v>6777213</v>
          </cell>
        </row>
        <row r="736">
          <cell r="A736" t="str">
            <v>04.7204</v>
          </cell>
          <cell r="B736" t="str">
            <v>04.7204</v>
          </cell>
          <cell r="D736" t="str">
            <v>Chieàu daøi coïc &gt; 20m ; tieát dieän coïc 30x30</v>
          </cell>
          <cell r="E736" t="str">
            <v>100 m</v>
          </cell>
          <cell r="F736">
            <v>19573800</v>
          </cell>
          <cell r="G736">
            <v>61004</v>
          </cell>
          <cell r="H736">
            <v>4579174</v>
          </cell>
        </row>
        <row r="737">
          <cell r="A737" t="str">
            <v>04.7205</v>
          </cell>
          <cell r="B737" t="str">
            <v>04.7205</v>
          </cell>
          <cell r="D737" t="str">
            <v>Chieàu daøi coïc &gt; 20m ; tieát dieän coïc 35x35</v>
          </cell>
          <cell r="E737" t="str">
            <v>100 m</v>
          </cell>
          <cell r="F737">
            <v>26579160</v>
          </cell>
          <cell r="G737">
            <v>68901</v>
          </cell>
          <cell r="H737">
            <v>5187862</v>
          </cell>
        </row>
        <row r="738">
          <cell r="A738" t="str">
            <v>04.7206</v>
          </cell>
          <cell r="B738" t="str">
            <v>04.7206</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D740" t="str">
            <v>Chieàu daøi coïc &lt;= 20m ; tieát dieän coïc 35x35</v>
          </cell>
          <cell r="E740" t="str">
            <v>100 m</v>
          </cell>
          <cell r="F740">
            <v>26579160</v>
          </cell>
          <cell r="G740">
            <v>69830</v>
          </cell>
          <cell r="H740">
            <v>5255494</v>
          </cell>
        </row>
        <row r="741">
          <cell r="A741" t="str">
            <v>04.7303</v>
          </cell>
          <cell r="B741" t="str">
            <v>04.7303</v>
          </cell>
          <cell r="D741" t="str">
            <v>Chieàu daøi coïc &lt;= 20m ; tieát dieän coïc 40x40</v>
          </cell>
          <cell r="E741" t="str">
            <v>100 m</v>
          </cell>
          <cell r="F741">
            <v>34614720</v>
          </cell>
          <cell r="G741">
            <v>78965</v>
          </cell>
          <cell r="H741">
            <v>5965630</v>
          </cell>
        </row>
        <row r="742">
          <cell r="A742" t="str">
            <v>04.7304</v>
          </cell>
          <cell r="B742" t="str">
            <v>04.7304</v>
          </cell>
          <cell r="D742" t="str">
            <v>Chieàu daøi coïc &gt; 20m ; tieát dieän coïc 30x30</v>
          </cell>
          <cell r="E742" t="str">
            <v>100 m</v>
          </cell>
          <cell r="F742">
            <v>19573800</v>
          </cell>
          <cell r="G742">
            <v>37624</v>
          </cell>
          <cell r="H742">
            <v>4545358</v>
          </cell>
        </row>
        <row r="743">
          <cell r="A743" t="str">
            <v>04.7305</v>
          </cell>
          <cell r="B743" t="str">
            <v>04.7305</v>
          </cell>
          <cell r="D743" t="str">
            <v>Chieàu daøi coïc &gt; 20m ; tieát dieän coïc 35x35</v>
          </cell>
          <cell r="E743" t="str">
            <v>100 m</v>
          </cell>
          <cell r="F743">
            <v>26579160</v>
          </cell>
          <cell r="G743">
            <v>64720</v>
          </cell>
          <cell r="H743">
            <v>4883518</v>
          </cell>
        </row>
        <row r="744">
          <cell r="A744" t="str">
            <v>04.7306</v>
          </cell>
          <cell r="B744" t="str">
            <v>04.7306</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D747" t="str">
            <v>Queùt nhöïa bi tum noùng hai nöôùc</v>
          </cell>
          <cell r="E747" t="str">
            <v>10m2</v>
          </cell>
          <cell r="F747">
            <v>87738</v>
          </cell>
          <cell r="G747">
            <v>16257</v>
          </cell>
        </row>
        <row r="748">
          <cell r="A748" t="str">
            <v>04.9003</v>
          </cell>
          <cell r="B748" t="str">
            <v>04.9003</v>
          </cell>
          <cell r="D748" t="str">
            <v>Queùt nhöïa bi tum nguoäi moät nöôùc</v>
          </cell>
          <cell r="E748" t="str">
            <v>10m2</v>
          </cell>
          <cell r="F748">
            <v>27205</v>
          </cell>
          <cell r="G748">
            <v>1858</v>
          </cell>
        </row>
        <row r="749">
          <cell r="A749" t="str">
            <v>04.9004</v>
          </cell>
          <cell r="B749" t="str">
            <v>04.9004</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D753" t="str">
            <v>Troïng löôïng coät &lt;= 30 taán</v>
          </cell>
          <cell r="E753" t="str">
            <v>Taán</v>
          </cell>
          <cell r="F753">
            <v>15082</v>
          </cell>
          <cell r="G753">
            <v>99131</v>
          </cell>
        </row>
        <row r="754">
          <cell r="A754" t="str">
            <v>05.2004</v>
          </cell>
          <cell r="B754" t="str">
            <v>05.2004</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D756" t="str">
            <v>Troïng löôïng coät &lt;= 15 taán</v>
          </cell>
          <cell r="E756" t="str">
            <v>Taán</v>
          </cell>
          <cell r="F756">
            <v>15082</v>
          </cell>
          <cell r="G756">
            <v>51353</v>
          </cell>
        </row>
        <row r="757">
          <cell r="A757" t="str">
            <v>05.2013</v>
          </cell>
          <cell r="B757" t="str">
            <v>05.2013</v>
          </cell>
          <cell r="D757" t="str">
            <v>Troïng löôïng coät &lt;= 30 taán</v>
          </cell>
          <cell r="E757" t="str">
            <v>Taán</v>
          </cell>
          <cell r="F757">
            <v>15082</v>
          </cell>
          <cell r="G757">
            <v>48428</v>
          </cell>
        </row>
        <row r="758">
          <cell r="A758" t="str">
            <v>05.2014</v>
          </cell>
          <cell r="B758" t="str">
            <v>05.2014</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D761" t="str">
            <v>Chieàu cao coät &lt;= 35m</v>
          </cell>
          <cell r="E761" t="str">
            <v>Coät</v>
          </cell>
          <cell r="F761">
            <v>149246</v>
          </cell>
          <cell r="G761">
            <v>529065</v>
          </cell>
        </row>
        <row r="762">
          <cell r="A762" t="str">
            <v>05.3104</v>
          </cell>
          <cell r="B762" t="str">
            <v>05.3104</v>
          </cell>
          <cell r="D762" t="str">
            <v>Chieàu cao coät &lt;= 45m</v>
          </cell>
          <cell r="E762" t="str">
            <v>Coät</v>
          </cell>
          <cell r="F762">
            <v>223870</v>
          </cell>
          <cell r="G762">
            <v>898497</v>
          </cell>
        </row>
        <row r="763">
          <cell r="A763" t="str">
            <v>05.3105</v>
          </cell>
          <cell r="B763" t="str">
            <v>05.3105</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D765" t="str">
            <v>Baèng maùy keùo 100CV ; Chieàu cao coät &lt;= 35m</v>
          </cell>
          <cell r="E765" t="str">
            <v>Coät</v>
          </cell>
          <cell r="F765">
            <v>149246</v>
          </cell>
          <cell r="G765">
            <v>396838</v>
          </cell>
          <cell r="H765">
            <v>324607</v>
          </cell>
        </row>
        <row r="766">
          <cell r="A766" t="str">
            <v>05.3214</v>
          </cell>
          <cell r="B766" t="str">
            <v>05.3214</v>
          </cell>
          <cell r="D766" t="str">
            <v>Baèng maùy keùo 100CV ; Chieàu cao coät &lt;= 45m</v>
          </cell>
          <cell r="E766" t="str">
            <v>Coät</v>
          </cell>
          <cell r="F766">
            <v>223870</v>
          </cell>
          <cell r="G766">
            <v>673834</v>
          </cell>
          <cell r="H766">
            <v>454449</v>
          </cell>
        </row>
        <row r="767">
          <cell r="A767" t="str">
            <v>05.3215</v>
          </cell>
          <cell r="B767" t="str">
            <v>05.3215</v>
          </cell>
          <cell r="D767" t="str">
            <v>Baèng maùy keùo 100CV ; Chieàu cao coät &lt;= 50m</v>
          </cell>
          <cell r="E767" t="str">
            <v>Coät</v>
          </cell>
          <cell r="F767">
            <v>298493</v>
          </cell>
          <cell r="G767">
            <v>1199648</v>
          </cell>
          <cell r="H767">
            <v>649213</v>
          </cell>
        </row>
        <row r="768">
          <cell r="A768" t="str">
            <v>05.3221</v>
          </cell>
          <cell r="B768" t="str">
            <v>05.3221</v>
          </cell>
          <cell r="D768" t="str">
            <v>Baèng caàn truïc 10 taán ; Chieàu cao coät &lt;= 15m</v>
          </cell>
          <cell r="E768" t="str">
            <v>Coät</v>
          </cell>
          <cell r="F768">
            <v>111935</v>
          </cell>
          <cell r="G768">
            <v>164278</v>
          </cell>
          <cell r="H768">
            <v>74875</v>
          </cell>
        </row>
        <row r="769">
          <cell r="A769" t="str">
            <v>05.3222</v>
          </cell>
          <cell r="B769" t="str">
            <v>05.3222</v>
          </cell>
          <cell r="D769" t="str">
            <v>Baèng caàn truïc 10 taán ; Chieàu cao coät &lt;= 25m</v>
          </cell>
          <cell r="E769" t="str">
            <v>Coät</v>
          </cell>
          <cell r="F769">
            <v>149246</v>
          </cell>
          <cell r="G769">
            <v>306879</v>
          </cell>
          <cell r="H769">
            <v>149750</v>
          </cell>
        </row>
        <row r="770">
          <cell r="A770" t="str">
            <v>05.3223</v>
          </cell>
          <cell r="B770" t="str">
            <v>05.3223</v>
          </cell>
          <cell r="D770" t="str">
            <v>Baèng caàn truïc 10 taán ; Chieàu cao coät &lt;= 35m</v>
          </cell>
          <cell r="E770" t="str">
            <v>Coät</v>
          </cell>
          <cell r="F770">
            <v>149246</v>
          </cell>
          <cell r="G770">
            <v>377019</v>
          </cell>
          <cell r="H770">
            <v>249584</v>
          </cell>
        </row>
        <row r="771">
          <cell r="A771" t="str">
            <v>05.3224</v>
          </cell>
          <cell r="B771" t="str">
            <v>05.3224</v>
          </cell>
          <cell r="D771" t="str">
            <v>Baèng caàn truïc 10 taán ; Chieàu cao coät &lt;= 45m</v>
          </cell>
          <cell r="E771" t="str">
            <v>Coät</v>
          </cell>
          <cell r="F771">
            <v>223870</v>
          </cell>
          <cell r="G771">
            <v>640081</v>
          </cell>
          <cell r="H771">
            <v>349418</v>
          </cell>
        </row>
        <row r="772">
          <cell r="A772" t="str">
            <v>05.3225</v>
          </cell>
          <cell r="B772" t="str">
            <v>05.3225</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D774" t="str">
            <v>Vöøa laép vöøa döïng baèng thuû coâng ; chieàu cao coät &lt;= 25m</v>
          </cell>
          <cell r="E774" t="str">
            <v>Taán</v>
          </cell>
          <cell r="F774">
            <v>12217</v>
          </cell>
          <cell r="G774">
            <v>201837</v>
          </cell>
        </row>
        <row r="775">
          <cell r="A775" t="str">
            <v>05.4103</v>
          </cell>
          <cell r="B775" t="str">
            <v>05.4103</v>
          </cell>
          <cell r="D775" t="str">
            <v>Vöøa laép vöøa döïng baèng thuû coâng ; chieàu cao coät &lt;= 40m</v>
          </cell>
          <cell r="E775" t="str">
            <v>Taán</v>
          </cell>
          <cell r="F775">
            <v>12860</v>
          </cell>
          <cell r="G775">
            <v>232064</v>
          </cell>
        </row>
        <row r="776">
          <cell r="A776" t="str">
            <v>05.4104</v>
          </cell>
          <cell r="B776" t="str">
            <v>05.4104</v>
          </cell>
          <cell r="D776" t="str">
            <v>Vöøa laép vöøa döïng baèng thuû coâng ; chieàu cao coät &lt;= 55m</v>
          </cell>
          <cell r="E776" t="str">
            <v>Taán</v>
          </cell>
          <cell r="F776">
            <v>15646</v>
          </cell>
          <cell r="G776">
            <v>266841</v>
          </cell>
        </row>
        <row r="777">
          <cell r="A777" t="str">
            <v>05.4105</v>
          </cell>
          <cell r="B777" t="str">
            <v>05.4105</v>
          </cell>
          <cell r="D777" t="str">
            <v>Vöøa laép vöøa döïng baèng thuû coâng ; chieàu cao coät &lt;= 70m</v>
          </cell>
          <cell r="E777" t="str">
            <v>Taán</v>
          </cell>
          <cell r="F777">
            <v>16289</v>
          </cell>
          <cell r="G777">
            <v>307143</v>
          </cell>
        </row>
        <row r="778">
          <cell r="A778" t="str">
            <v>05.4106</v>
          </cell>
          <cell r="B778" t="str">
            <v>05.4106</v>
          </cell>
          <cell r="D778" t="str">
            <v>Vöøa laép vöøa döïng baèng thuû coâng ; chieàu cao coät &lt;= 85m</v>
          </cell>
          <cell r="E778" t="str">
            <v>Taán</v>
          </cell>
          <cell r="F778">
            <v>16932</v>
          </cell>
          <cell r="G778">
            <v>352808</v>
          </cell>
        </row>
        <row r="779">
          <cell r="A779" t="str">
            <v>05.4107</v>
          </cell>
          <cell r="B779" t="str">
            <v>05.4107</v>
          </cell>
          <cell r="D779" t="str">
            <v>Vöøa laép vöøa döïng baèng thuû coâng ; chieàu cao coät &lt;= 100m</v>
          </cell>
          <cell r="E779" t="str">
            <v>Taán</v>
          </cell>
          <cell r="F779">
            <v>16932</v>
          </cell>
          <cell r="G779">
            <v>405786</v>
          </cell>
        </row>
        <row r="780">
          <cell r="A780" t="str">
            <v>05.4201</v>
          </cell>
          <cell r="B780" t="str">
            <v>05.4201</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D788" t="str">
            <v>Noái coät beâ toâng caùc loaïi; ñòa hình söôøn ñoài</v>
          </cell>
          <cell r="E788" t="str">
            <v>Moái</v>
          </cell>
          <cell r="F788">
            <v>12573</v>
          </cell>
          <cell r="G788">
            <v>51190</v>
          </cell>
        </row>
        <row r="789">
          <cell r="A789" t="str">
            <v>05.5103</v>
          </cell>
          <cell r="B789" t="str">
            <v>05.5103</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D791" t="str">
            <v>Döïng coät baèng thuû coâng ; chieàu cao coät &lt;= 10m</v>
          </cell>
          <cell r="E791" t="str">
            <v>Coät</v>
          </cell>
          <cell r="F791">
            <v>20790</v>
          </cell>
          <cell r="G791">
            <v>80605</v>
          </cell>
        </row>
        <row r="792">
          <cell r="A792" t="str">
            <v>05.5213</v>
          </cell>
          <cell r="B792" t="str">
            <v>05.5213</v>
          </cell>
          <cell r="D792" t="str">
            <v>Döïng coät baèng thuû coâng ; chieàu cao coät &lt;= 12m</v>
          </cell>
          <cell r="E792" t="str">
            <v>Coät</v>
          </cell>
          <cell r="F792">
            <v>20790</v>
          </cell>
          <cell r="G792">
            <v>86293</v>
          </cell>
        </row>
        <row r="793">
          <cell r="A793" t="str">
            <v>05.5214</v>
          </cell>
          <cell r="B793" t="str">
            <v>05.5214</v>
          </cell>
          <cell r="D793" t="str">
            <v>Döïng coät baèng thuû coâng ; chieàu cao coät &lt;= 14m</v>
          </cell>
          <cell r="E793" t="str">
            <v>Coät</v>
          </cell>
          <cell r="F793">
            <v>20790</v>
          </cell>
          <cell r="G793">
            <v>107419</v>
          </cell>
        </row>
        <row r="794">
          <cell r="A794" t="str">
            <v>05.5215</v>
          </cell>
          <cell r="B794" t="str">
            <v>05.5215</v>
          </cell>
          <cell r="D794" t="str">
            <v>Döïng coät baèng thuû coâng ; chieàu cao coät &lt;= 16m</v>
          </cell>
          <cell r="E794" t="str">
            <v>Coät</v>
          </cell>
          <cell r="F794">
            <v>24448</v>
          </cell>
          <cell r="G794">
            <v>116844</v>
          </cell>
        </row>
        <row r="795">
          <cell r="A795" t="str">
            <v>05.5216</v>
          </cell>
          <cell r="B795" t="str">
            <v>05.5216</v>
          </cell>
          <cell r="D795" t="str">
            <v>Döïng coät baèng thuû coâng ; chieàu cao coät &lt;= 18m</v>
          </cell>
          <cell r="E795" t="str">
            <v>Coät</v>
          </cell>
          <cell r="F795">
            <v>24448</v>
          </cell>
          <cell r="G795">
            <v>152271</v>
          </cell>
        </row>
        <row r="796">
          <cell r="A796" t="str">
            <v>05.5217</v>
          </cell>
          <cell r="B796" t="str">
            <v>05.5217</v>
          </cell>
          <cell r="D796" t="str">
            <v>Döïng coät baèng thuû coâng ; chieàu cao coät &lt;= 20m</v>
          </cell>
          <cell r="E796" t="str">
            <v>Coät</v>
          </cell>
          <cell r="F796">
            <v>24448</v>
          </cell>
          <cell r="G796">
            <v>177460</v>
          </cell>
        </row>
        <row r="797">
          <cell r="A797" t="str">
            <v>05.5218</v>
          </cell>
          <cell r="B797" t="str">
            <v>05.5218</v>
          </cell>
          <cell r="D797" t="str">
            <v>Döïng coät baèng thuû coâng ; chieàu cao coät &gt; 20m</v>
          </cell>
          <cell r="E797" t="str">
            <v>Coät</v>
          </cell>
          <cell r="F797">
            <v>24448</v>
          </cell>
          <cell r="G797">
            <v>193711</v>
          </cell>
        </row>
        <row r="798">
          <cell r="A798" t="str">
            <v>05.5221</v>
          </cell>
          <cell r="B798" t="str">
            <v>05.5221</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G810">
            <v>13161</v>
          </cell>
        </row>
        <row r="811">
          <cell r="A811" t="str">
            <v>05.6012</v>
          </cell>
          <cell r="B811" t="str">
            <v>05.6012</v>
          </cell>
          <cell r="D811" t="str">
            <v>Laép ñaët xaø theùp cho coät ñoõ; troïng löôïng 50kg</v>
          </cell>
          <cell r="E811" t="str">
            <v>Boä</v>
          </cell>
          <cell r="G811">
            <v>17806</v>
          </cell>
        </row>
        <row r="812">
          <cell r="A812" t="str">
            <v>05.6013</v>
          </cell>
          <cell r="B812" t="str">
            <v>05.6013</v>
          </cell>
          <cell r="D812" t="str">
            <v>Laép ñaët xaø theùp cho coät ñoõ; troïng löôïng 100kg</v>
          </cell>
          <cell r="E812" t="str">
            <v>Boä</v>
          </cell>
          <cell r="G812">
            <v>23999</v>
          </cell>
        </row>
        <row r="813">
          <cell r="A813" t="str">
            <v>05.6014</v>
          </cell>
          <cell r="B813" t="str">
            <v>05.6014</v>
          </cell>
          <cell r="D813" t="str">
            <v>Laép ñaët xaø theùp cho coät ñoõ; troïng löôïng 140kg</v>
          </cell>
          <cell r="E813" t="str">
            <v>Boä</v>
          </cell>
          <cell r="G813">
            <v>28799</v>
          </cell>
        </row>
        <row r="814">
          <cell r="A814" t="str">
            <v>05.6015</v>
          </cell>
          <cell r="B814" t="str">
            <v>05.6015</v>
          </cell>
          <cell r="D814" t="str">
            <v>Laép ñaët xaø theùp cho coät ñoõ; troïng löôïng 230kg</v>
          </cell>
          <cell r="E814" t="str">
            <v>Boä</v>
          </cell>
          <cell r="G814">
            <v>39792</v>
          </cell>
        </row>
        <row r="815">
          <cell r="A815" t="str">
            <v>05.6016</v>
          </cell>
          <cell r="B815" t="str">
            <v>05.6016</v>
          </cell>
          <cell r="D815" t="str">
            <v>Laép ñaët xaø theùp cho coät ñoõ; troïng löôïng 320kg</v>
          </cell>
          <cell r="E815" t="str">
            <v>Boä</v>
          </cell>
          <cell r="G815">
            <v>50785</v>
          </cell>
        </row>
        <row r="816">
          <cell r="A816" t="str">
            <v>05.6017</v>
          </cell>
          <cell r="B816" t="str">
            <v>05.6017</v>
          </cell>
          <cell r="D816" t="str">
            <v>Laép ñaët xaø theùp cho coät ñoõ; troïng löôïng 410kg</v>
          </cell>
          <cell r="E816" t="str">
            <v>Boä</v>
          </cell>
          <cell r="G816">
            <v>59920</v>
          </cell>
        </row>
        <row r="817">
          <cell r="A817" t="str">
            <v>05.6018</v>
          </cell>
          <cell r="B817" t="str">
            <v>05.6018</v>
          </cell>
          <cell r="D817" t="str">
            <v>Laép ñaët xaø theùp cho coät ñoõ; troïng löôïng 500kg</v>
          </cell>
          <cell r="E817" t="str">
            <v>Boä</v>
          </cell>
          <cell r="G817">
            <v>70759</v>
          </cell>
        </row>
        <row r="818">
          <cell r="A818" t="str">
            <v>05.6021</v>
          </cell>
          <cell r="B818" t="str">
            <v>05.6021</v>
          </cell>
          <cell r="D818" t="str">
            <v>Laép ñaët xaø theùp cho coät neùo; troïng löôïng 25kg</v>
          </cell>
          <cell r="E818" t="str">
            <v>Boä</v>
          </cell>
          <cell r="G818">
            <v>17496</v>
          </cell>
        </row>
        <row r="819">
          <cell r="A819" t="str">
            <v>05.6022</v>
          </cell>
          <cell r="B819" t="str">
            <v>05.6022</v>
          </cell>
          <cell r="D819" t="str">
            <v>Laép ñaët xaø theùp cho coät neùo; troïng löôïng 50kg</v>
          </cell>
          <cell r="E819" t="str">
            <v>Boä</v>
          </cell>
          <cell r="G819">
            <v>23689</v>
          </cell>
        </row>
        <row r="820">
          <cell r="A820" t="str">
            <v>05.6023</v>
          </cell>
          <cell r="B820" t="str">
            <v>05.6023</v>
          </cell>
          <cell r="D820" t="str">
            <v>Laép ñaët xaø theùp cho coät neùo; troïng löôïng 100kg</v>
          </cell>
          <cell r="E820" t="str">
            <v>Boä</v>
          </cell>
          <cell r="G820">
            <v>31896</v>
          </cell>
        </row>
        <row r="821">
          <cell r="A821" t="str">
            <v>05.6024</v>
          </cell>
          <cell r="B821" t="str">
            <v>05.6024</v>
          </cell>
          <cell r="D821" t="str">
            <v>Laép ñaët xaø theùp cho coät neùo; troïng löôïng 140kg</v>
          </cell>
          <cell r="E821" t="str">
            <v>Boä</v>
          </cell>
          <cell r="G821">
            <v>38244</v>
          </cell>
        </row>
        <row r="822">
          <cell r="A822" t="str">
            <v>05.6025</v>
          </cell>
          <cell r="B822" t="str">
            <v>05.6025</v>
          </cell>
          <cell r="D822" t="str">
            <v>Laép ñaët xaø theùp cho coät neùo; troïng löôïng 230kg</v>
          </cell>
          <cell r="E822" t="str">
            <v>Boä</v>
          </cell>
          <cell r="G822">
            <v>52798</v>
          </cell>
        </row>
        <row r="823">
          <cell r="A823" t="str">
            <v>05.6026</v>
          </cell>
          <cell r="B823" t="str">
            <v>05.6026</v>
          </cell>
          <cell r="D823" t="str">
            <v>Laép ñaët xaø theùp cho coät neùo; troïng löôïng 320kg</v>
          </cell>
          <cell r="E823" t="str">
            <v>Boä</v>
          </cell>
          <cell r="G823">
            <v>67507</v>
          </cell>
        </row>
        <row r="824">
          <cell r="A824" t="str">
            <v>05.6027</v>
          </cell>
          <cell r="B824" t="str">
            <v>05.6027</v>
          </cell>
          <cell r="D824" t="str">
            <v>Laép ñaët xaø theùp cho coät neùo; troïng löôïng 410kg</v>
          </cell>
          <cell r="E824" t="str">
            <v>Boä</v>
          </cell>
          <cell r="G824">
            <v>79584</v>
          </cell>
        </row>
        <row r="825">
          <cell r="A825" t="str">
            <v>05.6028</v>
          </cell>
          <cell r="B825" t="str">
            <v>05.6028</v>
          </cell>
          <cell r="D825" t="str">
            <v>Laép ñaët xaø theùp cho coät neùo; troïng löôïng 500kg</v>
          </cell>
          <cell r="E825" t="str">
            <v>Boä</v>
          </cell>
          <cell r="G825">
            <v>93984</v>
          </cell>
        </row>
        <row r="826">
          <cell r="A826" t="str">
            <v>05.6034</v>
          </cell>
          <cell r="B826" t="str">
            <v>05.6034</v>
          </cell>
          <cell r="D826" t="str">
            <v>Laép ñaët xaø theùp cho coät ñuùp; troïng löôïng 140kg</v>
          </cell>
          <cell r="E826" t="str">
            <v>Boä</v>
          </cell>
          <cell r="G826">
            <v>32515</v>
          </cell>
        </row>
        <row r="827">
          <cell r="A827" t="str">
            <v>05.6035</v>
          </cell>
          <cell r="B827" t="str">
            <v>05.6035</v>
          </cell>
          <cell r="D827" t="str">
            <v>Laép ñaët xaø theùp cho coät ñuùp; troïng löôïng 230kg</v>
          </cell>
          <cell r="E827" t="str">
            <v>Boä</v>
          </cell>
          <cell r="G827">
            <v>46295</v>
          </cell>
        </row>
        <row r="828">
          <cell r="A828" t="str">
            <v>05.6036</v>
          </cell>
          <cell r="B828" t="str">
            <v>05.6036</v>
          </cell>
          <cell r="D828" t="str">
            <v>Laép ñaët xaø theùp cho coät ñuùp; troïng löôïng 320kg</v>
          </cell>
          <cell r="E828" t="str">
            <v>Boä</v>
          </cell>
          <cell r="G828">
            <v>58062</v>
          </cell>
        </row>
        <row r="829">
          <cell r="A829" t="str">
            <v>05.6037</v>
          </cell>
          <cell r="B829" t="str">
            <v>05.6037</v>
          </cell>
          <cell r="D829" t="str">
            <v>Laép ñaët xaø theùp cho coät ñuùp; troïng löôïng 410kg</v>
          </cell>
          <cell r="E829" t="str">
            <v>Boä</v>
          </cell>
          <cell r="G829">
            <v>64101</v>
          </cell>
        </row>
        <row r="830">
          <cell r="A830" t="str">
            <v>05.6038</v>
          </cell>
          <cell r="B830" t="str">
            <v>05.6038</v>
          </cell>
          <cell r="D830" t="str">
            <v>Laép ñaët xaø theùp cho coät ñuùp; troïng löôïng 500kg</v>
          </cell>
          <cell r="E830" t="str">
            <v>Boä</v>
          </cell>
          <cell r="G830">
            <v>69985</v>
          </cell>
        </row>
        <row r="831">
          <cell r="A831" t="str">
            <v>05.6039</v>
          </cell>
          <cell r="B831" t="str">
            <v>05.6039</v>
          </cell>
          <cell r="D831" t="str">
            <v>Laép ñaët xaø theùp cho coät ñuùp; troïng löôïng 750kg</v>
          </cell>
          <cell r="E831" t="str">
            <v>Boä</v>
          </cell>
          <cell r="G831">
            <v>89648</v>
          </cell>
        </row>
        <row r="832">
          <cell r="A832" t="str">
            <v>05.6040</v>
          </cell>
          <cell r="B832" t="str">
            <v>05.6040</v>
          </cell>
          <cell r="D832" t="str">
            <v>Laép ñaët xaø theùp cho coät ñuùp; troïng löôïng 1000kg</v>
          </cell>
          <cell r="E832" t="str">
            <v>Boä</v>
          </cell>
          <cell r="G832">
            <v>105751</v>
          </cell>
        </row>
        <row r="833">
          <cell r="A833" t="str">
            <v>05.6041</v>
          </cell>
          <cell r="B833" t="str">
            <v>05.6041</v>
          </cell>
          <cell r="D833" t="str">
            <v>Laép ñaët xaø theùp cho coät hình Pi; troïng löôïng 140kg</v>
          </cell>
          <cell r="E833" t="str">
            <v>Boä</v>
          </cell>
          <cell r="G833">
            <v>36076</v>
          </cell>
        </row>
        <row r="834">
          <cell r="A834" t="str">
            <v>05.6042</v>
          </cell>
          <cell r="B834" t="str">
            <v>05.6042</v>
          </cell>
          <cell r="D834" t="str">
            <v>Laép ñaët xaø theùp cho coät hình Pi; troïng löôïng 230kg</v>
          </cell>
          <cell r="E834" t="str">
            <v>Boä</v>
          </cell>
          <cell r="G834">
            <v>51559</v>
          </cell>
        </row>
        <row r="835">
          <cell r="A835" t="str">
            <v>05.6043</v>
          </cell>
          <cell r="B835" t="str">
            <v>05.6043</v>
          </cell>
          <cell r="D835" t="str">
            <v>Laép ñaët xaø theùp cho coät hình Pi; troïng löôïng 320kg</v>
          </cell>
          <cell r="E835" t="str">
            <v>Boä</v>
          </cell>
          <cell r="G835">
            <v>64565</v>
          </cell>
        </row>
        <row r="836">
          <cell r="A836" t="str">
            <v>05.6044</v>
          </cell>
          <cell r="B836" t="str">
            <v>05.6044</v>
          </cell>
          <cell r="D836" t="str">
            <v>Laép ñaët xaø theùp cho coät hình Pi; troïng löôïng 410kg</v>
          </cell>
          <cell r="E836" t="str">
            <v>Boä</v>
          </cell>
          <cell r="G836">
            <v>71223</v>
          </cell>
        </row>
        <row r="837">
          <cell r="A837" t="str">
            <v>05.6045</v>
          </cell>
          <cell r="B837" t="str">
            <v>05.6045</v>
          </cell>
          <cell r="D837" t="str">
            <v>Laép ñaët xaø theùp cho coät hình Pi; troïng löôïng 500kg</v>
          </cell>
          <cell r="E837" t="str">
            <v>Boä</v>
          </cell>
          <cell r="G837">
            <v>77726</v>
          </cell>
        </row>
        <row r="838">
          <cell r="A838" t="str">
            <v>05.6046</v>
          </cell>
          <cell r="B838" t="str">
            <v>05.6046</v>
          </cell>
          <cell r="D838" t="str">
            <v>Laép ñaët xaø theùp cho coät hình Pi; troïng löôïng 750kg</v>
          </cell>
          <cell r="E838" t="str">
            <v>Boä</v>
          </cell>
          <cell r="G838">
            <v>99558</v>
          </cell>
        </row>
        <row r="839">
          <cell r="A839" t="str">
            <v>05.6047</v>
          </cell>
          <cell r="B839" t="str">
            <v>05.6047</v>
          </cell>
          <cell r="D839" t="str">
            <v>Laép ñaët xaø theùp cho coät hình Pi; troïng löôïng 1000kg</v>
          </cell>
          <cell r="E839" t="str">
            <v>Boä</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D844" t="str">
            <v>Ñoùng coïc tieáp ñòa ; ñaát caáp II</v>
          </cell>
          <cell r="E844" t="str">
            <v>11 coïc</v>
          </cell>
          <cell r="F844">
            <v>7140</v>
          </cell>
          <cell r="G844">
            <v>43353</v>
          </cell>
          <cell r="H844">
            <v>7760</v>
          </cell>
        </row>
        <row r="845">
          <cell r="A845" t="str">
            <v>05.8003</v>
          </cell>
          <cell r="B845" t="str">
            <v>05.8003</v>
          </cell>
          <cell r="D845" t="str">
            <v>Ñoùng coïc tieáp ñòa ; ñaát caáp III</v>
          </cell>
          <cell r="E845" t="str">
            <v>12 coïc</v>
          </cell>
          <cell r="F845">
            <v>7140</v>
          </cell>
          <cell r="G845">
            <v>67817</v>
          </cell>
          <cell r="H845">
            <v>7760</v>
          </cell>
        </row>
        <row r="846">
          <cell r="A846" t="str">
            <v>05.8004</v>
          </cell>
          <cell r="B846" t="str">
            <v>05.8004</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D848" t="str">
            <v>Sôn baùo hieäu theo chieàu cao coät &lt;= 100m</v>
          </cell>
          <cell r="E848" t="str">
            <v>m2</v>
          </cell>
          <cell r="F848">
            <v>5775</v>
          </cell>
          <cell r="G848">
            <v>10993</v>
          </cell>
        </row>
        <row r="849">
          <cell r="A849" t="str">
            <v>05.9003</v>
          </cell>
          <cell r="B849" t="str">
            <v>05.9003</v>
          </cell>
          <cell r="D849" t="str">
            <v>Sôn baùo hieäu theo chieàu cao coät &gt; 100m</v>
          </cell>
          <cell r="E849" t="str">
            <v>m2</v>
          </cell>
          <cell r="F849">
            <v>6563</v>
          </cell>
          <cell r="G849">
            <v>14709</v>
          </cell>
        </row>
        <row r="850">
          <cell r="A850" t="str">
            <v>05.9004</v>
          </cell>
          <cell r="B850" t="str">
            <v>05.9004</v>
          </cell>
          <cell r="D850" t="str">
            <v>Sôn saét theùp caùc loaïi vaø sôn baùo hieäu 2 nöôùc</v>
          </cell>
          <cell r="E850" t="str">
            <v>m2</v>
          </cell>
          <cell r="F850">
            <v>4590</v>
          </cell>
          <cell r="G850">
            <v>1703</v>
          </cell>
        </row>
        <row r="851">
          <cell r="A851" t="str">
            <v>05.9005</v>
          </cell>
          <cell r="B851" t="str">
            <v>05.9005</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D853" t="str">
            <v>Laép ñaët söù ñöùng ôû coät troøn döôùi ñaát ; söù 15-20kV</v>
          </cell>
          <cell r="E853" t="str">
            <v>10 söù</v>
          </cell>
          <cell r="F853">
            <v>1200</v>
          </cell>
          <cell r="G853">
            <v>23380</v>
          </cell>
        </row>
        <row r="854">
          <cell r="A854" t="str">
            <v>06.1103</v>
          </cell>
          <cell r="B854" t="str">
            <v>06.1103</v>
          </cell>
          <cell r="D854" t="str">
            <v>Laép ñaët söù ñöùng ôû coät troøn döôùi ñaát ; söù 35kV</v>
          </cell>
          <cell r="E854" t="str">
            <v>10 söù</v>
          </cell>
          <cell r="F854">
            <v>1550</v>
          </cell>
          <cell r="G854">
            <v>29728</v>
          </cell>
        </row>
        <row r="855">
          <cell r="A855" t="str">
            <v>06.1104</v>
          </cell>
          <cell r="B855" t="str">
            <v>06.1104</v>
          </cell>
          <cell r="D855" t="str">
            <v>Laép ñaët söù ñöùng ôû coät troøn treân coät ; söù 6-10kV</v>
          </cell>
          <cell r="E855" t="str">
            <v>10 söù</v>
          </cell>
          <cell r="F855">
            <v>1550</v>
          </cell>
          <cell r="G855">
            <v>25547</v>
          </cell>
        </row>
        <row r="856">
          <cell r="A856" t="str">
            <v>06.1105</v>
          </cell>
          <cell r="B856" t="str">
            <v>06.1105</v>
          </cell>
          <cell r="D856" t="str">
            <v>Laép ñaët söù ñöùng ôû coät troøn treân coät ; söù 15-20kV</v>
          </cell>
          <cell r="E856" t="str">
            <v>10 söù</v>
          </cell>
          <cell r="F856">
            <v>1550</v>
          </cell>
          <cell r="G856">
            <v>34992</v>
          </cell>
        </row>
        <row r="857">
          <cell r="A857" t="str">
            <v>06.1106</v>
          </cell>
          <cell r="B857" t="str">
            <v>06.1106</v>
          </cell>
          <cell r="D857" t="str">
            <v>Laép ñaët söù ñöùng ôû coät troøn treân coät ; söù 35kV</v>
          </cell>
          <cell r="E857" t="str">
            <v>10 söù</v>
          </cell>
          <cell r="F857">
            <v>1550</v>
          </cell>
          <cell r="G857">
            <v>44592</v>
          </cell>
        </row>
        <row r="858">
          <cell r="A858" t="str">
            <v>06.1111</v>
          </cell>
          <cell r="B858" t="str">
            <v>06.1111</v>
          </cell>
          <cell r="D858" t="str">
            <v>Laép ñaët söù ñöùng ôû coät vuoâng döôùi ñaát ; söù 6-10kV</v>
          </cell>
          <cell r="E858" t="str">
            <v>10 söù</v>
          </cell>
          <cell r="F858">
            <v>1550</v>
          </cell>
          <cell r="G858">
            <v>13625</v>
          </cell>
        </row>
        <row r="859">
          <cell r="A859" t="str">
            <v>06.1112</v>
          </cell>
          <cell r="B859" t="str">
            <v>06.1112</v>
          </cell>
          <cell r="D859" t="str">
            <v>Laép ñaët söù ñöùng ôû coät vuoâng döôùi ñaát ; söù 15-20kV</v>
          </cell>
          <cell r="E859" t="str">
            <v>10 söù</v>
          </cell>
          <cell r="F859">
            <v>1550</v>
          </cell>
          <cell r="G859">
            <v>18580</v>
          </cell>
        </row>
        <row r="860">
          <cell r="A860" t="str">
            <v>06.1113</v>
          </cell>
          <cell r="B860" t="str">
            <v>06.1113</v>
          </cell>
          <cell r="D860" t="str">
            <v>Laép ñaët söù ñöùng ôû coät vuoâng döôùi ñaát ; söù 35kV</v>
          </cell>
          <cell r="E860" t="str">
            <v>10 söù</v>
          </cell>
          <cell r="F860">
            <v>1550</v>
          </cell>
          <cell r="G860">
            <v>23689</v>
          </cell>
        </row>
        <row r="861">
          <cell r="A861" t="str">
            <v>06.1114</v>
          </cell>
          <cell r="B861" t="str">
            <v>06.1114</v>
          </cell>
          <cell r="D861" t="str">
            <v>Laép ñaët söù ñöùng ôû coät vuoâng treân coät ; söù 6-10kV</v>
          </cell>
          <cell r="E861" t="str">
            <v>10 söù</v>
          </cell>
          <cell r="F861">
            <v>1550</v>
          </cell>
          <cell r="G861">
            <v>17651</v>
          </cell>
        </row>
        <row r="862">
          <cell r="A862" t="str">
            <v>06.1115</v>
          </cell>
          <cell r="B862" t="str">
            <v>06.1115</v>
          </cell>
          <cell r="D862" t="str">
            <v>Laép ñaët söù ñöùng ôû coät vuoâng treân coät ; söù 15-20kV</v>
          </cell>
          <cell r="E862" t="str">
            <v>10 söù</v>
          </cell>
          <cell r="F862">
            <v>1550</v>
          </cell>
          <cell r="G862">
            <v>24154</v>
          </cell>
        </row>
        <row r="863">
          <cell r="A863" t="str">
            <v>06.1116</v>
          </cell>
          <cell r="B863" t="str">
            <v>06.1116</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D865" t="str">
            <v>Laép ñaët söù haï theá baèng thuû coâng; söù tai meøo</v>
          </cell>
          <cell r="E865" t="str">
            <v>10 söù</v>
          </cell>
          <cell r="F865">
            <v>525000</v>
          </cell>
          <cell r="G865">
            <v>10301</v>
          </cell>
        </row>
        <row r="866">
          <cell r="A866" t="str">
            <v>06.1213</v>
          </cell>
          <cell r="B866" t="str">
            <v>06.1213</v>
          </cell>
          <cell r="D866" t="str">
            <v xml:space="preserve">Laép ñaët söù haï theá baèng thuû coâng;  loaïi 2  söù </v>
          </cell>
          <cell r="E866" t="str">
            <v>10 söù</v>
          </cell>
          <cell r="F866">
            <v>47355</v>
          </cell>
          <cell r="G866">
            <v>28843</v>
          </cell>
        </row>
        <row r="867">
          <cell r="A867" t="str">
            <v>06.1214</v>
          </cell>
          <cell r="B867" t="str">
            <v>06.1214</v>
          </cell>
          <cell r="D867" t="str">
            <v xml:space="preserve">Laép ñaët söù haï theá baèng thuû coâng; loaïi  3 söù </v>
          </cell>
          <cell r="E867" t="str">
            <v>10 söù</v>
          </cell>
          <cell r="F867">
            <v>144900</v>
          </cell>
          <cell r="G867">
            <v>40174</v>
          </cell>
        </row>
        <row r="868">
          <cell r="A868" t="str">
            <v>06.1215</v>
          </cell>
          <cell r="B868" t="str">
            <v>06.1215</v>
          </cell>
          <cell r="D868" t="str">
            <v xml:space="preserve">Laép ñaët söù haï theá baèng thuû coâng; loaïi  4 söù </v>
          </cell>
          <cell r="E868" t="str">
            <v>10 söù</v>
          </cell>
          <cell r="F868">
            <v>210000</v>
          </cell>
          <cell r="G868">
            <v>56655</v>
          </cell>
        </row>
        <row r="869">
          <cell r="A869" t="str">
            <v>06.1221</v>
          </cell>
          <cell r="B869" t="str">
            <v>06.1221</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D875" t="str">
            <v>Chieàu cao laép söù &lt;= 30m</v>
          </cell>
          <cell r="E875" t="str">
            <v>10 söù</v>
          </cell>
          <cell r="F875">
            <v>365</v>
          </cell>
          <cell r="G875">
            <v>3900</v>
          </cell>
        </row>
        <row r="876">
          <cell r="A876" t="str">
            <v>06.1303</v>
          </cell>
          <cell r="B876" t="str">
            <v>06.1303</v>
          </cell>
          <cell r="D876" t="str">
            <v>Chieàu cao laép söù &lt;= 40m</v>
          </cell>
          <cell r="E876" t="str">
            <v>10 söù</v>
          </cell>
          <cell r="F876">
            <v>365</v>
          </cell>
          <cell r="G876">
            <v>4388</v>
          </cell>
        </row>
        <row r="877">
          <cell r="A877" t="str">
            <v>06.1304</v>
          </cell>
          <cell r="B877" t="str">
            <v>06.1304</v>
          </cell>
          <cell r="D877" t="str">
            <v>Chieàu cao laép söù &lt;= 50m</v>
          </cell>
          <cell r="E877" t="str">
            <v>10 söù</v>
          </cell>
          <cell r="F877">
            <v>365</v>
          </cell>
          <cell r="G877">
            <v>5038</v>
          </cell>
        </row>
        <row r="878">
          <cell r="A878" t="str">
            <v>06.1305</v>
          </cell>
          <cell r="B878" t="str">
            <v>06.1305</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D880" t="str">
            <v>Loaïi söù &lt;= 2 baùt laép ôû coät coù chieàu cao &lt;= 30m</v>
          </cell>
          <cell r="E880" t="str">
            <v>chuoãi</v>
          </cell>
          <cell r="F880">
            <v>405</v>
          </cell>
          <cell r="G880">
            <v>3738</v>
          </cell>
        </row>
        <row r="881">
          <cell r="A881" t="str">
            <v>06.1413</v>
          </cell>
          <cell r="B881" t="str">
            <v>06.1413</v>
          </cell>
          <cell r="D881" t="str">
            <v>Loaïi söù &lt;= 2 baùt laép ôû coät coù chieàu cao &lt;= 40m</v>
          </cell>
          <cell r="E881" t="str">
            <v>chuoãi</v>
          </cell>
          <cell r="F881">
            <v>405</v>
          </cell>
          <cell r="G881">
            <v>4550</v>
          </cell>
        </row>
        <row r="882">
          <cell r="A882" t="str">
            <v>06.1414</v>
          </cell>
          <cell r="B882" t="str">
            <v>06.1414</v>
          </cell>
          <cell r="D882" t="str">
            <v>Loaïi söù &lt;= 2 baùt laép ôû coät coù chieàu cao &lt;= 50m</v>
          </cell>
          <cell r="E882" t="str">
            <v>chuoãi</v>
          </cell>
          <cell r="F882">
            <v>405</v>
          </cell>
          <cell r="G882">
            <v>5363</v>
          </cell>
        </row>
        <row r="883">
          <cell r="A883" t="str">
            <v>06.1415</v>
          </cell>
          <cell r="B883" t="str">
            <v>06.1415</v>
          </cell>
          <cell r="D883" t="str">
            <v>Loaïi söù &lt;= 2 baùt laép ôû coät coù chieàu cao &gt; 50m</v>
          </cell>
          <cell r="E883" t="str">
            <v>chuoãi</v>
          </cell>
          <cell r="F883">
            <v>405</v>
          </cell>
          <cell r="G883">
            <v>6175</v>
          </cell>
        </row>
        <row r="884">
          <cell r="A884" t="str">
            <v>06.1421</v>
          </cell>
          <cell r="B884" t="str">
            <v>06.1421</v>
          </cell>
          <cell r="D884" t="str">
            <v>Loaïi söù &lt;= 5 baùt laép ôû coät coù chieàu cao &lt;= 20m</v>
          </cell>
          <cell r="E884" t="str">
            <v>chuoãi</v>
          </cell>
          <cell r="F884">
            <v>610</v>
          </cell>
          <cell r="G884">
            <v>6500</v>
          </cell>
        </row>
        <row r="885">
          <cell r="A885" t="str">
            <v>06.1422</v>
          </cell>
          <cell r="B885" t="str">
            <v>06.1422</v>
          </cell>
          <cell r="D885" t="str">
            <v>Loaïi söù &lt;= 5 baùt laép ôû coät coù chieàu cao &lt;= 30m</v>
          </cell>
          <cell r="E885" t="str">
            <v>chuoãi</v>
          </cell>
          <cell r="F885">
            <v>610</v>
          </cell>
          <cell r="G885">
            <v>6825</v>
          </cell>
        </row>
        <row r="886">
          <cell r="A886" t="str">
            <v>06.1423</v>
          </cell>
          <cell r="B886" t="str">
            <v>06.1423</v>
          </cell>
          <cell r="D886" t="str">
            <v>Loaïi söù &lt;= 5 baùt laép ôû coät coù chieàu cao &lt;= 40m</v>
          </cell>
          <cell r="E886" t="str">
            <v>chuoãi</v>
          </cell>
          <cell r="F886">
            <v>610</v>
          </cell>
          <cell r="G886">
            <v>7475</v>
          </cell>
        </row>
        <row r="887">
          <cell r="A887" t="str">
            <v>06.1424</v>
          </cell>
          <cell r="B887" t="str">
            <v>06.1424</v>
          </cell>
          <cell r="D887" t="str">
            <v>Loaïi söù &lt;= 5 baùt laép ôû coät coù chieàu cao &lt;= 50m</v>
          </cell>
          <cell r="E887" t="str">
            <v>chuoãi</v>
          </cell>
          <cell r="F887">
            <v>610</v>
          </cell>
          <cell r="G887">
            <v>8613</v>
          </cell>
        </row>
        <row r="888">
          <cell r="A888" t="str">
            <v>06.1425</v>
          </cell>
          <cell r="B888" t="str">
            <v>06.1425</v>
          </cell>
          <cell r="D888" t="str">
            <v>Loaïi söù &lt;= 5 baùt laép ôû coät coù chieàu cao &gt; 50m</v>
          </cell>
          <cell r="E888" t="str">
            <v>chuoãi</v>
          </cell>
          <cell r="F888">
            <v>610</v>
          </cell>
          <cell r="G888">
            <v>9426</v>
          </cell>
        </row>
        <row r="889">
          <cell r="A889" t="str">
            <v>06.1431</v>
          </cell>
          <cell r="B889" t="str">
            <v>06.1431</v>
          </cell>
          <cell r="D889" t="str">
            <v>Loaïi söù &lt;= 8 baùt laép ôû coät coù chieàu cao &lt;= 20m</v>
          </cell>
          <cell r="E889" t="str">
            <v>chuoãi</v>
          </cell>
          <cell r="F889">
            <v>975</v>
          </cell>
          <cell r="G889">
            <v>10401</v>
          </cell>
        </row>
        <row r="890">
          <cell r="A890" t="str">
            <v>06.1432</v>
          </cell>
          <cell r="B890" t="str">
            <v>06.1432</v>
          </cell>
          <cell r="D890" t="str">
            <v>Loaïi söù &lt;= 8 baùt laép ôû coät coù chieàu cao &lt;= 30m</v>
          </cell>
          <cell r="E890" t="str">
            <v>chuoãi</v>
          </cell>
          <cell r="F890">
            <v>975</v>
          </cell>
          <cell r="G890">
            <v>10888</v>
          </cell>
        </row>
        <row r="891">
          <cell r="A891" t="str">
            <v>06.1433</v>
          </cell>
          <cell r="B891" t="str">
            <v>06.1433</v>
          </cell>
          <cell r="D891" t="str">
            <v>Loaïi söù &lt;= 8 baùt laép ôû coät coù chieàu cao &lt;= 40m</v>
          </cell>
          <cell r="E891" t="str">
            <v>chuoãi</v>
          </cell>
          <cell r="F891">
            <v>975</v>
          </cell>
          <cell r="G891">
            <v>11863</v>
          </cell>
        </row>
        <row r="892">
          <cell r="A892" t="str">
            <v>06.1434</v>
          </cell>
          <cell r="B892" t="str">
            <v>06.1434</v>
          </cell>
          <cell r="D892" t="str">
            <v>Loaïi söù &lt;= 8 baùt laép ôû coät coù chieàu cao &lt;= 50m</v>
          </cell>
          <cell r="E892" t="str">
            <v>chuoãi</v>
          </cell>
          <cell r="F892">
            <v>975</v>
          </cell>
          <cell r="G892">
            <v>13813</v>
          </cell>
        </row>
        <row r="893">
          <cell r="A893" t="str">
            <v>06.1435</v>
          </cell>
          <cell r="B893" t="str">
            <v>06.1435</v>
          </cell>
          <cell r="D893" t="str">
            <v>Loaïi söù &lt;= 8 baùt laép ôû coät coù chieàu cao &gt; 50m</v>
          </cell>
          <cell r="E893" t="str">
            <v>chuoãi</v>
          </cell>
          <cell r="F893">
            <v>975</v>
          </cell>
          <cell r="G893">
            <v>15113</v>
          </cell>
        </row>
        <row r="894">
          <cell r="A894" t="str">
            <v>06.1441</v>
          </cell>
          <cell r="B894" t="str">
            <v>06.1441</v>
          </cell>
          <cell r="D894" t="str">
            <v>Loaïi söù &lt;= 11 baùt laép ôû coät coù chieàu cao &lt;= 20m</v>
          </cell>
          <cell r="E894" t="str">
            <v>chuoãi</v>
          </cell>
          <cell r="F894">
            <v>1335</v>
          </cell>
          <cell r="G894">
            <v>14626</v>
          </cell>
        </row>
        <row r="895">
          <cell r="A895" t="str">
            <v>06.1442</v>
          </cell>
          <cell r="B895" t="str">
            <v>06.1442</v>
          </cell>
          <cell r="D895" t="str">
            <v>Loaïi söù &lt;= 11 baùt laép ôû coät coù chieàu cao &lt;= 30m</v>
          </cell>
          <cell r="E895" t="str">
            <v>chuoãi</v>
          </cell>
          <cell r="F895">
            <v>1335</v>
          </cell>
          <cell r="G895">
            <v>15438</v>
          </cell>
        </row>
        <row r="896">
          <cell r="A896" t="str">
            <v>06.1443</v>
          </cell>
          <cell r="B896" t="str">
            <v>06.1443</v>
          </cell>
          <cell r="D896" t="str">
            <v>Loaïi söù &lt;= 11 baùt laép ôû coät coù chieàu cao &lt;= 40m</v>
          </cell>
          <cell r="E896" t="str">
            <v>chuoãi</v>
          </cell>
          <cell r="F896">
            <v>1335</v>
          </cell>
          <cell r="G896">
            <v>16901</v>
          </cell>
        </row>
        <row r="897">
          <cell r="A897" t="str">
            <v>06.1444</v>
          </cell>
          <cell r="B897" t="str">
            <v>06.1444</v>
          </cell>
          <cell r="D897" t="str">
            <v>Loaïi söù &lt;= 11 baùt laép ôû coät coù chieàu cao &lt;= 50m</v>
          </cell>
          <cell r="E897" t="str">
            <v>chuoãi</v>
          </cell>
          <cell r="F897">
            <v>1335</v>
          </cell>
          <cell r="G897">
            <v>19501</v>
          </cell>
        </row>
        <row r="898">
          <cell r="A898" t="str">
            <v>06.1445</v>
          </cell>
          <cell r="B898" t="str">
            <v>06.1445</v>
          </cell>
          <cell r="D898" t="str">
            <v>Loaïi söù &lt;= 11 baùt laép ôû coät coù chieàu cao &gt; 50m</v>
          </cell>
          <cell r="E898" t="str">
            <v>chuoãi</v>
          </cell>
          <cell r="F898">
            <v>1335</v>
          </cell>
          <cell r="G898">
            <v>21451</v>
          </cell>
        </row>
        <row r="899">
          <cell r="A899" t="str">
            <v>06.1451</v>
          </cell>
          <cell r="B899" t="str">
            <v>06.1451</v>
          </cell>
          <cell r="D899" t="str">
            <v>Loaïi söù &lt;= 14 baùt laép ôû coät coù chieàu cao &lt;= 20m</v>
          </cell>
          <cell r="E899" t="str">
            <v>chuoãi</v>
          </cell>
          <cell r="F899">
            <v>1615</v>
          </cell>
          <cell r="G899">
            <v>18526</v>
          </cell>
        </row>
        <row r="900">
          <cell r="A900" t="str">
            <v>06.1452</v>
          </cell>
          <cell r="B900" t="str">
            <v>06.1452</v>
          </cell>
          <cell r="D900" t="str">
            <v>Loaïi söù &lt;= 14 baùt laép ôû coät coù chieàu cao &lt;= 30m</v>
          </cell>
          <cell r="E900" t="str">
            <v>chuoãi</v>
          </cell>
          <cell r="F900">
            <v>1615</v>
          </cell>
          <cell r="G900">
            <v>19501</v>
          </cell>
        </row>
        <row r="901">
          <cell r="A901" t="str">
            <v>06.1453</v>
          </cell>
          <cell r="B901" t="str">
            <v>06.1453</v>
          </cell>
          <cell r="D901" t="str">
            <v>Loaïi söù &lt;= 14 baùt laép ôû coät coù chieàu cao &lt;= 40m</v>
          </cell>
          <cell r="E901" t="str">
            <v>chuoãi</v>
          </cell>
          <cell r="F901">
            <v>1615</v>
          </cell>
          <cell r="G901">
            <v>21289</v>
          </cell>
        </row>
        <row r="902">
          <cell r="A902" t="str">
            <v>06.1454</v>
          </cell>
          <cell r="B902" t="str">
            <v>06.1454</v>
          </cell>
          <cell r="D902" t="str">
            <v>Loaïi söù &lt;= 14 baùt laép ôû coät coù chieàu cao &lt;= 50m</v>
          </cell>
          <cell r="E902" t="str">
            <v>chuoãi</v>
          </cell>
          <cell r="F902">
            <v>1615</v>
          </cell>
          <cell r="G902">
            <v>24701</v>
          </cell>
        </row>
        <row r="903">
          <cell r="A903" t="str">
            <v>06.1455</v>
          </cell>
          <cell r="B903" t="str">
            <v>06.1455</v>
          </cell>
          <cell r="D903" t="str">
            <v>Loaïi söù &lt;= 14 baùt laép ôû coät coù chieàu cao &gt; 50m</v>
          </cell>
          <cell r="E903" t="str">
            <v>chuoãi</v>
          </cell>
          <cell r="F903">
            <v>1615</v>
          </cell>
          <cell r="G903">
            <v>27139</v>
          </cell>
        </row>
        <row r="904">
          <cell r="A904" t="str">
            <v>06.1461</v>
          </cell>
          <cell r="B904" t="str">
            <v>06.1461</v>
          </cell>
          <cell r="D904" t="str">
            <v>Loaïi söù &lt;= 18 baùt laép ôû coät coù chieàu cao &lt;= 20m</v>
          </cell>
          <cell r="E904" t="str">
            <v>chuoãi</v>
          </cell>
          <cell r="F904">
            <v>1940</v>
          </cell>
          <cell r="G904">
            <v>22264</v>
          </cell>
        </row>
        <row r="905">
          <cell r="A905" t="str">
            <v>06.1462</v>
          </cell>
          <cell r="B905" t="str">
            <v>06.1462</v>
          </cell>
          <cell r="D905" t="str">
            <v>Loaïi söù &lt;= 18 baùt laép ôû coät coù chieàu cao &lt;= 30m</v>
          </cell>
          <cell r="E905" t="str">
            <v>chuoãi</v>
          </cell>
          <cell r="F905">
            <v>1940</v>
          </cell>
          <cell r="G905">
            <v>23401</v>
          </cell>
        </row>
        <row r="906">
          <cell r="A906" t="str">
            <v>06.1463</v>
          </cell>
          <cell r="B906" t="str">
            <v>06.1463</v>
          </cell>
          <cell r="D906" t="str">
            <v>Loaïi söù &lt;= 18 baùt laép ôû coät coù chieàu cao &lt;= 40m</v>
          </cell>
          <cell r="E906" t="str">
            <v>chuoãi</v>
          </cell>
          <cell r="F906">
            <v>1940</v>
          </cell>
          <cell r="G906">
            <v>25514</v>
          </cell>
        </row>
        <row r="907">
          <cell r="A907" t="str">
            <v>06.1464</v>
          </cell>
          <cell r="B907" t="str">
            <v>06.1464</v>
          </cell>
          <cell r="D907" t="str">
            <v>Loaïi söù &lt;= 18 baùt laép ôû coät coù chieàu cao &lt;= 50m</v>
          </cell>
          <cell r="E907" t="str">
            <v>chuoãi</v>
          </cell>
          <cell r="F907">
            <v>1940</v>
          </cell>
          <cell r="G907">
            <v>29252</v>
          </cell>
        </row>
        <row r="908">
          <cell r="A908" t="str">
            <v>06.1465</v>
          </cell>
          <cell r="B908" t="str">
            <v>06.1465</v>
          </cell>
          <cell r="D908" t="str">
            <v>Loaïi söù &lt;= 18 baùt laép ôû coät coù chieàu cao &gt; 50m</v>
          </cell>
          <cell r="E908" t="str">
            <v>chuoãi</v>
          </cell>
          <cell r="F908">
            <v>1940</v>
          </cell>
          <cell r="G908">
            <v>32502</v>
          </cell>
        </row>
        <row r="909">
          <cell r="A909" t="str">
            <v>06.1471</v>
          </cell>
          <cell r="B909" t="str">
            <v>06.1471</v>
          </cell>
          <cell r="D909" t="str">
            <v>Loaïi söù &gt; 18 baùt laép ôû coät coù chieàu cao &gt; 20m</v>
          </cell>
          <cell r="E909" t="str">
            <v>chuoãi</v>
          </cell>
          <cell r="F909">
            <v>2340</v>
          </cell>
          <cell r="G909">
            <v>26652</v>
          </cell>
        </row>
        <row r="910">
          <cell r="A910" t="str">
            <v>06.1472</v>
          </cell>
          <cell r="B910" t="str">
            <v>06.1472</v>
          </cell>
          <cell r="D910" t="str">
            <v>Loaïi söù &gt; 18 baùt laép ôû coät coù chieàu cao &gt; 30m</v>
          </cell>
          <cell r="E910" t="str">
            <v>chuoãi</v>
          </cell>
          <cell r="F910">
            <v>2340</v>
          </cell>
          <cell r="G910">
            <v>28114</v>
          </cell>
        </row>
        <row r="911">
          <cell r="A911" t="str">
            <v>06.1473</v>
          </cell>
          <cell r="B911" t="str">
            <v>06.1473</v>
          </cell>
          <cell r="D911" t="str">
            <v>Loaïi söù &gt; 18 baùt laép ôû coät coù chieàu cao &gt; 40m</v>
          </cell>
          <cell r="E911" t="str">
            <v>chuoãi</v>
          </cell>
          <cell r="F911">
            <v>2340</v>
          </cell>
          <cell r="G911">
            <v>30552</v>
          </cell>
        </row>
        <row r="912">
          <cell r="A912" t="str">
            <v>06.1474</v>
          </cell>
          <cell r="B912" t="str">
            <v>06.1474</v>
          </cell>
          <cell r="D912" t="str">
            <v>Loaïi söù &gt; 18 baùt laép ôû coät coù chieàu cao &gt; 50m</v>
          </cell>
          <cell r="E912" t="str">
            <v>chuoãi</v>
          </cell>
          <cell r="F912">
            <v>2340</v>
          </cell>
          <cell r="G912">
            <v>35102</v>
          </cell>
        </row>
        <row r="913">
          <cell r="A913" t="str">
            <v>06.1475</v>
          </cell>
          <cell r="B913" t="str">
            <v>06.1475</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D915" t="str">
            <v>Baùt söù trong 1 chuoãi &lt;= 2 baùt ; coät coù chieàu cao &lt;= 30m</v>
          </cell>
          <cell r="E915" t="str">
            <v>chuoãi</v>
          </cell>
          <cell r="F915">
            <v>405</v>
          </cell>
          <cell r="G915">
            <v>3900</v>
          </cell>
        </row>
        <row r="916">
          <cell r="A916" t="str">
            <v>06.1513</v>
          </cell>
          <cell r="B916" t="str">
            <v>06.1513</v>
          </cell>
          <cell r="D916" t="str">
            <v>Baùt söù trong 1 chuoãi &lt;= 2 baùt ; coät coù chieàu cao &lt;= 40m</v>
          </cell>
          <cell r="E916" t="str">
            <v>chuoãi</v>
          </cell>
          <cell r="F916">
            <v>405</v>
          </cell>
          <cell r="G916">
            <v>4875</v>
          </cell>
        </row>
        <row r="917">
          <cell r="A917" t="str">
            <v>06.1514</v>
          </cell>
          <cell r="B917" t="str">
            <v>06.1514</v>
          </cell>
          <cell r="D917" t="str">
            <v>Baùt söù trong 1 chuoãi &lt;= 2 baùt ; coät coù chieàu cao &lt;= 50m</v>
          </cell>
          <cell r="E917" t="str">
            <v>chuoãi</v>
          </cell>
          <cell r="F917">
            <v>405</v>
          </cell>
          <cell r="G917">
            <v>5688</v>
          </cell>
        </row>
        <row r="918">
          <cell r="A918" t="str">
            <v>06.1515</v>
          </cell>
          <cell r="B918" t="str">
            <v>06.1515</v>
          </cell>
          <cell r="D918" t="str">
            <v>Baùt söù trong 1 chuoãi &lt;= 2 baùt ; coät coù chieàu cao &gt; 20m</v>
          </cell>
          <cell r="E918" t="str">
            <v>chuoãi</v>
          </cell>
          <cell r="F918">
            <v>405</v>
          </cell>
          <cell r="G918">
            <v>6663</v>
          </cell>
        </row>
        <row r="919">
          <cell r="A919" t="str">
            <v>06.1521</v>
          </cell>
          <cell r="B919" t="str">
            <v>06.1521</v>
          </cell>
          <cell r="D919" t="str">
            <v>Baùt söù trong 1 chuoãi &lt;= 5 baùt ; coät coù chieàu cao &lt;= 20m</v>
          </cell>
          <cell r="E919" t="str">
            <v>chuoãi</v>
          </cell>
          <cell r="F919">
            <v>610</v>
          </cell>
          <cell r="G919">
            <v>7313</v>
          </cell>
        </row>
        <row r="920">
          <cell r="A920" t="str">
            <v>06.1522</v>
          </cell>
          <cell r="B920" t="str">
            <v>06.1522</v>
          </cell>
          <cell r="D920" t="str">
            <v>Baùt söù trong 1 chuoãi &lt;= 5 baùt ; coät coù chieàu cao &lt;= 30m</v>
          </cell>
          <cell r="E920" t="str">
            <v>chuoãi</v>
          </cell>
          <cell r="F920">
            <v>610</v>
          </cell>
          <cell r="G920">
            <v>7638</v>
          </cell>
        </row>
        <row r="921">
          <cell r="A921" t="str">
            <v>06.1523</v>
          </cell>
          <cell r="B921" t="str">
            <v>06.1523</v>
          </cell>
          <cell r="D921" t="str">
            <v>Baùt söù trong 1 chuoãi &lt;= 5 baùt ; coät coù chieàu cao &lt;= 40m</v>
          </cell>
          <cell r="E921" t="str">
            <v>chuoãi</v>
          </cell>
          <cell r="F921">
            <v>610</v>
          </cell>
          <cell r="G921">
            <v>8613</v>
          </cell>
        </row>
        <row r="922">
          <cell r="A922" t="str">
            <v>06.1524</v>
          </cell>
          <cell r="B922" t="str">
            <v>06.1524</v>
          </cell>
          <cell r="D922" t="str">
            <v>Baùt söù trong 1 chuoãi &lt;= 5 baùt ; coät coù chieàu cao &lt;= 50m</v>
          </cell>
          <cell r="E922" t="str">
            <v>chuoãi</v>
          </cell>
          <cell r="F922">
            <v>610</v>
          </cell>
          <cell r="G922">
            <v>9751</v>
          </cell>
        </row>
        <row r="923">
          <cell r="A923" t="str">
            <v>06.1525</v>
          </cell>
          <cell r="B923" t="str">
            <v>06.1525</v>
          </cell>
          <cell r="D923" t="str">
            <v>Baùt söù trong 1 chuoãi &lt;= 5 baùt ; coät coù chieàu cao &gt; 50m</v>
          </cell>
          <cell r="E923" t="str">
            <v>chuoãi</v>
          </cell>
          <cell r="F923">
            <v>610</v>
          </cell>
          <cell r="G923">
            <v>10726</v>
          </cell>
        </row>
        <row r="924">
          <cell r="A924" t="str">
            <v>06.1531</v>
          </cell>
          <cell r="B924" t="str">
            <v>06.1531</v>
          </cell>
          <cell r="D924" t="str">
            <v>Baùt söù trong 1 chuoãi &lt;= 8 baùt ; coät coù chieàu cao &lt;= 20m</v>
          </cell>
          <cell r="E924" t="str">
            <v>chuoãi</v>
          </cell>
          <cell r="F924">
            <v>975</v>
          </cell>
          <cell r="G924">
            <v>11538</v>
          </cell>
        </row>
        <row r="925">
          <cell r="A925" t="str">
            <v>06.1532</v>
          </cell>
          <cell r="B925" t="str">
            <v>06.1532</v>
          </cell>
          <cell r="D925" t="str">
            <v>Baùt söù trong 1 chuoãi &lt;= 8 baùt ; coät coù chieàu cao &lt;= 30m</v>
          </cell>
          <cell r="E925" t="str">
            <v>chuoãi</v>
          </cell>
          <cell r="F925">
            <v>975</v>
          </cell>
          <cell r="G925">
            <v>12188</v>
          </cell>
        </row>
        <row r="926">
          <cell r="A926" t="str">
            <v>06.1533</v>
          </cell>
          <cell r="B926" t="str">
            <v>06.1533</v>
          </cell>
          <cell r="D926" t="str">
            <v>Baùt söù trong 1 chuoãi &lt;= 8 baùt ; coät coù chieàu cao &lt;= 40m</v>
          </cell>
          <cell r="E926" t="str">
            <v>chuoãi</v>
          </cell>
          <cell r="F926">
            <v>975</v>
          </cell>
          <cell r="G926">
            <v>13813</v>
          </cell>
        </row>
        <row r="927">
          <cell r="A927" t="str">
            <v>06.1534</v>
          </cell>
          <cell r="B927" t="str">
            <v>06.1534</v>
          </cell>
          <cell r="D927" t="str">
            <v>Baùt söù trong 1 chuoãi &lt;= 8 baùt ; coät coù chieàu cao &lt;= 50m</v>
          </cell>
          <cell r="E927" t="str">
            <v>chuoãi</v>
          </cell>
          <cell r="F927">
            <v>975</v>
          </cell>
          <cell r="G927">
            <v>15438</v>
          </cell>
        </row>
        <row r="928">
          <cell r="A928" t="str">
            <v>06.1535</v>
          </cell>
          <cell r="B928" t="str">
            <v>06.1535</v>
          </cell>
          <cell r="D928" t="str">
            <v>Baùt söù trong 1 chuoãi &lt;= 8 baùt ; coät coù chieàu cao &gt; 50m</v>
          </cell>
          <cell r="E928" t="str">
            <v>chuoãi</v>
          </cell>
          <cell r="F928">
            <v>975</v>
          </cell>
          <cell r="G928">
            <v>17063</v>
          </cell>
        </row>
        <row r="929">
          <cell r="A929" t="str">
            <v>06.1541</v>
          </cell>
          <cell r="B929" t="str">
            <v>06.1541</v>
          </cell>
          <cell r="D929" t="str">
            <v>Baùt söù trong 1 chuoãi &lt;= 11 baùt ; coät coù chieàu cao &lt;= 20m</v>
          </cell>
          <cell r="E929" t="str">
            <v>chuoãi</v>
          </cell>
          <cell r="F929">
            <v>1335</v>
          </cell>
          <cell r="G929">
            <v>16413</v>
          </cell>
        </row>
        <row r="930">
          <cell r="A930" t="str">
            <v>06.1542</v>
          </cell>
          <cell r="B930" t="str">
            <v>06.1542</v>
          </cell>
          <cell r="D930" t="str">
            <v>Baùt söù trong 1 chuoãi &lt;= 11 baùt ; coät coù chieàu cao &lt;= 30m</v>
          </cell>
          <cell r="E930" t="str">
            <v>chuoãi</v>
          </cell>
          <cell r="F930">
            <v>1335</v>
          </cell>
          <cell r="G930">
            <v>17389</v>
          </cell>
        </row>
        <row r="931">
          <cell r="A931" t="str">
            <v>06.1543</v>
          </cell>
          <cell r="B931" t="str">
            <v>06.1543</v>
          </cell>
          <cell r="D931" t="str">
            <v>Baùt söù trong 1 chuoãi &lt;= 11 baùt ; coät coù chieàu cao &lt;= 40m</v>
          </cell>
          <cell r="E931" t="str">
            <v>chuoãi</v>
          </cell>
          <cell r="F931">
            <v>1335</v>
          </cell>
          <cell r="G931">
            <v>19664</v>
          </cell>
        </row>
        <row r="932">
          <cell r="A932" t="str">
            <v>06.1544</v>
          </cell>
          <cell r="B932" t="str">
            <v>06.1544</v>
          </cell>
          <cell r="D932" t="str">
            <v>Baùt söù trong 1 chuoãi &lt;= 11 baùt ; coät coù chieàu cao &lt;= 50m</v>
          </cell>
          <cell r="E932" t="str">
            <v>chuoãi</v>
          </cell>
          <cell r="F932">
            <v>1335</v>
          </cell>
          <cell r="G932">
            <v>21939</v>
          </cell>
        </row>
        <row r="933">
          <cell r="A933" t="str">
            <v>06.1545</v>
          </cell>
          <cell r="B933" t="str">
            <v>06.1545</v>
          </cell>
          <cell r="D933" t="str">
            <v>Baùt söù trong 1 chuoãi &lt;= 11 baùt ; coät coù chieàu cao &gt; 50m</v>
          </cell>
          <cell r="E933" t="str">
            <v>chuoãi</v>
          </cell>
          <cell r="F933">
            <v>1335</v>
          </cell>
          <cell r="G933">
            <v>24051</v>
          </cell>
        </row>
        <row r="934">
          <cell r="A934" t="str">
            <v>06.1551</v>
          </cell>
          <cell r="B934" t="str">
            <v>06.1551</v>
          </cell>
          <cell r="D934" t="str">
            <v>Baùt söù trong 1 chuoãi &lt;= 14 baùt ; coät coù chieàu cao &lt;= 20m</v>
          </cell>
          <cell r="E934" t="str">
            <v>chuoãi</v>
          </cell>
          <cell r="F934">
            <v>1615</v>
          </cell>
          <cell r="G934">
            <v>20801</v>
          </cell>
        </row>
        <row r="935">
          <cell r="A935" t="str">
            <v>06.1552</v>
          </cell>
          <cell r="B935" t="str">
            <v>06.1552</v>
          </cell>
          <cell r="D935" t="str">
            <v>Baùt söù trong 1 chuoãi &lt;= 14 baùt ; coät coù chieàu cao &lt;= 30m</v>
          </cell>
          <cell r="E935" t="str">
            <v>chuoãi</v>
          </cell>
          <cell r="F935">
            <v>1615</v>
          </cell>
          <cell r="G935">
            <v>21939</v>
          </cell>
        </row>
        <row r="936">
          <cell r="A936" t="str">
            <v>06.1553</v>
          </cell>
          <cell r="B936" t="str">
            <v>06.1553</v>
          </cell>
          <cell r="D936" t="str">
            <v>Baùt söù trong 1 chuoãi &lt;= 14 baùt ; coät coù chieàu cao &lt;= 40m</v>
          </cell>
          <cell r="E936" t="str">
            <v>chuoãi</v>
          </cell>
          <cell r="F936">
            <v>1615</v>
          </cell>
          <cell r="G936">
            <v>24864</v>
          </cell>
        </row>
        <row r="937">
          <cell r="A937" t="str">
            <v>06.1554</v>
          </cell>
          <cell r="B937" t="str">
            <v>06.1554</v>
          </cell>
          <cell r="D937" t="str">
            <v>Baùt söù trong 1 chuoãi &lt;= 14 baùt ; coät coù chieàu cao &lt;= 50m</v>
          </cell>
          <cell r="E937" t="str">
            <v>chuoãi</v>
          </cell>
          <cell r="F937">
            <v>1615</v>
          </cell>
          <cell r="G937">
            <v>27789</v>
          </cell>
        </row>
        <row r="938">
          <cell r="A938" t="str">
            <v>06.1555</v>
          </cell>
          <cell r="B938" t="str">
            <v>06.1555</v>
          </cell>
          <cell r="D938" t="str">
            <v>Baùt söù trong 1 chuoãi &lt;= 14 baùt ; coät coù chieàu cao &gt; 50m</v>
          </cell>
          <cell r="E938" t="str">
            <v>chuoãi</v>
          </cell>
          <cell r="F938">
            <v>1615</v>
          </cell>
          <cell r="G938">
            <v>30552</v>
          </cell>
        </row>
        <row r="939">
          <cell r="A939" t="str">
            <v>06.1561</v>
          </cell>
          <cell r="B939" t="str">
            <v>06.1561</v>
          </cell>
          <cell r="D939" t="str">
            <v>Baùt söù trong 1 chuoãi &lt;= 18 baùt ; coät coù chieàu cao &lt;= 20m</v>
          </cell>
          <cell r="E939" t="str">
            <v>chuoãi</v>
          </cell>
          <cell r="F939">
            <v>1940</v>
          </cell>
          <cell r="G939">
            <v>25026</v>
          </cell>
        </row>
        <row r="940">
          <cell r="A940" t="str">
            <v>06.1562</v>
          </cell>
          <cell r="B940" t="str">
            <v>06.1562</v>
          </cell>
          <cell r="D940" t="str">
            <v>Baùt söù trong 1 chuoãi &lt;= 18 baùt ; coät coù chieàu cao &lt;= 30m</v>
          </cell>
          <cell r="E940" t="str">
            <v>chuoãi</v>
          </cell>
          <cell r="F940">
            <v>1940</v>
          </cell>
          <cell r="G940">
            <v>26327</v>
          </cell>
        </row>
        <row r="941">
          <cell r="A941" t="str">
            <v>06.1563</v>
          </cell>
          <cell r="B941" t="str">
            <v>06.1563</v>
          </cell>
          <cell r="D941" t="str">
            <v>Baùt söù trong 1 chuoãi &lt;= 18 baùt ; coät coù chieàu cao &lt;= 40m</v>
          </cell>
          <cell r="E941" t="str">
            <v>chuoãi</v>
          </cell>
          <cell r="F941">
            <v>1940</v>
          </cell>
          <cell r="G941">
            <v>29902</v>
          </cell>
        </row>
        <row r="942">
          <cell r="A942" t="str">
            <v>06.1564</v>
          </cell>
          <cell r="B942" t="str">
            <v>06.1564</v>
          </cell>
          <cell r="D942" t="str">
            <v>Baùt söù trong 1 chuoãi &lt;= 18 baùt ; coät coù chieàu cao &lt;= 50m</v>
          </cell>
          <cell r="E942" t="str">
            <v>chuoãi</v>
          </cell>
          <cell r="F942">
            <v>1940</v>
          </cell>
          <cell r="G942">
            <v>33314</v>
          </cell>
        </row>
        <row r="943">
          <cell r="A943" t="str">
            <v>06.1565</v>
          </cell>
          <cell r="B943" t="str">
            <v>06.1565</v>
          </cell>
          <cell r="D943" t="str">
            <v>Baùt söù trong 1 chuoãi &lt;= 18 baùt ; coät coù chieàu cao &gt; 50m</v>
          </cell>
          <cell r="E943" t="str">
            <v>chuoãi</v>
          </cell>
          <cell r="F943">
            <v>1940</v>
          </cell>
          <cell r="G943">
            <v>42252</v>
          </cell>
        </row>
        <row r="944">
          <cell r="A944" t="str">
            <v>06.1571</v>
          </cell>
          <cell r="B944" t="str">
            <v>06.1571</v>
          </cell>
          <cell r="D944" t="str">
            <v>Baùt söù trong 1 chuoãi &gt; 18 baùt ; coät coù chieàu cao &lt;= 20m</v>
          </cell>
          <cell r="E944" t="str">
            <v>chuoãi</v>
          </cell>
          <cell r="F944">
            <v>2340</v>
          </cell>
          <cell r="G944">
            <v>30064</v>
          </cell>
        </row>
        <row r="945">
          <cell r="A945" t="str">
            <v>06.1572</v>
          </cell>
          <cell r="B945" t="str">
            <v>06.1572</v>
          </cell>
          <cell r="D945" t="str">
            <v>Baùt söù trong 1 chuoãi &gt; 18 baùt ; coät coù chieàu cao &lt;= 30m</v>
          </cell>
          <cell r="E945" t="str">
            <v>chuoãi</v>
          </cell>
          <cell r="F945">
            <v>2340</v>
          </cell>
          <cell r="G945">
            <v>31527</v>
          </cell>
        </row>
        <row r="946">
          <cell r="A946" t="str">
            <v>06.1573</v>
          </cell>
          <cell r="B946" t="str">
            <v>06.1573</v>
          </cell>
          <cell r="D946" t="str">
            <v>Baùt söù trong 1 chuoãi &gt; 18 baùt ; coät coù chieàu cao &lt;= 40m</v>
          </cell>
          <cell r="E946" t="str">
            <v>chuoãi</v>
          </cell>
          <cell r="F946">
            <v>2340</v>
          </cell>
          <cell r="G946">
            <v>35915</v>
          </cell>
        </row>
        <row r="947">
          <cell r="A947" t="str">
            <v>06.1574</v>
          </cell>
          <cell r="B947" t="str">
            <v>06.1574</v>
          </cell>
          <cell r="D947" t="str">
            <v>Baùt söù trong 1 chuoãi &gt; 18 baùt ; coät coù chieàu cao &lt;= 50m</v>
          </cell>
          <cell r="E947" t="str">
            <v>chuoãi</v>
          </cell>
          <cell r="F947">
            <v>2340</v>
          </cell>
          <cell r="G947">
            <v>39977</v>
          </cell>
        </row>
        <row r="948">
          <cell r="A948" t="str">
            <v>06.1575</v>
          </cell>
          <cell r="B948" t="str">
            <v>06.1575</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G949">
            <v>5850</v>
          </cell>
        </row>
        <row r="950">
          <cell r="A950" t="str">
            <v>06.2012</v>
          </cell>
          <cell r="B950" t="str">
            <v>06.2012</v>
          </cell>
          <cell r="D950" t="str">
            <v>Laép choáng rung ; coät coù chieàu cao &lt;= 30m</v>
          </cell>
          <cell r="E950" t="str">
            <v>Boä</v>
          </cell>
          <cell r="G950">
            <v>6175</v>
          </cell>
        </row>
        <row r="951">
          <cell r="A951" t="str">
            <v>06.2013</v>
          </cell>
          <cell r="B951" t="str">
            <v>06.2013</v>
          </cell>
          <cell r="D951" t="str">
            <v>Laép choáng rung ; coät coù chieàu cao &lt;= 40m</v>
          </cell>
          <cell r="E951" t="str">
            <v>Boä</v>
          </cell>
          <cell r="G951">
            <v>6988</v>
          </cell>
        </row>
        <row r="952">
          <cell r="A952" t="str">
            <v>06.2014</v>
          </cell>
          <cell r="B952" t="str">
            <v>06.2014</v>
          </cell>
          <cell r="D952" t="str">
            <v>Laép choáng rung ; coät coù chieàu cao &lt;= 50m</v>
          </cell>
          <cell r="E952" t="str">
            <v>Boä</v>
          </cell>
          <cell r="G952">
            <v>7963</v>
          </cell>
        </row>
        <row r="953">
          <cell r="A953" t="str">
            <v>06.2015</v>
          </cell>
          <cell r="B953" t="str">
            <v>06.2015</v>
          </cell>
          <cell r="D953" t="str">
            <v>Laép choáng rung ; coät coù chieàu cao &gt; 50m</v>
          </cell>
          <cell r="E953" t="str">
            <v>Boä</v>
          </cell>
          <cell r="G953">
            <v>8776</v>
          </cell>
        </row>
        <row r="954">
          <cell r="A954" t="str">
            <v>06.2021</v>
          </cell>
          <cell r="B954" t="str">
            <v>06.2021</v>
          </cell>
          <cell r="D954" t="str">
            <v>Laép taï buø 25kg ; coät coù chieàu cao &lt;= 20m</v>
          </cell>
          <cell r="E954" t="str">
            <v>Boä</v>
          </cell>
          <cell r="G954">
            <v>5038</v>
          </cell>
        </row>
        <row r="955">
          <cell r="A955" t="str">
            <v>06.2022</v>
          </cell>
          <cell r="B955" t="str">
            <v>06.2022</v>
          </cell>
          <cell r="D955" t="str">
            <v>Laép taï buø 25kg ; coät coù chieàu cao &lt;= 30m</v>
          </cell>
          <cell r="E955" t="str">
            <v>Boä</v>
          </cell>
          <cell r="G955">
            <v>5200</v>
          </cell>
        </row>
        <row r="956">
          <cell r="A956" t="str">
            <v>06.2023</v>
          </cell>
          <cell r="B956" t="str">
            <v>06.2023</v>
          </cell>
          <cell r="D956" t="str">
            <v>Laép taï buø 25kg ; coät coù chieàu cao &lt;= 40m</v>
          </cell>
          <cell r="E956" t="str">
            <v>Boä</v>
          </cell>
          <cell r="G956">
            <v>5850</v>
          </cell>
        </row>
        <row r="957">
          <cell r="A957" t="str">
            <v>06.2024</v>
          </cell>
          <cell r="B957" t="str">
            <v>06.2024</v>
          </cell>
          <cell r="D957" t="str">
            <v>Laép taï buø 25kg ; coät coù chieàu cao &lt;= 50m</v>
          </cell>
          <cell r="E957" t="str">
            <v>Boä</v>
          </cell>
          <cell r="G957">
            <v>6663</v>
          </cell>
        </row>
        <row r="958">
          <cell r="A958" t="str">
            <v>06.2025</v>
          </cell>
          <cell r="B958" t="str">
            <v>06.2025</v>
          </cell>
          <cell r="D958" t="str">
            <v>Laép taï buø 25kg ; coät coù chieàu cao &gt; 50m</v>
          </cell>
          <cell r="E958" t="str">
            <v>Boä</v>
          </cell>
          <cell r="G958">
            <v>7313</v>
          </cell>
        </row>
        <row r="959">
          <cell r="A959" t="str">
            <v>06.2031</v>
          </cell>
          <cell r="B959" t="str">
            <v>06.2031</v>
          </cell>
          <cell r="D959" t="str">
            <v>Laép taï buø 50kg ; coät coù chieàu cao &lt;= 20m</v>
          </cell>
          <cell r="E959" t="str">
            <v>Boä</v>
          </cell>
          <cell r="G959">
            <v>7800</v>
          </cell>
        </row>
        <row r="960">
          <cell r="A960" t="str">
            <v>06.2032</v>
          </cell>
          <cell r="B960" t="str">
            <v>06.2032</v>
          </cell>
          <cell r="D960" t="str">
            <v>Laép taï buø 50kg ; coät coù chieàu cao &lt;= 30m</v>
          </cell>
          <cell r="E960" t="str">
            <v>Boä</v>
          </cell>
          <cell r="G960">
            <v>8125</v>
          </cell>
        </row>
        <row r="961">
          <cell r="A961" t="str">
            <v>06.2033</v>
          </cell>
          <cell r="B961" t="str">
            <v>06.2033</v>
          </cell>
          <cell r="D961" t="str">
            <v>Laép taï buø 50kg ; coät coù chieàu cao &lt;= 40m</v>
          </cell>
          <cell r="E961" t="str">
            <v>Boä</v>
          </cell>
          <cell r="G961">
            <v>9101</v>
          </cell>
        </row>
        <row r="962">
          <cell r="A962" t="str">
            <v>06.2034</v>
          </cell>
          <cell r="B962" t="str">
            <v>06.2034</v>
          </cell>
          <cell r="D962" t="str">
            <v>Laép taï buø 50kg ; coät coù chieàu cao &lt;= 50m</v>
          </cell>
          <cell r="E962" t="str">
            <v>Boä</v>
          </cell>
          <cell r="G962">
            <v>10563</v>
          </cell>
        </row>
        <row r="963">
          <cell r="A963" t="str">
            <v>06.2035</v>
          </cell>
          <cell r="B963" t="str">
            <v>06.2035</v>
          </cell>
          <cell r="D963" t="str">
            <v>Laép taï buø 50kg ; coät coù chieàu cao &gt; 50m</v>
          </cell>
          <cell r="E963" t="str">
            <v>Boä</v>
          </cell>
          <cell r="G963">
            <v>11538</v>
          </cell>
        </row>
        <row r="964">
          <cell r="A964" t="str">
            <v>06.2041</v>
          </cell>
          <cell r="B964" t="str">
            <v>06.2041</v>
          </cell>
          <cell r="D964" t="str">
            <v>Laép taï buø 100kg ; coät coù chieàu cao &lt;= 20m</v>
          </cell>
          <cell r="E964" t="str">
            <v>Boä</v>
          </cell>
          <cell r="G964">
            <v>9751</v>
          </cell>
        </row>
        <row r="965">
          <cell r="A965" t="str">
            <v>06.2042</v>
          </cell>
          <cell r="B965" t="str">
            <v>06.2042</v>
          </cell>
          <cell r="D965" t="str">
            <v>Laép taï buø 100kg ; coät coù chieàu cao &lt;= 30m</v>
          </cell>
          <cell r="E965" t="str">
            <v>Boä</v>
          </cell>
          <cell r="G965">
            <v>10238</v>
          </cell>
        </row>
        <row r="966">
          <cell r="A966" t="str">
            <v>06.2043</v>
          </cell>
          <cell r="B966" t="str">
            <v>06.2043</v>
          </cell>
          <cell r="D966" t="str">
            <v>Laép taï buø 100kg ; coät coù chieàu cao &lt;= 40m</v>
          </cell>
          <cell r="E966" t="str">
            <v>Boä</v>
          </cell>
          <cell r="G966">
            <v>11538</v>
          </cell>
        </row>
        <row r="967">
          <cell r="A967" t="str">
            <v>06.2044</v>
          </cell>
          <cell r="B967" t="str">
            <v>06.2044</v>
          </cell>
          <cell r="D967" t="str">
            <v>Laép taï buø 100kg ; coät coù chieàu cao &lt;= 50m</v>
          </cell>
          <cell r="E967" t="str">
            <v>Boä</v>
          </cell>
          <cell r="G967">
            <v>13163</v>
          </cell>
        </row>
        <row r="968">
          <cell r="A968" t="str">
            <v>06.2045</v>
          </cell>
          <cell r="B968" t="str">
            <v>06.2045</v>
          </cell>
          <cell r="D968" t="str">
            <v>Laép taï buø 100kg ; coät coù chieàu cao &gt; 50m</v>
          </cell>
          <cell r="E968" t="str">
            <v>Boä</v>
          </cell>
          <cell r="G968">
            <v>14463</v>
          </cell>
        </row>
        <row r="969">
          <cell r="A969" t="str">
            <v>06.2051</v>
          </cell>
          <cell r="B969" t="str">
            <v>06.2051</v>
          </cell>
          <cell r="D969" t="str">
            <v>Laép ñeøn tín hieäu treân coät; chieàu cao laép döïng &lt;= 50m</v>
          </cell>
          <cell r="E969" t="str">
            <v>Boä</v>
          </cell>
          <cell r="G969">
            <v>40627</v>
          </cell>
        </row>
        <row r="970">
          <cell r="A970" t="str">
            <v>06.2052</v>
          </cell>
          <cell r="B970" t="str">
            <v>06.2052</v>
          </cell>
          <cell r="D970" t="str">
            <v>Laép ñeøn tín hieäu treân coät; chieàu cao laép döïng &gt; 50m</v>
          </cell>
          <cell r="E970" t="str">
            <v>Boä</v>
          </cell>
          <cell r="G970">
            <v>44690</v>
          </cell>
        </row>
        <row r="971">
          <cell r="A971" t="str">
            <v>06.2061</v>
          </cell>
          <cell r="B971" t="str">
            <v>06.2061</v>
          </cell>
          <cell r="D971" t="str">
            <v>Laép voøng gai baûo veä; chieàu cao laép döïng &lt;= 20m</v>
          </cell>
          <cell r="E971" t="str">
            <v>Vò trí</v>
          </cell>
          <cell r="G971">
            <v>7150</v>
          </cell>
        </row>
        <row r="972">
          <cell r="A972" t="str">
            <v>06.2070</v>
          </cell>
          <cell r="B972" t="str">
            <v>06.2070</v>
          </cell>
          <cell r="D972" t="str">
            <v>Laép bieån caám ; chieàu cao laép döïng &lt;= 20m</v>
          </cell>
          <cell r="E972" t="str">
            <v>Boä</v>
          </cell>
          <cell r="G972">
            <v>3250</v>
          </cell>
        </row>
        <row r="973">
          <cell r="A973" t="str">
            <v>06.2080</v>
          </cell>
          <cell r="B973" t="str">
            <v>06.2080</v>
          </cell>
          <cell r="D973" t="str">
            <v>Laép moû phoùng seùt ; chieàu cao laép döïng &lt;= 20m</v>
          </cell>
          <cell r="E973" t="str">
            <v>Boä</v>
          </cell>
          <cell r="G973">
            <v>8125</v>
          </cell>
        </row>
        <row r="974">
          <cell r="A974" t="str">
            <v>06.2090</v>
          </cell>
          <cell r="B974" t="str">
            <v>06.2090</v>
          </cell>
          <cell r="D974" t="str">
            <v>Laép choáng seùt van; chieàu cao laép döïng &lt;= 20m</v>
          </cell>
          <cell r="E974" t="str">
            <v>Boä</v>
          </cell>
          <cell r="G974">
            <v>40627</v>
          </cell>
        </row>
        <row r="975">
          <cell r="A975" t="str">
            <v>06.2100</v>
          </cell>
          <cell r="B975" t="str">
            <v>06.2100</v>
          </cell>
          <cell r="D975" t="str">
            <v>Laép thu loâi oáng ; chieàu cao laép döïng &lt;= 20m</v>
          </cell>
          <cell r="E975" t="str">
            <v>Boä</v>
          </cell>
          <cell r="G975">
            <v>8125</v>
          </cell>
        </row>
        <row r="976">
          <cell r="A976" t="str">
            <v>06.2110</v>
          </cell>
          <cell r="B976" t="str">
            <v>06.2110</v>
          </cell>
          <cell r="D976" t="str">
            <v>Laép coå deà ; chieàu cao laép döïng &lt;= 20m</v>
          </cell>
          <cell r="E976" t="str">
            <v>Boä</v>
          </cell>
          <cell r="G976">
            <v>5688</v>
          </cell>
        </row>
        <row r="977">
          <cell r="A977" t="str">
            <v>06.2120</v>
          </cell>
          <cell r="B977" t="str">
            <v>06.2120</v>
          </cell>
          <cell r="D977" t="str">
            <v>Laép daây neùo coät , chieàu cao laép döïng &lt;= 20m</v>
          </cell>
          <cell r="E977" t="str">
            <v>Boä</v>
          </cell>
          <cell r="G977">
            <v>7313</v>
          </cell>
        </row>
        <row r="978">
          <cell r="A978" t="str">
            <v>06.2130</v>
          </cell>
          <cell r="B978" t="str">
            <v>06.2130</v>
          </cell>
          <cell r="D978" t="str">
            <v>Laép keïp caùp boïc; chieàu cao laép döïng &lt;= 20m</v>
          </cell>
          <cell r="E978" t="str">
            <v>Boä</v>
          </cell>
          <cell r="G978">
            <v>3250</v>
          </cell>
        </row>
        <row r="979">
          <cell r="A979" t="str">
            <v>06.2141</v>
          </cell>
          <cell r="B979" t="str">
            <v>06.2141</v>
          </cell>
          <cell r="D979" t="str">
            <v>Laép khoaù ñôõ DD,, daây CS, t/d &lt;=70, coät coù chieàu cao &lt;= 20m</v>
          </cell>
          <cell r="E979" t="str">
            <v>Boä</v>
          </cell>
          <cell r="G979">
            <v>1788</v>
          </cell>
        </row>
        <row r="980">
          <cell r="A980" t="str">
            <v>06.2142</v>
          </cell>
          <cell r="B980" t="str">
            <v>06.2142</v>
          </cell>
          <cell r="D980" t="str">
            <v>Laép khoaù ñôõ DD,, daây CS, t/d &lt;=70, coät coù chieàu cao &lt;= 30m</v>
          </cell>
          <cell r="E980" t="str">
            <v>Boä</v>
          </cell>
          <cell r="G980">
            <v>1950</v>
          </cell>
        </row>
        <row r="981">
          <cell r="A981" t="str">
            <v>06.2143</v>
          </cell>
          <cell r="B981" t="str">
            <v>06.2143</v>
          </cell>
          <cell r="D981" t="str">
            <v>Laép khoaù ñôõ DD,, daây CS, t/d &lt;=70, coät coù chieàu cao &lt;= 40m</v>
          </cell>
          <cell r="E981" t="str">
            <v>Boä</v>
          </cell>
          <cell r="G981">
            <v>2275</v>
          </cell>
        </row>
        <row r="982">
          <cell r="A982" t="str">
            <v>06.2144</v>
          </cell>
          <cell r="B982" t="str">
            <v>06.2144</v>
          </cell>
          <cell r="D982" t="str">
            <v>Laép khoaù ñôõ DD,, daây CS, t/d &lt;=70, coät coù chieàu cao &lt;= 50m</v>
          </cell>
          <cell r="E982" t="str">
            <v>Boä</v>
          </cell>
          <cell r="G982">
            <v>2438</v>
          </cell>
        </row>
        <row r="983">
          <cell r="A983" t="str">
            <v>06.2145</v>
          </cell>
          <cell r="B983" t="str">
            <v>06.2145</v>
          </cell>
          <cell r="D983" t="str">
            <v>Laép khoaù ñôõ DD,, daây CS, t/d &lt;=70, coät coù chieàu cao &gt; 50m</v>
          </cell>
          <cell r="E983" t="str">
            <v>Boä</v>
          </cell>
          <cell r="G983">
            <v>2763</v>
          </cell>
        </row>
        <row r="984">
          <cell r="A984" t="str">
            <v>06.2151</v>
          </cell>
          <cell r="B984" t="str">
            <v>06.2151</v>
          </cell>
          <cell r="D984" t="str">
            <v>Laép khoaù ñôõ DD,, daây CS, t/d &lt;=240, coät coù chieàu cao &lt;= 20m</v>
          </cell>
          <cell r="E984" t="str">
            <v>Boä</v>
          </cell>
          <cell r="G984">
            <v>2763</v>
          </cell>
        </row>
        <row r="985">
          <cell r="A985" t="str">
            <v>06.2152</v>
          </cell>
          <cell r="B985" t="str">
            <v>06.2152</v>
          </cell>
          <cell r="D985" t="str">
            <v>Laép khoaù ñôõ DD,, daây CS, t/d &lt;=240, coät coù chieàu cao &lt;= 30m</v>
          </cell>
          <cell r="E985" t="str">
            <v>Boä</v>
          </cell>
          <cell r="G985">
            <v>2925</v>
          </cell>
        </row>
        <row r="986">
          <cell r="A986" t="str">
            <v>06.2153</v>
          </cell>
          <cell r="B986" t="str">
            <v>06.2153</v>
          </cell>
          <cell r="C986"/>
          <cell r="D986" t="str">
            <v>Laép khoaù ñôõ DD,, daây CS, t/d &lt;=240, coät coù chieàu cao &lt;= 40m</v>
          </cell>
          <cell r="E986" t="str">
            <v>Boä</v>
          </cell>
          <cell r="F986"/>
          <cell r="G986">
            <v>3250</v>
          </cell>
          <cell r="H986" t="str">
            <v>06.2154</v>
          </cell>
        </row>
        <row r="987">
          <cell r="A987" t="str">
            <v>06.2154</v>
          </cell>
          <cell r="B987" t="str">
            <v>06.2154</v>
          </cell>
          <cell r="D987" t="str">
            <v>Laép khoaù ñôõ DD,, daây CS, t/d &lt;=240, coät coù chieàu cao &lt;= 50m</v>
          </cell>
          <cell r="E987" t="str">
            <v>Boä</v>
          </cell>
          <cell r="G987">
            <v>3738</v>
          </cell>
        </row>
        <row r="988">
          <cell r="A988" t="str">
            <v>06.2155</v>
          </cell>
          <cell r="B988" t="str">
            <v>06.2155</v>
          </cell>
          <cell r="D988" t="str">
            <v>Laép khoaù ñôõ DD,, daây CS, t/d &lt;=240, coät coù chieàu cao &gt; 50m</v>
          </cell>
          <cell r="E988" t="str">
            <v>Boä</v>
          </cell>
          <cell r="G988">
            <v>4225</v>
          </cell>
        </row>
        <row r="989">
          <cell r="A989" t="str">
            <v>06.2161</v>
          </cell>
          <cell r="B989" t="str">
            <v>06.2161</v>
          </cell>
          <cell r="D989" t="str">
            <v>Laép khoaù ñôõ DD,, daây CS, t/d &gt; 240, coät coù chieàu cao &lt;= 20m</v>
          </cell>
          <cell r="E989" t="str">
            <v>Boä</v>
          </cell>
          <cell r="G989">
            <v>5688</v>
          </cell>
        </row>
        <row r="990">
          <cell r="A990" t="str">
            <v>06.2162</v>
          </cell>
          <cell r="B990" t="str">
            <v>06.2162</v>
          </cell>
          <cell r="D990" t="str">
            <v>Laép khoaù ñôõ DD,, daây CS, t/d &gt; 240, coät coù chieàu cao &lt;= 30m</v>
          </cell>
          <cell r="E990" t="str">
            <v>Boä</v>
          </cell>
          <cell r="G990">
            <v>5850</v>
          </cell>
        </row>
        <row r="991">
          <cell r="A991" t="str">
            <v>06.2163</v>
          </cell>
          <cell r="B991" t="str">
            <v>06.2163</v>
          </cell>
          <cell r="D991" t="str">
            <v>Laép khoaù ñôõ DD,, daây CS, t/d &gt; 240, coät coù chieàu cao &lt;= 40m</v>
          </cell>
          <cell r="E991" t="str">
            <v>Boä</v>
          </cell>
          <cell r="G991">
            <v>6663</v>
          </cell>
        </row>
        <row r="992">
          <cell r="A992" t="str">
            <v>06.2164</v>
          </cell>
          <cell r="B992" t="str">
            <v>06.2164</v>
          </cell>
          <cell r="D992" t="str">
            <v>Laép khoaù ñôõ DD,, daây CS, t/d &gt; 240, coät coù chieàu cao &lt;= 50m</v>
          </cell>
          <cell r="E992" t="str">
            <v>Boä</v>
          </cell>
          <cell r="G992">
            <v>7475</v>
          </cell>
        </row>
        <row r="993">
          <cell r="A993" t="str">
            <v>06.2165</v>
          </cell>
          <cell r="B993" t="str">
            <v>06.2165</v>
          </cell>
          <cell r="D993" t="str">
            <v>Laép khoaù ñôõ DD,, daây CS, t/d &gt; 240, coät coù chieàu cao &gt; 50m</v>
          </cell>
          <cell r="E993" t="str">
            <v>Boä</v>
          </cell>
          <cell r="G993">
            <v>8288</v>
          </cell>
        </row>
        <row r="994">
          <cell r="A994" t="str">
            <v>06.3001</v>
          </cell>
          <cell r="B994" t="str">
            <v>06.3001</v>
          </cell>
          <cell r="C994" t="str">
            <v>LAÉP ÑAËT CAÀU DAO CAÙCH LY 3 PHA &lt;= 35kV</v>
          </cell>
          <cell r="D994" t="str">
            <v>Laép ñaët caàu dao treân giaù ñôõ</v>
          </cell>
          <cell r="E994" t="str">
            <v>Boä</v>
          </cell>
          <cell r="G994">
            <v>29883</v>
          </cell>
        </row>
        <row r="995">
          <cell r="A995" t="str">
            <v>06.3002</v>
          </cell>
          <cell r="B995" t="str">
            <v>06.3002</v>
          </cell>
          <cell r="D995" t="str">
            <v>Laép ñaët caàu dao treân söù vaø caàu dao</v>
          </cell>
          <cell r="E995" t="str">
            <v>Boä</v>
          </cell>
          <cell r="F995">
            <v>1590</v>
          </cell>
          <cell r="G995">
            <v>85158</v>
          </cell>
        </row>
        <row r="996">
          <cell r="A996" t="str">
            <v>06.3003</v>
          </cell>
          <cell r="B996" t="str">
            <v>06.3003</v>
          </cell>
          <cell r="D996" t="str">
            <v>Laép ñaët caàu dao treân gheá thao taùc</v>
          </cell>
          <cell r="E996" t="str">
            <v>Boä</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D998" t="str">
            <v>Eùp noái daây ; tieát dieän 150 mm2</v>
          </cell>
          <cell r="E998" t="str">
            <v>Moái</v>
          </cell>
          <cell r="F998">
            <v>58309</v>
          </cell>
          <cell r="G998">
            <v>22933</v>
          </cell>
          <cell r="H998">
            <v>4166</v>
          </cell>
        </row>
        <row r="999">
          <cell r="A999" t="str">
            <v>06.4113</v>
          </cell>
          <cell r="B999" t="str">
            <v>06.4113</v>
          </cell>
          <cell r="D999" t="str">
            <v>Eùp noái daây ; tieát dieän 185 mm2</v>
          </cell>
          <cell r="E999" t="str">
            <v>Moái</v>
          </cell>
          <cell r="F999">
            <v>58309</v>
          </cell>
          <cell r="G999">
            <v>28225</v>
          </cell>
          <cell r="H999">
            <v>4166</v>
          </cell>
        </row>
        <row r="1000">
          <cell r="A1000" t="str">
            <v>06.4114</v>
          </cell>
          <cell r="B1000" t="str">
            <v>06.4114</v>
          </cell>
          <cell r="D1000" t="str">
            <v>Eùp noái daây ; tieát dieän 240 mm2</v>
          </cell>
          <cell r="E1000" t="str">
            <v>Moái</v>
          </cell>
          <cell r="F1000">
            <v>61572</v>
          </cell>
          <cell r="G1000">
            <v>36653</v>
          </cell>
          <cell r="H1000">
            <v>5207</v>
          </cell>
        </row>
        <row r="1001">
          <cell r="A1001" t="str">
            <v>06.4115</v>
          </cell>
          <cell r="B1001" t="str">
            <v>06.4115</v>
          </cell>
          <cell r="D1001" t="str">
            <v>Eùp noái daây ; tieát dieän 300 mm2</v>
          </cell>
          <cell r="E1001" t="str">
            <v>Moái</v>
          </cell>
          <cell r="F1001">
            <v>61572</v>
          </cell>
          <cell r="G1001">
            <v>39201</v>
          </cell>
          <cell r="H1001">
            <v>5207</v>
          </cell>
        </row>
        <row r="1002">
          <cell r="A1002" t="str">
            <v>06.4116</v>
          </cell>
          <cell r="B1002" t="str">
            <v>06.4116</v>
          </cell>
          <cell r="D1002" t="str">
            <v>Eùp noái daây ; tieát dieän 400 mm2</v>
          </cell>
          <cell r="E1002" t="str">
            <v>Moái</v>
          </cell>
          <cell r="F1002">
            <v>61572</v>
          </cell>
          <cell r="G1002">
            <v>41749</v>
          </cell>
          <cell r="H1002">
            <v>5207</v>
          </cell>
        </row>
        <row r="1003">
          <cell r="A1003" t="str">
            <v>06.4117</v>
          </cell>
          <cell r="B1003" t="str">
            <v>06.4117</v>
          </cell>
          <cell r="D1003" t="str">
            <v>Eùp noái daây ; tieát dieän 500 mm2</v>
          </cell>
          <cell r="E1003" t="str">
            <v>Moái</v>
          </cell>
          <cell r="F1003">
            <v>61572</v>
          </cell>
          <cell r="G1003">
            <v>44101</v>
          </cell>
          <cell r="H1003">
            <v>5207</v>
          </cell>
        </row>
        <row r="1004">
          <cell r="A1004" t="str">
            <v>06.4121</v>
          </cell>
          <cell r="B1004" t="str">
            <v>06.4121</v>
          </cell>
          <cell r="D1004" t="str">
            <v>Eùp noái leøo, khoaù neùo ; tieát dieän 120 mm2</v>
          </cell>
          <cell r="E1004" t="str">
            <v>Moái</v>
          </cell>
          <cell r="F1004">
            <v>58309</v>
          </cell>
          <cell r="G1004">
            <v>9800</v>
          </cell>
          <cell r="H1004">
            <v>4166</v>
          </cell>
        </row>
        <row r="1005">
          <cell r="A1005" t="str">
            <v>06.4122</v>
          </cell>
          <cell r="B1005" t="str">
            <v>06.4122</v>
          </cell>
          <cell r="D1005" t="str">
            <v>Eùp noái leøo, khoaù neùo ; tieát dieän 150 mm2</v>
          </cell>
          <cell r="E1005" t="str">
            <v>Moái</v>
          </cell>
          <cell r="F1005">
            <v>58309</v>
          </cell>
          <cell r="G1005">
            <v>12152</v>
          </cell>
          <cell r="H1005">
            <v>4166</v>
          </cell>
        </row>
        <row r="1006">
          <cell r="A1006" t="str">
            <v>06.4123</v>
          </cell>
          <cell r="B1006" t="str">
            <v>06.4123</v>
          </cell>
          <cell r="D1006" t="str">
            <v>Eùp noái leøo, khoaù neùo ; tieát dieän 185 mm2</v>
          </cell>
          <cell r="E1006" t="str">
            <v>Moái</v>
          </cell>
          <cell r="F1006">
            <v>58309</v>
          </cell>
          <cell r="G1006">
            <v>14896</v>
          </cell>
          <cell r="H1006">
            <v>4166</v>
          </cell>
        </row>
        <row r="1007">
          <cell r="A1007" t="str">
            <v>06.4124</v>
          </cell>
          <cell r="B1007" t="str">
            <v>06.4124</v>
          </cell>
          <cell r="D1007" t="str">
            <v>Eùp noái leøo, khoaù neùo ; tieát dieän 240 mm2</v>
          </cell>
          <cell r="E1007" t="str">
            <v>Moái</v>
          </cell>
          <cell r="F1007">
            <v>61572</v>
          </cell>
          <cell r="G1007">
            <v>19405</v>
          </cell>
          <cell r="H1007">
            <v>5207</v>
          </cell>
        </row>
        <row r="1008">
          <cell r="A1008" t="str">
            <v>06.4125</v>
          </cell>
          <cell r="B1008" t="str">
            <v>06.4125</v>
          </cell>
          <cell r="D1008" t="str">
            <v>Eùp noái leøo, khoaù neùo ; tieát dieän 300 mm2</v>
          </cell>
          <cell r="E1008" t="str">
            <v>Moái</v>
          </cell>
          <cell r="F1008">
            <v>61572</v>
          </cell>
          <cell r="G1008">
            <v>19601</v>
          </cell>
          <cell r="H1008">
            <v>5207</v>
          </cell>
        </row>
        <row r="1009">
          <cell r="A1009" t="str">
            <v>06.4126</v>
          </cell>
          <cell r="B1009" t="str">
            <v>06.4126</v>
          </cell>
          <cell r="D1009" t="str">
            <v>Eùp noái leøo, khoaù neùo ; tieát dieän 400 mm2</v>
          </cell>
          <cell r="E1009" t="str">
            <v>Moái</v>
          </cell>
          <cell r="F1009">
            <v>61572</v>
          </cell>
          <cell r="G1009">
            <v>24501</v>
          </cell>
          <cell r="H1009">
            <v>5207</v>
          </cell>
        </row>
        <row r="1010">
          <cell r="A1010" t="str">
            <v>06.4127</v>
          </cell>
          <cell r="B1010" t="str">
            <v>06.4127</v>
          </cell>
          <cell r="D1010" t="str">
            <v>Eùp noái leøo, khoaù neùo ; tieát dieän 500 mm2</v>
          </cell>
          <cell r="E1010" t="str">
            <v>Moái</v>
          </cell>
          <cell r="F1010">
            <v>61572</v>
          </cell>
          <cell r="G1010">
            <v>29401</v>
          </cell>
          <cell r="H1010">
            <v>5207</v>
          </cell>
        </row>
        <row r="1011">
          <cell r="A1011" t="str">
            <v>06.4131</v>
          </cell>
          <cell r="B1011" t="str">
            <v>06.4131</v>
          </cell>
          <cell r="D1011" t="str">
            <v>Eùp vaù daây ; tieát dieän 120 mm2</v>
          </cell>
          <cell r="E1011" t="str">
            <v>Moái</v>
          </cell>
          <cell r="F1011">
            <v>58309</v>
          </cell>
          <cell r="G1011">
            <v>9016</v>
          </cell>
          <cell r="H1011">
            <v>4166</v>
          </cell>
        </row>
        <row r="1012">
          <cell r="A1012" t="str">
            <v>06.4132</v>
          </cell>
          <cell r="B1012" t="str">
            <v>06.4132</v>
          </cell>
          <cell r="D1012" t="str">
            <v>Eùp vaù daây ; tieát dieän 150 mm2</v>
          </cell>
          <cell r="E1012" t="str">
            <v>Moái</v>
          </cell>
          <cell r="F1012">
            <v>58309</v>
          </cell>
          <cell r="G1012">
            <v>11368</v>
          </cell>
          <cell r="H1012">
            <v>4166</v>
          </cell>
        </row>
        <row r="1013">
          <cell r="A1013" t="str">
            <v>06.4133</v>
          </cell>
          <cell r="B1013" t="str">
            <v>06.4133</v>
          </cell>
          <cell r="D1013" t="str">
            <v>Eùp vaù daây ; tieát dieän 185 mm2</v>
          </cell>
          <cell r="E1013" t="str">
            <v>Moái</v>
          </cell>
          <cell r="F1013">
            <v>58309</v>
          </cell>
          <cell r="G1013">
            <v>13916</v>
          </cell>
          <cell r="H1013">
            <v>4166</v>
          </cell>
        </row>
        <row r="1014">
          <cell r="A1014" t="str">
            <v>06.4134</v>
          </cell>
          <cell r="B1014" t="str">
            <v>06.4134</v>
          </cell>
          <cell r="D1014" t="str">
            <v>Eùp vaù daây ; tieát dieän 240 mm2</v>
          </cell>
          <cell r="E1014" t="str">
            <v>Moái</v>
          </cell>
          <cell r="F1014">
            <v>61572</v>
          </cell>
          <cell r="G1014">
            <v>18033</v>
          </cell>
          <cell r="H1014">
            <v>5207</v>
          </cell>
        </row>
        <row r="1015">
          <cell r="A1015" t="str">
            <v>06.4135</v>
          </cell>
          <cell r="B1015" t="str">
            <v>06.4135</v>
          </cell>
          <cell r="D1015" t="str">
            <v>Eùp vaù daây ; tieát dieän 300 mm2</v>
          </cell>
          <cell r="E1015" t="str">
            <v>Moái</v>
          </cell>
          <cell r="F1015">
            <v>61572</v>
          </cell>
          <cell r="G1015">
            <v>19209</v>
          </cell>
          <cell r="H1015">
            <v>5207</v>
          </cell>
        </row>
        <row r="1016">
          <cell r="A1016" t="str">
            <v>06.4136</v>
          </cell>
          <cell r="B1016" t="str">
            <v>06.4136</v>
          </cell>
          <cell r="D1016" t="str">
            <v>Eùp vaù daây ; tieát dieän 400 mm2</v>
          </cell>
          <cell r="E1016" t="str">
            <v>Moái</v>
          </cell>
          <cell r="F1016">
            <v>61572</v>
          </cell>
          <cell r="G1016">
            <v>23325</v>
          </cell>
          <cell r="H1016">
            <v>5207</v>
          </cell>
        </row>
        <row r="1017">
          <cell r="A1017" t="str">
            <v>06.4137</v>
          </cell>
          <cell r="B1017" t="str">
            <v>06.4137</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D1019" t="str">
            <v>Vöôït ñöôøng daây thoâng tin, haï theá tieát dieän daây &lt;= 95</v>
          </cell>
          <cell r="E1019" t="str">
            <v>Vò trí</v>
          </cell>
          <cell r="F1019">
            <v>111623</v>
          </cell>
          <cell r="G1019">
            <v>90887</v>
          </cell>
        </row>
        <row r="1020">
          <cell r="A1020" t="str">
            <v>06.5013</v>
          </cell>
          <cell r="B1020" t="str">
            <v>06.5013</v>
          </cell>
          <cell r="D1020" t="str">
            <v>Vöôït ñöôøng daây thoâng tin, haï theá tieát dieän daây &lt;= 150</v>
          </cell>
          <cell r="E1020" t="str">
            <v>Vò trí</v>
          </cell>
          <cell r="F1020">
            <v>143516</v>
          </cell>
          <cell r="G1020">
            <v>127737</v>
          </cell>
        </row>
        <row r="1021">
          <cell r="A1021" t="str">
            <v>06.5014</v>
          </cell>
          <cell r="B1021" t="str">
            <v>06.5014</v>
          </cell>
          <cell r="D1021" t="str">
            <v>Vöôït ñöôøng daây thoâng tin, haï theá tieát dieän daây &lt;= 240</v>
          </cell>
          <cell r="E1021" t="str">
            <v>Vò trí</v>
          </cell>
          <cell r="F1021">
            <v>174462</v>
          </cell>
          <cell r="G1021">
            <v>143530</v>
          </cell>
        </row>
        <row r="1022">
          <cell r="A1022" t="str">
            <v>06.5015</v>
          </cell>
          <cell r="B1022" t="str">
            <v>06.5015</v>
          </cell>
          <cell r="D1022" t="str">
            <v>Vöôït ñöôøng daây thoâng tin, haï theá tieát dieän daây &gt; 240</v>
          </cell>
          <cell r="E1022" t="str">
            <v>Vò trí</v>
          </cell>
          <cell r="F1022">
            <v>238247</v>
          </cell>
          <cell r="G1022">
            <v>226521</v>
          </cell>
        </row>
        <row r="1023">
          <cell r="A1023" t="str">
            <v>06.5021</v>
          </cell>
          <cell r="B1023" t="str">
            <v>06.5021</v>
          </cell>
          <cell r="D1023" t="str">
            <v>Vöôït ñöôøng daây 35kV tieát dieän daây &lt;= 50</v>
          </cell>
          <cell r="E1023" t="str">
            <v>Vò trí</v>
          </cell>
          <cell r="F1023">
            <v>127570</v>
          </cell>
          <cell r="G1023">
            <v>105596</v>
          </cell>
        </row>
        <row r="1024">
          <cell r="A1024" t="str">
            <v>06.5022</v>
          </cell>
          <cell r="B1024" t="str">
            <v>06.5022</v>
          </cell>
          <cell r="D1024" t="str">
            <v>Vöôït ñöôøng daây 35kV tieát dieän daây &lt;= 95</v>
          </cell>
          <cell r="E1024" t="str">
            <v>Vò trí</v>
          </cell>
          <cell r="F1024">
            <v>159462</v>
          </cell>
          <cell r="G1024">
            <v>121544</v>
          </cell>
        </row>
        <row r="1025">
          <cell r="A1025" t="str">
            <v>06.5023</v>
          </cell>
          <cell r="B1025" t="str">
            <v>06.5023</v>
          </cell>
          <cell r="D1025" t="str">
            <v>Vöôït ñöôøng daây 35kV tieát dieän daây &lt;= 150</v>
          </cell>
          <cell r="E1025" t="str">
            <v>Vò trí</v>
          </cell>
          <cell r="F1025">
            <v>190093</v>
          </cell>
          <cell r="G1025">
            <v>148795</v>
          </cell>
        </row>
        <row r="1026">
          <cell r="A1026" t="str">
            <v>06.5024</v>
          </cell>
          <cell r="B1026" t="str">
            <v>06.5024</v>
          </cell>
          <cell r="D1026" t="str">
            <v>Vöôït ñöôøng daây 35kV tieát dieän daây &lt;= 240</v>
          </cell>
          <cell r="E1026" t="str">
            <v>Vò trí</v>
          </cell>
          <cell r="F1026">
            <v>239193</v>
          </cell>
          <cell r="G1026">
            <v>166446</v>
          </cell>
        </row>
        <row r="1027">
          <cell r="A1027" t="str">
            <v>06.5025</v>
          </cell>
          <cell r="B1027" t="str">
            <v>06.5025</v>
          </cell>
          <cell r="D1027" t="str">
            <v>Vöôït ñöôøng daây 35kV tieát dieän daây &gt; 240</v>
          </cell>
          <cell r="E1027" t="str">
            <v>Vò trí</v>
          </cell>
          <cell r="F1027">
            <v>334870</v>
          </cell>
          <cell r="G1027">
            <v>290467</v>
          </cell>
        </row>
        <row r="1028">
          <cell r="A1028" t="str">
            <v>06.5033</v>
          </cell>
          <cell r="B1028" t="str">
            <v>06.5033</v>
          </cell>
          <cell r="D1028" t="str">
            <v>Vöôït ñöôøng daây &lt;=110kV  tieát dieän daây &lt;= 150</v>
          </cell>
          <cell r="E1028" t="str">
            <v>Vò trí</v>
          </cell>
          <cell r="F1028">
            <v>238247</v>
          </cell>
          <cell r="G1028">
            <v>317563</v>
          </cell>
        </row>
        <row r="1029">
          <cell r="A1029" t="str">
            <v>06.5034</v>
          </cell>
          <cell r="B1029" t="str">
            <v>06.5034</v>
          </cell>
          <cell r="D1029" t="str">
            <v>Vöôït ñöôøng daây &lt;=110kV  tieát dieän daây &lt;= 240</v>
          </cell>
          <cell r="E1029" t="str">
            <v>Vò trí</v>
          </cell>
          <cell r="F1029">
            <v>287032</v>
          </cell>
          <cell r="G1029">
            <v>356891</v>
          </cell>
        </row>
        <row r="1030">
          <cell r="A1030" t="str">
            <v>06.5035</v>
          </cell>
          <cell r="B1030" t="str">
            <v>06.5035</v>
          </cell>
          <cell r="D1030" t="str">
            <v>Vöôït ñöôøng daây &lt;=110kV  tieát dieän daây &gt; 240</v>
          </cell>
          <cell r="E1030" t="str">
            <v>Vò trí</v>
          </cell>
          <cell r="F1030">
            <v>396447</v>
          </cell>
          <cell r="G1030">
            <v>554303</v>
          </cell>
        </row>
        <row r="1031">
          <cell r="A1031" t="str">
            <v>06.5041</v>
          </cell>
          <cell r="B1031" t="str">
            <v>06.5041</v>
          </cell>
          <cell r="D1031" t="str">
            <v>Ñöôøng oâ toâ &lt;= 5m ; ñöôøng saét tieát dieän daây &lt;= 50</v>
          </cell>
          <cell r="E1031" t="str">
            <v>Vò trí</v>
          </cell>
          <cell r="F1031">
            <v>127570</v>
          </cell>
          <cell r="G1031">
            <v>105596</v>
          </cell>
        </row>
        <row r="1032">
          <cell r="A1032" t="str">
            <v>06.5042</v>
          </cell>
          <cell r="B1032" t="str">
            <v>06.5042</v>
          </cell>
          <cell r="D1032" t="str">
            <v>Ñöôøng oâ toâ &lt;= 5m ; ñöôøng saét tieát dieän daây &lt;= 95</v>
          </cell>
          <cell r="E1032" t="str">
            <v>Vò trí</v>
          </cell>
          <cell r="F1032">
            <v>159462</v>
          </cell>
          <cell r="G1032">
            <v>121544</v>
          </cell>
        </row>
        <row r="1033">
          <cell r="A1033" t="str">
            <v>06.5043</v>
          </cell>
          <cell r="B1033" t="str">
            <v>06.5043</v>
          </cell>
          <cell r="D1033" t="str">
            <v>Ñöôøng oâ toâ &lt;= 5m ; ñöôøng saét tieát dieän daây &lt;= 150</v>
          </cell>
          <cell r="E1033" t="str">
            <v>Vò trí</v>
          </cell>
          <cell r="F1033">
            <v>191354</v>
          </cell>
          <cell r="G1033">
            <v>148795</v>
          </cell>
        </row>
        <row r="1034">
          <cell r="A1034" t="str">
            <v>06.5044</v>
          </cell>
          <cell r="B1034" t="str">
            <v>06.5044</v>
          </cell>
          <cell r="D1034" t="str">
            <v>Ñöôøng oâ toâ &lt;= 5m ; ñöôøng saét tieát dieän daây &lt;= 240</v>
          </cell>
          <cell r="E1034" t="str">
            <v>Vò trí</v>
          </cell>
          <cell r="F1034">
            <v>239193</v>
          </cell>
          <cell r="G1034">
            <v>166446</v>
          </cell>
        </row>
        <row r="1035">
          <cell r="A1035" t="str">
            <v>06.5045</v>
          </cell>
          <cell r="B1035" t="str">
            <v>06.5045</v>
          </cell>
          <cell r="D1035" t="str">
            <v>Ñöôøng oâ toâ &lt;= 5m ; ñöôøng saét tieát dieän daây &gt; 240</v>
          </cell>
          <cell r="E1035" t="str">
            <v>Vò trí</v>
          </cell>
          <cell r="F1035">
            <v>274870</v>
          </cell>
          <cell r="G1035">
            <v>290467</v>
          </cell>
        </row>
        <row r="1036">
          <cell r="A1036" t="str">
            <v>06.5051</v>
          </cell>
          <cell r="B1036" t="str">
            <v>06.5051</v>
          </cell>
          <cell r="D1036" t="str">
            <v>Ñöôøng giao thoâng &lt;= 10m tieát dieän daây &lt;= 50</v>
          </cell>
          <cell r="E1036" t="str">
            <v>Vò trí</v>
          </cell>
          <cell r="F1036">
            <v>159462</v>
          </cell>
          <cell r="G1036">
            <v>125725</v>
          </cell>
        </row>
        <row r="1037">
          <cell r="A1037" t="str">
            <v>06.5052</v>
          </cell>
          <cell r="B1037" t="str">
            <v>06.5052</v>
          </cell>
          <cell r="D1037" t="str">
            <v>Ñöôøng giao thoâng &lt;= 10m tieát dieän daây &lt;= 95</v>
          </cell>
          <cell r="E1037" t="str">
            <v>Vò trí</v>
          </cell>
          <cell r="F1037">
            <v>221922</v>
          </cell>
          <cell r="G1037">
            <v>159014</v>
          </cell>
        </row>
        <row r="1038">
          <cell r="A1038" t="str">
            <v>06.5053</v>
          </cell>
          <cell r="B1038" t="str">
            <v>06.5053</v>
          </cell>
          <cell r="D1038" t="str">
            <v>Ñöôøng giao thoâng &lt;= 10m tieát dieän daây &lt;= 150</v>
          </cell>
          <cell r="E1038" t="str">
            <v>Vò trí</v>
          </cell>
          <cell r="F1038">
            <v>284193</v>
          </cell>
          <cell r="G1038">
            <v>194471</v>
          </cell>
        </row>
        <row r="1039">
          <cell r="A1039" t="str">
            <v>06.5054</v>
          </cell>
          <cell r="B1039" t="str">
            <v>06.5054</v>
          </cell>
          <cell r="D1039" t="str">
            <v>Ñöôøng giao thoâng &lt;= 10m tieát dieän daây &lt;= 240</v>
          </cell>
          <cell r="E1039" t="str">
            <v>Vò trí</v>
          </cell>
          <cell r="F1039">
            <v>350186</v>
          </cell>
          <cell r="G1039">
            <v>218470</v>
          </cell>
        </row>
        <row r="1040">
          <cell r="A1040" t="str">
            <v>06.5055</v>
          </cell>
          <cell r="B1040" t="str">
            <v>06.5055</v>
          </cell>
          <cell r="D1040" t="str">
            <v>Ñöôøng giao thoâng &lt;= 10m tieát dieän daây &gt; 240</v>
          </cell>
          <cell r="E1040" t="str">
            <v>Vò trí</v>
          </cell>
          <cell r="F1040">
            <v>399412</v>
          </cell>
          <cell r="G1040">
            <v>345433</v>
          </cell>
        </row>
        <row r="1041">
          <cell r="A1041" t="str">
            <v>06.5061</v>
          </cell>
          <cell r="B1041" t="str">
            <v>06.5061</v>
          </cell>
          <cell r="D1041" t="str">
            <v>Ñöôøng giao thoâng &gt;10m tieát dieän daây &lt;= 50</v>
          </cell>
          <cell r="E1041" t="str">
            <v>Vò trí</v>
          </cell>
          <cell r="F1041">
            <v>189462</v>
          </cell>
          <cell r="G1041">
            <v>143995</v>
          </cell>
        </row>
        <row r="1042">
          <cell r="A1042" t="str">
            <v>06.5062</v>
          </cell>
          <cell r="B1042" t="str">
            <v>06.5062</v>
          </cell>
          <cell r="D1042" t="str">
            <v>Ñöôøng giao thoâng &gt;10m tieát dieän daây &lt;= 95</v>
          </cell>
          <cell r="E1042" t="str">
            <v>Vò trí</v>
          </cell>
          <cell r="F1042">
            <v>269130</v>
          </cell>
          <cell r="G1042">
            <v>190445</v>
          </cell>
        </row>
        <row r="1043">
          <cell r="A1043" t="str">
            <v>06.5063</v>
          </cell>
          <cell r="B1043" t="str">
            <v>06.5063</v>
          </cell>
          <cell r="D1043" t="str">
            <v>Ñöôøng giao thoâng &gt;10m tieát dieän daây &lt;= 150</v>
          </cell>
          <cell r="E1043" t="str">
            <v>Vò trí</v>
          </cell>
          <cell r="F1043">
            <v>350186</v>
          </cell>
          <cell r="G1043">
            <v>233024</v>
          </cell>
        </row>
        <row r="1044">
          <cell r="A1044" t="str">
            <v>06.5064</v>
          </cell>
          <cell r="B1044" t="str">
            <v>06.5064</v>
          </cell>
          <cell r="D1044" t="str">
            <v>Ñöôøng giao thoâng &gt;10m tieát dieän daây &lt;= 240</v>
          </cell>
          <cell r="E1044" t="str">
            <v>Vò trí</v>
          </cell>
          <cell r="F1044">
            <v>411447</v>
          </cell>
          <cell r="G1044">
            <v>261823</v>
          </cell>
        </row>
        <row r="1045">
          <cell r="A1045" t="str">
            <v>06.5065</v>
          </cell>
          <cell r="B1045" t="str">
            <v>06.5065</v>
          </cell>
          <cell r="D1045" t="str">
            <v>Ñöôøng giao thoâng &gt;10m tieát dieän daây &gt; 240</v>
          </cell>
          <cell r="E1045" t="str">
            <v>Vò trí</v>
          </cell>
          <cell r="F1045">
            <v>568260</v>
          </cell>
          <cell r="G1045">
            <v>410618</v>
          </cell>
        </row>
        <row r="1046">
          <cell r="A1046" t="str">
            <v>06.5071</v>
          </cell>
          <cell r="B1046" t="str">
            <v>06.5071</v>
          </cell>
          <cell r="D1046" t="str">
            <v>Vò trí beû goùc tieát dieän daây &lt;= 50</v>
          </cell>
          <cell r="E1046" t="str">
            <v>Vò trí</v>
          </cell>
          <cell r="G1046">
            <v>30968</v>
          </cell>
        </row>
        <row r="1047">
          <cell r="A1047" t="str">
            <v>06.5072</v>
          </cell>
          <cell r="B1047" t="str">
            <v>06.5072</v>
          </cell>
          <cell r="D1047" t="str">
            <v>Vò trí beû goùc tieát dieän daây &lt;= 95</v>
          </cell>
          <cell r="E1047" t="str">
            <v>Vò trí</v>
          </cell>
          <cell r="G1047">
            <v>61933</v>
          </cell>
        </row>
        <row r="1048">
          <cell r="A1048" t="str">
            <v>06.5073</v>
          </cell>
          <cell r="B1048" t="str">
            <v>06.5073</v>
          </cell>
          <cell r="D1048" t="str">
            <v>Vò trí beû goùc tieát dieän daây &lt;= 150</v>
          </cell>
          <cell r="E1048" t="str">
            <v>Vò trí</v>
          </cell>
          <cell r="G1048">
            <v>78346</v>
          </cell>
        </row>
        <row r="1049">
          <cell r="A1049" t="str">
            <v>06.5074</v>
          </cell>
          <cell r="B1049" t="str">
            <v>06.5074</v>
          </cell>
          <cell r="D1049" t="str">
            <v>Vò trí beû goùc tieát dieän daây &lt;= 240</v>
          </cell>
          <cell r="E1049" t="str">
            <v>Vò trí</v>
          </cell>
          <cell r="G1049">
            <v>80978</v>
          </cell>
        </row>
        <row r="1050">
          <cell r="A1050" t="str">
            <v>06.5075</v>
          </cell>
          <cell r="B1050" t="str">
            <v>06.5075</v>
          </cell>
          <cell r="D1050" t="str">
            <v>Vò trí beû goùc tieát dieän daây &gt; 240</v>
          </cell>
          <cell r="E1050" t="str">
            <v>Vò trí</v>
          </cell>
          <cell r="G1050">
            <v>150188</v>
          </cell>
        </row>
        <row r="1051">
          <cell r="A1051" t="str">
            <v>06.5081</v>
          </cell>
          <cell r="B1051" t="str">
            <v>06.5081</v>
          </cell>
          <cell r="D1051" t="str">
            <v>Vöôït soâng &lt;=300m  tieát dieän daây &lt;= 95</v>
          </cell>
          <cell r="E1051" t="str">
            <v>Vò trí</v>
          </cell>
          <cell r="G1051">
            <v>261513</v>
          </cell>
        </row>
        <row r="1052">
          <cell r="A1052" t="str">
            <v>06.5082</v>
          </cell>
          <cell r="B1052" t="str">
            <v>06.5082</v>
          </cell>
          <cell r="D1052" t="str">
            <v>Vöôït soâng &lt;=300m  tieát dieän daây &lt;= 150</v>
          </cell>
          <cell r="E1052" t="str">
            <v>Vò trí</v>
          </cell>
          <cell r="G1052">
            <v>391728</v>
          </cell>
        </row>
        <row r="1053">
          <cell r="A1053" t="str">
            <v>06.5083</v>
          </cell>
          <cell r="B1053" t="str">
            <v>06.5083</v>
          </cell>
          <cell r="D1053" t="str">
            <v>Vöôït soâng &lt;=300m  tieát dieän daây &lt;= 240</v>
          </cell>
          <cell r="E1053" t="str">
            <v>Vò trí</v>
          </cell>
          <cell r="G1053">
            <v>440965</v>
          </cell>
        </row>
        <row r="1054">
          <cell r="A1054" t="str">
            <v>06.5084</v>
          </cell>
          <cell r="B1054" t="str">
            <v>06.5084</v>
          </cell>
          <cell r="D1054" t="str">
            <v>Vöôït soâng &lt;=300m  tieát dieän daây &gt; 240</v>
          </cell>
          <cell r="E1054" t="str">
            <v>Vò trí</v>
          </cell>
          <cell r="G1054">
            <v>799869</v>
          </cell>
        </row>
        <row r="1055">
          <cell r="A1055" t="str">
            <v>06.5091</v>
          </cell>
          <cell r="B1055" t="str">
            <v>06.5091</v>
          </cell>
          <cell r="D1055" t="str">
            <v>Vöôït soâng &gt;300m  tieát dieän daây &lt;= 95</v>
          </cell>
          <cell r="E1055" t="str">
            <v>Vò trí</v>
          </cell>
          <cell r="G1055">
            <v>418050</v>
          </cell>
        </row>
        <row r="1056">
          <cell r="A1056" t="str">
            <v>06.5092</v>
          </cell>
          <cell r="B1056" t="str">
            <v>06.5092</v>
          </cell>
          <cell r="D1056" t="str">
            <v>Vöôït soâng &gt;300m  tieát dieän daây &lt;= 150</v>
          </cell>
          <cell r="E1056" t="str">
            <v>Vò trí</v>
          </cell>
          <cell r="G1056">
            <v>625836</v>
          </cell>
        </row>
        <row r="1057">
          <cell r="A1057" t="str">
            <v>06.5093</v>
          </cell>
          <cell r="B1057" t="str">
            <v>06.5093</v>
          </cell>
          <cell r="D1057" t="str">
            <v>Vöôït soâng &gt;300m  tieát dieän daây &lt;= 240</v>
          </cell>
          <cell r="E1057" t="str">
            <v>Vò trí</v>
          </cell>
          <cell r="G1057">
            <v>705420</v>
          </cell>
        </row>
        <row r="1058">
          <cell r="A1058" t="str">
            <v>06.5094</v>
          </cell>
          <cell r="B1058" t="str">
            <v>06.5094</v>
          </cell>
          <cell r="D1058" t="str">
            <v>Vöôït soâng &gt;300m  tieát dieän daây &gt; 240</v>
          </cell>
          <cell r="E1058" t="str">
            <v>Vò trí</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D1060" t="str">
            <v>Daây AC,ACSR, tieát dieän daây 25mm2</v>
          </cell>
          <cell r="E1060" t="str">
            <v>km daây</v>
          </cell>
          <cell r="F1060">
            <v>226789</v>
          </cell>
          <cell r="G1060">
            <v>180548</v>
          </cell>
        </row>
        <row r="1061">
          <cell r="A1061" t="str">
            <v>06.6103</v>
          </cell>
          <cell r="B1061" t="str">
            <v>06.6103</v>
          </cell>
          <cell r="D1061" t="str">
            <v>Daây AC,ACSR, tieát dieän daây 35mm2</v>
          </cell>
          <cell r="E1061" t="str">
            <v>km daây</v>
          </cell>
          <cell r="F1061">
            <v>226789</v>
          </cell>
          <cell r="G1061">
            <v>198262</v>
          </cell>
        </row>
        <row r="1062">
          <cell r="A1062" t="str">
            <v>06.6104</v>
          </cell>
          <cell r="B1062" t="str">
            <v>06.6104</v>
          </cell>
          <cell r="D1062" t="str">
            <v>Daây AC,ACSR, tieát dieän daây 50mm2</v>
          </cell>
          <cell r="E1062" t="str">
            <v>km daây</v>
          </cell>
          <cell r="F1062">
            <v>227189</v>
          </cell>
          <cell r="G1062">
            <v>261153</v>
          </cell>
        </row>
        <row r="1063">
          <cell r="A1063" t="str">
            <v>06.6105</v>
          </cell>
          <cell r="B1063" t="str">
            <v>06.6105</v>
          </cell>
          <cell r="D1063" t="str">
            <v>Daây AC,ACSR, tieát dieän daây 70mm2</v>
          </cell>
          <cell r="E1063" t="str">
            <v>km daây</v>
          </cell>
          <cell r="F1063">
            <v>227189</v>
          </cell>
          <cell r="G1063">
            <v>348908</v>
          </cell>
        </row>
        <row r="1064">
          <cell r="A1064" t="str">
            <v>06.6106</v>
          </cell>
          <cell r="B1064" t="str">
            <v>06.6106</v>
          </cell>
          <cell r="D1064" t="str">
            <v>Daây AC,ACSR, tieát dieän daây 95mm2</v>
          </cell>
          <cell r="E1064" t="str">
            <v>km daây</v>
          </cell>
          <cell r="F1064">
            <v>227189</v>
          </cell>
          <cell r="G1064">
            <v>475178</v>
          </cell>
        </row>
        <row r="1065">
          <cell r="A1065" t="str">
            <v>06.6107</v>
          </cell>
          <cell r="B1065" t="str">
            <v>06.6107</v>
          </cell>
          <cell r="D1065" t="str">
            <v>Daây AC,ACSR, tieát dieän daây 120mm2</v>
          </cell>
          <cell r="E1065" t="str">
            <v>km daây</v>
          </cell>
          <cell r="F1065">
            <v>319671</v>
          </cell>
          <cell r="G1065">
            <v>588862</v>
          </cell>
        </row>
        <row r="1066">
          <cell r="A1066" t="str">
            <v>06.6108</v>
          </cell>
          <cell r="B1066" t="str">
            <v>06.6108</v>
          </cell>
          <cell r="D1066" t="str">
            <v>Daây AC,ACSR, tieát dieän daây 150mm2</v>
          </cell>
          <cell r="E1066" t="str">
            <v>km daây</v>
          </cell>
          <cell r="F1066">
            <v>319671</v>
          </cell>
          <cell r="G1066">
            <v>712550</v>
          </cell>
        </row>
        <row r="1067">
          <cell r="A1067" t="str">
            <v>06.6109</v>
          </cell>
          <cell r="B1067" t="str">
            <v>06.6109</v>
          </cell>
          <cell r="D1067" t="str">
            <v>Daây AC,ACSR, tieát dieän daây 185mm2</v>
          </cell>
          <cell r="E1067" t="str">
            <v>km daây</v>
          </cell>
          <cell r="F1067">
            <v>319671</v>
          </cell>
          <cell r="G1067">
            <v>840899</v>
          </cell>
        </row>
        <row r="1068">
          <cell r="A1068" t="str">
            <v>06.6110</v>
          </cell>
          <cell r="B1068" t="str">
            <v>06.6110</v>
          </cell>
          <cell r="D1068" t="str">
            <v>Daây AC,ACSR, tieát dieän daây 240mm2</v>
          </cell>
          <cell r="E1068" t="str">
            <v>km daây</v>
          </cell>
          <cell r="F1068">
            <v>319671</v>
          </cell>
          <cell r="G1068">
            <v>924792</v>
          </cell>
        </row>
        <row r="1069">
          <cell r="A1069" t="str">
            <v>06.6111</v>
          </cell>
          <cell r="B1069" t="str">
            <v>06.6111</v>
          </cell>
          <cell r="D1069" t="str">
            <v>Daây AC,ACSR, tieát dieän daây 300mm2</v>
          </cell>
          <cell r="E1069" t="str">
            <v>km daây</v>
          </cell>
          <cell r="F1069">
            <v>381206</v>
          </cell>
          <cell r="G1069">
            <v>1166252</v>
          </cell>
        </row>
        <row r="1070">
          <cell r="A1070" t="str">
            <v>06.6112</v>
          </cell>
          <cell r="B1070" t="str">
            <v>06.6112</v>
          </cell>
          <cell r="D1070" t="str">
            <v>Daây AC,ACSR, tieát dieän daây 400mm2</v>
          </cell>
          <cell r="E1070" t="str">
            <v>km daây</v>
          </cell>
          <cell r="F1070">
            <v>381206</v>
          </cell>
          <cell r="G1070">
            <v>1540543</v>
          </cell>
        </row>
        <row r="1071">
          <cell r="A1071" t="str">
            <v>06.6113</v>
          </cell>
          <cell r="B1071" t="str">
            <v>06.6113</v>
          </cell>
          <cell r="D1071" t="str">
            <v>Daây AC,ACSR, tieát dieän daây 500mm2</v>
          </cell>
          <cell r="E1071" t="str">
            <v>km daây</v>
          </cell>
          <cell r="F1071">
            <v>381206</v>
          </cell>
          <cell r="G1071">
            <v>1805127</v>
          </cell>
        </row>
        <row r="1072">
          <cell r="A1072" t="str">
            <v>06.6114</v>
          </cell>
          <cell r="B1072" t="str">
            <v>06.6114</v>
          </cell>
          <cell r="D1072" t="str">
            <v>Daây AC,ACSR, tieát dieän daây &gt;500mm2</v>
          </cell>
          <cell r="E1072" t="str">
            <v>km daây</v>
          </cell>
          <cell r="F1072">
            <v>381206</v>
          </cell>
          <cell r="G1072">
            <v>2345486</v>
          </cell>
        </row>
        <row r="1073">
          <cell r="A1073" t="str">
            <v>06.6121</v>
          </cell>
          <cell r="B1073" t="str">
            <v>06.6121</v>
          </cell>
          <cell r="D1073" t="str">
            <v>Daây A, tieát dieän daây 16mm2</v>
          </cell>
          <cell r="E1073" t="str">
            <v>km daây</v>
          </cell>
          <cell r="F1073">
            <v>226789</v>
          </cell>
          <cell r="G1073">
            <v>92630</v>
          </cell>
        </row>
        <row r="1074">
          <cell r="A1074" t="str">
            <v>06.6122</v>
          </cell>
          <cell r="B1074" t="str">
            <v>06.6122</v>
          </cell>
          <cell r="D1074" t="str">
            <v>Daây A, tieát dieän daây 25mm2</v>
          </cell>
          <cell r="E1074" t="str">
            <v>km daây</v>
          </cell>
          <cell r="F1074">
            <v>226789</v>
          </cell>
          <cell r="G1074">
            <v>121882</v>
          </cell>
        </row>
        <row r="1075">
          <cell r="A1075" t="str">
            <v>06.6123</v>
          </cell>
          <cell r="B1075" t="str">
            <v>06.6123</v>
          </cell>
          <cell r="D1075" t="str">
            <v>Daây A, tieát dieän daây 35mm2</v>
          </cell>
          <cell r="E1075" t="str">
            <v>km daây</v>
          </cell>
          <cell r="F1075">
            <v>226789</v>
          </cell>
          <cell r="G1075">
            <v>159259</v>
          </cell>
        </row>
        <row r="1076">
          <cell r="A1076" t="str">
            <v>06.6124</v>
          </cell>
          <cell r="B1076" t="str">
            <v>06.6124</v>
          </cell>
          <cell r="D1076" t="str">
            <v>Daây A, tieát dieän daây 50mm2</v>
          </cell>
          <cell r="E1076" t="str">
            <v>km daây</v>
          </cell>
          <cell r="F1076">
            <v>227189</v>
          </cell>
          <cell r="G1076">
            <v>208012</v>
          </cell>
        </row>
        <row r="1077">
          <cell r="A1077" t="str">
            <v>06.6125</v>
          </cell>
          <cell r="B1077" t="str">
            <v>06.6125</v>
          </cell>
          <cell r="D1077" t="str">
            <v>Daây A, tieát dieän daây 70mm2</v>
          </cell>
          <cell r="E1077" t="str">
            <v>km daây</v>
          </cell>
          <cell r="F1077">
            <v>227189</v>
          </cell>
          <cell r="G1077">
            <v>279516</v>
          </cell>
        </row>
        <row r="1078">
          <cell r="A1078" t="str">
            <v>06.6126</v>
          </cell>
          <cell r="B1078" t="str">
            <v>06.6126</v>
          </cell>
          <cell r="D1078" t="str">
            <v>Daây A, tieát dieän daây 95mm2</v>
          </cell>
          <cell r="E1078" t="str">
            <v>km daây</v>
          </cell>
          <cell r="F1078">
            <v>227189</v>
          </cell>
          <cell r="G1078">
            <v>381897</v>
          </cell>
        </row>
        <row r="1079">
          <cell r="A1079" t="str">
            <v>06.6131</v>
          </cell>
          <cell r="B1079" t="str">
            <v>06.6131</v>
          </cell>
          <cell r="D1079" t="str">
            <v>Daây choáng seùt, tieát dieän daây 16mm2</v>
          </cell>
          <cell r="E1079" t="str">
            <v>km daây</v>
          </cell>
          <cell r="F1079">
            <v>226789</v>
          </cell>
          <cell r="G1079">
            <v>264403</v>
          </cell>
        </row>
        <row r="1080">
          <cell r="A1080" t="str">
            <v>06.6132</v>
          </cell>
          <cell r="B1080" t="str">
            <v>06.6132</v>
          </cell>
          <cell r="D1080" t="str">
            <v>Daây choáng seùt, tieát dieän daây 25mm2</v>
          </cell>
          <cell r="E1080" t="str">
            <v>km daây</v>
          </cell>
          <cell r="F1080">
            <v>226789</v>
          </cell>
          <cell r="G1080">
            <v>325019</v>
          </cell>
        </row>
        <row r="1081">
          <cell r="A1081" t="str">
            <v>06.6133</v>
          </cell>
          <cell r="B1081" t="str">
            <v>06.6133</v>
          </cell>
          <cell r="D1081" t="str">
            <v>Daây choáng seùt, tieát dieän daây 35mm2</v>
          </cell>
          <cell r="E1081" t="str">
            <v>km daây</v>
          </cell>
          <cell r="F1081">
            <v>226789</v>
          </cell>
          <cell r="G1081">
            <v>365484</v>
          </cell>
        </row>
        <row r="1082">
          <cell r="A1082" t="str">
            <v>06.6134</v>
          </cell>
          <cell r="B1082" t="str">
            <v>06.6134</v>
          </cell>
          <cell r="D1082" t="str">
            <v>Daây choáng seùt, tieát dieän daây 50mm2</v>
          </cell>
          <cell r="E1082" t="str">
            <v>km daây</v>
          </cell>
          <cell r="F1082">
            <v>227189</v>
          </cell>
          <cell r="G1082">
            <v>409524</v>
          </cell>
        </row>
        <row r="1083">
          <cell r="A1083" t="str">
            <v>06.6135</v>
          </cell>
          <cell r="B1083" t="str">
            <v>06.6135</v>
          </cell>
          <cell r="D1083" t="str">
            <v>Daây choáng seùt, tieát dieän daây 70mm2</v>
          </cell>
          <cell r="E1083" t="str">
            <v>km daây</v>
          </cell>
          <cell r="F1083">
            <v>227189</v>
          </cell>
          <cell r="G1083">
            <v>491429</v>
          </cell>
        </row>
        <row r="1084">
          <cell r="A1084" t="str">
            <v>06.6141</v>
          </cell>
          <cell r="B1084" t="str">
            <v>06.6141</v>
          </cell>
          <cell r="D1084" t="str">
            <v>Daây ñoàng, tieát dieän daây 16mm2</v>
          </cell>
          <cell r="E1084" t="str">
            <v>km daây</v>
          </cell>
          <cell r="F1084">
            <v>226789</v>
          </cell>
          <cell r="G1084">
            <v>181198</v>
          </cell>
        </row>
        <row r="1085">
          <cell r="A1085" t="str">
            <v>06.6142</v>
          </cell>
          <cell r="B1085" t="str">
            <v>06.6142</v>
          </cell>
          <cell r="D1085" t="str">
            <v>Daây ñoàng, tieát dieän daây 25mm2</v>
          </cell>
          <cell r="E1085" t="str">
            <v>km daây</v>
          </cell>
          <cell r="F1085">
            <v>226789</v>
          </cell>
          <cell r="G1085">
            <v>235151</v>
          </cell>
        </row>
        <row r="1086">
          <cell r="A1086" t="str">
            <v>06.6143</v>
          </cell>
          <cell r="B1086" t="str">
            <v>06.6143</v>
          </cell>
          <cell r="D1086" t="str">
            <v>Daây ñoàng, tieát dieän daây 35mm2</v>
          </cell>
          <cell r="E1086" t="str">
            <v>km daây</v>
          </cell>
          <cell r="F1086">
            <v>226789</v>
          </cell>
          <cell r="G1086">
            <v>257740</v>
          </cell>
        </row>
        <row r="1087">
          <cell r="A1087" t="str">
            <v>06.6144</v>
          </cell>
          <cell r="B1087" t="str">
            <v>06.6144</v>
          </cell>
          <cell r="D1087" t="str">
            <v>Daây ñoàng, tieát dieän daây 50mm2</v>
          </cell>
          <cell r="E1087" t="str">
            <v>km daây</v>
          </cell>
          <cell r="F1087">
            <v>227189</v>
          </cell>
          <cell r="G1087">
            <v>336720</v>
          </cell>
        </row>
        <row r="1088">
          <cell r="A1088" t="str">
            <v>06.6145</v>
          </cell>
          <cell r="B1088" t="str">
            <v>06.6145</v>
          </cell>
          <cell r="D1088" t="str">
            <v>Daây ñoàng, tieát dieän daây 70mm2</v>
          </cell>
          <cell r="E1088" t="str">
            <v>km daây</v>
          </cell>
          <cell r="F1088">
            <v>227189</v>
          </cell>
          <cell r="G1088">
            <v>453564</v>
          </cell>
        </row>
        <row r="1089">
          <cell r="A1089" t="str">
            <v>06.6146</v>
          </cell>
          <cell r="B1089" t="str">
            <v>06.6146</v>
          </cell>
          <cell r="D1089" t="str">
            <v>Daây ñoàng, tieát dieän daây 95mm2</v>
          </cell>
          <cell r="E1089" t="str">
            <v>km daây</v>
          </cell>
          <cell r="F1089">
            <v>227189</v>
          </cell>
          <cell r="G1089">
            <v>618186</v>
          </cell>
        </row>
        <row r="1090">
          <cell r="A1090" t="str">
            <v>06.6147</v>
          </cell>
          <cell r="B1090" t="str">
            <v>06.6147</v>
          </cell>
          <cell r="D1090" t="str">
            <v>Daây ñoàng, tieát dieän daây 120mm2</v>
          </cell>
          <cell r="E1090" t="str">
            <v>km daây</v>
          </cell>
          <cell r="F1090">
            <v>319671</v>
          </cell>
          <cell r="G1090">
            <v>760233</v>
          </cell>
        </row>
        <row r="1091">
          <cell r="A1091" t="str">
            <v>06.6148</v>
          </cell>
          <cell r="B1091" t="str">
            <v>06.6148</v>
          </cell>
          <cell r="D1091" t="str">
            <v>Daây ñoàng, tieát dieän daây 150mm2</v>
          </cell>
          <cell r="E1091" t="str">
            <v>km daây</v>
          </cell>
          <cell r="F1091">
            <v>319671</v>
          </cell>
          <cell r="G1091">
            <v>926046</v>
          </cell>
        </row>
        <row r="1092">
          <cell r="A1092" t="str">
            <v>06.6149</v>
          </cell>
          <cell r="B1092" t="str">
            <v>06.6149</v>
          </cell>
          <cell r="D1092" t="str">
            <v>Daây ñoàng, tieát dieän daây 185mm2</v>
          </cell>
          <cell r="E1092" t="str">
            <v>km daây</v>
          </cell>
          <cell r="F1092">
            <v>319671</v>
          </cell>
          <cell r="G1092">
            <v>1093115</v>
          </cell>
        </row>
        <row r="1093">
          <cell r="A1093" t="str">
            <v>06.6150</v>
          </cell>
          <cell r="B1093" t="str">
            <v>06.6150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D1095" t="str">
            <v>Daây nhoâm loõi theùp AC; tieát dieän daây 70mm2</v>
          </cell>
          <cell r="E1095" t="str">
            <v>km daây</v>
          </cell>
          <cell r="F1095">
            <v>227189</v>
          </cell>
          <cell r="G1095">
            <v>155522</v>
          </cell>
          <cell r="H1095">
            <v>129843</v>
          </cell>
        </row>
        <row r="1096">
          <cell r="A1096" t="str">
            <v>06.6203</v>
          </cell>
          <cell r="B1096" t="str">
            <v>06.6203</v>
          </cell>
          <cell r="D1096" t="str">
            <v>Daây nhoâm loõi theùp AC; tieát dieän daây 95mm2</v>
          </cell>
          <cell r="E1096" t="str">
            <v>km daây</v>
          </cell>
          <cell r="F1096">
            <v>227189</v>
          </cell>
          <cell r="G1096">
            <v>206062</v>
          </cell>
          <cell r="H1096">
            <v>129843</v>
          </cell>
        </row>
        <row r="1097">
          <cell r="A1097" t="str">
            <v>06.6204</v>
          </cell>
          <cell r="B1097" t="str">
            <v>06.6204</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D1105" t="str">
            <v>Daây choáng seùt ; tieát dieän daây 35mm2</v>
          </cell>
          <cell r="E1105" t="str">
            <v>km daây</v>
          </cell>
          <cell r="F1105">
            <v>226789</v>
          </cell>
          <cell r="G1105">
            <v>199724</v>
          </cell>
          <cell r="H1105">
            <v>129843</v>
          </cell>
        </row>
        <row r="1106">
          <cell r="A1106" t="str">
            <v>06.6222</v>
          </cell>
          <cell r="B1106" t="str">
            <v>06.6222</v>
          </cell>
          <cell r="D1106" t="str">
            <v>Daây choáng seùt ; tieát dieän daây 50mm2</v>
          </cell>
          <cell r="E1106" t="str">
            <v>km daây</v>
          </cell>
          <cell r="F1106">
            <v>227189</v>
          </cell>
          <cell r="G1106">
            <v>245552</v>
          </cell>
          <cell r="H1106">
            <v>129843</v>
          </cell>
        </row>
        <row r="1107">
          <cell r="A1107" t="str">
            <v>06.6223</v>
          </cell>
          <cell r="B1107" t="str">
            <v>06.6223</v>
          </cell>
          <cell r="D1107" t="str">
            <v>Daây choáng seùt ; tieát dieän daây 70mm2</v>
          </cell>
          <cell r="E1107" t="str">
            <v>km daây</v>
          </cell>
          <cell r="F1107">
            <v>227189</v>
          </cell>
          <cell r="G1107">
            <v>294792</v>
          </cell>
          <cell r="H1107">
            <v>129843</v>
          </cell>
        </row>
        <row r="1108">
          <cell r="A1108" t="str">
            <v>06.6231</v>
          </cell>
          <cell r="B1108" t="str">
            <v>06.6231</v>
          </cell>
          <cell r="D1108" t="str">
            <v>Daây ñoàng ; tieát dieän daây 35mm2</v>
          </cell>
          <cell r="E1108" t="str">
            <v>km daây</v>
          </cell>
          <cell r="F1108">
            <v>226789</v>
          </cell>
          <cell r="G1108">
            <v>154709</v>
          </cell>
          <cell r="H1108">
            <v>129843</v>
          </cell>
        </row>
        <row r="1109">
          <cell r="A1109" t="str">
            <v>06.6232</v>
          </cell>
          <cell r="B1109" t="str">
            <v>06.6232</v>
          </cell>
          <cell r="D1109" t="str">
            <v>Daây ñoàng; tieát dieän daây 50mm2</v>
          </cell>
          <cell r="E1109" t="str">
            <v>km daây</v>
          </cell>
          <cell r="F1109">
            <v>227189</v>
          </cell>
          <cell r="G1109">
            <v>202162</v>
          </cell>
          <cell r="H1109">
            <v>129843</v>
          </cell>
        </row>
        <row r="1110">
          <cell r="A1110" t="str">
            <v>06.6233</v>
          </cell>
          <cell r="B1110" t="str">
            <v>06.6233</v>
          </cell>
          <cell r="D1110" t="str">
            <v>Daây ñoàng; tieát dieän daây 70mm2</v>
          </cell>
          <cell r="E1110" t="str">
            <v>km daây</v>
          </cell>
          <cell r="F1110">
            <v>227189</v>
          </cell>
          <cell r="G1110">
            <v>272203</v>
          </cell>
          <cell r="H1110">
            <v>129843</v>
          </cell>
        </row>
        <row r="1111">
          <cell r="A1111" t="str">
            <v>06.6234</v>
          </cell>
          <cell r="B1111" t="str">
            <v>06.6234</v>
          </cell>
          <cell r="D1111" t="str">
            <v>Daây ñoàng; tieát dieän daây 95mm2</v>
          </cell>
          <cell r="E1111" t="str">
            <v>km daây</v>
          </cell>
          <cell r="F1111">
            <v>227189</v>
          </cell>
          <cell r="G1111">
            <v>370684</v>
          </cell>
          <cell r="H1111">
            <v>129843</v>
          </cell>
        </row>
        <row r="1112">
          <cell r="A1112" t="str">
            <v>06.6235</v>
          </cell>
          <cell r="B1112" t="str">
            <v>06.6235</v>
          </cell>
          <cell r="D1112" t="str">
            <v>Daây ñoàng; tieát dieän daây 120mm2</v>
          </cell>
          <cell r="E1112" t="str">
            <v>km daây</v>
          </cell>
          <cell r="F1112">
            <v>319671</v>
          </cell>
          <cell r="G1112">
            <v>459259</v>
          </cell>
          <cell r="H1112">
            <v>129843</v>
          </cell>
        </row>
        <row r="1113">
          <cell r="A1113" t="str">
            <v>06.6236</v>
          </cell>
          <cell r="B1113" t="str">
            <v>06.6236</v>
          </cell>
          <cell r="D1113" t="str">
            <v>Daây ñoàng; tieát dieän daây 150mm2</v>
          </cell>
          <cell r="E1113" t="str">
            <v>km daây</v>
          </cell>
          <cell r="F1113">
            <v>319671</v>
          </cell>
          <cell r="G1113">
            <v>555700</v>
          </cell>
          <cell r="H1113">
            <v>129843</v>
          </cell>
        </row>
        <row r="1114">
          <cell r="A1114" t="str">
            <v>06.6237</v>
          </cell>
          <cell r="B1114" t="str">
            <v>06.6237</v>
          </cell>
          <cell r="D1114" t="str">
            <v>Daây ñoàng; tieát dieän daây 185mm2</v>
          </cell>
          <cell r="E1114" t="str">
            <v>km daây</v>
          </cell>
          <cell r="F1114">
            <v>319671</v>
          </cell>
          <cell r="G1114">
            <v>655905</v>
          </cell>
          <cell r="H1114">
            <v>129843</v>
          </cell>
        </row>
        <row r="1115">
          <cell r="A1115" t="str">
            <v>06.6238</v>
          </cell>
          <cell r="B1115" t="str">
            <v>06.6238</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G1116">
            <v>98156</v>
          </cell>
          <cell r="H1116">
            <v>202319</v>
          </cell>
        </row>
        <row r="1117">
          <cell r="A1117" t="str">
            <v>06.6302</v>
          </cell>
          <cell r="B1117" t="str">
            <v>06.6302</v>
          </cell>
          <cell r="D1117" t="str">
            <v>Daây nhoâm loõi theùp AC; tieát dieän daây 70mm2</v>
          </cell>
          <cell r="E1117" t="str">
            <v>km daây</v>
          </cell>
          <cell r="G1117">
            <v>132120</v>
          </cell>
          <cell r="H1117">
            <v>202319</v>
          </cell>
        </row>
        <row r="1118">
          <cell r="A1118" t="str">
            <v>06.6303</v>
          </cell>
          <cell r="B1118" t="str">
            <v>06.6303</v>
          </cell>
          <cell r="D1118" t="str">
            <v>Daây nhoâm loõi theùp AC; tieát dieän daây 95mm2</v>
          </cell>
          <cell r="E1118" t="str">
            <v>km daây</v>
          </cell>
          <cell r="G1118">
            <v>175185</v>
          </cell>
          <cell r="H1118">
            <v>202319</v>
          </cell>
        </row>
        <row r="1119">
          <cell r="A1119" t="str">
            <v>06.6304</v>
          </cell>
          <cell r="B1119" t="str">
            <v>06.6304</v>
          </cell>
          <cell r="D1119" t="str">
            <v>Daây nhoâm loõi theùp AC; tieát dieän daây 120mm2</v>
          </cell>
          <cell r="E1119" t="str">
            <v>km daây</v>
          </cell>
          <cell r="G1119">
            <v>267274</v>
          </cell>
          <cell r="H1119">
            <v>202319</v>
          </cell>
        </row>
        <row r="1120">
          <cell r="A1120" t="str">
            <v>06.6305</v>
          </cell>
          <cell r="B1120" t="str">
            <v>06.6305</v>
          </cell>
          <cell r="D1120" t="str">
            <v>Daây nhoâm loõi theùp AC; tieát dieän daây 150mm2</v>
          </cell>
          <cell r="E1120" t="str">
            <v>km daây</v>
          </cell>
          <cell r="G1120">
            <v>300257</v>
          </cell>
          <cell r="H1120">
            <v>202319</v>
          </cell>
        </row>
        <row r="1121">
          <cell r="A1121" t="str">
            <v>06.6306</v>
          </cell>
          <cell r="B1121" t="str">
            <v>06.6306</v>
          </cell>
          <cell r="D1121" t="str">
            <v>Daây nhoâm loõi theùp AC; tieát dieän daây 185mm2</v>
          </cell>
          <cell r="E1121" t="str">
            <v>km daây</v>
          </cell>
          <cell r="G1121">
            <v>383433</v>
          </cell>
          <cell r="H1121">
            <v>291399</v>
          </cell>
        </row>
        <row r="1122">
          <cell r="A1122" t="str">
            <v>06.6307</v>
          </cell>
          <cell r="B1122" t="str">
            <v>06.6307</v>
          </cell>
          <cell r="D1122" t="str">
            <v>Daây nhoâm loõi theùp AC; tieát dieän daây 240mm2</v>
          </cell>
          <cell r="E1122" t="str">
            <v>km daây</v>
          </cell>
          <cell r="G1122">
            <v>428785</v>
          </cell>
          <cell r="H1122">
            <v>291399</v>
          </cell>
        </row>
        <row r="1123">
          <cell r="A1123" t="str">
            <v>06.6308</v>
          </cell>
          <cell r="B1123" t="str">
            <v>06.6308</v>
          </cell>
          <cell r="D1123" t="str">
            <v>Daây nhoâm loõi theùp AC; tieát dieän daây 300mm2</v>
          </cell>
          <cell r="E1123" t="str">
            <v>km daây</v>
          </cell>
          <cell r="G1123">
            <v>471807</v>
          </cell>
          <cell r="H1123">
            <v>291399</v>
          </cell>
        </row>
        <row r="1124">
          <cell r="A1124" t="str">
            <v>06.6309</v>
          </cell>
          <cell r="B1124" t="str">
            <v>06.6309</v>
          </cell>
          <cell r="D1124" t="str">
            <v>Daây nhoâm loõi theùp AC; tieát dieän daây 400mm2</v>
          </cell>
          <cell r="E1124" t="str">
            <v>km daây</v>
          </cell>
          <cell r="G1124">
            <v>594778</v>
          </cell>
          <cell r="H1124">
            <v>291399</v>
          </cell>
        </row>
        <row r="1125">
          <cell r="A1125" t="str">
            <v>06.6310</v>
          </cell>
          <cell r="B1125" t="str">
            <v>06.6310</v>
          </cell>
          <cell r="D1125" t="str">
            <v>Daây nhoâm loõi theùp AC; tieát dieän daây 500mm2</v>
          </cell>
          <cell r="E1125" t="str">
            <v>km daây</v>
          </cell>
          <cell r="G1125">
            <v>785687</v>
          </cell>
          <cell r="H1125">
            <v>291399</v>
          </cell>
        </row>
        <row r="1126">
          <cell r="A1126" t="str">
            <v>06.6311</v>
          </cell>
          <cell r="B1126" t="str">
            <v>06.6311</v>
          </cell>
          <cell r="D1126" t="str">
            <v>Daây nhoâm loõi theùp AC; tieát dieän daây &gt; 500mm2</v>
          </cell>
          <cell r="E1126" t="str">
            <v>km daây</v>
          </cell>
          <cell r="G1126">
            <v>1037903</v>
          </cell>
          <cell r="H1126">
            <v>291399</v>
          </cell>
        </row>
        <row r="1127">
          <cell r="A1127" t="str">
            <v>06.6321</v>
          </cell>
          <cell r="B1127" t="str">
            <v>06.6321</v>
          </cell>
          <cell r="D1127" t="str">
            <v>Daây choáng seùt ; tieát dieän daây 35mm2</v>
          </cell>
          <cell r="E1127" t="str">
            <v>km daây</v>
          </cell>
          <cell r="G1127">
            <v>139758</v>
          </cell>
          <cell r="H1127">
            <v>202319</v>
          </cell>
        </row>
        <row r="1128">
          <cell r="A1128" t="str">
            <v>06.6322</v>
          </cell>
          <cell r="B1128" t="str">
            <v>06.6322</v>
          </cell>
          <cell r="D1128" t="str">
            <v>Daây choáng seùt ; tieát dieän daây 50mm2</v>
          </cell>
          <cell r="E1128" t="str">
            <v>km daây</v>
          </cell>
          <cell r="G1128">
            <v>171935</v>
          </cell>
          <cell r="H1128">
            <v>202319</v>
          </cell>
        </row>
        <row r="1129">
          <cell r="A1129" t="str">
            <v>06.6323</v>
          </cell>
          <cell r="B1129" t="str">
            <v>06.6323</v>
          </cell>
          <cell r="D1129" t="str">
            <v>Daây choáng seùt ; tieát dieän daây 70mm2</v>
          </cell>
          <cell r="E1129" t="str">
            <v>km daây</v>
          </cell>
          <cell r="G1129">
            <v>206387</v>
          </cell>
          <cell r="H1129">
            <v>202319</v>
          </cell>
        </row>
        <row r="1130">
          <cell r="A1130" t="str">
            <v>06.6331</v>
          </cell>
          <cell r="B1130" t="str">
            <v>06.6331</v>
          </cell>
          <cell r="D1130" t="str">
            <v>Daây ñoàng ; tieát dieän daây 35mm2</v>
          </cell>
          <cell r="E1130" t="str">
            <v>km daây</v>
          </cell>
          <cell r="G1130">
            <v>131633</v>
          </cell>
          <cell r="H1130">
            <v>202319</v>
          </cell>
        </row>
        <row r="1131">
          <cell r="A1131" t="str">
            <v>06.6332</v>
          </cell>
          <cell r="B1131" t="str">
            <v>06.6332</v>
          </cell>
          <cell r="D1131" t="str">
            <v>Daây ñoàng; tieát dieän daây 50mm2</v>
          </cell>
          <cell r="E1131" t="str">
            <v>km daây</v>
          </cell>
          <cell r="G1131">
            <v>171773</v>
          </cell>
          <cell r="H1131">
            <v>202319</v>
          </cell>
        </row>
        <row r="1132">
          <cell r="A1132" t="str">
            <v>06.6333</v>
          </cell>
          <cell r="B1132" t="str">
            <v>06.6333</v>
          </cell>
          <cell r="D1132" t="str">
            <v>Daây ñoàng; tieát dieän daây 70mm2</v>
          </cell>
          <cell r="E1132" t="str">
            <v>km daây</v>
          </cell>
          <cell r="G1132">
            <v>231414</v>
          </cell>
          <cell r="H1132">
            <v>202319</v>
          </cell>
        </row>
        <row r="1133">
          <cell r="A1133" t="str">
            <v>06.6334</v>
          </cell>
          <cell r="B1133" t="str">
            <v>06.6334</v>
          </cell>
          <cell r="D1133" t="str">
            <v>Daây ñoàng; tieát dieän daây 95mm2</v>
          </cell>
          <cell r="E1133" t="str">
            <v>km daây</v>
          </cell>
          <cell r="G1133">
            <v>315106</v>
          </cell>
          <cell r="H1133">
            <v>202319</v>
          </cell>
        </row>
        <row r="1134">
          <cell r="A1134" t="str">
            <v>06.6335</v>
          </cell>
          <cell r="B1134" t="str">
            <v>06.6335</v>
          </cell>
          <cell r="D1134" t="str">
            <v>Daây ñoàng; tieát dieän daây 120mm2</v>
          </cell>
          <cell r="E1134" t="str">
            <v>km daây</v>
          </cell>
          <cell r="G1134">
            <v>390424</v>
          </cell>
          <cell r="H1134">
            <v>202319</v>
          </cell>
        </row>
        <row r="1135">
          <cell r="A1135" t="str">
            <v>06.6336</v>
          </cell>
          <cell r="B1135" t="str">
            <v>06.6336</v>
          </cell>
          <cell r="D1135" t="str">
            <v>Daây ñoàng; tieát dieän daây 150mm2</v>
          </cell>
          <cell r="E1135" t="str">
            <v>km daây</v>
          </cell>
          <cell r="G1135">
            <v>472345</v>
          </cell>
          <cell r="H1135">
            <v>202319</v>
          </cell>
        </row>
        <row r="1136">
          <cell r="A1136" t="str">
            <v>06.6337</v>
          </cell>
          <cell r="B1136" t="str">
            <v>06.6337</v>
          </cell>
          <cell r="D1136" t="str">
            <v>Daây ñoàng; tieát dieän daây 185mm2</v>
          </cell>
          <cell r="E1136" t="str">
            <v>km daây</v>
          </cell>
          <cell r="G1136">
            <v>557492</v>
          </cell>
          <cell r="H1136">
            <v>291399</v>
          </cell>
        </row>
        <row r="1137">
          <cell r="A1137" t="str">
            <v>06.6338</v>
          </cell>
          <cell r="B1137" t="str">
            <v>06.6338</v>
          </cell>
          <cell r="D1137" t="str">
            <v>Daây ñoàng; tieát dieän daây 240mm2</v>
          </cell>
          <cell r="E1137" t="str">
            <v>km daây</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G1138">
            <v>80128</v>
          </cell>
          <cell r="H1138">
            <v>135289</v>
          </cell>
        </row>
        <row r="1139">
          <cell r="A1139" t="str">
            <v>06.6402</v>
          </cell>
          <cell r="B1139" t="str">
            <v>06.6402</v>
          </cell>
          <cell r="D1139" t="str">
            <v>Tieát dieän daây 150mm2</v>
          </cell>
          <cell r="E1139" t="str">
            <v>km daây</v>
          </cell>
          <cell r="G1139">
            <v>90167</v>
          </cell>
          <cell r="H1139">
            <v>135289</v>
          </cell>
        </row>
        <row r="1140">
          <cell r="A1140" t="str">
            <v>06.6403</v>
          </cell>
          <cell r="B1140" t="str">
            <v>06.6403</v>
          </cell>
          <cell r="D1140" t="str">
            <v>Tieát dieän daây 185mm2</v>
          </cell>
          <cell r="E1140" t="str">
            <v>km daây</v>
          </cell>
          <cell r="G1140">
            <v>115084</v>
          </cell>
          <cell r="H1140">
            <v>164280</v>
          </cell>
        </row>
        <row r="1141">
          <cell r="A1141" t="str">
            <v>06.6404</v>
          </cell>
          <cell r="B1141" t="str">
            <v>06.6404</v>
          </cell>
          <cell r="D1141" t="str">
            <v>Tieát dieän daây 240mm2</v>
          </cell>
          <cell r="E1141" t="str">
            <v>km daây</v>
          </cell>
          <cell r="G1141">
            <v>128707</v>
          </cell>
          <cell r="H1141">
            <v>164280</v>
          </cell>
        </row>
        <row r="1142">
          <cell r="A1142" t="str">
            <v>06.6405</v>
          </cell>
          <cell r="B1142" t="str">
            <v>06.6405</v>
          </cell>
          <cell r="D1142" t="str">
            <v>Tieát dieän daây 300mm2</v>
          </cell>
          <cell r="E1142" t="str">
            <v>km daây</v>
          </cell>
          <cell r="G1142">
            <v>141614</v>
          </cell>
          <cell r="H1142">
            <v>183607</v>
          </cell>
        </row>
        <row r="1143">
          <cell r="A1143" t="str">
            <v>06.6406</v>
          </cell>
          <cell r="B1143" t="str">
            <v>06.6406</v>
          </cell>
          <cell r="D1143" t="str">
            <v>Tieát dieän daây 400mm2</v>
          </cell>
          <cell r="E1143" t="str">
            <v>km daây</v>
          </cell>
          <cell r="G1143">
            <v>178362</v>
          </cell>
          <cell r="H1143">
            <v>183607</v>
          </cell>
        </row>
        <row r="1144">
          <cell r="A1144" t="str">
            <v>06.6407</v>
          </cell>
          <cell r="B1144" t="str">
            <v>06.6407</v>
          </cell>
          <cell r="D1144" t="str">
            <v>Tieát dieän daây 500mm2</v>
          </cell>
          <cell r="E1144" t="str">
            <v>km daây</v>
          </cell>
          <cell r="G1144">
            <v>235724</v>
          </cell>
          <cell r="H1144">
            <v>202934</v>
          </cell>
        </row>
        <row r="1145">
          <cell r="A1145" t="str">
            <v>06.6408</v>
          </cell>
          <cell r="B1145" t="str">
            <v>06.6408</v>
          </cell>
          <cell r="D1145" t="str">
            <v>Tieát dieän daây &gt; 500mm2</v>
          </cell>
          <cell r="E1145" t="str">
            <v>km daây</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D1147" t="str">
            <v>Loaïi caùp 4x25mm2</v>
          </cell>
          <cell r="E1147" t="str">
            <v xml:space="preserve">km </v>
          </cell>
          <cell r="F1147">
            <v>4699</v>
          </cell>
          <cell r="G1147">
            <v>285042</v>
          </cell>
        </row>
        <row r="1148">
          <cell r="A1148" t="str">
            <v>06.7003</v>
          </cell>
          <cell r="B1148" t="str">
            <v>06.7003</v>
          </cell>
          <cell r="D1148" t="str">
            <v>Loaïi caùp 4x35mm2</v>
          </cell>
          <cell r="E1148" t="str">
            <v xml:space="preserve">km </v>
          </cell>
          <cell r="F1148">
            <v>4699</v>
          </cell>
          <cell r="G1148">
            <v>320306</v>
          </cell>
        </row>
        <row r="1149">
          <cell r="A1149" t="str">
            <v>06.7004</v>
          </cell>
          <cell r="B1149" t="str">
            <v>06.7004</v>
          </cell>
          <cell r="D1149" t="str">
            <v>Loaïi caùp 4x50mm2</v>
          </cell>
          <cell r="E1149" t="str">
            <v xml:space="preserve">km </v>
          </cell>
          <cell r="F1149">
            <v>5055</v>
          </cell>
          <cell r="G1149">
            <v>387585</v>
          </cell>
        </row>
        <row r="1150">
          <cell r="A1150" t="str">
            <v>06.7005</v>
          </cell>
          <cell r="B1150" t="str">
            <v>06.7005</v>
          </cell>
          <cell r="D1150" t="str">
            <v>Loaïi caùp 4x70mm2</v>
          </cell>
          <cell r="E1150" t="str">
            <v xml:space="preserve">km </v>
          </cell>
          <cell r="F1150">
            <v>5380</v>
          </cell>
          <cell r="G1150">
            <v>457464</v>
          </cell>
        </row>
        <row r="1151">
          <cell r="A1151" t="str">
            <v>06.7006</v>
          </cell>
          <cell r="B1151" t="str">
            <v>06.7006</v>
          </cell>
          <cell r="D1151" t="str">
            <v>Loaïi caùp 4x95mm2</v>
          </cell>
          <cell r="E1151" t="str">
            <v xml:space="preserve">km </v>
          </cell>
          <cell r="F1151">
            <v>5736</v>
          </cell>
          <cell r="G1151">
            <v>634437</v>
          </cell>
        </row>
        <row r="1152">
          <cell r="A1152" t="str">
            <v>06.7007</v>
          </cell>
          <cell r="B1152" t="str">
            <v>06.7007</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G1153">
            <v>474528</v>
          </cell>
          <cell r="H1153">
            <v>7179</v>
          </cell>
        </row>
        <row r="1154">
          <cell r="A1154" t="str">
            <v>06.8002</v>
          </cell>
          <cell r="B1154" t="str">
            <v>06.8002</v>
          </cell>
          <cell r="D1154" t="str">
            <v>Chieàu cao laép ñaët : 40m</v>
          </cell>
          <cell r="E1154" t="str">
            <v xml:space="preserve">km </v>
          </cell>
          <cell r="G1154">
            <v>520030</v>
          </cell>
          <cell r="H1154">
            <v>9572</v>
          </cell>
        </row>
        <row r="1155">
          <cell r="A1155" t="str">
            <v>06.8003</v>
          </cell>
          <cell r="B1155" t="str">
            <v>06.8003</v>
          </cell>
          <cell r="D1155" t="str">
            <v>Chieàu cao laép ñaët : 50m</v>
          </cell>
          <cell r="E1155" t="str">
            <v xml:space="preserve">km </v>
          </cell>
          <cell r="G1155">
            <v>573659</v>
          </cell>
          <cell r="H1155">
            <v>11966</v>
          </cell>
        </row>
        <row r="1156">
          <cell r="A1156" t="str">
            <v>06.8004</v>
          </cell>
          <cell r="B1156" t="str">
            <v>06.8004</v>
          </cell>
          <cell r="D1156" t="str">
            <v>Chieàu cao laép ñaët : 60m</v>
          </cell>
          <cell r="E1156" t="str">
            <v xml:space="preserve">km </v>
          </cell>
          <cell r="G1156">
            <v>630537</v>
          </cell>
          <cell r="H1156">
            <v>14359</v>
          </cell>
        </row>
        <row r="1157">
          <cell r="A1157" t="str">
            <v>06.8005</v>
          </cell>
          <cell r="B1157" t="str">
            <v>06.8005</v>
          </cell>
          <cell r="D1157" t="str">
            <v>Chieàu cao laép ñaët : 70m</v>
          </cell>
          <cell r="E1157" t="str">
            <v xml:space="preserve">km </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D1159" t="str">
            <v>Chieàu cao laép ñaët : 16m</v>
          </cell>
          <cell r="E1159" t="str">
            <v xml:space="preserve">km </v>
          </cell>
          <cell r="F1159">
            <v>132356</v>
          </cell>
          <cell r="G1159">
            <v>117819</v>
          </cell>
          <cell r="H1159">
            <v>349544</v>
          </cell>
        </row>
        <row r="1160">
          <cell r="A1160" t="str">
            <v>06.9003</v>
          </cell>
          <cell r="B1160" t="str">
            <v>06.9003</v>
          </cell>
          <cell r="D1160" t="str">
            <v>Chieàu cao laép ñaët : 20m</v>
          </cell>
          <cell r="E1160" t="str">
            <v xml:space="preserve">km </v>
          </cell>
          <cell r="F1160">
            <v>132356</v>
          </cell>
          <cell r="G1160">
            <v>122857</v>
          </cell>
          <cell r="H1160">
            <v>349544</v>
          </cell>
        </row>
        <row r="1161">
          <cell r="A1161" t="str">
            <v>06.9004</v>
          </cell>
          <cell r="B1161" t="str">
            <v>06.9004</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G1162">
            <v>1030</v>
          </cell>
        </row>
        <row r="1163">
          <cell r="A1163" t="str">
            <v>07.1112</v>
          </cell>
          <cell r="B1163" t="str">
            <v>07.1112</v>
          </cell>
          <cell r="D1163" t="str">
            <v>Maët ñöôøng ñaù daêm</v>
          </cell>
          <cell r="E1163" t="str">
            <v>m2</v>
          </cell>
          <cell r="G1163">
            <v>2649</v>
          </cell>
        </row>
        <row r="1164">
          <cell r="A1164" t="str">
            <v>07.1113</v>
          </cell>
          <cell r="B1164" t="str">
            <v>07.1113</v>
          </cell>
          <cell r="D1164" t="str">
            <v>Maët ñöôøng nhöïa coù ñoä daøy &lt;= 10cm</v>
          </cell>
          <cell r="E1164" t="str">
            <v>m2</v>
          </cell>
          <cell r="G1164">
            <v>1472</v>
          </cell>
        </row>
        <row r="1165">
          <cell r="A1165" t="str">
            <v>07.1114</v>
          </cell>
          <cell r="B1165" t="str">
            <v>07.1114</v>
          </cell>
          <cell r="D1165" t="str">
            <v>Maët ñöôøng nhöïa coù ñoä daøy &gt; 10cm</v>
          </cell>
          <cell r="E1165" t="str">
            <v>m2</v>
          </cell>
          <cell r="G1165">
            <v>2943</v>
          </cell>
        </row>
        <row r="1166">
          <cell r="A1166" t="str">
            <v>07.1115</v>
          </cell>
          <cell r="B1166" t="str">
            <v>07.1115</v>
          </cell>
          <cell r="D1166" t="str">
            <v>Maët ñöôøng ñaù daêm thaám nhöïa</v>
          </cell>
          <cell r="E1166" t="str">
            <v>m2</v>
          </cell>
          <cell r="G1166">
            <v>3973</v>
          </cell>
        </row>
        <row r="1167">
          <cell r="A1167" t="str">
            <v>07.1201</v>
          </cell>
          <cell r="B1167" t="str">
            <v>07.1201</v>
          </cell>
          <cell r="C1167" t="str">
            <v>PHAÙ DÔÕ KEÁT CAÁU KIEÁN TRUÙC</v>
          </cell>
          <cell r="D1167" t="str">
            <v>Phaù dôõ neàn xeáp ñaù hoäc</v>
          </cell>
          <cell r="E1167" t="str">
            <v>m3</v>
          </cell>
          <cell r="G1167">
            <v>44147</v>
          </cell>
        </row>
        <row r="1168">
          <cell r="A1168" t="str">
            <v>07.1202</v>
          </cell>
          <cell r="B1168" t="str">
            <v>07.1202</v>
          </cell>
          <cell r="D1168" t="str">
            <v>Phaù dôõ beâ toâng ñaù daêm coù coát theùp</v>
          </cell>
          <cell r="E1168" t="str">
            <v>m3</v>
          </cell>
          <cell r="G1168">
            <v>82408</v>
          </cell>
        </row>
        <row r="1169">
          <cell r="A1169" t="str">
            <v>07.1203</v>
          </cell>
          <cell r="B1169" t="str">
            <v>07.1203</v>
          </cell>
          <cell r="D1169" t="str">
            <v>Phaù dôõ beâ toâng ñaù daêm khoâng coù coát theùp</v>
          </cell>
          <cell r="E1169" t="str">
            <v>m3</v>
          </cell>
          <cell r="G1169">
            <v>57391</v>
          </cell>
        </row>
        <row r="1170">
          <cell r="A1170" t="str">
            <v>07.1204</v>
          </cell>
          <cell r="B1170" t="str">
            <v>07.1204</v>
          </cell>
          <cell r="D1170" t="str">
            <v>Keát caáu gaïch</v>
          </cell>
          <cell r="E1170" t="str">
            <v>m3</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D1172" t="str">
            <v>Phaù dôõ baèng buùa caên ; beâ toâng ñaù daêm khoâng coù coát theùp</v>
          </cell>
          <cell r="E1172" t="str">
            <v>m3</v>
          </cell>
          <cell r="G1172">
            <v>29137</v>
          </cell>
          <cell r="H1172">
            <v>392600</v>
          </cell>
        </row>
        <row r="1173">
          <cell r="A1173" t="str">
            <v>07.1313</v>
          </cell>
          <cell r="B1173" t="str">
            <v>07.1313</v>
          </cell>
          <cell r="D1173" t="str">
            <v>Keát caáu gaïch</v>
          </cell>
          <cell r="E1173" t="str">
            <v>m3</v>
          </cell>
          <cell r="G1173">
            <v>19278</v>
          </cell>
          <cell r="H1173">
            <v>373745</v>
          </cell>
        </row>
        <row r="1174">
          <cell r="A1174" t="str">
            <v>07.1321</v>
          </cell>
          <cell r="B1174" t="str">
            <v>07.1321</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D1175" t="str">
            <v>Phaù dôõ baèng khoan ; beâ toâng ñaù daêm khoâng coù coát theùp</v>
          </cell>
          <cell r="E1175" t="str">
            <v>m3</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G1176">
            <v>7358</v>
          </cell>
        </row>
        <row r="1177">
          <cell r="A1177" t="str">
            <v>07.2102</v>
          </cell>
          <cell r="B1177" t="str">
            <v>07.2102</v>
          </cell>
          <cell r="D1177" t="str">
            <v>Baûo veä ñöôøng caùp ngaàm baèng raûi löôùi ni loâng</v>
          </cell>
          <cell r="E1177" t="str">
            <v>100m</v>
          </cell>
          <cell r="G1177">
            <v>7358</v>
          </cell>
        </row>
        <row r="1178">
          <cell r="A1178" t="str">
            <v>07.2103</v>
          </cell>
          <cell r="B1178" t="str">
            <v>07.2103</v>
          </cell>
          <cell r="D1178" t="str">
            <v>Baûo veä ñöôøng caùp ngaàm baèng raûi löôùi theùp</v>
          </cell>
          <cell r="E1178" t="str">
            <v>100m</v>
          </cell>
          <cell r="G1178">
            <v>14716</v>
          </cell>
        </row>
        <row r="1179">
          <cell r="A1179" t="str">
            <v>07.2104</v>
          </cell>
          <cell r="B1179" t="str">
            <v>07.2104</v>
          </cell>
          <cell r="D1179" t="str">
            <v>Baûo veä ñöôøng caùp ngaàm baèng xeáp gaïch chæ</v>
          </cell>
          <cell r="E1179" t="str">
            <v>1000v</v>
          </cell>
          <cell r="G1179">
            <v>58863</v>
          </cell>
        </row>
        <row r="1180">
          <cell r="A1180" t="str">
            <v>07.2105</v>
          </cell>
          <cell r="B1180" t="str">
            <v>07.2105</v>
          </cell>
          <cell r="D1180" t="str">
            <v>Baûo veä ñöôøng caùp ngaàm baèng taám ñan beâ toâng coù 
troïng löôïng &lt;=20kg</v>
          </cell>
          <cell r="E1180" t="str">
            <v>taám</v>
          </cell>
          <cell r="G1180">
            <v>1030</v>
          </cell>
        </row>
        <row r="1181">
          <cell r="A1181" t="str">
            <v>07.2106</v>
          </cell>
          <cell r="B1181" t="str">
            <v>07.2106</v>
          </cell>
          <cell r="D1181" t="str">
            <v>Baûo veä ñöôøng caùp ngaàm baèng taám ñan beâ toâng coù 
troïng löôïng &gt;20kg</v>
          </cell>
          <cell r="E1181" t="str">
            <v>taám</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D1183" t="str">
            <v>Ñöôøng kính oáng : d&lt;= 50mm</v>
          </cell>
          <cell r="E1183" t="str">
            <v>100m</v>
          </cell>
          <cell r="F1183">
            <v>420000</v>
          </cell>
          <cell r="G1183">
            <v>491905</v>
          </cell>
        </row>
        <row r="1184">
          <cell r="A1184" t="str">
            <v>07.2203</v>
          </cell>
          <cell r="B1184" t="str">
            <v>07.2203</v>
          </cell>
          <cell r="D1184" t="str">
            <v>Ñöôøng kính oáng : d&lt;= 75mm</v>
          </cell>
          <cell r="E1184" t="str">
            <v>100m</v>
          </cell>
          <cell r="F1184">
            <v>420000</v>
          </cell>
          <cell r="G1184">
            <v>568857</v>
          </cell>
        </row>
        <row r="1185">
          <cell r="A1185" t="str">
            <v>07.2204</v>
          </cell>
          <cell r="B1185" t="str">
            <v>07.2204</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D1187" t="str">
            <v>Loaïi baèng oáng gang; ñöôøng kính d &lt;= 220mm</v>
          </cell>
          <cell r="E1187" t="str">
            <v>100m</v>
          </cell>
          <cell r="F1187">
            <v>487205</v>
          </cell>
          <cell r="G1187">
            <v>346826</v>
          </cell>
        </row>
        <row r="1188">
          <cell r="A1188" t="str">
            <v>07.2303</v>
          </cell>
          <cell r="B1188" t="str">
            <v>07.2303</v>
          </cell>
          <cell r="D1188" t="str">
            <v>Loaïi baèng oáng beâ toâng; ñöôøng kính d &lt;= 150mm</v>
          </cell>
          <cell r="E1188" t="str">
            <v>100m</v>
          </cell>
          <cell r="F1188">
            <v>249910</v>
          </cell>
          <cell r="G1188">
            <v>596108</v>
          </cell>
        </row>
        <row r="1189">
          <cell r="A1189" t="str">
            <v>07.2304</v>
          </cell>
          <cell r="B1189" t="str">
            <v>07.2304</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D1191" t="str">
            <v>Ñöôøng kính oáng : d&lt;= 40mm</v>
          </cell>
          <cell r="E1191" t="str">
            <v>100m</v>
          </cell>
          <cell r="F1191">
            <v>1788</v>
          </cell>
          <cell r="G1191">
            <v>88100</v>
          </cell>
        </row>
        <row r="1192">
          <cell r="A1192" t="str">
            <v>07.2403</v>
          </cell>
          <cell r="B1192" t="str">
            <v>07.2403</v>
          </cell>
          <cell r="D1192" t="str">
            <v>Ñöôøng kính oáng : d&lt;= 50mm</v>
          </cell>
          <cell r="E1192" t="str">
            <v>100m</v>
          </cell>
          <cell r="F1192">
            <v>2299</v>
          </cell>
          <cell r="G1192">
            <v>109932</v>
          </cell>
        </row>
        <row r="1193">
          <cell r="A1193" t="str">
            <v>07.2404</v>
          </cell>
          <cell r="B1193" t="str">
            <v>07.2404</v>
          </cell>
          <cell r="D1193" t="str">
            <v>Ñöôøng kính oáng : d&lt;= 65mm</v>
          </cell>
          <cell r="E1193" t="str">
            <v>100m</v>
          </cell>
          <cell r="F1193">
            <v>2607</v>
          </cell>
          <cell r="G1193">
            <v>119222</v>
          </cell>
        </row>
        <row r="1194">
          <cell r="A1194" t="str">
            <v>07.2405</v>
          </cell>
          <cell r="B1194" t="str">
            <v>07.2405</v>
          </cell>
          <cell r="D1194" t="str">
            <v>Ñöôøng kính oáng : d&lt;= 89mm</v>
          </cell>
          <cell r="E1194" t="str">
            <v>100m</v>
          </cell>
          <cell r="F1194">
            <v>3487</v>
          </cell>
          <cell r="G1194">
            <v>139350</v>
          </cell>
        </row>
        <row r="1195">
          <cell r="A1195" t="str">
            <v>07.2406</v>
          </cell>
          <cell r="B1195" t="str">
            <v>07.2406</v>
          </cell>
          <cell r="D1195" t="str">
            <v>Ñöôøng kính oáng : d&lt;= 100mm</v>
          </cell>
          <cell r="E1195" t="str">
            <v>100m</v>
          </cell>
          <cell r="F1195">
            <v>4367</v>
          </cell>
          <cell r="G1195">
            <v>171865</v>
          </cell>
        </row>
        <row r="1196">
          <cell r="A1196" t="str">
            <v>07.2407</v>
          </cell>
          <cell r="B1196" t="str">
            <v>07.2407</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D1198" t="str">
            <v>Troïng löôïng caùp &lt;= 2kg/m</v>
          </cell>
          <cell r="E1198" t="str">
            <v>100m</v>
          </cell>
          <cell r="F1198">
            <v>37850</v>
          </cell>
          <cell r="G1198">
            <v>30552</v>
          </cell>
        </row>
        <row r="1199">
          <cell r="A1199" t="str">
            <v>07.3103</v>
          </cell>
          <cell r="B1199" t="str">
            <v>07.3103</v>
          </cell>
          <cell r="D1199" t="str">
            <v>Troïng löôïng caùp &lt;= 3kg/m</v>
          </cell>
          <cell r="E1199" t="str">
            <v>100m</v>
          </cell>
          <cell r="F1199">
            <v>37850</v>
          </cell>
          <cell r="G1199">
            <v>40627</v>
          </cell>
        </row>
        <row r="1200">
          <cell r="A1200" t="str">
            <v>07.3104</v>
          </cell>
          <cell r="B1200" t="str">
            <v>07.3104</v>
          </cell>
          <cell r="D1200" t="str">
            <v>Troïng löôïng caùp &lt;= 4,5kg/m</v>
          </cell>
          <cell r="E1200" t="str">
            <v>100m</v>
          </cell>
          <cell r="F1200">
            <v>45510</v>
          </cell>
          <cell r="G1200">
            <v>52816</v>
          </cell>
        </row>
        <row r="1201">
          <cell r="A1201" t="str">
            <v>07.3105</v>
          </cell>
          <cell r="B1201" t="str">
            <v>07.3105</v>
          </cell>
          <cell r="D1201" t="str">
            <v>Troïng löôïng caùp &lt;= 6kg/m</v>
          </cell>
          <cell r="E1201" t="str">
            <v>100m</v>
          </cell>
          <cell r="F1201">
            <v>45510</v>
          </cell>
          <cell r="G1201">
            <v>67116</v>
          </cell>
        </row>
        <row r="1202">
          <cell r="A1202" t="str">
            <v>07.3106</v>
          </cell>
          <cell r="B1202" t="str">
            <v>07.3106</v>
          </cell>
          <cell r="D1202" t="str">
            <v>Troïng löôïng caùp &lt;= 7,5kg/m</v>
          </cell>
          <cell r="E1202" t="str">
            <v>100m</v>
          </cell>
          <cell r="F1202">
            <v>53170</v>
          </cell>
          <cell r="G1202">
            <v>85317</v>
          </cell>
        </row>
        <row r="1203">
          <cell r="A1203" t="str">
            <v>07.3107</v>
          </cell>
          <cell r="B1203" t="str">
            <v>07.3107</v>
          </cell>
          <cell r="D1203" t="str">
            <v>Troïng löôïng caùp &lt;= 9kg/m</v>
          </cell>
          <cell r="E1203" t="str">
            <v>100m</v>
          </cell>
          <cell r="F1203">
            <v>53170</v>
          </cell>
          <cell r="G1203">
            <v>107256</v>
          </cell>
        </row>
        <row r="1204">
          <cell r="A1204" t="str">
            <v>07.3108</v>
          </cell>
          <cell r="B1204" t="str">
            <v>07.3108</v>
          </cell>
          <cell r="D1204" t="str">
            <v>Troïng löôïng caùp &lt;= 10,5kg/m</v>
          </cell>
          <cell r="E1204" t="str">
            <v>100m</v>
          </cell>
          <cell r="F1204">
            <v>60180</v>
          </cell>
          <cell r="G1204">
            <v>130008</v>
          </cell>
        </row>
        <row r="1205">
          <cell r="A1205" t="str">
            <v>07.3109</v>
          </cell>
          <cell r="B1205" t="str">
            <v>07.3109</v>
          </cell>
          <cell r="D1205" t="str">
            <v>Troïng löôïng caùp &lt;= 12kg/m</v>
          </cell>
          <cell r="E1205" t="str">
            <v>100m</v>
          </cell>
          <cell r="F1205">
            <v>60180</v>
          </cell>
          <cell r="G1205">
            <v>175835</v>
          </cell>
        </row>
        <row r="1206">
          <cell r="A1206" t="str">
            <v>07.3110</v>
          </cell>
          <cell r="B1206" t="str">
            <v>07.3110</v>
          </cell>
          <cell r="D1206" t="str">
            <v>Troïng löôïng caùp &lt;= 15kg/m</v>
          </cell>
          <cell r="E1206" t="str">
            <v>100m</v>
          </cell>
          <cell r="F1206">
            <v>68040</v>
          </cell>
          <cell r="G1206">
            <v>197124</v>
          </cell>
        </row>
        <row r="1207">
          <cell r="A1207" t="str">
            <v>07.3111</v>
          </cell>
          <cell r="B1207" t="str">
            <v>07.3111</v>
          </cell>
          <cell r="D1207" t="str">
            <v>Troïng löôïng caùp &lt;= 18kg/m</v>
          </cell>
          <cell r="E1207" t="str">
            <v>100m</v>
          </cell>
          <cell r="F1207">
            <v>68690</v>
          </cell>
          <cell r="G1207">
            <v>255952</v>
          </cell>
        </row>
        <row r="1208">
          <cell r="A1208" t="str">
            <v>07.3112</v>
          </cell>
          <cell r="B1208" t="str">
            <v>07.3112</v>
          </cell>
          <cell r="D1208" t="str">
            <v>Troïng löôïng caùp &lt;= 21kg/m</v>
          </cell>
          <cell r="E1208" t="str">
            <v>100m</v>
          </cell>
          <cell r="F1208">
            <v>68690</v>
          </cell>
          <cell r="G1208">
            <v>341270</v>
          </cell>
        </row>
        <row r="1209">
          <cell r="A1209" t="str">
            <v>07.3113</v>
          </cell>
          <cell r="B1209" t="str">
            <v>07.3113</v>
          </cell>
          <cell r="D1209" t="str">
            <v>Troïng löôïng caùp &lt;= 24kg/m</v>
          </cell>
          <cell r="E1209" t="str">
            <v>100m</v>
          </cell>
          <cell r="F1209">
            <v>73470</v>
          </cell>
          <cell r="G1209">
            <v>455027</v>
          </cell>
        </row>
        <row r="1210">
          <cell r="A1210" t="str">
            <v>07.3114</v>
          </cell>
          <cell r="B1210" t="str">
            <v>07.3114</v>
          </cell>
          <cell r="D1210" t="str">
            <v>Troïng löôïng caùp &lt;= 28kg/m</v>
          </cell>
          <cell r="E1210" t="str">
            <v>100m</v>
          </cell>
          <cell r="F1210">
            <v>78000</v>
          </cell>
          <cell r="G1210">
            <v>591372</v>
          </cell>
        </row>
        <row r="1211">
          <cell r="A1211" t="str">
            <v>07.3115</v>
          </cell>
          <cell r="B1211" t="str">
            <v>07.3115</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D1213" t="str">
            <v>Troïng löôïng caùp &lt;= 2kg/m</v>
          </cell>
          <cell r="E1213" t="str">
            <v>100m</v>
          </cell>
          <cell r="F1213">
            <v>49850</v>
          </cell>
          <cell r="G1213">
            <v>40627</v>
          </cell>
        </row>
        <row r="1214">
          <cell r="A1214" t="str">
            <v>07.3203</v>
          </cell>
          <cell r="B1214" t="str">
            <v>07.3203</v>
          </cell>
          <cell r="D1214" t="str">
            <v>Troïng löôïng caùp &lt;= 3kg/m</v>
          </cell>
          <cell r="E1214" t="str">
            <v>100m</v>
          </cell>
          <cell r="F1214">
            <v>49850</v>
          </cell>
          <cell r="G1214">
            <v>52816</v>
          </cell>
        </row>
        <row r="1215">
          <cell r="A1215" t="str">
            <v>07.3204</v>
          </cell>
          <cell r="B1215" t="str">
            <v>07.3204</v>
          </cell>
          <cell r="D1215" t="str">
            <v>Troïng löôïng caùp &lt;= 4,5kg/m</v>
          </cell>
          <cell r="E1215" t="str">
            <v>100m</v>
          </cell>
          <cell r="F1215">
            <v>57510</v>
          </cell>
          <cell r="G1215">
            <v>69067</v>
          </cell>
        </row>
        <row r="1216">
          <cell r="A1216" t="str">
            <v>07.3205</v>
          </cell>
          <cell r="B1216" t="str">
            <v>07.3205</v>
          </cell>
          <cell r="D1216" t="str">
            <v>Troïng löôïng caùp &lt;= 6kg/m</v>
          </cell>
          <cell r="E1216" t="str">
            <v>100m</v>
          </cell>
          <cell r="F1216">
            <v>60510</v>
          </cell>
          <cell r="G1216">
            <v>81255</v>
          </cell>
        </row>
        <row r="1217">
          <cell r="A1217" t="str">
            <v>07.3206</v>
          </cell>
          <cell r="B1217" t="str">
            <v>07.3206</v>
          </cell>
          <cell r="D1217" t="str">
            <v>Troïng löôïng caùp &lt;= 7,5kg/m</v>
          </cell>
          <cell r="E1217" t="str">
            <v>100m</v>
          </cell>
          <cell r="F1217">
            <v>68170</v>
          </cell>
          <cell r="G1217">
            <v>101568</v>
          </cell>
        </row>
        <row r="1218">
          <cell r="A1218" t="str">
            <v>07.3207</v>
          </cell>
          <cell r="B1218" t="str">
            <v>07.3207</v>
          </cell>
          <cell r="D1218" t="str">
            <v>Troïng löôïng caùp &lt;= 9kg/m</v>
          </cell>
          <cell r="E1218" t="str">
            <v>100m</v>
          </cell>
          <cell r="F1218">
            <v>68170</v>
          </cell>
          <cell r="G1218">
            <v>125945</v>
          </cell>
        </row>
        <row r="1219">
          <cell r="A1219" t="str">
            <v>07.3208</v>
          </cell>
          <cell r="B1219" t="str">
            <v>07.3208</v>
          </cell>
          <cell r="D1219" t="str">
            <v>Troïng löôïng caùp &lt;= 10,5kg/m</v>
          </cell>
          <cell r="E1219" t="str">
            <v>100m</v>
          </cell>
          <cell r="F1219">
            <v>75180</v>
          </cell>
          <cell r="G1219">
            <v>152434</v>
          </cell>
        </row>
        <row r="1220">
          <cell r="A1220" t="str">
            <v>07.3209</v>
          </cell>
          <cell r="B1220" t="str">
            <v>07.3209</v>
          </cell>
          <cell r="D1220" t="str">
            <v>Troïng löôïng caùp &lt;= 12kg/m</v>
          </cell>
          <cell r="E1220" t="str">
            <v>100m</v>
          </cell>
          <cell r="F1220">
            <v>75180</v>
          </cell>
          <cell r="G1220">
            <v>152434</v>
          </cell>
        </row>
        <row r="1221">
          <cell r="A1221" t="str">
            <v>07.3210</v>
          </cell>
          <cell r="B1221" t="str">
            <v>07.3210</v>
          </cell>
          <cell r="D1221" t="str">
            <v>Troïng löôïng caùp &lt;= 15kg/m</v>
          </cell>
          <cell r="E1221" t="str">
            <v>100m</v>
          </cell>
          <cell r="F1221">
            <v>75180</v>
          </cell>
          <cell r="G1221">
            <v>176810</v>
          </cell>
        </row>
        <row r="1222">
          <cell r="A1222" t="str">
            <v>07.3211</v>
          </cell>
          <cell r="B1222" t="str">
            <v>07.3211</v>
          </cell>
          <cell r="D1222" t="str">
            <v>Troïng löôïng caùp &lt;= 18kg/m</v>
          </cell>
          <cell r="E1222" t="str">
            <v>100m</v>
          </cell>
          <cell r="F1222">
            <v>86690</v>
          </cell>
          <cell r="G1222">
            <v>284392</v>
          </cell>
        </row>
        <row r="1223">
          <cell r="A1223" t="str">
            <v>07.3212</v>
          </cell>
          <cell r="B1223" t="str">
            <v>07.3212</v>
          </cell>
          <cell r="D1223" t="str">
            <v>Troïng löôïng caùp &lt;= 21kg/m</v>
          </cell>
          <cell r="E1223" t="str">
            <v>100m</v>
          </cell>
          <cell r="F1223">
            <v>86690</v>
          </cell>
          <cell r="G1223">
            <v>377835</v>
          </cell>
        </row>
        <row r="1224">
          <cell r="A1224" t="str">
            <v>07.3213</v>
          </cell>
          <cell r="B1224" t="str">
            <v>07.3213</v>
          </cell>
          <cell r="D1224" t="str">
            <v>Troïng löôïng caùp &lt;= 24kg/m</v>
          </cell>
          <cell r="E1224" t="str">
            <v>100m</v>
          </cell>
          <cell r="F1224">
            <v>91470</v>
          </cell>
          <cell r="G1224">
            <v>501992</v>
          </cell>
        </row>
        <row r="1225">
          <cell r="A1225" t="str">
            <v>07.3214</v>
          </cell>
          <cell r="B1225" t="str">
            <v>07.3214</v>
          </cell>
          <cell r="D1225" t="str">
            <v>Troïng löôïng caùp &lt;= 28kg/m</v>
          </cell>
          <cell r="E1225" t="str">
            <v>100m</v>
          </cell>
          <cell r="F1225">
            <v>96000</v>
          </cell>
          <cell r="G1225">
            <v>652638</v>
          </cell>
        </row>
        <row r="1226">
          <cell r="A1226" t="str">
            <v>07.3215</v>
          </cell>
          <cell r="B1226" t="str">
            <v>07.3215</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D1228" t="str">
            <v>Troïng löôïng caùp &lt;= 2kg/m</v>
          </cell>
          <cell r="E1228" t="str">
            <v>100m</v>
          </cell>
          <cell r="F1228">
            <v>287863</v>
          </cell>
          <cell r="G1228">
            <v>60941</v>
          </cell>
        </row>
        <row r="1229">
          <cell r="A1229" t="str">
            <v>07.3303</v>
          </cell>
          <cell r="B1229" t="str">
            <v>07.3303</v>
          </cell>
          <cell r="D1229" t="str">
            <v>Troïng löôïng caùp &lt;= 3kg/m</v>
          </cell>
          <cell r="E1229" t="str">
            <v>100m</v>
          </cell>
          <cell r="F1229">
            <v>288513</v>
          </cell>
          <cell r="G1229">
            <v>77192</v>
          </cell>
        </row>
        <row r="1230">
          <cell r="A1230" t="str">
            <v>07.3304</v>
          </cell>
          <cell r="B1230" t="str">
            <v>07.3304</v>
          </cell>
          <cell r="D1230" t="str">
            <v>Troïng löôïng caùp &lt;= 4,5kg/m</v>
          </cell>
          <cell r="E1230" t="str">
            <v>100m</v>
          </cell>
          <cell r="F1230">
            <v>295523</v>
          </cell>
          <cell r="G1230">
            <v>103519</v>
          </cell>
        </row>
        <row r="1231">
          <cell r="A1231" t="str">
            <v>07.3305</v>
          </cell>
          <cell r="B1231" t="str">
            <v>07.3305</v>
          </cell>
          <cell r="D1231" t="str">
            <v>Troïng löôïng caùp &lt;= 6kg/m</v>
          </cell>
          <cell r="E1231" t="str">
            <v>100m</v>
          </cell>
          <cell r="F1231">
            <v>296173</v>
          </cell>
          <cell r="G1231">
            <v>130008</v>
          </cell>
        </row>
        <row r="1232">
          <cell r="A1232" t="str">
            <v>07.3306</v>
          </cell>
          <cell r="B1232" t="str">
            <v>07.3306</v>
          </cell>
          <cell r="D1232" t="str">
            <v>Troïng löôïng caùp &lt;= 7,5kg/m</v>
          </cell>
          <cell r="E1232" t="str">
            <v>100m</v>
          </cell>
          <cell r="F1232">
            <v>303183</v>
          </cell>
          <cell r="G1232">
            <v>170635</v>
          </cell>
        </row>
        <row r="1233">
          <cell r="A1233" t="str">
            <v>07.3307</v>
          </cell>
          <cell r="B1233" t="str">
            <v>07.3307</v>
          </cell>
          <cell r="D1233" t="str">
            <v>Troïng löôïng caùp &lt;= 9kg/m</v>
          </cell>
          <cell r="E1233" t="str">
            <v>100m</v>
          </cell>
          <cell r="F1233">
            <v>303183</v>
          </cell>
          <cell r="G1233">
            <v>243764</v>
          </cell>
        </row>
        <row r="1234">
          <cell r="A1234" t="str">
            <v>07.3308</v>
          </cell>
          <cell r="B1234" t="str">
            <v>07.3308</v>
          </cell>
          <cell r="D1234" t="str">
            <v>Troïng löôïng caùp &lt;= 10,5kg/m</v>
          </cell>
          <cell r="E1234" t="str">
            <v>100m</v>
          </cell>
          <cell r="F1234">
            <v>310843</v>
          </cell>
          <cell r="G1234">
            <v>284392</v>
          </cell>
        </row>
        <row r="1235">
          <cell r="A1235" t="str">
            <v>07.3309</v>
          </cell>
          <cell r="B1235" t="str">
            <v>07.3309</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D1237" t="str">
            <v>Troïng löôïng caùp &lt;= 2kg/m</v>
          </cell>
          <cell r="E1237" t="str">
            <v>100m</v>
          </cell>
          <cell r="F1237">
            <v>43569</v>
          </cell>
          <cell r="G1237">
            <v>48753</v>
          </cell>
        </row>
        <row r="1238">
          <cell r="A1238" t="str">
            <v>07.3403</v>
          </cell>
          <cell r="B1238" t="str">
            <v>07.3403</v>
          </cell>
          <cell r="D1238" t="str">
            <v>Troïng löôïng caùp &lt;= 3kg/m</v>
          </cell>
          <cell r="E1238" t="str">
            <v>100m</v>
          </cell>
          <cell r="F1238">
            <v>43569</v>
          </cell>
          <cell r="G1238">
            <v>60941</v>
          </cell>
        </row>
        <row r="1239">
          <cell r="A1239" t="str">
            <v>07.3404</v>
          </cell>
          <cell r="B1239" t="str">
            <v>07.3404</v>
          </cell>
          <cell r="D1239" t="str">
            <v>Troïng löôïng caùp &lt;= 4,5kg/m</v>
          </cell>
          <cell r="E1239" t="str">
            <v>100m</v>
          </cell>
          <cell r="F1239">
            <v>51979</v>
          </cell>
          <cell r="G1239">
            <v>81255</v>
          </cell>
        </row>
        <row r="1240">
          <cell r="A1240" t="str">
            <v>07.3405</v>
          </cell>
          <cell r="B1240" t="str">
            <v>07.3405</v>
          </cell>
          <cell r="D1240" t="str">
            <v>Troïng löôïng caùp &lt;= 6kg/m</v>
          </cell>
          <cell r="E1240" t="str">
            <v>100m</v>
          </cell>
          <cell r="F1240">
            <v>51979</v>
          </cell>
          <cell r="G1240">
            <v>103519</v>
          </cell>
        </row>
        <row r="1241">
          <cell r="A1241" t="str">
            <v>07.3406</v>
          </cell>
          <cell r="B1241" t="str">
            <v>07.3406</v>
          </cell>
          <cell r="D1241" t="str">
            <v>Troïng löôïng caùp &lt;= 7,5kg/m</v>
          </cell>
          <cell r="E1241" t="str">
            <v>100m</v>
          </cell>
          <cell r="F1241">
            <v>68351</v>
          </cell>
          <cell r="G1241">
            <v>103519</v>
          </cell>
        </row>
        <row r="1242">
          <cell r="A1242" t="str">
            <v>07.3407</v>
          </cell>
          <cell r="B1242" t="str">
            <v>07.3407</v>
          </cell>
          <cell r="D1242" t="str">
            <v>Troïng löôïng caùp &lt;= 9kg/m</v>
          </cell>
          <cell r="E1242" t="str">
            <v>100m</v>
          </cell>
          <cell r="F1242">
            <v>68351</v>
          </cell>
          <cell r="G1242">
            <v>134070</v>
          </cell>
        </row>
        <row r="1243">
          <cell r="A1243" t="str">
            <v>07.3408</v>
          </cell>
          <cell r="B1243" t="str">
            <v>07.3408</v>
          </cell>
          <cell r="D1243" t="str">
            <v>Troïng löôïng caùp &lt;= 10,5kg/m</v>
          </cell>
          <cell r="E1243" t="str">
            <v>100m</v>
          </cell>
          <cell r="F1243">
            <v>76111</v>
          </cell>
          <cell r="G1243">
            <v>164622</v>
          </cell>
        </row>
        <row r="1244">
          <cell r="A1244" t="str">
            <v>07.3409</v>
          </cell>
          <cell r="B1244" t="str">
            <v>07.3409</v>
          </cell>
          <cell r="D1244" t="str">
            <v>Troïng löôïng caùp &lt;= 12kg/m</v>
          </cell>
          <cell r="E1244" t="str">
            <v>100m</v>
          </cell>
          <cell r="F1244">
            <v>76111</v>
          </cell>
          <cell r="G1244">
            <v>199074</v>
          </cell>
        </row>
        <row r="1245">
          <cell r="A1245" t="str">
            <v>07.3410</v>
          </cell>
          <cell r="B1245" t="str">
            <v>07.3410</v>
          </cell>
          <cell r="D1245" t="str">
            <v>Troïng löôïng caùp &lt;= 15kg/m</v>
          </cell>
          <cell r="E1245" t="str">
            <v>100m</v>
          </cell>
          <cell r="F1245">
            <v>84721</v>
          </cell>
          <cell r="G1245">
            <v>231576</v>
          </cell>
        </row>
        <row r="1246">
          <cell r="A1246" t="str">
            <v>07.3411</v>
          </cell>
          <cell r="B1246" t="str">
            <v>07.3411</v>
          </cell>
          <cell r="D1246" t="str">
            <v>Troïng löôïng caùp &lt;= 18kg/m</v>
          </cell>
          <cell r="E1246" t="str">
            <v>100m</v>
          </cell>
          <cell r="F1246">
            <v>85371</v>
          </cell>
          <cell r="G1246">
            <v>296580</v>
          </cell>
        </row>
        <row r="1247">
          <cell r="A1247" t="str">
            <v>07.3412</v>
          </cell>
          <cell r="B1247" t="str">
            <v>07.3412</v>
          </cell>
          <cell r="D1247" t="str">
            <v>Troïng löôïng caùp &lt;= 21kg/m</v>
          </cell>
          <cell r="E1247" t="str">
            <v>100m</v>
          </cell>
          <cell r="F1247">
            <v>85371</v>
          </cell>
          <cell r="G1247">
            <v>414399</v>
          </cell>
        </row>
        <row r="1248">
          <cell r="A1248" t="str">
            <v>07.3413</v>
          </cell>
          <cell r="B1248" t="str">
            <v>07.3413</v>
          </cell>
          <cell r="D1248" t="str">
            <v>Troïng löôïng caùp &lt;= 24kg/m</v>
          </cell>
          <cell r="E1248" t="str">
            <v>100m</v>
          </cell>
          <cell r="F1248">
            <v>90901</v>
          </cell>
          <cell r="G1248">
            <v>511905</v>
          </cell>
        </row>
        <row r="1249">
          <cell r="A1249" t="str">
            <v>07.3414</v>
          </cell>
          <cell r="B1249" t="str">
            <v>07.3414</v>
          </cell>
          <cell r="D1249" t="str">
            <v>Troïng löôïng caùp &lt;= 28kg/m</v>
          </cell>
          <cell r="E1249" t="str">
            <v>100m</v>
          </cell>
          <cell r="F1249">
            <v>95431</v>
          </cell>
          <cell r="G1249">
            <v>778421</v>
          </cell>
        </row>
        <row r="1250">
          <cell r="A1250" t="str">
            <v>07.3415</v>
          </cell>
          <cell r="B1250" t="str">
            <v>07.3415</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D1253" t="str">
            <v>Caùp coù tieát dieän &lt;= 120mm2</v>
          </cell>
          <cell r="E1253" t="str">
            <v>ñaàu</v>
          </cell>
          <cell r="F1253">
            <v>75238</v>
          </cell>
          <cell r="G1253">
            <v>40333</v>
          </cell>
        </row>
        <row r="1254">
          <cell r="A1254" t="str">
            <v>07.4114</v>
          </cell>
          <cell r="B1254" t="str">
            <v>07.4114</v>
          </cell>
          <cell r="D1254" t="str">
            <v>Caùp coù tieát dieän &lt;= 185mm2</v>
          </cell>
          <cell r="E1254" t="str">
            <v>ñaàu</v>
          </cell>
          <cell r="F1254">
            <v>85473</v>
          </cell>
          <cell r="G1254">
            <v>49296</v>
          </cell>
        </row>
        <row r="1255">
          <cell r="A1255" t="str">
            <v>07.4115</v>
          </cell>
          <cell r="B1255" t="str">
            <v>07.4115</v>
          </cell>
          <cell r="D1255" t="str">
            <v>Caùp coù tieát dieän &lt;= 240mm2</v>
          </cell>
          <cell r="E1255" t="str">
            <v>ñaàu</v>
          </cell>
          <cell r="F1255">
            <v>100138</v>
          </cell>
          <cell r="G1255">
            <v>53777</v>
          </cell>
        </row>
        <row r="1256">
          <cell r="A1256" t="str">
            <v>07.4116</v>
          </cell>
          <cell r="B1256" t="str">
            <v>07.4116</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D1258" t="str">
            <v>Caùp coù tieát dieän &lt;= 70mm2</v>
          </cell>
          <cell r="E1258" t="str">
            <v>ñaàu</v>
          </cell>
          <cell r="F1258">
            <v>81685</v>
          </cell>
          <cell r="G1258">
            <v>60589</v>
          </cell>
        </row>
        <row r="1259">
          <cell r="A1259" t="str">
            <v>07.4123</v>
          </cell>
          <cell r="B1259" t="str">
            <v>07.4123</v>
          </cell>
          <cell r="D1259" t="str">
            <v>Caùp coù tieát dieän &lt;= 120mm2</v>
          </cell>
          <cell r="E1259" t="str">
            <v>ñaàu</v>
          </cell>
          <cell r="F1259">
            <v>85638</v>
          </cell>
          <cell r="G1259">
            <v>67222</v>
          </cell>
        </row>
        <row r="1260">
          <cell r="A1260" t="str">
            <v>07.4124</v>
          </cell>
          <cell r="B1260" t="str">
            <v>07.4124</v>
          </cell>
          <cell r="D1260" t="str">
            <v>Caùp coù tieát dieän &lt;= 185mm2</v>
          </cell>
          <cell r="E1260" t="str">
            <v>ñaàu</v>
          </cell>
          <cell r="F1260">
            <v>101073</v>
          </cell>
          <cell r="G1260">
            <v>74034</v>
          </cell>
        </row>
        <row r="1261">
          <cell r="A1261" t="str">
            <v>07.4125</v>
          </cell>
          <cell r="B1261" t="str">
            <v>07.4125</v>
          </cell>
          <cell r="D1261" t="str">
            <v>Caùp coù tieát dieän &lt;= 240mm2</v>
          </cell>
          <cell r="E1261" t="str">
            <v>ñaàu</v>
          </cell>
          <cell r="F1261">
            <v>118338</v>
          </cell>
          <cell r="G1261">
            <v>80666</v>
          </cell>
        </row>
        <row r="1262">
          <cell r="A1262" t="str">
            <v>07.4126</v>
          </cell>
          <cell r="B1262" t="str">
            <v>07.4126</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D1265" t="str">
            <v>Caùp coù tieát dieän &lt;= 120mm2</v>
          </cell>
          <cell r="E1265" t="str">
            <v>ñaàu</v>
          </cell>
          <cell r="F1265">
            <v>89164</v>
          </cell>
          <cell r="G1265">
            <v>44814</v>
          </cell>
        </row>
        <row r="1266">
          <cell r="A1266" t="str">
            <v>07.4214</v>
          </cell>
          <cell r="B1266" t="str">
            <v>07.4214</v>
          </cell>
          <cell r="D1266" t="str">
            <v>Caùp coù tieát dieän &lt;= 185mm2</v>
          </cell>
          <cell r="E1266" t="str">
            <v>ñaàu</v>
          </cell>
          <cell r="F1266">
            <v>107583</v>
          </cell>
          <cell r="G1266">
            <v>53777</v>
          </cell>
        </row>
        <row r="1267">
          <cell r="A1267" t="str">
            <v>07.4215</v>
          </cell>
          <cell r="B1267" t="str">
            <v>07.4215</v>
          </cell>
          <cell r="D1267" t="str">
            <v>Caùp coù tieát dieän &lt;= 240mm2</v>
          </cell>
          <cell r="E1267" t="str">
            <v>ñaàu</v>
          </cell>
          <cell r="F1267">
            <v>121565</v>
          </cell>
          <cell r="G1267">
            <v>58259</v>
          </cell>
        </row>
        <row r="1268">
          <cell r="A1268" t="str">
            <v>07.4216</v>
          </cell>
          <cell r="B1268" t="str">
            <v>07.4216</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D1270" t="str">
            <v>Caùp coù tieát dieän &lt;= 70mm2</v>
          </cell>
          <cell r="E1270" t="str">
            <v>ñaàu</v>
          </cell>
          <cell r="F1270">
            <v>84271</v>
          </cell>
          <cell r="G1270">
            <v>42663</v>
          </cell>
        </row>
        <row r="1271">
          <cell r="A1271" t="str">
            <v>07.4223</v>
          </cell>
          <cell r="B1271" t="str">
            <v>07.4223</v>
          </cell>
          <cell r="D1271" t="str">
            <v>Caùp coù tieát dieän &lt;= 120mm2</v>
          </cell>
          <cell r="E1271" t="str">
            <v>ñaàu</v>
          </cell>
          <cell r="F1271">
            <v>79164</v>
          </cell>
          <cell r="G1271">
            <v>53777</v>
          </cell>
        </row>
        <row r="1272">
          <cell r="A1272" t="str">
            <v>07.4224</v>
          </cell>
          <cell r="B1272" t="str">
            <v>07.4224</v>
          </cell>
          <cell r="D1272" t="str">
            <v>Caùp coù tieát dieän &lt;= 185mm2</v>
          </cell>
          <cell r="E1272" t="str">
            <v>ñaàu</v>
          </cell>
          <cell r="F1272">
            <v>107583</v>
          </cell>
          <cell r="G1272">
            <v>65071</v>
          </cell>
        </row>
        <row r="1273">
          <cell r="A1273" t="str">
            <v>07.4225</v>
          </cell>
          <cell r="B1273" t="str">
            <v>07.4225</v>
          </cell>
          <cell r="D1273" t="str">
            <v>Caùp coù tieát dieän &lt;= 240mm2</v>
          </cell>
          <cell r="E1273" t="str">
            <v>ñaàu</v>
          </cell>
          <cell r="F1273">
            <v>121565</v>
          </cell>
          <cell r="G1273">
            <v>71703</v>
          </cell>
        </row>
        <row r="1274">
          <cell r="A1274" t="str">
            <v>07.4226</v>
          </cell>
          <cell r="B1274" t="str">
            <v>07.4226</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D1276" t="str">
            <v>Caùp coù tieát dieän &lt;= 70mm2</v>
          </cell>
          <cell r="E1276" t="str">
            <v>ñaàu</v>
          </cell>
          <cell r="F1276">
            <v>94671</v>
          </cell>
          <cell r="G1276">
            <v>65071</v>
          </cell>
        </row>
        <row r="1277">
          <cell r="A1277" t="str">
            <v>07.4233</v>
          </cell>
          <cell r="B1277" t="str">
            <v>07.4233</v>
          </cell>
          <cell r="D1277" t="str">
            <v>Caùp coù tieát dieän &lt;= 120mm2</v>
          </cell>
          <cell r="E1277" t="str">
            <v>ñaàu</v>
          </cell>
          <cell r="F1277">
            <v>99564</v>
          </cell>
          <cell r="G1277">
            <v>71703</v>
          </cell>
        </row>
        <row r="1278">
          <cell r="A1278" t="str">
            <v>07.4234</v>
          </cell>
          <cell r="B1278" t="str">
            <v>07.4234</v>
          </cell>
          <cell r="D1278" t="str">
            <v>Caùp coù tieát dieän &lt;= 185mm2</v>
          </cell>
          <cell r="E1278" t="str">
            <v>ñaàu</v>
          </cell>
          <cell r="F1278">
            <v>123183</v>
          </cell>
          <cell r="G1278">
            <v>78515</v>
          </cell>
        </row>
        <row r="1279">
          <cell r="A1279" t="str">
            <v>07.4235</v>
          </cell>
          <cell r="B1279" t="str">
            <v>07.4235</v>
          </cell>
          <cell r="D1279" t="str">
            <v>Caùp coù tieát dieän &lt;= 240mm2</v>
          </cell>
          <cell r="E1279" t="str">
            <v>ñaàu</v>
          </cell>
          <cell r="F1279">
            <v>139765</v>
          </cell>
          <cell r="G1279">
            <v>87478</v>
          </cell>
        </row>
        <row r="1280">
          <cell r="A1280" t="str">
            <v>07.4236</v>
          </cell>
          <cell r="B1280" t="str">
            <v>07.4236</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row>
        <row r="1282">
          <cell r="A1282" t="str">
            <v>07.4242</v>
          </cell>
          <cell r="B1282" t="str">
            <v>07.4242</v>
          </cell>
          <cell r="D1282" t="str">
            <v>Caùp coù tieát dieän &lt;= 70mm2</v>
          </cell>
          <cell r="E1282" t="str">
            <v>ñaàu</v>
          </cell>
          <cell r="F1282">
            <v>94671</v>
          </cell>
          <cell r="G1282">
            <v>78515</v>
          </cell>
        </row>
        <row r="1283">
          <cell r="A1283" t="str">
            <v>07.4243</v>
          </cell>
          <cell r="B1283" t="str">
            <v>07.4243</v>
          </cell>
          <cell r="D1283" t="str">
            <v>Caùp coù tieát dieän &lt;= 120mm2</v>
          </cell>
          <cell r="E1283" t="str">
            <v>ñaàu</v>
          </cell>
          <cell r="F1283">
            <v>99564</v>
          </cell>
          <cell r="G1283">
            <v>87478</v>
          </cell>
        </row>
        <row r="1284">
          <cell r="A1284" t="str">
            <v>07.4244</v>
          </cell>
          <cell r="B1284" t="str">
            <v>07.4244</v>
          </cell>
          <cell r="D1284" t="str">
            <v>Caùp coù tieát dieän &lt;= 185mm2</v>
          </cell>
          <cell r="E1284" t="str">
            <v>ñaàu</v>
          </cell>
          <cell r="F1284">
            <v>123183</v>
          </cell>
          <cell r="G1284">
            <v>96441</v>
          </cell>
        </row>
        <row r="1285">
          <cell r="A1285" t="str">
            <v>07.4245</v>
          </cell>
          <cell r="B1285" t="str">
            <v>07.4245</v>
          </cell>
          <cell r="D1285" t="str">
            <v>Caùp coù tieát dieän &lt;= 240mm2</v>
          </cell>
          <cell r="E1285" t="str">
            <v>ñaàu</v>
          </cell>
          <cell r="F1285">
            <v>139765</v>
          </cell>
          <cell r="G1285">
            <v>105404</v>
          </cell>
        </row>
        <row r="1286">
          <cell r="A1286" t="str">
            <v>07.4246</v>
          </cell>
          <cell r="B1286" t="str">
            <v>07.4246</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D1289" t="str">
            <v>Caùp coù tieát dieän &lt;= 120mm2</v>
          </cell>
          <cell r="E1289" t="str">
            <v>ñaàu</v>
          </cell>
          <cell r="F1289">
            <v>192526</v>
          </cell>
          <cell r="G1289">
            <v>81742</v>
          </cell>
        </row>
        <row r="1290">
          <cell r="A1290" t="str">
            <v>07.4314</v>
          </cell>
          <cell r="B1290" t="str">
            <v>07.4314</v>
          </cell>
          <cell r="D1290" t="str">
            <v>Caùp coù tieát dieän &lt;= 185mm2</v>
          </cell>
          <cell r="E1290" t="str">
            <v>ñaàu</v>
          </cell>
          <cell r="F1290">
            <v>217728</v>
          </cell>
          <cell r="G1290">
            <v>93931</v>
          </cell>
        </row>
        <row r="1291">
          <cell r="A1291" t="str">
            <v>07.4315</v>
          </cell>
          <cell r="B1291" t="str">
            <v>07.4315</v>
          </cell>
          <cell r="D1291" t="str">
            <v>Caùp coù tieát dieän &lt;= 240mm2</v>
          </cell>
          <cell r="E1291" t="str">
            <v>ñaàu</v>
          </cell>
          <cell r="F1291">
            <v>224009</v>
          </cell>
          <cell r="G1291">
            <v>105045</v>
          </cell>
        </row>
        <row r="1292">
          <cell r="A1292" t="str">
            <v>07.4316</v>
          </cell>
          <cell r="B1292" t="str">
            <v>07.4316</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D1294" t="str">
            <v>Caùp coù tieát dieän &lt;= 70mm2</v>
          </cell>
          <cell r="E1294" t="str">
            <v>ñaàu</v>
          </cell>
          <cell r="F1294">
            <v>188846</v>
          </cell>
          <cell r="G1294">
            <v>81742</v>
          </cell>
        </row>
        <row r="1295">
          <cell r="A1295" t="str">
            <v>07.4323</v>
          </cell>
          <cell r="B1295" t="str">
            <v>07.4323</v>
          </cell>
          <cell r="D1295" t="str">
            <v>Caùp coù tieát dieän &lt;= 120mm2</v>
          </cell>
          <cell r="E1295" t="str">
            <v>ñaàu</v>
          </cell>
          <cell r="F1295">
            <v>192526</v>
          </cell>
          <cell r="G1295">
            <v>98054</v>
          </cell>
        </row>
        <row r="1296">
          <cell r="A1296" t="str">
            <v>07.4324</v>
          </cell>
          <cell r="B1296" t="str">
            <v>07.4324</v>
          </cell>
          <cell r="D1296" t="str">
            <v>Caùp coù tieát dieän &lt;= 185mm2</v>
          </cell>
          <cell r="E1296" t="str">
            <v>ñaàu</v>
          </cell>
          <cell r="F1296">
            <v>217728</v>
          </cell>
          <cell r="G1296">
            <v>112753</v>
          </cell>
        </row>
        <row r="1297">
          <cell r="A1297" t="str">
            <v>07.4325</v>
          </cell>
          <cell r="B1297" t="str">
            <v>07.4325</v>
          </cell>
          <cell r="D1297" t="str">
            <v>Caùp coù tieát dieän &lt;= 240mm2</v>
          </cell>
          <cell r="E1297" t="str">
            <v>ñaàu</v>
          </cell>
          <cell r="F1297">
            <v>224009</v>
          </cell>
          <cell r="G1297">
            <v>126018</v>
          </cell>
        </row>
        <row r="1298">
          <cell r="A1298" t="str">
            <v>07.4326</v>
          </cell>
          <cell r="B1298" t="str">
            <v>07.4326</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D1300" t="str">
            <v>Caùp coù tieát dieän &lt;= 70mm2</v>
          </cell>
          <cell r="E1300" t="str">
            <v>ñaàu</v>
          </cell>
          <cell r="F1300">
            <v>199246</v>
          </cell>
          <cell r="G1300">
            <v>113650</v>
          </cell>
        </row>
        <row r="1301">
          <cell r="A1301" t="str">
            <v>07.4333</v>
          </cell>
          <cell r="B1301" t="str">
            <v>07.4333</v>
          </cell>
          <cell r="D1301" t="str">
            <v>Caùp coù tieát dieän &lt;= 120mm2</v>
          </cell>
          <cell r="E1301" t="str">
            <v>ñaàu</v>
          </cell>
          <cell r="F1301">
            <v>202926</v>
          </cell>
          <cell r="G1301">
            <v>125481</v>
          </cell>
        </row>
        <row r="1302">
          <cell r="A1302" t="str">
            <v>07.4334</v>
          </cell>
          <cell r="B1302" t="str">
            <v>07.4334</v>
          </cell>
          <cell r="D1302" t="str">
            <v>Caùp coù tieát dieän &lt;= 185mm2</v>
          </cell>
          <cell r="E1302" t="str">
            <v>ñaàu</v>
          </cell>
          <cell r="F1302">
            <v>233328</v>
          </cell>
          <cell r="G1302">
            <v>136953</v>
          </cell>
        </row>
        <row r="1303">
          <cell r="A1303" t="str">
            <v>07.4335</v>
          </cell>
          <cell r="B1303" t="str">
            <v>07.4335</v>
          </cell>
          <cell r="D1303" t="str">
            <v>Caùp coù tieát dieän &lt;= 240mm2</v>
          </cell>
          <cell r="E1303" t="str">
            <v>ñaàu</v>
          </cell>
          <cell r="F1303">
            <v>242209</v>
          </cell>
          <cell r="G1303">
            <v>162049</v>
          </cell>
        </row>
        <row r="1304">
          <cell r="A1304" t="str">
            <v>07.4336</v>
          </cell>
          <cell r="B1304" t="str">
            <v>07.4336</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D1306" t="str">
            <v>Caùp coù tieát dieän &lt;= 70mm2</v>
          </cell>
          <cell r="E1306" t="str">
            <v>ñaàu</v>
          </cell>
          <cell r="F1306">
            <v>199246</v>
          </cell>
          <cell r="G1306">
            <v>147709</v>
          </cell>
        </row>
        <row r="1307">
          <cell r="A1307" t="str">
            <v>07.4343</v>
          </cell>
          <cell r="B1307" t="str">
            <v>07.4343</v>
          </cell>
          <cell r="D1307" t="str">
            <v>Caùp coù tieát dieän &lt;= 120mm2</v>
          </cell>
          <cell r="E1307" t="str">
            <v>ñaàu</v>
          </cell>
          <cell r="F1307">
            <v>202926</v>
          </cell>
          <cell r="G1307">
            <v>163125</v>
          </cell>
        </row>
        <row r="1308">
          <cell r="A1308" t="str">
            <v>07.4344</v>
          </cell>
          <cell r="B1308" t="str">
            <v>07.4344</v>
          </cell>
          <cell r="D1308" t="str">
            <v>Caùp coù tieát dieän &lt;= 185mm2</v>
          </cell>
          <cell r="E1308" t="str">
            <v>ñaàu</v>
          </cell>
          <cell r="F1308">
            <v>233328</v>
          </cell>
          <cell r="G1308">
            <v>178003</v>
          </cell>
        </row>
        <row r="1309">
          <cell r="A1309" t="str">
            <v>07.4345</v>
          </cell>
          <cell r="B1309" t="str">
            <v>07.4345</v>
          </cell>
          <cell r="D1309" t="str">
            <v>Caùp coù tieát dieän &lt;= 240mm2</v>
          </cell>
          <cell r="E1309" t="str">
            <v>ñaàu</v>
          </cell>
          <cell r="F1309">
            <v>242209</v>
          </cell>
          <cell r="G1309">
            <v>210628</v>
          </cell>
        </row>
        <row r="1310">
          <cell r="A1310" t="str">
            <v>07.4346</v>
          </cell>
          <cell r="B1310" t="str">
            <v>07.4346</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D1312" t="str">
            <v>Hoäp noái caùp &lt;=1kV ; caùp coù tieát dieän &lt;= 70mm2</v>
          </cell>
          <cell r="E1312" t="str">
            <v>hoäp</v>
          </cell>
          <cell r="F1312">
            <v>46925</v>
          </cell>
          <cell r="G1312">
            <v>121895</v>
          </cell>
        </row>
        <row r="1313">
          <cell r="A1313" t="str">
            <v>07.5103</v>
          </cell>
          <cell r="B1313" t="str">
            <v>07.5103</v>
          </cell>
          <cell r="D1313" t="str">
            <v>Hoäp noái caùp &lt;=1kV ; caùp coù tieát dieän &lt;= 120mm2</v>
          </cell>
          <cell r="E1313" t="str">
            <v>hoäp</v>
          </cell>
          <cell r="F1313">
            <v>57332</v>
          </cell>
          <cell r="G1313">
            <v>134443</v>
          </cell>
        </row>
        <row r="1314">
          <cell r="A1314" t="str">
            <v>07.5104</v>
          </cell>
          <cell r="B1314" t="str">
            <v>07.5104</v>
          </cell>
          <cell r="D1314" t="str">
            <v>Hoäp noái caùp &lt;=1kV ; caùp coù tieát dieän &lt;= 185mm2</v>
          </cell>
          <cell r="E1314" t="str">
            <v>hoäp</v>
          </cell>
          <cell r="F1314">
            <v>62214</v>
          </cell>
          <cell r="G1314">
            <v>148784</v>
          </cell>
        </row>
        <row r="1315">
          <cell r="A1315" t="str">
            <v>07.5105</v>
          </cell>
          <cell r="B1315" t="str">
            <v>07.5105</v>
          </cell>
          <cell r="D1315" t="str">
            <v>Hoäp noái caùp &lt;=1kV ; caùp coù tieát dieän &lt;= 240mm2</v>
          </cell>
          <cell r="E1315" t="str">
            <v>hoäp</v>
          </cell>
          <cell r="F1315">
            <v>68088</v>
          </cell>
          <cell r="G1315">
            <v>161332</v>
          </cell>
        </row>
        <row r="1316">
          <cell r="A1316" t="str">
            <v>07.5106</v>
          </cell>
          <cell r="B1316" t="str">
            <v>07.5106</v>
          </cell>
          <cell r="D1316" t="str">
            <v>Hoäp noái caùp &lt;=1kV ; caùp coù tieát dieän &lt;= 300mm2</v>
          </cell>
          <cell r="E1316" t="str">
            <v>hoäp</v>
          </cell>
          <cell r="F1316">
            <v>75644</v>
          </cell>
          <cell r="G1316">
            <v>175673</v>
          </cell>
        </row>
        <row r="1317">
          <cell r="A1317" t="str">
            <v>07.5211</v>
          </cell>
          <cell r="B1317" t="str">
            <v>07.5211</v>
          </cell>
          <cell r="D1317" t="str">
            <v>Hoäp noái caùp &lt;= 1kV; caùp coù tieát dieän &lt;= 35mm2</v>
          </cell>
          <cell r="E1317" t="str">
            <v>hoäp</v>
          </cell>
          <cell r="F1317">
            <v>239186</v>
          </cell>
          <cell r="G1317">
            <v>123688</v>
          </cell>
        </row>
        <row r="1318">
          <cell r="A1318" t="str">
            <v>07.5212</v>
          </cell>
          <cell r="B1318" t="str">
            <v>07.5212</v>
          </cell>
          <cell r="D1318" t="str">
            <v>Hoäp noái caùp 3 ñeán 6kV ; caùp coù tieát dieän &lt;= 70mm2</v>
          </cell>
          <cell r="E1318" t="str">
            <v>hoäp</v>
          </cell>
          <cell r="F1318">
            <v>243534</v>
          </cell>
          <cell r="G1318">
            <v>137132</v>
          </cell>
        </row>
        <row r="1319">
          <cell r="A1319" t="str">
            <v>07.5213</v>
          </cell>
          <cell r="B1319" t="str">
            <v>07.5213</v>
          </cell>
          <cell r="D1319" t="str">
            <v>Hoäp noái caùp 3 ñeán 6kV ; caùp coù tieát dieän &lt;= 120mm2</v>
          </cell>
          <cell r="E1319" t="str">
            <v>hoäp</v>
          </cell>
          <cell r="F1319">
            <v>335668</v>
          </cell>
          <cell r="G1319">
            <v>150577</v>
          </cell>
        </row>
        <row r="1320">
          <cell r="A1320" t="str">
            <v>07.5214</v>
          </cell>
          <cell r="B1320" t="str">
            <v>07.5214</v>
          </cell>
          <cell r="D1320" t="str">
            <v>Hoäp noái caùp 3 ñeán 6kV ; caùp coù tieát dieän &lt;= 185mm2</v>
          </cell>
          <cell r="E1320" t="str">
            <v>hoäp</v>
          </cell>
          <cell r="F1320">
            <v>343774</v>
          </cell>
          <cell r="G1320">
            <v>166710</v>
          </cell>
        </row>
        <row r="1321">
          <cell r="A1321" t="str">
            <v>07.5215</v>
          </cell>
          <cell r="B1321" t="str">
            <v>07.5215</v>
          </cell>
          <cell r="D1321" t="str">
            <v>Hoäp noái caùp 3 ñeán 6kV ; caùp coù tieát dieän &lt;= 240mm2</v>
          </cell>
          <cell r="E1321" t="str">
            <v>hoäp</v>
          </cell>
          <cell r="F1321">
            <v>398756</v>
          </cell>
          <cell r="G1321">
            <v>184636</v>
          </cell>
        </row>
        <row r="1322">
          <cell r="A1322" t="str">
            <v>07.5216</v>
          </cell>
          <cell r="B1322" t="str">
            <v>07.5216</v>
          </cell>
          <cell r="D1322" t="str">
            <v>Hoäp noái caùp 3 ñeán 6kV ; caùp coù tieát dieän &lt;= 300mm2</v>
          </cell>
          <cell r="E1322" t="str">
            <v>hoäp</v>
          </cell>
          <cell r="F1322">
            <v>407148</v>
          </cell>
          <cell r="G1322">
            <v>202561</v>
          </cell>
        </row>
        <row r="1323">
          <cell r="A1323" t="str">
            <v>07.5221</v>
          </cell>
          <cell r="B1323" t="str">
            <v>07.5221</v>
          </cell>
          <cell r="D1323" t="str">
            <v>Hoäp noái caùp 10 ñeán 15kV ; caùp coù tieát dieän &lt;= 35mm2</v>
          </cell>
          <cell r="E1323" t="str">
            <v>hoäp</v>
          </cell>
          <cell r="F1323">
            <v>239186</v>
          </cell>
          <cell r="G1323">
            <v>172088</v>
          </cell>
        </row>
        <row r="1324">
          <cell r="A1324" t="str">
            <v>07.5222</v>
          </cell>
          <cell r="B1324" t="str">
            <v>07.5222</v>
          </cell>
          <cell r="D1324" t="str">
            <v>Hoäp noái caùp 10 ñeán 15kV ; caùp coù tieát dieän &lt;= 70mm2</v>
          </cell>
          <cell r="E1324" t="str">
            <v>hoäp</v>
          </cell>
          <cell r="F1324">
            <v>243534</v>
          </cell>
          <cell r="G1324">
            <v>188221</v>
          </cell>
        </row>
        <row r="1325">
          <cell r="A1325" t="str">
            <v>07.5223</v>
          </cell>
          <cell r="B1325" t="str">
            <v>07.5223</v>
          </cell>
          <cell r="D1325" t="str">
            <v>Hoäp noái caùp 10 ñeán 15kV ; caùp coù tieát dieän &lt;= 120mm2</v>
          </cell>
          <cell r="E1325" t="str">
            <v>hoäp</v>
          </cell>
          <cell r="F1325">
            <v>335668</v>
          </cell>
          <cell r="G1325">
            <v>209732</v>
          </cell>
        </row>
        <row r="1326">
          <cell r="A1326" t="str">
            <v>07.5224</v>
          </cell>
          <cell r="B1326" t="str">
            <v>07.5224</v>
          </cell>
          <cell r="D1326" t="str">
            <v>Hoäp noái caùp 10 ñeán 15kV ; caùp coù tieát dieän &lt;= 185mm2</v>
          </cell>
          <cell r="E1326" t="str">
            <v>hoäp</v>
          </cell>
          <cell r="F1326">
            <v>343774</v>
          </cell>
          <cell r="G1326">
            <v>233752</v>
          </cell>
        </row>
        <row r="1327">
          <cell r="A1327" t="str">
            <v>07.5225</v>
          </cell>
          <cell r="B1327" t="str">
            <v>07.5225</v>
          </cell>
          <cell r="D1327" t="str">
            <v>Hoäp noái caùp 10 ñeán 15kV ; caùp coù tieát dieän &lt;= 240mm2</v>
          </cell>
          <cell r="E1327" t="str">
            <v>hoäp</v>
          </cell>
          <cell r="F1327">
            <v>398756</v>
          </cell>
          <cell r="G1327">
            <v>252754</v>
          </cell>
          <cell r="H1327"/>
        </row>
        <row r="1328">
          <cell r="A1328" t="str">
            <v>07.5226</v>
          </cell>
          <cell r="B1328" t="str">
            <v>07.5226</v>
          </cell>
          <cell r="D1328" t="str">
            <v>Hoäp noái caùp 10 ñeán 15kV ; caùp coù tieát dieän &lt;= 300mm2</v>
          </cell>
          <cell r="E1328" t="str">
            <v>hoäp</v>
          </cell>
          <cell r="F1328">
            <v>407148</v>
          </cell>
          <cell r="G1328">
            <v>277850</v>
          </cell>
        </row>
        <row r="1329">
          <cell r="A1329" t="str">
            <v>07.5311</v>
          </cell>
          <cell r="B1329" t="str">
            <v>07.5311</v>
          </cell>
          <cell r="D1329" t="str">
            <v>Hoäp noái caùp 22kV ; caùp coù tieát dieän &lt;= 35mm2</v>
          </cell>
          <cell r="E1329" t="str">
            <v>hoäp</v>
          </cell>
          <cell r="F1329">
            <v>372310</v>
          </cell>
          <cell r="G1329">
            <v>241998</v>
          </cell>
        </row>
        <row r="1330">
          <cell r="A1330" t="str">
            <v>07.5312</v>
          </cell>
          <cell r="B1330" t="str">
            <v>07.5312</v>
          </cell>
          <cell r="D1330" t="str">
            <v>Hoäp noái caùp 22kV ; caùp coù tieát dieän &lt;= 70mm2</v>
          </cell>
          <cell r="E1330" t="str">
            <v>hoäp</v>
          </cell>
          <cell r="F1330">
            <v>379785</v>
          </cell>
          <cell r="G1330">
            <v>262434</v>
          </cell>
        </row>
        <row r="1331">
          <cell r="A1331" t="str">
            <v>07.5313</v>
          </cell>
          <cell r="B1331" t="str">
            <v>07.5313</v>
          </cell>
          <cell r="D1331" t="str">
            <v>Hoäp noái caùp 22kV ; caùp coù tieát dieän &lt;= 120mm2</v>
          </cell>
          <cell r="E1331" t="str">
            <v>hoäp</v>
          </cell>
          <cell r="F1331">
            <v>470914</v>
          </cell>
          <cell r="G1331">
            <v>292549</v>
          </cell>
        </row>
        <row r="1332">
          <cell r="A1332" t="str">
            <v>07.5314</v>
          </cell>
          <cell r="B1332" t="str">
            <v>07.5314</v>
          </cell>
          <cell r="D1332" t="str">
            <v>Hoäp noái caùp 22kV ; caùp coù tieát dieän &lt;= 185mm2</v>
          </cell>
          <cell r="E1332" t="str">
            <v>hoäp</v>
          </cell>
          <cell r="F1332">
            <v>481024</v>
          </cell>
          <cell r="G1332">
            <v>322664</v>
          </cell>
        </row>
        <row r="1333">
          <cell r="A1333" t="str">
            <v>07.5315</v>
          </cell>
          <cell r="B1333" t="str">
            <v>07.5315</v>
          </cell>
          <cell r="D1333" t="str">
            <v>Hoäp noái caùp 22kV ; caùp coù tieát dieän &lt;= 240mm2</v>
          </cell>
          <cell r="E1333" t="str">
            <v>hoäp</v>
          </cell>
          <cell r="F1333">
            <v>595208</v>
          </cell>
          <cell r="G1333">
            <v>352780</v>
          </cell>
        </row>
        <row r="1334">
          <cell r="A1334" t="str">
            <v>07.5316</v>
          </cell>
          <cell r="B1334" t="str">
            <v>07.5316</v>
          </cell>
          <cell r="D1334" t="str">
            <v>Hoäp noái caùp 22kV ; caùp coù tieát dieän &lt;= 300mm2</v>
          </cell>
          <cell r="E1334" t="str">
            <v>hoäp</v>
          </cell>
          <cell r="F1334">
            <v>601318</v>
          </cell>
          <cell r="G1334">
            <v>387197</v>
          </cell>
        </row>
        <row r="1335">
          <cell r="A1335" t="str">
            <v>07.5321</v>
          </cell>
          <cell r="B1335" t="str">
            <v>07.5321</v>
          </cell>
          <cell r="D1335" t="str">
            <v>Hoäp noái caùp 35kV ; caùp coù tieát dieän &lt;= 35mm2</v>
          </cell>
          <cell r="E1335" t="str">
            <v>hoäp</v>
          </cell>
          <cell r="F1335">
            <v>372310</v>
          </cell>
          <cell r="G1335">
            <v>290398</v>
          </cell>
        </row>
        <row r="1336">
          <cell r="A1336" t="str">
            <v>07.5322</v>
          </cell>
          <cell r="B1336" t="str">
            <v>07.5322</v>
          </cell>
          <cell r="D1336" t="str">
            <v>Hoäp noái caùp 35kV ; caùp coù tieát dieän &lt;= 70mm2</v>
          </cell>
          <cell r="E1336" t="str">
            <v>hoäp</v>
          </cell>
          <cell r="F1336">
            <v>379785</v>
          </cell>
          <cell r="G1336">
            <v>315494</v>
          </cell>
        </row>
        <row r="1337">
          <cell r="A1337" t="str">
            <v>07.5323</v>
          </cell>
          <cell r="B1337" t="str">
            <v>07.5323</v>
          </cell>
          <cell r="D1337" t="str">
            <v>Hoäp noái caùp 35kV ; caùp coù tieát dieän &lt;= 120mm2</v>
          </cell>
          <cell r="E1337" t="str">
            <v>hoäp</v>
          </cell>
          <cell r="F1337">
            <v>470914</v>
          </cell>
          <cell r="G1337">
            <v>351346</v>
          </cell>
        </row>
        <row r="1338">
          <cell r="A1338" t="str">
            <v>07.5324</v>
          </cell>
          <cell r="B1338" t="str">
            <v>07.5324</v>
          </cell>
          <cell r="D1338" t="str">
            <v>Hoäp noái caùp 35kV ; caùp coù tieát dieän &lt;= 185mm2</v>
          </cell>
          <cell r="E1338" t="str">
            <v>hoäp</v>
          </cell>
          <cell r="F1338">
            <v>481024</v>
          </cell>
          <cell r="G1338">
            <v>444624</v>
          </cell>
        </row>
        <row r="1339">
          <cell r="A1339" t="str">
            <v>07.5325</v>
          </cell>
          <cell r="B1339" t="str">
            <v>07.5325</v>
          </cell>
          <cell r="D1339" t="str">
            <v>Hoäp noái caùp 35kV ; caùp coù tieát dieän &lt;= 240mm2</v>
          </cell>
          <cell r="E1339" t="str">
            <v>hoäp</v>
          </cell>
          <cell r="F1339">
            <v>595208</v>
          </cell>
          <cell r="G1339">
            <v>423049</v>
          </cell>
        </row>
        <row r="1340">
          <cell r="A1340" t="str">
            <v>07.5326</v>
          </cell>
          <cell r="B1340" t="str">
            <v>07.5326</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D1342" t="str">
            <v>Ñaàu caùp &lt;=1kV ; caùp coù tieát dieän &lt;= 70mm2</v>
          </cell>
          <cell r="E1342" t="str">
            <v>ñaàu</v>
          </cell>
          <cell r="F1342">
            <v>2520</v>
          </cell>
          <cell r="G1342">
            <v>17209</v>
          </cell>
        </row>
        <row r="1343">
          <cell r="A1343" t="str">
            <v>07.6103</v>
          </cell>
          <cell r="B1343" t="str">
            <v>07.6103</v>
          </cell>
          <cell r="D1343" t="str">
            <v>Ñaàu caùp &lt;=1kV ; caùp coù tieát dieän &lt;= 120mm2</v>
          </cell>
          <cell r="E1343" t="str">
            <v>ñaàu</v>
          </cell>
          <cell r="F1343">
            <v>2520</v>
          </cell>
          <cell r="G1343">
            <v>19360</v>
          </cell>
        </row>
        <row r="1344">
          <cell r="A1344" t="str">
            <v>07.6104</v>
          </cell>
          <cell r="B1344" t="str">
            <v>07.6104</v>
          </cell>
          <cell r="D1344" t="str">
            <v>Ñaàu caùp &lt;=1kV ; caùp coù tieát dieän &lt;= 185mm2</v>
          </cell>
          <cell r="E1344" t="str">
            <v>ñaàu</v>
          </cell>
          <cell r="F1344">
            <v>3360</v>
          </cell>
          <cell r="G1344">
            <v>21511</v>
          </cell>
        </row>
        <row r="1345">
          <cell r="A1345" t="str">
            <v>07.6105</v>
          </cell>
          <cell r="B1345" t="str">
            <v>07.6105</v>
          </cell>
          <cell r="D1345" t="str">
            <v>Ñaàu caùp &lt;=1kV ; caùp coù tieát dieän &lt;= 240mm2</v>
          </cell>
          <cell r="E1345" t="str">
            <v>ñaàu</v>
          </cell>
          <cell r="F1345">
            <v>3360</v>
          </cell>
          <cell r="G1345">
            <v>24500</v>
          </cell>
        </row>
        <row r="1346">
          <cell r="A1346" t="str">
            <v>07.6106</v>
          </cell>
          <cell r="B1346" t="str">
            <v>07.6106</v>
          </cell>
          <cell r="D1346" t="str">
            <v>Ñaàu caùp &lt;=1kV ; caùp coù tieát dieän &lt;= 300mm2</v>
          </cell>
          <cell r="E1346" t="str">
            <v>ñaàu</v>
          </cell>
          <cell r="F1346">
            <v>3360</v>
          </cell>
          <cell r="G1346">
            <v>27247</v>
          </cell>
        </row>
        <row r="1347">
          <cell r="A1347" t="str">
            <v>07.6211</v>
          </cell>
          <cell r="B1347" t="str">
            <v>07.6211</v>
          </cell>
          <cell r="D1347" t="str">
            <v>Ñaàu caùp 3-6kV; caùp coù tieát dieän &lt;= 35mm2</v>
          </cell>
          <cell r="E1347" t="str">
            <v>ñaàu</v>
          </cell>
          <cell r="F1347">
            <v>2520</v>
          </cell>
          <cell r="G1347">
            <v>17209</v>
          </cell>
        </row>
        <row r="1348">
          <cell r="A1348" t="str">
            <v>07.6212</v>
          </cell>
          <cell r="B1348" t="str">
            <v>07.6212</v>
          </cell>
          <cell r="D1348" t="str">
            <v>Ñaàu caùp 3-6kV ; caùp coù tieát dieän &lt;= 70mm2</v>
          </cell>
          <cell r="E1348" t="str">
            <v>ñaàu</v>
          </cell>
          <cell r="F1348">
            <v>2520</v>
          </cell>
          <cell r="G1348">
            <v>19001</v>
          </cell>
        </row>
        <row r="1349">
          <cell r="A1349" t="str">
            <v>07.6213</v>
          </cell>
          <cell r="B1349" t="str">
            <v>07.6213</v>
          </cell>
          <cell r="D1349" t="str">
            <v>Ñaàu caùp 3-6kV ; caùp coù tieát dieän &lt;= 120mm2</v>
          </cell>
          <cell r="E1349" t="str">
            <v>ñaàu</v>
          </cell>
          <cell r="F1349">
            <v>3360</v>
          </cell>
          <cell r="G1349">
            <v>21152</v>
          </cell>
        </row>
        <row r="1350">
          <cell r="A1350" t="str">
            <v>07.6214</v>
          </cell>
          <cell r="B1350" t="str">
            <v>07.6214</v>
          </cell>
          <cell r="D1350" t="str">
            <v>Ñaàu caùp 3-6kV ; caùp coù tieát dieän &lt;= 185mm2</v>
          </cell>
          <cell r="E1350" t="str">
            <v>ñaàu</v>
          </cell>
          <cell r="F1350">
            <v>3360</v>
          </cell>
          <cell r="G1350">
            <v>24738</v>
          </cell>
        </row>
        <row r="1351">
          <cell r="A1351" t="str">
            <v>07.6215</v>
          </cell>
          <cell r="B1351" t="str">
            <v>07.6215</v>
          </cell>
          <cell r="D1351" t="str">
            <v>Ñaàu caùp 3-6kV ; caùp coù tieát dieän &lt;= 240mm2</v>
          </cell>
          <cell r="E1351" t="str">
            <v>ñaàu</v>
          </cell>
          <cell r="F1351">
            <v>4200</v>
          </cell>
          <cell r="G1351">
            <v>26172</v>
          </cell>
        </row>
        <row r="1352">
          <cell r="A1352" t="str">
            <v>07.6216</v>
          </cell>
          <cell r="B1352" t="str">
            <v>07.6216</v>
          </cell>
          <cell r="D1352" t="str">
            <v>Ñaàu caùp 3-6kV ; caùp coù tieát dieän &lt;= 300mm2</v>
          </cell>
          <cell r="E1352" t="str">
            <v>ñaàu</v>
          </cell>
          <cell r="F1352">
            <v>4200</v>
          </cell>
          <cell r="G1352">
            <v>34059</v>
          </cell>
        </row>
        <row r="1353">
          <cell r="A1353" t="str">
            <v>07.6221</v>
          </cell>
          <cell r="B1353" t="str">
            <v>07.6221</v>
          </cell>
          <cell r="D1353" t="str">
            <v>Ñaàu caùp 10-15kV; caùp coù tieát dieän &lt;= 35mm2</v>
          </cell>
          <cell r="E1353" t="str">
            <v>ñaàu</v>
          </cell>
          <cell r="F1353">
            <v>2520</v>
          </cell>
          <cell r="G1353">
            <v>26889</v>
          </cell>
        </row>
        <row r="1354">
          <cell r="A1354" t="str">
            <v>07.6222</v>
          </cell>
          <cell r="B1354" t="str">
            <v>07.6222</v>
          </cell>
          <cell r="D1354" t="str">
            <v>Ñaàu caùp 10-15kV ; caùp coù tieát dieän &lt;= 70mm2</v>
          </cell>
          <cell r="E1354" t="str">
            <v>ñaàu</v>
          </cell>
          <cell r="F1354">
            <v>2520</v>
          </cell>
          <cell r="G1354">
            <v>29757</v>
          </cell>
        </row>
        <row r="1355">
          <cell r="A1355" t="str">
            <v>07.6223</v>
          </cell>
          <cell r="B1355" t="str">
            <v>07.6223</v>
          </cell>
          <cell r="D1355" t="str">
            <v>Ñaàu caùp 10-15kV ; caùp coù tieát dieän &lt;= 120mm2</v>
          </cell>
          <cell r="E1355" t="str">
            <v>ñaàu</v>
          </cell>
          <cell r="F1355">
            <v>3360</v>
          </cell>
          <cell r="G1355">
            <v>32983</v>
          </cell>
        </row>
        <row r="1356">
          <cell r="A1356" t="str">
            <v>07.6224</v>
          </cell>
          <cell r="B1356" t="str">
            <v>07.6224</v>
          </cell>
          <cell r="D1356" t="str">
            <v>Ñaàu caùp 10-15kV ; caùp coù tieát dieän &lt;= 185mm2</v>
          </cell>
          <cell r="E1356" t="str">
            <v>ñaàu</v>
          </cell>
          <cell r="F1356">
            <v>3360</v>
          </cell>
          <cell r="G1356">
            <v>36210</v>
          </cell>
        </row>
        <row r="1357">
          <cell r="A1357" t="str">
            <v>07.6225</v>
          </cell>
          <cell r="B1357" t="str">
            <v>07.6225</v>
          </cell>
          <cell r="D1357" t="str">
            <v>Ñaàu caùp 10-15kV ; caùp coù tieát dieän &lt;= 240mm2</v>
          </cell>
          <cell r="E1357" t="str">
            <v>ñaàu</v>
          </cell>
          <cell r="F1357">
            <v>4200</v>
          </cell>
          <cell r="G1357">
            <v>40512</v>
          </cell>
        </row>
        <row r="1358">
          <cell r="A1358" t="str">
            <v>07.6226</v>
          </cell>
          <cell r="B1358" t="str">
            <v>07.6226</v>
          </cell>
          <cell r="D1358" t="str">
            <v>Ñaàu caùp 10-15kV ; caùp coù tieát dieän &lt;= 300mm2</v>
          </cell>
          <cell r="E1358" t="str">
            <v>ñaàu</v>
          </cell>
          <cell r="F1358">
            <v>4200</v>
          </cell>
          <cell r="G1358">
            <v>52523</v>
          </cell>
        </row>
        <row r="1359">
          <cell r="A1359" t="str">
            <v>07.6311</v>
          </cell>
          <cell r="B1359" t="str">
            <v>07.6311</v>
          </cell>
          <cell r="D1359" t="str">
            <v>Ñaàu caùp 22kV; caùp coù tieát dieän &lt;= 35mm2</v>
          </cell>
          <cell r="E1359" t="str">
            <v>ñaàu</v>
          </cell>
          <cell r="F1359">
            <v>5040</v>
          </cell>
          <cell r="G1359">
            <v>34955</v>
          </cell>
        </row>
        <row r="1360">
          <cell r="A1360" t="str">
            <v>07.6312</v>
          </cell>
          <cell r="B1360" t="str">
            <v>07.6312</v>
          </cell>
          <cell r="D1360" t="str">
            <v>Ñaàu caùp 22kV ; caùp coù tieát dieän &lt;= 70mm2</v>
          </cell>
          <cell r="E1360" t="str">
            <v>ñaàu</v>
          </cell>
          <cell r="F1360">
            <v>5040</v>
          </cell>
          <cell r="G1360">
            <v>38720</v>
          </cell>
        </row>
        <row r="1361">
          <cell r="A1361" t="str">
            <v>07.6313</v>
          </cell>
          <cell r="B1361" t="str">
            <v>07.6313</v>
          </cell>
          <cell r="D1361" t="str">
            <v>Ñaàu caùp 22kV ; caùp coù tieát dieän &lt;= 120mm2</v>
          </cell>
          <cell r="E1361" t="str">
            <v>ñaàu</v>
          </cell>
          <cell r="F1361">
            <v>5040</v>
          </cell>
          <cell r="G1361">
            <v>42843</v>
          </cell>
        </row>
        <row r="1362">
          <cell r="A1362" t="str">
            <v>07.6314</v>
          </cell>
          <cell r="B1362" t="str">
            <v>07.6314</v>
          </cell>
          <cell r="D1362" t="str">
            <v>Ñaàu caùp 22kV ; caùp coù tieát dieän &lt;= 185mm2</v>
          </cell>
          <cell r="E1362" t="str">
            <v>ñaàu</v>
          </cell>
          <cell r="F1362">
            <v>5880</v>
          </cell>
          <cell r="G1362">
            <v>47145</v>
          </cell>
        </row>
        <row r="1363">
          <cell r="A1363" t="str">
            <v>07.6315</v>
          </cell>
          <cell r="B1363" t="str">
            <v>07.6315</v>
          </cell>
          <cell r="D1363" t="str">
            <v>Ñaàu caùp 22kV ; caùp coù tieát dieän &lt;= 240mm2</v>
          </cell>
          <cell r="E1363" t="str">
            <v>ñaàu</v>
          </cell>
          <cell r="F1363">
            <v>5880</v>
          </cell>
          <cell r="G1363">
            <v>52702</v>
          </cell>
        </row>
        <row r="1364">
          <cell r="A1364" t="str">
            <v>07.6316</v>
          </cell>
          <cell r="B1364" t="str">
            <v>07.6316</v>
          </cell>
          <cell r="D1364" t="str">
            <v>Ñaàu caùp 22kV ; caùp coù tieát dieän &lt;= 300mm2</v>
          </cell>
          <cell r="E1364" t="str">
            <v>ñaàu</v>
          </cell>
          <cell r="F1364">
            <v>5880</v>
          </cell>
          <cell r="G1364">
            <v>68297</v>
          </cell>
        </row>
        <row r="1365">
          <cell r="A1365" t="str">
            <v>07.6321</v>
          </cell>
          <cell r="B1365" t="str">
            <v>07.6321</v>
          </cell>
          <cell r="D1365" t="str">
            <v>Ñaàu caùp 35kV; caùp coù tieát dieän &lt;= 35mm2</v>
          </cell>
          <cell r="E1365" t="str">
            <v>ñaàu</v>
          </cell>
          <cell r="F1365">
            <v>5040</v>
          </cell>
          <cell r="G1365">
            <v>45532</v>
          </cell>
        </row>
        <row r="1366">
          <cell r="A1366" t="str">
            <v>07.6322</v>
          </cell>
          <cell r="B1366" t="str">
            <v>07.6322</v>
          </cell>
          <cell r="D1366" t="str">
            <v>Ñaàu caùp 35kV ; caùp coù tieát dieän &lt;= 70mm2</v>
          </cell>
          <cell r="E1366" t="str">
            <v>ñaàu</v>
          </cell>
          <cell r="F1366">
            <v>5040</v>
          </cell>
          <cell r="G1366">
            <v>50371</v>
          </cell>
        </row>
        <row r="1367">
          <cell r="A1367" t="str">
            <v>07.6323</v>
          </cell>
          <cell r="B1367" t="str">
            <v>07.6323</v>
          </cell>
          <cell r="D1367" t="str">
            <v>Ñaàu caùp 35kV ; caùp coù tieát dieän &lt;= 120mm2</v>
          </cell>
          <cell r="E1367" t="str">
            <v>ñaàu</v>
          </cell>
          <cell r="F1367">
            <v>5040</v>
          </cell>
          <cell r="G1367">
            <v>55749</v>
          </cell>
        </row>
        <row r="1368">
          <cell r="A1368" t="str">
            <v>07.6324</v>
          </cell>
          <cell r="B1368" t="str">
            <v>07.6324</v>
          </cell>
          <cell r="D1368" t="str">
            <v>Ñaàu caùp 35kV ; caùp coù tieát dieän &lt;= 185mm2</v>
          </cell>
          <cell r="E1368" t="str">
            <v>ñaàu</v>
          </cell>
          <cell r="F1368">
            <v>5880</v>
          </cell>
          <cell r="G1368">
            <v>61127</v>
          </cell>
        </row>
        <row r="1369">
          <cell r="A1369" t="str">
            <v>07.6325</v>
          </cell>
          <cell r="B1369" t="str">
            <v>07.6325</v>
          </cell>
          <cell r="D1369" t="str">
            <v>Ñaàu caùp 35kV ; caùp coù tieát dieän &lt;= 240mm2</v>
          </cell>
          <cell r="E1369" t="str">
            <v>ñaàu</v>
          </cell>
          <cell r="F1369">
            <v>5880</v>
          </cell>
          <cell r="G1369">
            <v>68477</v>
          </cell>
        </row>
        <row r="1370">
          <cell r="A1370" t="str">
            <v>07.6326</v>
          </cell>
          <cell r="B1370" t="str">
            <v>07.6326</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D1372" t="str">
            <v>Ñaàu caùp 66kV ; caùp coù tieát dieän &lt;= 185mm2</v>
          </cell>
          <cell r="E1372" t="str">
            <v>ñaàu</v>
          </cell>
          <cell r="F1372">
            <v>10080</v>
          </cell>
          <cell r="G1372">
            <v>183381</v>
          </cell>
        </row>
        <row r="1373">
          <cell r="A1373" t="str">
            <v>07.6413</v>
          </cell>
          <cell r="B1373" t="str">
            <v>07.6413</v>
          </cell>
          <cell r="D1373" t="str">
            <v>Ñaàu caùp 66kV ; caùp coù tieát dieän &lt;= 240mm2</v>
          </cell>
          <cell r="E1373" t="str">
            <v>ñaàu</v>
          </cell>
          <cell r="F1373">
            <v>11760</v>
          </cell>
          <cell r="G1373">
            <v>205430</v>
          </cell>
        </row>
        <row r="1374">
          <cell r="A1374" t="str">
            <v>07.6414</v>
          </cell>
          <cell r="B1374" t="str">
            <v>07.6414</v>
          </cell>
          <cell r="D1374" t="str">
            <v>Ñaàu caùp 66kV ; caùp coù tieát dieän &lt;= 300mm2</v>
          </cell>
          <cell r="E1374" t="str">
            <v>ñaàu</v>
          </cell>
          <cell r="F1374">
            <v>11760</v>
          </cell>
          <cell r="G1374">
            <v>266198</v>
          </cell>
        </row>
        <row r="1375">
          <cell r="A1375" t="str">
            <v>07.6421</v>
          </cell>
          <cell r="B1375" t="str">
            <v>07.6421</v>
          </cell>
          <cell r="D1375" t="str">
            <v>Ñaàu caùp 110kV ; caùp coù tieát dieän &lt;= 120mm2</v>
          </cell>
          <cell r="E1375" t="str">
            <v>ñaàu</v>
          </cell>
          <cell r="F1375">
            <v>10080</v>
          </cell>
          <cell r="G1375">
            <v>217440</v>
          </cell>
        </row>
        <row r="1376">
          <cell r="A1376" t="str">
            <v>07.6422</v>
          </cell>
          <cell r="B1376" t="str">
            <v>07.6422</v>
          </cell>
          <cell r="D1376" t="str">
            <v>Ñaàu caùp 110kV ; caùp coù tieát dieän &lt;= 185mm2</v>
          </cell>
          <cell r="E1376" t="str">
            <v>ñaàu</v>
          </cell>
          <cell r="F1376">
            <v>10080</v>
          </cell>
          <cell r="G1376">
            <v>238413</v>
          </cell>
        </row>
        <row r="1377">
          <cell r="A1377" t="str">
            <v>07.6423</v>
          </cell>
          <cell r="B1377" t="str">
            <v>07.6423</v>
          </cell>
          <cell r="D1377" t="str">
            <v>Ñaàu caùp 110kV ; caùp coù tieát dieän &lt;= 240mm2</v>
          </cell>
          <cell r="E1377" t="str">
            <v>ñaàu</v>
          </cell>
          <cell r="F1377">
            <v>11760</v>
          </cell>
          <cell r="G1377">
            <v>267094</v>
          </cell>
        </row>
        <row r="1378">
          <cell r="A1378" t="str">
            <v>07.6424</v>
          </cell>
          <cell r="B1378" t="str">
            <v>07.6424</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D1380" t="str">
            <v>Hoäp noái caùp &lt;=1kV ; caùp coù tieát dieän &lt;= 70mm2</v>
          </cell>
          <cell r="E1380" t="str">
            <v>hoäp</v>
          </cell>
          <cell r="F1380">
            <v>5190</v>
          </cell>
          <cell r="G1380">
            <v>36569</v>
          </cell>
        </row>
        <row r="1381">
          <cell r="A1381" t="str">
            <v>07.7103</v>
          </cell>
          <cell r="B1381" t="str">
            <v>07.7103</v>
          </cell>
          <cell r="D1381" t="str">
            <v>Hoäp noái caùp &lt;=1kV ; caùp coù tieát dieän &lt;= 120mm2</v>
          </cell>
          <cell r="E1381" t="str">
            <v>hoäp</v>
          </cell>
          <cell r="F1381">
            <v>5190</v>
          </cell>
          <cell r="G1381">
            <v>40333</v>
          </cell>
        </row>
        <row r="1382">
          <cell r="A1382" t="str">
            <v>07.7104</v>
          </cell>
          <cell r="B1382" t="str">
            <v>07.7104</v>
          </cell>
          <cell r="D1382" t="str">
            <v>Hoäp noái caùp &lt;=1kV ; caùp coù tieát dieän &lt;= 185mm2</v>
          </cell>
          <cell r="E1382" t="str">
            <v>hoäp</v>
          </cell>
          <cell r="F1382">
            <v>6500</v>
          </cell>
          <cell r="G1382">
            <v>44635</v>
          </cell>
        </row>
        <row r="1383">
          <cell r="A1383" t="str">
            <v>07.7105</v>
          </cell>
          <cell r="B1383" t="str">
            <v>07.7105</v>
          </cell>
          <cell r="D1383" t="str">
            <v>Hoäp noái caùp &lt;=1kV ; caùp coù tieát dieän &lt;= 240mm2</v>
          </cell>
          <cell r="E1383" t="str">
            <v>hoäp</v>
          </cell>
          <cell r="F1383">
            <v>6500</v>
          </cell>
          <cell r="G1383">
            <v>48400</v>
          </cell>
        </row>
        <row r="1384">
          <cell r="A1384" t="str">
            <v>07.7106</v>
          </cell>
          <cell r="B1384" t="str">
            <v>07.7106</v>
          </cell>
          <cell r="D1384" t="str">
            <v>Hoäp noái caùp &lt;=1kV ; caùp coù tieát dieän &lt;= 300mm2</v>
          </cell>
          <cell r="E1384" t="str">
            <v>hoäp</v>
          </cell>
          <cell r="F1384">
            <v>6500</v>
          </cell>
          <cell r="G1384">
            <v>52702</v>
          </cell>
        </row>
        <row r="1385">
          <cell r="A1385" t="str">
            <v>07.7211</v>
          </cell>
          <cell r="B1385" t="str">
            <v>07.7211</v>
          </cell>
          <cell r="D1385" t="str">
            <v>Hoäp noái caùp 3-6kV; caùp coù tieát dieän &lt;= 35mm2</v>
          </cell>
          <cell r="E1385" t="str">
            <v>hoäp</v>
          </cell>
          <cell r="F1385">
            <v>5198</v>
          </cell>
          <cell r="G1385">
            <v>37106</v>
          </cell>
        </row>
        <row r="1386">
          <cell r="A1386" t="str">
            <v>07.7212</v>
          </cell>
          <cell r="B1386" t="str">
            <v>07.7212</v>
          </cell>
          <cell r="D1386" t="str">
            <v>Hoäp noái caùp 3-6kV ; caùp coù tieát dieän &lt;= 70mm2</v>
          </cell>
          <cell r="E1386" t="str">
            <v>hoäp</v>
          </cell>
          <cell r="F1386">
            <v>5198</v>
          </cell>
          <cell r="G1386">
            <v>41229</v>
          </cell>
        </row>
        <row r="1387">
          <cell r="A1387" t="str">
            <v>07.7213</v>
          </cell>
          <cell r="B1387" t="str">
            <v>07.7213</v>
          </cell>
          <cell r="D1387" t="str">
            <v>Hoäp noái caùp 3-6kV ; caùp coù tieát dieän &lt;= 120mm2</v>
          </cell>
          <cell r="E1387" t="str">
            <v>hoäp</v>
          </cell>
          <cell r="F1387">
            <v>5198</v>
          </cell>
          <cell r="G1387">
            <v>45173</v>
          </cell>
        </row>
        <row r="1388">
          <cell r="A1388" t="str">
            <v>07.7214</v>
          </cell>
          <cell r="B1388" t="str">
            <v>07.7214</v>
          </cell>
          <cell r="D1388" t="str">
            <v>Hoäp noái caùp 3-6kV ; caùp coù tieát dieän &lt;= 185mm2</v>
          </cell>
          <cell r="E1388" t="str">
            <v>hoäp</v>
          </cell>
          <cell r="F1388">
            <v>6510</v>
          </cell>
          <cell r="G1388">
            <v>50013</v>
          </cell>
        </row>
        <row r="1389">
          <cell r="A1389" t="str">
            <v>07.7215</v>
          </cell>
          <cell r="B1389" t="str">
            <v>07.7215</v>
          </cell>
          <cell r="D1389" t="str">
            <v>Hoäp noái caùp 3-6kV ; caùp coù tieát dieän &lt;= 240mm2</v>
          </cell>
          <cell r="E1389" t="str">
            <v>hoäp</v>
          </cell>
          <cell r="F1389">
            <v>6510</v>
          </cell>
          <cell r="G1389">
            <v>55391</v>
          </cell>
        </row>
        <row r="1390">
          <cell r="A1390" t="str">
            <v>07.7216</v>
          </cell>
          <cell r="B1390" t="str">
            <v>07.7216</v>
          </cell>
          <cell r="D1390" t="str">
            <v>Hoäp noái caùp 3-6kV ; caùp coù tieát dieän &lt;= 300mm2</v>
          </cell>
          <cell r="E1390" t="str">
            <v>hoäp</v>
          </cell>
          <cell r="F1390">
            <v>6510</v>
          </cell>
          <cell r="G1390">
            <v>60768</v>
          </cell>
        </row>
        <row r="1391">
          <cell r="A1391" t="str">
            <v>07.7221</v>
          </cell>
          <cell r="B1391" t="str">
            <v>07.7221</v>
          </cell>
          <cell r="D1391" t="str">
            <v>Hoäp noái caùp 10-15kV; caùp coù tieát dieän &lt;= 35mm2</v>
          </cell>
          <cell r="E1391" t="str">
            <v>hoäp</v>
          </cell>
          <cell r="F1391">
            <v>5198</v>
          </cell>
          <cell r="G1391">
            <v>51626</v>
          </cell>
        </row>
        <row r="1392">
          <cell r="A1392" t="str">
            <v>07.7222</v>
          </cell>
          <cell r="B1392" t="str">
            <v>07.7222</v>
          </cell>
          <cell r="D1392" t="str">
            <v>Hoäp noái caùp 10-15kV ; caùp coù tieát dieän &lt;= 70mm2</v>
          </cell>
          <cell r="E1392" t="str">
            <v>hoäp</v>
          </cell>
          <cell r="F1392">
            <v>5198</v>
          </cell>
          <cell r="G1392">
            <v>57900</v>
          </cell>
        </row>
        <row r="1393">
          <cell r="A1393" t="str">
            <v>07.7223</v>
          </cell>
          <cell r="B1393" t="str">
            <v>07.7223</v>
          </cell>
          <cell r="D1393" t="str">
            <v>Hoäp noái caùp 10-15kV ; caùp coù tieát dieän &lt;= 120mm2</v>
          </cell>
          <cell r="E1393" t="str">
            <v>hoäp</v>
          </cell>
          <cell r="F1393">
            <v>5198</v>
          </cell>
          <cell r="G1393">
            <v>62920</v>
          </cell>
        </row>
        <row r="1394">
          <cell r="A1394" t="str">
            <v>07.7224</v>
          </cell>
          <cell r="B1394" t="str">
            <v>07.7224</v>
          </cell>
          <cell r="D1394" t="str">
            <v>Hoäp noái caùp 10-15kV ; caùp coù tieát dieän &lt;= 185mm2</v>
          </cell>
          <cell r="E1394" t="str">
            <v>hoäp</v>
          </cell>
          <cell r="F1394">
            <v>6510</v>
          </cell>
          <cell r="G1394">
            <v>70090</v>
          </cell>
        </row>
        <row r="1395">
          <cell r="A1395" t="str">
            <v>07.7225</v>
          </cell>
          <cell r="B1395" t="str">
            <v>07.7225</v>
          </cell>
          <cell r="D1395" t="str">
            <v>Hoäp noái caùp 10-15kV ; caùp coù tieát dieän &lt;= 240mm2</v>
          </cell>
          <cell r="E1395" t="str">
            <v>hoäp</v>
          </cell>
          <cell r="F1395">
            <v>6510</v>
          </cell>
          <cell r="G1395">
            <v>75826</v>
          </cell>
        </row>
        <row r="1396">
          <cell r="A1396" t="str">
            <v>07.7226</v>
          </cell>
          <cell r="B1396" t="str">
            <v>07.7226</v>
          </cell>
          <cell r="D1396" t="str">
            <v>Hoäp noái caùp 10-15kV ; caùp coù tieát dieän &lt;= 300mm2</v>
          </cell>
          <cell r="E1396" t="str">
            <v>hoäp</v>
          </cell>
          <cell r="F1396">
            <v>6510</v>
          </cell>
          <cell r="G1396">
            <v>83335</v>
          </cell>
        </row>
        <row r="1397">
          <cell r="A1397" t="str">
            <v>07.7311</v>
          </cell>
          <cell r="B1397" t="str">
            <v>07.7311</v>
          </cell>
          <cell r="D1397" t="str">
            <v>Hoäp noái caùp 22kV; caùp coù tieát dieän &lt;= 35mm2</v>
          </cell>
          <cell r="E1397" t="str">
            <v>hoäp</v>
          </cell>
          <cell r="F1397">
            <v>12758</v>
          </cell>
          <cell r="G1397">
            <v>72599</v>
          </cell>
        </row>
        <row r="1398">
          <cell r="A1398" t="str">
            <v>07.7312</v>
          </cell>
          <cell r="B1398" t="str">
            <v>07.7312</v>
          </cell>
          <cell r="D1398" t="str">
            <v>Hoäp noái caùp 22kV ; caùp coù tieát dieän &lt;= 70mm2</v>
          </cell>
          <cell r="E1398" t="str">
            <v>hoäp</v>
          </cell>
          <cell r="F1398">
            <v>12758</v>
          </cell>
          <cell r="G1398">
            <v>78694</v>
          </cell>
        </row>
        <row r="1399">
          <cell r="A1399" t="str">
            <v>07.7313</v>
          </cell>
          <cell r="B1399" t="str">
            <v>07.7313</v>
          </cell>
          <cell r="D1399" t="str">
            <v>Hoäp noái caùp 22kV ; caùp coù tieát dieän &lt;= 120mm2</v>
          </cell>
          <cell r="E1399" t="str">
            <v>hoäp</v>
          </cell>
          <cell r="F1399">
            <v>12758</v>
          </cell>
          <cell r="G1399">
            <v>87836</v>
          </cell>
        </row>
        <row r="1400">
          <cell r="A1400" t="str">
            <v>07.7314</v>
          </cell>
          <cell r="B1400" t="str">
            <v>07.7314</v>
          </cell>
          <cell r="D1400" t="str">
            <v>Hoäp noái caùp 22kV ; caùp coù tieát dieän &lt;= 185mm2</v>
          </cell>
          <cell r="E1400" t="str">
            <v>hoäp</v>
          </cell>
          <cell r="F1400">
            <v>17010</v>
          </cell>
          <cell r="G1400">
            <v>96799</v>
          </cell>
        </row>
        <row r="1401">
          <cell r="A1401" t="str">
            <v>07.7315</v>
          </cell>
          <cell r="B1401" t="str">
            <v>07.7315</v>
          </cell>
          <cell r="D1401" t="str">
            <v>Hoäp noái caùp 22kV ; caùp coù tieát dieän &lt;= 240mm2</v>
          </cell>
          <cell r="E1401" t="str">
            <v>hoäp</v>
          </cell>
          <cell r="F1401">
            <v>17010</v>
          </cell>
          <cell r="G1401">
            <v>105762</v>
          </cell>
        </row>
        <row r="1402">
          <cell r="A1402" t="str">
            <v>07.7316</v>
          </cell>
          <cell r="B1402" t="str">
            <v>07.7316</v>
          </cell>
          <cell r="D1402" t="str">
            <v>Hoäp noái caùp 22kV ; caùp coù tieát dieän &lt;= 300mm2</v>
          </cell>
          <cell r="E1402" t="str">
            <v>hoäp</v>
          </cell>
          <cell r="F1402">
            <v>17010</v>
          </cell>
          <cell r="G1402">
            <v>116159</v>
          </cell>
        </row>
        <row r="1403">
          <cell r="A1403" t="str">
            <v>07.7321</v>
          </cell>
          <cell r="B1403" t="str">
            <v>07.7321</v>
          </cell>
          <cell r="D1403" t="str">
            <v>Hoäp noái caùp 35kV; caùp coù tieát dieän &lt;= 35mm2</v>
          </cell>
          <cell r="E1403" t="str">
            <v>hoäp</v>
          </cell>
          <cell r="F1403">
            <v>12758</v>
          </cell>
          <cell r="G1403">
            <v>87119</v>
          </cell>
        </row>
        <row r="1404">
          <cell r="A1404" t="str">
            <v>07.7322</v>
          </cell>
          <cell r="B1404" t="str">
            <v>07.7322</v>
          </cell>
          <cell r="D1404" t="str">
            <v>Hoäp noái caùp 35kV ; caùp coù tieát dieän &lt;= 70mm2</v>
          </cell>
          <cell r="E1404" t="str">
            <v>hoäp</v>
          </cell>
          <cell r="F1404">
            <v>12758</v>
          </cell>
          <cell r="G1404">
            <v>94648</v>
          </cell>
        </row>
        <row r="1405">
          <cell r="A1405" t="str">
            <v>07.7323</v>
          </cell>
          <cell r="B1405" t="str">
            <v>07.7323</v>
          </cell>
          <cell r="D1405" t="str">
            <v>Hoäp noái caùp 35kV ; caùp coù tieát dieän &lt;= 120mm2</v>
          </cell>
          <cell r="E1405" t="str">
            <v>hoäp</v>
          </cell>
          <cell r="F1405">
            <v>12758</v>
          </cell>
          <cell r="G1405">
            <v>105404</v>
          </cell>
        </row>
        <row r="1406">
          <cell r="A1406" t="str">
            <v>07.7324</v>
          </cell>
          <cell r="B1406" t="str">
            <v>07.7324</v>
          </cell>
          <cell r="D1406" t="str">
            <v>Hoäp noái caùp 35kV ; caùp coù tieát dieän &lt;= 185mm2</v>
          </cell>
          <cell r="E1406" t="str">
            <v>hoäp</v>
          </cell>
          <cell r="F1406">
            <v>17010</v>
          </cell>
          <cell r="G1406">
            <v>116159</v>
          </cell>
        </row>
        <row r="1407">
          <cell r="A1407" t="str">
            <v>07.7325</v>
          </cell>
          <cell r="B1407" t="str">
            <v>07.7325</v>
          </cell>
          <cell r="D1407" t="str">
            <v>Hoäp noái caùp 35kV ; caùp coù tieát dieän &lt;= 240mm2</v>
          </cell>
          <cell r="E1407" t="str">
            <v>hoäp</v>
          </cell>
          <cell r="F1407">
            <v>17010</v>
          </cell>
          <cell r="G1407">
            <v>126915</v>
          </cell>
        </row>
        <row r="1408">
          <cell r="A1408" t="str">
            <v>07.7326</v>
          </cell>
          <cell r="B1408" t="str">
            <v>07.7326</v>
          </cell>
          <cell r="D1408" t="str">
            <v>Hoäp noái caùp 35kV ; caùp coù tieát dieän &lt;= 300mm2</v>
          </cell>
          <cell r="E1408" t="str">
            <v>hoäp</v>
          </cell>
          <cell r="F1408">
            <v>17010</v>
          </cell>
          <cell r="G1408">
            <v>139283</v>
          </cell>
        </row>
        <row r="1409">
          <cell r="A1409" t="str">
            <v>07.7411</v>
          </cell>
          <cell r="B1409" t="str">
            <v>07.7411</v>
          </cell>
          <cell r="D1409" t="str">
            <v>Hoäp noái caùp 66kV ; caùp coù tieát dieän &lt;= 120mm2</v>
          </cell>
          <cell r="E1409" t="str">
            <v>hoäp</v>
          </cell>
          <cell r="F1409">
            <v>25463</v>
          </cell>
          <cell r="G1409">
            <v>158105</v>
          </cell>
        </row>
        <row r="1410">
          <cell r="A1410" t="str">
            <v>07.7412</v>
          </cell>
          <cell r="B1410" t="str">
            <v>07.7412</v>
          </cell>
          <cell r="D1410" t="str">
            <v>Hoäp noái caùp 66kV ; caùp coù tieát dieän &lt;= 185mm2</v>
          </cell>
          <cell r="E1410" t="str">
            <v>hoäp</v>
          </cell>
          <cell r="F1410">
            <v>33863</v>
          </cell>
          <cell r="G1410">
            <v>174239</v>
          </cell>
        </row>
        <row r="1411">
          <cell r="A1411" t="str">
            <v>07.7413</v>
          </cell>
          <cell r="B1411" t="str">
            <v>07.7413</v>
          </cell>
          <cell r="D1411" t="str">
            <v>Hoäp noái caùp 66kV ; caùp coù tieát dieän &lt;= 240mm2</v>
          </cell>
          <cell r="E1411" t="str">
            <v>hoäp</v>
          </cell>
          <cell r="F1411">
            <v>33863</v>
          </cell>
          <cell r="G1411">
            <v>190372</v>
          </cell>
        </row>
        <row r="1412">
          <cell r="A1412" t="str">
            <v>07.7414</v>
          </cell>
          <cell r="B1412" t="str">
            <v>07.7414</v>
          </cell>
          <cell r="D1412" t="str">
            <v>Hoäp noái caùp 66kV ; caùp coù tieát dieän &lt;= 300mm2</v>
          </cell>
          <cell r="E1412" t="str">
            <v>hoäp</v>
          </cell>
          <cell r="F1412">
            <v>33863</v>
          </cell>
          <cell r="G1412">
            <v>209015</v>
          </cell>
        </row>
        <row r="1413">
          <cell r="A1413" t="str">
            <v>07.7421</v>
          </cell>
          <cell r="B1413" t="str">
            <v>07.7421</v>
          </cell>
          <cell r="D1413" t="str">
            <v>Hoäp noái caùp 110kV ; caùp coù tieát dieän &lt;= 120mm2</v>
          </cell>
          <cell r="E1413" t="str">
            <v>hoäp</v>
          </cell>
          <cell r="F1413">
            <v>25463</v>
          </cell>
          <cell r="G1413">
            <v>205609</v>
          </cell>
        </row>
        <row r="1414">
          <cell r="A1414" t="str">
            <v>07.7422</v>
          </cell>
          <cell r="B1414" t="str">
            <v>07.7422</v>
          </cell>
          <cell r="D1414" t="str">
            <v>Hoäp noái caùp 110kV ; caùp coù tieát dieän &lt;= 185mm2</v>
          </cell>
          <cell r="E1414" t="str">
            <v>hoäp</v>
          </cell>
          <cell r="F1414">
            <v>33863</v>
          </cell>
          <cell r="G1414">
            <v>226582</v>
          </cell>
        </row>
        <row r="1415">
          <cell r="A1415" t="str">
            <v>07.7423</v>
          </cell>
          <cell r="B1415" t="str">
            <v>07.7423</v>
          </cell>
          <cell r="D1415" t="str">
            <v>Hoäp noái caùp 110kV ; caùp coù tieát dieän &lt;= 240mm2</v>
          </cell>
          <cell r="E1415" t="str">
            <v>hoäp</v>
          </cell>
          <cell r="F1415">
            <v>33863</v>
          </cell>
          <cell r="G1415">
            <v>247555</v>
          </cell>
        </row>
        <row r="1416">
          <cell r="A1416" t="str">
            <v>07.7424</v>
          </cell>
          <cell r="B1416" t="str">
            <v>07.7424</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D1418" t="str">
            <v>Caùp coù tieát dieän &lt;= 70mm2</v>
          </cell>
          <cell r="E1418" t="str">
            <v>10 ñaàu</v>
          </cell>
          <cell r="F1418">
            <v>133097</v>
          </cell>
          <cell r="G1418">
            <v>21511</v>
          </cell>
        </row>
        <row r="1419">
          <cell r="A1419" t="str">
            <v>07.8003</v>
          </cell>
          <cell r="B1419" t="str">
            <v>07.8003</v>
          </cell>
          <cell r="D1419" t="str">
            <v>Caùp coù tieát dieän &lt;= 120mm2</v>
          </cell>
          <cell r="E1419" t="str">
            <v>10 ñaàu</v>
          </cell>
          <cell r="F1419">
            <v>305403</v>
          </cell>
          <cell r="G1419">
            <v>23304</v>
          </cell>
        </row>
        <row r="1420">
          <cell r="A1420" t="str">
            <v>07.8004</v>
          </cell>
          <cell r="B1420" t="str">
            <v>07.8004</v>
          </cell>
          <cell r="D1420" t="str">
            <v>Caùp coù tieát dieän &lt;= 185mm2</v>
          </cell>
          <cell r="E1420" t="str">
            <v>10 ñaàu</v>
          </cell>
          <cell r="F1420">
            <v>548712</v>
          </cell>
          <cell r="G1420">
            <v>25096</v>
          </cell>
        </row>
        <row r="1421">
          <cell r="A1421" t="str">
            <v>07.8005</v>
          </cell>
          <cell r="B1421" t="str">
            <v>07.8005</v>
          </cell>
          <cell r="D1421" t="str">
            <v>Caùp coù tieát dieän &lt;= 240mm2</v>
          </cell>
          <cell r="E1421" t="str">
            <v>10 ñaàu</v>
          </cell>
          <cell r="F1421">
            <v>820846</v>
          </cell>
          <cell r="G1421">
            <v>28681</v>
          </cell>
        </row>
        <row r="1422">
          <cell r="A1422" t="str">
            <v>07.8006</v>
          </cell>
          <cell r="B1422" t="str">
            <v>07.8006</v>
          </cell>
          <cell r="D1422" t="str">
            <v>Caùp coù tieát dieän &lt;= 300mm2</v>
          </cell>
          <cell r="E1422" t="str">
            <v>10 ñaàu</v>
          </cell>
          <cell r="F1422">
            <v>1240804</v>
          </cell>
          <cell r="G1422">
            <v>32266</v>
          </cell>
        </row>
        <row r="1423">
          <cell r="A1423" t="str">
            <v>07.8003</v>
          </cell>
          <cell r="B1423" t="str">
            <v>07.8003</v>
          </cell>
          <cell r="D1423" t="str">
            <v>Caùp coù tieát dieän &lt;= 120mm2</v>
          </cell>
          <cell r="E1423" t="str">
            <v>10 ñaàu</v>
          </cell>
          <cell r="F1423">
            <v>305403</v>
          </cell>
          <cell r="G1423">
            <v>23304</v>
          </cell>
        </row>
        <row r="1424">
          <cell r="A1424" t="str">
            <v>07.8004</v>
          </cell>
          <cell r="B1424" t="str">
            <v>07.8004</v>
          </cell>
          <cell r="D1424" t="str">
            <v>Caùp coù tieát dieän &lt;= 185mm2</v>
          </cell>
          <cell r="E1424" t="str">
            <v>10 ñaàu</v>
          </cell>
          <cell r="F1424">
            <v>548712</v>
          </cell>
          <cell r="G1424">
            <v>25096</v>
          </cell>
        </row>
        <row r="1425">
          <cell r="A1425" t="str">
            <v>07.8005</v>
          </cell>
          <cell r="B1425" t="str">
            <v>07.8005</v>
          </cell>
          <cell r="D1425" t="str">
            <v>Caùp coù tieát dieän &lt;= 240mm2</v>
          </cell>
          <cell r="E1425" t="str">
            <v>10 ñaàu</v>
          </cell>
          <cell r="F1425">
            <v>820846</v>
          </cell>
          <cell r="G1425">
            <v>28681</v>
          </cell>
        </row>
        <row r="1426">
          <cell r="A1426" t="str">
            <v>07.8006</v>
          </cell>
          <cell r="B1426" t="str">
            <v>07.8006</v>
          </cell>
          <cell r="D1426" t="str">
            <v>Caùp coù tieát dieän &lt;= 300mm2</v>
          </cell>
          <cell r="E1426" t="str">
            <v>10 ñaàu</v>
          </cell>
          <cell r="F1426">
            <v>1240804</v>
          </cell>
          <cell r="G1426">
            <v>32266</v>
          </cell>
        </row>
        <row r="1427">
          <cell r="A1427" t="str">
            <v>AC70</v>
          </cell>
          <cell r="C1427" t="str">
            <v xml:space="preserve"> Daây nhoâm loõi theùp AC-70</v>
          </cell>
          <cell r="E1427" t="str">
            <v>Taán</v>
          </cell>
          <cell r="F1427">
            <v>25800000</v>
          </cell>
        </row>
        <row r="1428">
          <cell r="A1428" t="str">
            <v>AC95</v>
          </cell>
          <cell r="C1428" t="str">
            <v xml:space="preserve"> Daây nhoâm loõi theùp AC-95</v>
          </cell>
          <cell r="E1428" t="str">
            <v>Taán</v>
          </cell>
          <cell r="F1428">
            <v>25800000</v>
          </cell>
        </row>
        <row r="1429">
          <cell r="A1429" t="str">
            <v>AC50</v>
          </cell>
          <cell r="C1429" t="str">
            <v xml:space="preserve"> Daây nhoâm loõi theùp AC-50</v>
          </cell>
          <cell r="E1429" t="str">
            <v>Taán</v>
          </cell>
          <cell r="F1429">
            <v>25800000</v>
          </cell>
        </row>
        <row r="1430">
          <cell r="A1430" t="str">
            <v>ACKP50</v>
          </cell>
          <cell r="C1430" t="str">
            <v xml:space="preserve"> Daây nhoâm loõi theùp ACKP-50</v>
          </cell>
          <cell r="E1430" t="str">
            <v>Taán</v>
          </cell>
          <cell r="F1430">
            <v>25800000</v>
          </cell>
        </row>
        <row r="1431">
          <cell r="A1431" t="str">
            <v>AC35</v>
          </cell>
          <cell r="C1431" t="str">
            <v xml:space="preserve"> Daây nhoâm loõi theùp AC-35</v>
          </cell>
          <cell r="E1431" t="str">
            <v>Taán</v>
          </cell>
          <cell r="F1431">
            <v>26100000</v>
          </cell>
        </row>
        <row r="1432">
          <cell r="A1432" t="str">
            <v>AV95</v>
          </cell>
          <cell r="C1432" t="str">
            <v xml:space="preserve"> Daây nhoâm  A -70</v>
          </cell>
          <cell r="E1432" t="str">
            <v>Taán</v>
          </cell>
          <cell r="F1432">
            <v>33200000</v>
          </cell>
        </row>
        <row r="1433">
          <cell r="A1433" t="str">
            <v>A70</v>
          </cell>
          <cell r="C1433" t="str">
            <v xml:space="preserve"> Daây nhoâm  AV -95</v>
          </cell>
          <cell r="E1433" t="str">
            <v>m</v>
          </cell>
          <cell r="F1433">
            <v>11410</v>
          </cell>
        </row>
        <row r="1434">
          <cell r="A1434" t="str">
            <v>AV70</v>
          </cell>
          <cell r="C1434" t="str">
            <v xml:space="preserve"> Daây nhoâm  AV -70</v>
          </cell>
          <cell r="E1434" t="str">
            <v>m</v>
          </cell>
          <cell r="F1434">
            <v>8710</v>
          </cell>
        </row>
        <row r="1435">
          <cell r="A1435" t="str">
            <v>AV50</v>
          </cell>
          <cell r="C1435" t="str">
            <v xml:space="preserve"> Daây nhoâm  AV -50</v>
          </cell>
          <cell r="E1435" t="str">
            <v>m</v>
          </cell>
          <cell r="F1435">
            <v>6540</v>
          </cell>
        </row>
        <row r="1436">
          <cell r="A1436" t="str">
            <v>CV70</v>
          </cell>
          <cell r="C1436" t="str">
            <v xml:space="preserve"> Daây haï theá boïc PVC -M-70</v>
          </cell>
          <cell r="E1436" t="str">
            <v>m</v>
          </cell>
          <cell r="F1436">
            <v>27300</v>
          </cell>
        </row>
        <row r="1437">
          <cell r="A1437" t="str">
            <v>C50</v>
          </cell>
          <cell r="C1437" t="str">
            <v xml:space="preserve"> Caùp ñoàng 22kV- XLPE-50</v>
          </cell>
          <cell r="E1437" t="str">
            <v>m</v>
          </cell>
        </row>
        <row r="1438">
          <cell r="A1438" t="str">
            <v>M-95</v>
          </cell>
          <cell r="C1438" t="str">
            <v xml:space="preserve"> Daây ñoàng XLPE-95</v>
          </cell>
          <cell r="E1438" t="str">
            <v>m</v>
          </cell>
        </row>
        <row r="1439">
          <cell r="A1439" t="str">
            <v>M-70</v>
          </cell>
          <cell r="C1439" t="str">
            <v xml:space="preserve"> Daây ñoàng M-70</v>
          </cell>
          <cell r="E1439" t="str">
            <v>Taán</v>
          </cell>
          <cell r="F1439">
            <v>36300000</v>
          </cell>
        </row>
        <row r="1440">
          <cell r="A1440" t="str">
            <v>M-35</v>
          </cell>
          <cell r="C1440" t="str">
            <v xml:space="preserve"> Daây ñoàng M-35</v>
          </cell>
          <cell r="E1440" t="str">
            <v>Taán</v>
          </cell>
          <cell r="F1440">
            <v>36300000</v>
          </cell>
        </row>
        <row r="1441">
          <cell r="A1441" t="str">
            <v>M22</v>
          </cell>
          <cell r="C1441" t="str">
            <v>Caùp haï theá boïc PVC-M-22</v>
          </cell>
          <cell r="E1441" t="str">
            <v>m</v>
          </cell>
          <cell r="F1441">
            <v>10400</v>
          </cell>
        </row>
        <row r="1442">
          <cell r="A1442" t="str">
            <v>CV95</v>
          </cell>
          <cell r="C1442" t="str">
            <v>Daây haï theá boïc PVC-M-95</v>
          </cell>
          <cell r="E1442" t="str">
            <v>m</v>
          </cell>
          <cell r="F1442">
            <v>36300</v>
          </cell>
        </row>
        <row r="1443">
          <cell r="A1443" t="str">
            <v>M-25</v>
          </cell>
          <cell r="C1443" t="str">
            <v>Daây ñoàng M-25</v>
          </cell>
          <cell r="E1443" t="str">
            <v>Taán</v>
          </cell>
          <cell r="F1443">
            <v>36300000</v>
          </cell>
        </row>
        <row r="1444">
          <cell r="A1444" t="str">
            <v>M-22-35</v>
          </cell>
          <cell r="C1444" t="str">
            <v>Caùp ruoät ñoàng 22kV-35mm2</v>
          </cell>
          <cell r="E1444" t="str">
            <v>m</v>
          </cell>
        </row>
        <row r="1445">
          <cell r="A1445" t="str">
            <v>M-22-38</v>
          </cell>
          <cell r="C1445" t="str">
            <v>Caùp ruoät ñoàng 22kV-38mm2</v>
          </cell>
          <cell r="E1445" t="str">
            <v>m</v>
          </cell>
        </row>
        <row r="1446">
          <cell r="A1446" t="str">
            <v>AV-22-50</v>
          </cell>
          <cell r="C1446" t="str">
            <v>Caùp ruoät nhoâm 22kV-50mm2</v>
          </cell>
          <cell r="E1446" t="str">
            <v>m</v>
          </cell>
        </row>
        <row r="1447">
          <cell r="A1447" t="str">
            <v>AV-22-35</v>
          </cell>
          <cell r="C1447" t="str">
            <v>Caùp boïc r/nhoâm 22kV-35mm2</v>
          </cell>
          <cell r="E1447" t="str">
            <v>m</v>
          </cell>
        </row>
        <row r="1448">
          <cell r="A1448" t="str">
            <v>PVC-3x50+1x25</v>
          </cell>
          <cell r="C1448" t="str">
            <v>Caùp haï aùp PVC-3x50+1x25</v>
          </cell>
          <cell r="E1448" t="str">
            <v>m</v>
          </cell>
        </row>
        <row r="1449">
          <cell r="A1449" t="str">
            <v>SÑ22</v>
          </cell>
          <cell r="C1449" t="str">
            <v xml:space="preserve"> Söù ñöùng 22kV (caû ty)</v>
          </cell>
          <cell r="E1449" t="str">
            <v>caùi</v>
          </cell>
          <cell r="F1449">
            <v>60000</v>
          </cell>
        </row>
        <row r="1450">
          <cell r="A1450" t="str">
            <v>SÑ22n/maën</v>
          </cell>
          <cell r="C1450" t="str">
            <v xml:space="preserve"> Söù ñöùng 22kV (nhieãm maën)</v>
          </cell>
          <cell r="E1450" t="str">
            <v>caùi</v>
          </cell>
          <cell r="F1450">
            <v>78000</v>
          </cell>
        </row>
        <row r="1451">
          <cell r="A1451" t="str">
            <v>SÑ6</v>
          </cell>
          <cell r="C1451" t="str">
            <v xml:space="preserve"> Söù ñöùng 6kV</v>
          </cell>
          <cell r="E1451" t="str">
            <v>caùi</v>
          </cell>
          <cell r="F1451">
            <v>32000</v>
          </cell>
        </row>
        <row r="1452">
          <cell r="A1452" t="str">
            <v>CN-35</v>
          </cell>
          <cell r="C1452" t="str">
            <v>Chuoãi neùo CN-35</v>
          </cell>
          <cell r="E1452" t="str">
            <v>chuoãi</v>
          </cell>
        </row>
        <row r="1453">
          <cell r="A1453" t="str">
            <v>CN-22</v>
          </cell>
          <cell r="C1453" t="str">
            <v xml:space="preserve"> Chuoãi neoù caùch ñieän CN-22</v>
          </cell>
          <cell r="E1453" t="str">
            <v>chuoãi</v>
          </cell>
        </row>
        <row r="1454">
          <cell r="A1454" t="str">
            <v>CN-0,4</v>
          </cell>
          <cell r="C1454" t="str">
            <v xml:space="preserve"> Chuoãi neoù caùch ñieän CN-0,4</v>
          </cell>
          <cell r="E1454" t="str">
            <v>chuoãi</v>
          </cell>
        </row>
        <row r="1455">
          <cell r="A1455" t="str">
            <v>Söùhaaùp</v>
          </cell>
          <cell r="C1455" t="str">
            <v xml:space="preserve"> Söù haï aùp</v>
          </cell>
          <cell r="E1455" t="str">
            <v>caùi</v>
          </cell>
        </row>
        <row r="1456">
          <cell r="A1456" t="str">
            <v>Söù oáng chæ</v>
          </cell>
          <cell r="C1456" t="str">
            <v xml:space="preserve"> Söù oáng chæ</v>
          </cell>
          <cell r="E1456" t="str">
            <v>caùi</v>
          </cell>
          <cell r="F1456">
            <v>2497</v>
          </cell>
        </row>
        <row r="1457">
          <cell r="A1457" t="str">
            <v>CCTR-200</v>
          </cell>
          <cell r="C1457" t="str">
            <v xml:space="preserve"> Caàu chì töï rôi FCO - 24kV-200A</v>
          </cell>
          <cell r="E1457" t="str">
            <v>Caùi</v>
          </cell>
          <cell r="F1457">
            <v>1000000</v>
          </cell>
        </row>
        <row r="1458">
          <cell r="A1458" t="str">
            <v>CCTR-100</v>
          </cell>
          <cell r="C1458" t="str">
            <v xml:space="preserve"> Caàu chì töï rôi FCO - 24kV-100A</v>
          </cell>
          <cell r="E1458" t="str">
            <v>Caùi</v>
          </cell>
          <cell r="F1458">
            <v>850000</v>
          </cell>
        </row>
        <row r="1459">
          <cell r="A1459" t="str">
            <v>LBFCO-100</v>
          </cell>
          <cell r="C1459" t="str">
            <v>LBFCO - 24kV -100A</v>
          </cell>
          <cell r="D1459" t="str">
            <v>Caùi</v>
          </cell>
          <cell r="F1459">
            <v>1200000</v>
          </cell>
        </row>
        <row r="1460">
          <cell r="A1460" t="str">
            <v>LBFCO-200</v>
          </cell>
          <cell r="C1460" t="str">
            <v>LBFCO - 24kV -200A</v>
          </cell>
          <cell r="D1460" t="str">
            <v>Caùi</v>
          </cell>
          <cell r="F1460">
            <v>2050000</v>
          </cell>
        </row>
        <row r="1461">
          <cell r="A1461" t="str">
            <v>DCL24</v>
          </cell>
          <cell r="C1461" t="str">
            <v xml:space="preserve"> Dao caùch ly 3 pha, 24kV-400A</v>
          </cell>
          <cell r="E1461" t="str">
            <v>Boä</v>
          </cell>
          <cell r="F1461">
            <v>2000000</v>
          </cell>
        </row>
        <row r="1462">
          <cell r="A1462" t="str">
            <v>Oáng nhöïa</v>
          </cell>
          <cell r="C1462" t="str">
            <v xml:space="preserve"> Oáng nhöïa luoàn caùp f 100</v>
          </cell>
          <cell r="E1462" t="str">
            <v>meùt</v>
          </cell>
          <cell r="F1462">
            <v>28182</v>
          </cell>
        </row>
        <row r="1463">
          <cell r="A1463" t="str">
            <v xml:space="preserve">Ñai </v>
          </cell>
          <cell r="C1463" t="str">
            <v xml:space="preserve"> Ñai giöõ oáng luoàn caùp </v>
          </cell>
          <cell r="E1463" t="str">
            <v>Caùi</v>
          </cell>
          <cell r="F1463">
            <v>3000</v>
          </cell>
        </row>
        <row r="1464">
          <cell r="A1464" t="str">
            <v>Oáng theùp</v>
          </cell>
          <cell r="C1464" t="str">
            <v xml:space="preserve"> Oáng theùp luoàn caùp f 100</v>
          </cell>
          <cell r="E1464" t="str">
            <v>meùt</v>
          </cell>
          <cell r="F1464">
            <v>50000</v>
          </cell>
        </row>
        <row r="1465">
          <cell r="A1465" t="str">
            <v>TK-35</v>
          </cell>
          <cell r="C1465" t="str">
            <v xml:space="preserve"> Caùp theùp TK-35</v>
          </cell>
          <cell r="E1465" t="str">
            <v>Taán</v>
          </cell>
          <cell r="F1465">
            <v>14500000</v>
          </cell>
        </row>
        <row r="1466">
          <cell r="A1466" t="str">
            <v>Keïp daây</v>
          </cell>
          <cell r="C1466" t="str">
            <v xml:space="preserve"> Keïp daây 3 boulon</v>
          </cell>
          <cell r="E1466" t="str">
            <v>Caùi</v>
          </cell>
          <cell r="F1466">
            <v>31818</v>
          </cell>
        </row>
        <row r="1467">
          <cell r="A1467" t="str">
            <v>ON35</v>
          </cell>
          <cell r="C1467" t="str">
            <v xml:space="preserve"> OÁng noái daây daãn 35</v>
          </cell>
          <cell r="D1467" t="str">
            <v>Caùi</v>
          </cell>
          <cell r="E1467" t="str">
            <v>Caùi</v>
          </cell>
          <cell r="F1467">
            <v>8182</v>
          </cell>
        </row>
        <row r="1468">
          <cell r="A1468" t="str">
            <v>ON50</v>
          </cell>
          <cell r="C1468" t="str">
            <v xml:space="preserve"> OÁng noái daây daãn 50</v>
          </cell>
          <cell r="D1468" t="str">
            <v>Caùi</v>
          </cell>
          <cell r="E1468" t="str">
            <v>Caùi</v>
          </cell>
          <cell r="F1468">
            <v>10090</v>
          </cell>
        </row>
        <row r="1469">
          <cell r="A1469" t="str">
            <v>ON70</v>
          </cell>
          <cell r="C1469" t="str">
            <v xml:space="preserve"> OÁng noái daây daãn 70</v>
          </cell>
          <cell r="D1469" t="str">
            <v>Caùi</v>
          </cell>
          <cell r="E1469" t="str">
            <v>Caùi</v>
          </cell>
          <cell r="F1469">
            <v>18182</v>
          </cell>
        </row>
        <row r="1470">
          <cell r="A1470" t="str">
            <v>ON95</v>
          </cell>
          <cell r="C1470" t="str">
            <v xml:space="preserve"> OÁng noái daây daãn 95</v>
          </cell>
          <cell r="D1470" t="str">
            <v>Caùi</v>
          </cell>
          <cell r="E1470" t="str">
            <v>Caùi</v>
          </cell>
          <cell r="F1470">
            <v>27273</v>
          </cell>
        </row>
        <row r="1471">
          <cell r="A1471" t="str">
            <v>ON120</v>
          </cell>
          <cell r="C1471" t="str">
            <v xml:space="preserve"> OÁng noái daây daãn 120</v>
          </cell>
          <cell r="D1471" t="str">
            <v>Caùi</v>
          </cell>
          <cell r="E1471" t="str">
            <v>Caùi</v>
          </cell>
          <cell r="F1471">
            <v>54545</v>
          </cell>
        </row>
        <row r="1472">
          <cell r="A1472" t="str">
            <v>ON150</v>
          </cell>
          <cell r="C1472" t="str">
            <v xml:space="preserve"> OÁng noái daây daãn 150</v>
          </cell>
          <cell r="D1472" t="str">
            <v>Caùi</v>
          </cell>
          <cell r="E1472" t="str">
            <v>Caùi</v>
          </cell>
          <cell r="F1472">
            <v>68182</v>
          </cell>
        </row>
        <row r="1473">
          <cell r="A1473" t="str">
            <v>ON185</v>
          </cell>
          <cell r="C1473" t="str">
            <v xml:space="preserve"> OÁng noái daây daãn 185</v>
          </cell>
          <cell r="D1473" t="str">
            <v>Caùi</v>
          </cell>
          <cell r="E1473" t="str">
            <v>Caùi</v>
          </cell>
          <cell r="F1473">
            <v>80182</v>
          </cell>
        </row>
        <row r="1474">
          <cell r="A1474" t="str">
            <v>CC-95</v>
          </cell>
          <cell r="C1474" t="str">
            <v xml:space="preserve"> Keïp caùp daây daån CC-95</v>
          </cell>
          <cell r="E1474" t="str">
            <v>Caùi</v>
          </cell>
          <cell r="F1474">
            <v>18636</v>
          </cell>
        </row>
        <row r="1475">
          <cell r="A1475" t="str">
            <v>CC-70</v>
          </cell>
          <cell r="C1475" t="str">
            <v xml:space="preserve"> Keïp caùp daây daån CC-70</v>
          </cell>
          <cell r="E1475" t="str">
            <v>Caùi</v>
          </cell>
          <cell r="F1475">
            <v>12386</v>
          </cell>
        </row>
        <row r="1476">
          <cell r="A1476" t="str">
            <v>CC-50</v>
          </cell>
          <cell r="C1476" t="str">
            <v xml:space="preserve"> Keïp caùp daây daãn CC- 50</v>
          </cell>
          <cell r="E1476" t="str">
            <v>Caùi</v>
          </cell>
          <cell r="F1476">
            <v>8000</v>
          </cell>
        </row>
        <row r="1477">
          <cell r="A1477" t="str">
            <v>Keïp M-22</v>
          </cell>
          <cell r="C1477" t="str">
            <v xml:space="preserve"> Keïp caùp daây daån M-22</v>
          </cell>
          <cell r="E1477" t="str">
            <v>Caùi</v>
          </cell>
        </row>
        <row r="1478">
          <cell r="A1478" t="str">
            <v>CC-25</v>
          </cell>
          <cell r="C1478" t="str">
            <v xml:space="preserve"> Keïp caùp daây daån CC-25</v>
          </cell>
          <cell r="E1478" t="str">
            <v>Caùi</v>
          </cell>
          <cell r="F1478">
            <v>6250</v>
          </cell>
        </row>
        <row r="1479">
          <cell r="A1479" t="str">
            <v>Keïp caùp ñoàng</v>
          </cell>
          <cell r="C1479" t="str">
            <v xml:space="preserve"> Keïp caùp ñoàng </v>
          </cell>
          <cell r="E1479" t="str">
            <v>_</v>
          </cell>
        </row>
        <row r="1480">
          <cell r="A1480" t="str">
            <v>Khe hôû PÑ</v>
          </cell>
          <cell r="C1480" t="str">
            <v xml:space="preserve">Khe hôû phoùng ñieän baûo veä </v>
          </cell>
          <cell r="E1480" t="str">
            <v>_</v>
          </cell>
        </row>
        <row r="1481">
          <cell r="A1481" t="str">
            <v>Baêng ñoàng</v>
          </cell>
          <cell r="C1481" t="str">
            <v xml:space="preserve"> Baêng ñoàng loùt daây ê 1 x 10</v>
          </cell>
          <cell r="E1481" t="str">
            <v>m</v>
          </cell>
        </row>
        <row r="1482">
          <cell r="A1482" t="str">
            <v xml:space="preserve">Daây ñoàng </v>
          </cell>
          <cell r="C1482" t="str">
            <v xml:space="preserve"> Daây ñoàng buoäc coå söù </v>
          </cell>
          <cell r="E1482" t="str">
            <v>m</v>
          </cell>
          <cell r="F1482">
            <v>1500</v>
          </cell>
        </row>
        <row r="1483">
          <cell r="A1483" t="str">
            <v>Daây keõm</v>
          </cell>
          <cell r="C1483" t="str">
            <v xml:space="preserve"> Daây keõm buoäc coå söù</v>
          </cell>
          <cell r="E1483" t="str">
            <v>m</v>
          </cell>
          <cell r="F1483">
            <v>500</v>
          </cell>
        </row>
        <row r="8240">
          <cell r="A8240" t="str">
            <v>01.1422</v>
          </cell>
          <cell r="B8240" t="str">
            <v>01.1422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40.xml><?xml version="1.0" encoding="utf-8"?>
<externalLink xmlns="http://schemas.openxmlformats.org/spreadsheetml/2006/main">
  <externalBook xmlns:r="http://schemas.openxmlformats.org/officeDocument/2006/relationships" r:id="rId1">
    <sheetNames>
      <sheetName val="Sheet2"/>
      <sheetName val="XL4Poppy"/>
    </sheetNames>
    <sheetDataSet>
      <sheetData sheetId="0"/>
      <sheetData sheetId="1"/>
    </sheetDataSet>
  </externalBook>
</externalLink>
</file>

<file path=xl/externalLinks/externalLink241.xml><?xml version="1.0" encoding="utf-8"?>
<externalLink xmlns="http://schemas.openxmlformats.org/spreadsheetml/2006/main">
  <externalBook xmlns:r="http://schemas.openxmlformats.org/officeDocument/2006/relationships" r:id="rId1">
    <sheetNames>
      <sheetName val="Ma VT"/>
      <sheetName val="DMDT"/>
      <sheetName val="DMTK"/>
      <sheetName val="SODU"/>
      <sheetName val="CDSPS"/>
      <sheetName val="CDTK 01-99"/>
      <sheetName val="CDDM98"/>
      <sheetName val="PV_NKC"/>
      <sheetName val="PSTH"/>
      <sheetName val="SOCAI-TK"/>
      <sheetName val="NXT"/>
      <sheetName val="cong no 131"/>
      <sheetName val="Cong no 331"/>
      <sheetName val="TK-141-T"/>
      <sheetName val="PB-CHIPHI"/>
      <sheetName val="PB-TSCD"/>
      <sheetName val="BANG-LUONG"/>
      <sheetName val="BT-LUONG"/>
      <sheetName val="TH D.THU"/>
      <sheetName val="BANG THUE"/>
      <sheetName val="BANG GIA"/>
    </sheetNames>
    <sheetDataSet>
      <sheetData sheetId="0" refreshError="1"/>
      <sheetData sheetId="1">
        <row r="2">
          <cell r="A2" t="str">
            <v>Mã ĐT</v>
          </cell>
          <cell r="B2" t="str">
            <v>Tên đối tượng</v>
          </cell>
          <cell r="C2" t="str">
            <v>Bộ phận</v>
          </cell>
        </row>
        <row r="4">
          <cell r="A4" t="str">
            <v>Tạm ứng - TK 141</v>
          </cell>
        </row>
        <row r="10">
          <cell r="A10" t="str">
            <v>Các khoản phải thu</v>
          </cell>
        </row>
        <row r="11">
          <cell r="A11" t="str">
            <v>TMTH</v>
          </cell>
          <cell r="B11" t="str">
            <v>Công ty CP thương mại tổng hợp Việt Nam</v>
          </cell>
        </row>
        <row r="12">
          <cell r="A12" t="str">
            <v>VINA</v>
          </cell>
          <cell r="B12" t="str">
            <v>Công ty Vinaconex</v>
          </cell>
        </row>
        <row r="13">
          <cell r="A13" t="str">
            <v>TOYO</v>
          </cell>
          <cell r="B13" t="str">
            <v>Công ty Toyota Mỹ Đình</v>
          </cell>
        </row>
        <row r="14">
          <cell r="A14" t="str">
            <v>XDS1</v>
          </cell>
          <cell r="B14" t="str">
            <v>Công ty XD số 1</v>
          </cell>
        </row>
        <row r="15">
          <cell r="A15" t="str">
            <v>VITA</v>
          </cell>
          <cell r="B15" t="str">
            <v>Công ty Vinatra</v>
          </cell>
        </row>
        <row r="16">
          <cell r="A16" t="str">
            <v>CTAL</v>
          </cell>
          <cell r="B16" t="str">
            <v>Công ty Âu Lạc</v>
          </cell>
        </row>
        <row r="17">
          <cell r="A17" t="str">
            <v>CTTH</v>
          </cell>
          <cell r="B17" t="str">
            <v>Công ty TNHH Thiên Hương</v>
          </cell>
        </row>
        <row r="19">
          <cell r="A19" t="str">
            <v>Các khoản phải trả</v>
          </cell>
        </row>
        <row r="20">
          <cell r="A20" t="str">
            <v>ULZ</v>
          </cell>
          <cell r="B20" t="str">
            <v>Công ty ULZ</v>
          </cell>
        </row>
        <row r="21">
          <cell r="A21" t="str">
            <v>KF</v>
          </cell>
          <cell r="B21" t="str">
            <v>Công ty Kaufmann</v>
          </cell>
        </row>
        <row r="22">
          <cell r="A22" t="str">
            <v>ICI</v>
          </cell>
          <cell r="B22" t="str">
            <v>Công ty Commenda ICI</v>
          </cell>
        </row>
        <row r="25">
          <cell r="A25" t="str">
            <v>Chi phí</v>
          </cell>
        </row>
        <row r="169">
          <cell r="A169" t="str">
            <v>END</v>
          </cell>
          <cell r="B169" t="str">
            <v>END</v>
          </cell>
          <cell r="C169" t="str">
            <v>END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2.xml><?xml version="1.0" encoding="utf-8"?>
<externalLink xmlns="http://schemas.openxmlformats.org/spreadsheetml/2006/main">
  <externalBook xmlns:r="http://schemas.openxmlformats.org/officeDocument/2006/relationships" r:id="rId1">
    <sheetNames>
      <sheetName val="goc"/>
      <sheetName val="ndcv"/>
      <sheetName val="don gia chi tiet"/>
      <sheetName val="ndcv1"/>
      <sheetName val="gvt"/>
      <sheetName val="thacmac"/>
      <sheetName val="vl"/>
      <sheetName val="don gia"/>
      <sheetName val="Sheet1"/>
      <sheetName val="tmay"/>
      <sheetName val="PTH"/>
    </sheetNames>
    <sheetDataSet>
      <sheetData sheetId="0" refreshError="1"/>
      <sheetData sheetId="1" refreshError="1"/>
      <sheetData sheetId="2" refreshError="1"/>
      <sheetData sheetId="3" refreshError="1"/>
      <sheetData sheetId="4" refreshError="1">
        <row r="1">
          <cell r="B1">
            <v>1</v>
          </cell>
          <cell r="C1" t="str">
            <v>GiÊy in m¸y ®o</v>
          </cell>
          <cell r="D1" t="str">
            <v xml:space="preserve"> cuén</v>
          </cell>
          <cell r="E1">
            <v>40000</v>
          </cell>
        </row>
        <row r="2">
          <cell r="B2">
            <v>2</v>
          </cell>
          <cell r="C2" t="str">
            <v>¤ xy</v>
          </cell>
          <cell r="D2" t="str">
            <v>chai</v>
          </cell>
          <cell r="E2">
            <v>30450</v>
          </cell>
        </row>
        <row r="3">
          <cell r="B3">
            <v>3</v>
          </cell>
          <cell r="C3" t="str">
            <v>§Ìn tho¸t hiÓm</v>
          </cell>
          <cell r="D3" t="str">
            <v>bé</v>
          </cell>
        </row>
        <row r="4">
          <cell r="B4">
            <v>4</v>
          </cell>
          <cell r="C4" t="str">
            <v>§inh vÝt në M8 x 100mm</v>
          </cell>
          <cell r="D4" t="str">
            <v>bé</v>
          </cell>
          <cell r="E4">
            <v>230</v>
          </cell>
        </row>
        <row r="5">
          <cell r="B5">
            <v>5</v>
          </cell>
          <cell r="C5" t="str">
            <v>§Öm cao su</v>
          </cell>
          <cell r="D5" t="str">
            <v>m2</v>
          </cell>
          <cell r="E5">
            <v>1836</v>
          </cell>
        </row>
        <row r="6">
          <cell r="B6">
            <v>6</v>
          </cell>
          <cell r="C6" t="str">
            <v>§Þnh vÝt në M6</v>
          </cell>
          <cell r="D6" t="str">
            <v>bé</v>
          </cell>
          <cell r="E6">
            <v>230</v>
          </cell>
        </row>
        <row r="7">
          <cell r="B7">
            <v>7</v>
          </cell>
          <cell r="C7" t="str">
            <v>Cån c«ng nghiÖp</v>
          </cell>
          <cell r="D7" t="str">
            <v>kg</v>
          </cell>
          <cell r="E7">
            <v>6600</v>
          </cell>
        </row>
        <row r="8">
          <cell r="B8">
            <v>8</v>
          </cell>
          <cell r="C8" t="str">
            <v>Chu«ng b¸o ch¸y FBM 021</v>
          </cell>
          <cell r="D8" t="str">
            <v>bé</v>
          </cell>
          <cell r="E8">
            <v>420000</v>
          </cell>
        </row>
        <row r="9">
          <cell r="B9">
            <v>9</v>
          </cell>
          <cell r="C9" t="str">
            <v>GiÊy in m¸y ®o 60 x 20.000 mm</v>
          </cell>
          <cell r="D9" t="str">
            <v xml:space="preserve"> cuén</v>
          </cell>
          <cell r="E9">
            <v>40000</v>
          </cell>
        </row>
        <row r="10">
          <cell r="B10">
            <v>10</v>
          </cell>
          <cell r="C10" t="str">
            <v xml:space="preserve">GiÎ lau </v>
          </cell>
          <cell r="D10" t="str">
            <v>kg</v>
          </cell>
          <cell r="E10">
            <v>500</v>
          </cell>
        </row>
        <row r="11">
          <cell r="B11">
            <v>11</v>
          </cell>
          <cell r="C11" t="str">
            <v>Nót Ên b¸o ch¸y khÈn cÊp</v>
          </cell>
          <cell r="D11" t="str">
            <v>bé</v>
          </cell>
          <cell r="E11">
            <v>691000</v>
          </cell>
        </row>
        <row r="12">
          <cell r="B12">
            <v>12</v>
          </cell>
          <cell r="C12" t="str">
            <v>S¬n mµu c¸c lo¹i</v>
          </cell>
          <cell r="D12" t="str">
            <v>kg</v>
          </cell>
          <cell r="E12">
            <v>17000</v>
          </cell>
        </row>
        <row r="13">
          <cell r="B13">
            <v>13</v>
          </cell>
          <cell r="C13" t="str">
            <v xml:space="preserve">¤ xy </v>
          </cell>
          <cell r="D13" t="str">
            <v>chai</v>
          </cell>
          <cell r="E13">
            <v>30450</v>
          </cell>
        </row>
        <row r="14">
          <cell r="B14">
            <v>4791</v>
          </cell>
          <cell r="C14" t="str">
            <v>§¸ d¨m 1x2</v>
          </cell>
          <cell r="D14" t="str">
            <v>m3</v>
          </cell>
          <cell r="E14">
            <v>101000</v>
          </cell>
        </row>
        <row r="15">
          <cell r="B15">
            <v>14</v>
          </cell>
          <cell r="C15" t="str">
            <v>§¸  1x2</v>
          </cell>
          <cell r="D15" t="str">
            <v>m3</v>
          </cell>
          <cell r="E15">
            <v>101000</v>
          </cell>
        </row>
        <row r="16">
          <cell r="B16">
            <v>15</v>
          </cell>
          <cell r="C16" t="str">
            <v>§¸  4x6</v>
          </cell>
          <cell r="D16" t="str">
            <v>m3</v>
          </cell>
          <cell r="E16">
            <v>85400</v>
          </cell>
        </row>
        <row r="17">
          <cell r="B17">
            <v>16</v>
          </cell>
          <cell r="C17" t="str">
            <v>§¸ chÎ 20x20x25</v>
          </cell>
          <cell r="D17" t="str">
            <v>viªn</v>
          </cell>
          <cell r="E17">
            <v>3600</v>
          </cell>
        </row>
        <row r="18">
          <cell r="B18">
            <v>17</v>
          </cell>
          <cell r="C18" t="str">
            <v>§¸ chÎ 25x20x15</v>
          </cell>
          <cell r="D18" t="str">
            <v>viªn</v>
          </cell>
          <cell r="E18">
            <v>2700</v>
          </cell>
        </row>
        <row r="19">
          <cell r="B19">
            <v>18</v>
          </cell>
          <cell r="C19" t="str">
            <v>§«min« nèi d©y (TQ)</v>
          </cell>
          <cell r="D19" t="str">
            <v>c¸i</v>
          </cell>
          <cell r="E19">
            <v>40000</v>
          </cell>
        </row>
        <row r="20">
          <cell r="B20">
            <v>19</v>
          </cell>
          <cell r="C20" t="str">
            <v>§ai nhùa hoÆc s¾t</v>
          </cell>
          <cell r="D20" t="str">
            <v>c¸i</v>
          </cell>
          <cell r="E20">
            <v>1000</v>
          </cell>
        </row>
        <row r="21">
          <cell r="B21">
            <v>20</v>
          </cell>
          <cell r="C21" t="str">
            <v>§Çu boäc</v>
          </cell>
          <cell r="D21" t="str">
            <v>c¸i</v>
          </cell>
          <cell r="E21">
            <v>600</v>
          </cell>
        </row>
        <row r="22">
          <cell r="B22">
            <v>21</v>
          </cell>
          <cell r="C22" t="str">
            <v>§Çu cèt</v>
          </cell>
          <cell r="D22" t="str">
            <v>c¸i</v>
          </cell>
          <cell r="E22">
            <v>12500</v>
          </cell>
        </row>
        <row r="23">
          <cell r="B23">
            <v>22</v>
          </cell>
          <cell r="C23" t="str">
            <v>§Çu cèt ®ång</v>
          </cell>
          <cell r="D23" t="str">
            <v>c¸i</v>
          </cell>
          <cell r="E23">
            <v>12500</v>
          </cell>
        </row>
        <row r="24">
          <cell r="B24">
            <v>23</v>
          </cell>
          <cell r="C24" t="str">
            <v>§Çu cèt ®­êng kÝnh 10mm</v>
          </cell>
          <cell r="D24" t="str">
            <v>c¸i</v>
          </cell>
          <cell r="E24">
            <v>12500</v>
          </cell>
        </row>
        <row r="25">
          <cell r="B25">
            <v>24</v>
          </cell>
          <cell r="C25" t="str">
            <v>§Çu cèt c¸p c¸c lo¹i (M14 - M50)</v>
          </cell>
          <cell r="D25" t="str">
            <v>c¸i</v>
          </cell>
          <cell r="E25">
            <v>7000</v>
          </cell>
        </row>
        <row r="26">
          <cell r="B26">
            <v>25</v>
          </cell>
          <cell r="C26" t="str">
            <v>§Çu cèt c¸p dÉn ®Êt (M100 - M300)</v>
          </cell>
          <cell r="D26" t="str">
            <v>c¸i</v>
          </cell>
          <cell r="E26">
            <v>22000</v>
          </cell>
        </row>
        <row r="27">
          <cell r="B27">
            <v>26</v>
          </cell>
          <cell r="C27" t="str">
            <v xml:space="preserve">§Çu cèt ®ång </v>
          </cell>
          <cell r="D27" t="str">
            <v>c¸i</v>
          </cell>
          <cell r="E27">
            <v>12500</v>
          </cell>
        </row>
        <row r="28">
          <cell r="B28">
            <v>27</v>
          </cell>
          <cell r="C28" t="str">
            <v xml:space="preserve">§Çu connector </v>
          </cell>
          <cell r="D28" t="str">
            <v>bé</v>
          </cell>
          <cell r="E28">
            <v>50000</v>
          </cell>
        </row>
        <row r="29">
          <cell r="B29">
            <v>28</v>
          </cell>
          <cell r="C29" t="str">
            <v>§Çu Cosse ®Êu d©y ®Êt</v>
          </cell>
          <cell r="D29" t="str">
            <v>chiÕc</v>
          </cell>
          <cell r="E29">
            <v>12500</v>
          </cell>
        </row>
        <row r="30">
          <cell r="B30">
            <v>29</v>
          </cell>
          <cell r="C30" t="str">
            <v>§Êt ®Ìn</v>
          </cell>
          <cell r="D30" t="str">
            <v>kg</v>
          </cell>
          <cell r="E30">
            <v>6683.333333333333</v>
          </cell>
        </row>
        <row r="31">
          <cell r="B31">
            <v>30</v>
          </cell>
          <cell r="C31" t="str">
            <v>§Ìn th­êng</v>
          </cell>
          <cell r="D31" t="str">
            <v>bé</v>
          </cell>
          <cell r="E31">
            <v>12000</v>
          </cell>
        </row>
        <row r="32">
          <cell r="B32">
            <v>31</v>
          </cell>
          <cell r="C32" t="str">
            <v xml:space="preserve">§Ìn b¸o ch¸y </v>
          </cell>
          <cell r="D32" t="str">
            <v>bé</v>
          </cell>
        </row>
        <row r="33">
          <cell r="B33">
            <v>32</v>
          </cell>
          <cell r="C33" t="str">
            <v>§Ìn chèng næ chôp th­êng</v>
          </cell>
          <cell r="D33" t="str">
            <v>bé</v>
          </cell>
        </row>
        <row r="34">
          <cell r="B34">
            <v>33</v>
          </cell>
          <cell r="C34" t="str">
            <v>§Ìn chèng næ hång ngäc</v>
          </cell>
          <cell r="D34" t="str">
            <v>bé</v>
          </cell>
        </row>
        <row r="35">
          <cell r="B35">
            <v>34</v>
          </cell>
          <cell r="C35" t="str">
            <v>§Ìn chïm (8 bãng ®µi loan)</v>
          </cell>
          <cell r="D35" t="str">
            <v>bé</v>
          </cell>
        </row>
        <row r="36">
          <cell r="B36">
            <v>35</v>
          </cell>
          <cell r="C36" t="str">
            <v>§Ìn èng vµ phô kiÖn</v>
          </cell>
          <cell r="D36" t="str">
            <v>bé</v>
          </cell>
        </row>
        <row r="37">
          <cell r="B37">
            <v>36</v>
          </cell>
          <cell r="C37" t="str">
            <v>§inh</v>
          </cell>
          <cell r="D37" t="str">
            <v>kg</v>
          </cell>
          <cell r="E37">
            <v>6000</v>
          </cell>
        </row>
        <row r="38">
          <cell r="B38">
            <v>37</v>
          </cell>
          <cell r="C38" t="str">
            <v>§inh vÝt në 12 x100 mm</v>
          </cell>
          <cell r="D38" t="str">
            <v>bé</v>
          </cell>
          <cell r="E38">
            <v>600</v>
          </cell>
        </row>
        <row r="39">
          <cell r="B39">
            <v>38</v>
          </cell>
          <cell r="C39" t="str">
            <v>§inh vÝt në  F 8</v>
          </cell>
          <cell r="D39" t="str">
            <v xml:space="preserve">bé       </v>
          </cell>
          <cell r="E39">
            <v>230</v>
          </cell>
        </row>
        <row r="40">
          <cell r="B40">
            <v>39</v>
          </cell>
          <cell r="C40" t="str">
            <v>§inh + vÝt në M8-M10</v>
          </cell>
          <cell r="D40" t="str">
            <v>bé</v>
          </cell>
          <cell r="E40">
            <v>230</v>
          </cell>
        </row>
        <row r="41">
          <cell r="B41">
            <v>40</v>
          </cell>
          <cell r="C41" t="str">
            <v>§inh ®Øa</v>
          </cell>
          <cell r="D41" t="str">
            <v>c¸i</v>
          </cell>
          <cell r="E41">
            <v>1400</v>
          </cell>
        </row>
        <row r="42">
          <cell r="B42">
            <v>41</v>
          </cell>
          <cell r="C42" t="str">
            <v>§inh c¸c lo¹i</v>
          </cell>
          <cell r="D42" t="str">
            <v>kg</v>
          </cell>
          <cell r="E42">
            <v>6000</v>
          </cell>
        </row>
        <row r="43">
          <cell r="B43">
            <v>42</v>
          </cell>
          <cell r="C43" t="str">
            <v xml:space="preserve">§inh vÝt në (5 x 10 mm) </v>
          </cell>
          <cell r="D43" t="str">
            <v>bé</v>
          </cell>
          <cell r="E43">
            <v>130</v>
          </cell>
        </row>
        <row r="44">
          <cell r="B44">
            <v>43</v>
          </cell>
          <cell r="C44" t="str">
            <v xml:space="preserve">§inh vÝt në (8 x 10 mm) </v>
          </cell>
          <cell r="D44" t="str">
            <v>bé</v>
          </cell>
          <cell r="E44">
            <v>230</v>
          </cell>
        </row>
        <row r="45">
          <cell r="B45">
            <v>44</v>
          </cell>
          <cell r="C45" t="str">
            <v>§inh vÝt në M10</v>
          </cell>
          <cell r="D45" t="str">
            <v>bé</v>
          </cell>
          <cell r="E45">
            <v>600</v>
          </cell>
        </row>
        <row r="46">
          <cell r="B46">
            <v>45</v>
          </cell>
          <cell r="C46" t="str">
            <v>§inh vÝt në M12</v>
          </cell>
          <cell r="D46" t="str">
            <v>bé</v>
          </cell>
          <cell r="E46">
            <v>600</v>
          </cell>
        </row>
        <row r="47">
          <cell r="B47">
            <v>46</v>
          </cell>
          <cell r="C47" t="str">
            <v>§inh vÝt në M6</v>
          </cell>
          <cell r="D47" t="str">
            <v>bé</v>
          </cell>
          <cell r="E47">
            <v>230</v>
          </cell>
        </row>
        <row r="48">
          <cell r="B48">
            <v>47</v>
          </cell>
          <cell r="C48" t="str">
            <v>§inh vÝt në M8 x 100mm</v>
          </cell>
          <cell r="D48" t="str">
            <v>bé</v>
          </cell>
          <cell r="E48">
            <v>230</v>
          </cell>
        </row>
        <row r="49">
          <cell r="B49">
            <v>48</v>
          </cell>
          <cell r="C49" t="str">
            <v>§inh vÝtt në 10 x60 mm</v>
          </cell>
          <cell r="D49" t="str">
            <v>bé</v>
          </cell>
          <cell r="E49">
            <v>600</v>
          </cell>
        </row>
        <row r="50">
          <cell r="B50">
            <v>49</v>
          </cell>
          <cell r="C50" t="str">
            <v>§iÖn cùc tiÕp ®Êt ( L£ 2,5 m)</v>
          </cell>
          <cell r="D50" t="str">
            <v>®iÖn cùc</v>
          </cell>
          <cell r="E50">
            <v>50036</v>
          </cell>
        </row>
        <row r="51">
          <cell r="B51">
            <v>50</v>
          </cell>
          <cell r="C51" t="str">
            <v>§iÖn n¨ng</v>
          </cell>
          <cell r="D51" t="str">
            <v>kWh</v>
          </cell>
          <cell r="E51">
            <v>740</v>
          </cell>
        </row>
        <row r="52">
          <cell r="B52">
            <v>51</v>
          </cell>
          <cell r="C52" t="str">
            <v>§Õ ®Çu b¸o ch¸y vµ ®Çu b¸o ch¸y c¸c lo¹i</v>
          </cell>
          <cell r="D52" t="str">
            <v>bé</v>
          </cell>
        </row>
        <row r="53">
          <cell r="B53">
            <v>52</v>
          </cell>
          <cell r="C53" t="str">
            <v>§Õ b¾t kim thu l«i</v>
          </cell>
          <cell r="D53" t="str">
            <v>c¸i</v>
          </cell>
          <cell r="E53">
            <v>10000</v>
          </cell>
        </row>
        <row r="54">
          <cell r="B54">
            <v>53</v>
          </cell>
          <cell r="C54" t="str">
            <v>§Õ bãng ®Ìn LED</v>
          </cell>
          <cell r="D54" t="str">
            <v>c¸i</v>
          </cell>
          <cell r="E54">
            <v>1000</v>
          </cell>
        </row>
        <row r="55">
          <cell r="B55">
            <v>54</v>
          </cell>
          <cell r="C55" t="str">
            <v>§Öm co</v>
          </cell>
          <cell r="D55" t="str">
            <v>c¸i</v>
          </cell>
          <cell r="E55">
            <v>5000</v>
          </cell>
        </row>
        <row r="56">
          <cell r="B56">
            <v>55</v>
          </cell>
          <cell r="C56" t="str">
            <v>§Öm gç 90x90x100</v>
          </cell>
          <cell r="D56" t="str">
            <v>c¸i</v>
          </cell>
          <cell r="E56">
            <v>2835</v>
          </cell>
        </row>
        <row r="57">
          <cell r="B57">
            <v>56</v>
          </cell>
          <cell r="C57" t="str">
            <v xml:space="preserve">§Üa mÒm </v>
          </cell>
          <cell r="D57" t="str">
            <v>chiÕc</v>
          </cell>
          <cell r="E57">
            <v>6500</v>
          </cell>
        </row>
        <row r="58">
          <cell r="B58">
            <v>57</v>
          </cell>
          <cell r="C58" t="str">
            <v>§Üa mÒm MAXELL</v>
          </cell>
          <cell r="D58" t="str">
            <v>c¸i</v>
          </cell>
          <cell r="E58">
            <v>6500</v>
          </cell>
        </row>
        <row r="59">
          <cell r="B59">
            <v>58</v>
          </cell>
          <cell r="C59" t="str">
            <v xml:space="preserve">  18Khz-140Ghz MS 710C MT45823</v>
          </cell>
        </row>
        <row r="60">
          <cell r="B60">
            <v>59</v>
          </cell>
          <cell r="C60" t="str">
            <v>Accu</v>
          </cell>
          <cell r="D60" t="str">
            <v>b×nh</v>
          </cell>
        </row>
        <row r="61">
          <cell r="B61">
            <v>60</v>
          </cell>
          <cell r="C61" t="str">
            <v>Accu 2V</v>
          </cell>
          <cell r="D61" t="str">
            <v>b×nh</v>
          </cell>
        </row>
        <row r="62">
          <cell r="B62">
            <v>61</v>
          </cell>
          <cell r="C62" t="str">
            <v>Amiang</v>
          </cell>
          <cell r="D62" t="str">
            <v>m2</v>
          </cell>
          <cell r="E62">
            <v>41600</v>
          </cell>
        </row>
        <row r="63">
          <cell r="B63">
            <v>62</v>
          </cell>
          <cell r="C63" t="str">
            <v>Asitol</v>
          </cell>
          <cell r="D63" t="str">
            <v>lÝt</v>
          </cell>
          <cell r="E63">
            <v>10000</v>
          </cell>
        </row>
        <row r="64">
          <cell r="B64">
            <v>63</v>
          </cell>
          <cell r="C64" t="str">
            <v>Automat 3 pha 50A Clipsal</v>
          </cell>
          <cell r="D64" t="str">
            <v>c¸i</v>
          </cell>
        </row>
        <row r="65">
          <cell r="B65">
            <v>64</v>
          </cell>
          <cell r="C65" t="str">
            <v>B¨ng b¸o hiÖu</v>
          </cell>
          <cell r="D65" t="str">
            <v>m</v>
          </cell>
          <cell r="E65">
            <v>2000</v>
          </cell>
        </row>
        <row r="66">
          <cell r="B66">
            <v>65</v>
          </cell>
          <cell r="C66" t="str">
            <v>B¨ng dÝnh (10 x 20000 mm)</v>
          </cell>
          <cell r="D66" t="str">
            <v>cuén</v>
          </cell>
          <cell r="E66">
            <v>6500</v>
          </cell>
        </row>
        <row r="67">
          <cell r="B67">
            <v>66</v>
          </cell>
          <cell r="C67" t="str">
            <v>B¨ng c¸ch ®iÖn N .1</v>
          </cell>
          <cell r="D67" t="str">
            <v>cuén</v>
          </cell>
          <cell r="E67">
            <v>5900</v>
          </cell>
        </row>
        <row r="68">
          <cell r="B68">
            <v>67</v>
          </cell>
          <cell r="C68" t="str">
            <v>B¨ng dÝnh 15 x 20000 mm</v>
          </cell>
          <cell r="D68" t="str">
            <v>cuén</v>
          </cell>
          <cell r="E68">
            <v>6500</v>
          </cell>
        </row>
        <row r="69">
          <cell r="B69">
            <v>68</v>
          </cell>
          <cell r="C69" t="str">
            <v>B¨ng dÝnh  50 x 20000 mm</v>
          </cell>
          <cell r="D69" t="str">
            <v>cuén</v>
          </cell>
          <cell r="E69">
            <v>7100</v>
          </cell>
        </row>
        <row r="70">
          <cell r="B70">
            <v>69</v>
          </cell>
          <cell r="C70" t="str">
            <v>B¨ng dÝnh c¸ch ®iÖn 20x20000mm</v>
          </cell>
          <cell r="D70" t="str">
            <v>cuén</v>
          </cell>
          <cell r="E70">
            <v>6500</v>
          </cell>
        </row>
        <row r="71">
          <cell r="B71">
            <v>70</v>
          </cell>
          <cell r="C71" t="str">
            <v>B¨ng dÝnh cao su 15 mm x 50</v>
          </cell>
          <cell r="D71" t="str">
            <v>cuén</v>
          </cell>
          <cell r="E71">
            <v>6500</v>
          </cell>
        </row>
        <row r="72">
          <cell r="B72">
            <v>71</v>
          </cell>
          <cell r="C72" t="str">
            <v>Bé khung bÓ</v>
          </cell>
        </row>
        <row r="73">
          <cell r="B73">
            <v>72</v>
          </cell>
          <cell r="C73" t="str">
            <v>B¨ng keo</v>
          </cell>
          <cell r="D73" t="str">
            <v>cuén</v>
          </cell>
          <cell r="E73">
            <v>6500</v>
          </cell>
        </row>
        <row r="74">
          <cell r="B74">
            <v>73</v>
          </cell>
          <cell r="C74" t="str">
            <v>B¨ng keo (50 x50000cm)</v>
          </cell>
          <cell r="D74" t="str">
            <v>cuén</v>
          </cell>
          <cell r="E74">
            <v>7100</v>
          </cell>
        </row>
        <row r="75">
          <cell r="B75">
            <v>74</v>
          </cell>
          <cell r="C75" t="str">
            <v>B¨ng keo 15x20000 mm</v>
          </cell>
          <cell r="D75" t="str">
            <v>kg</v>
          </cell>
          <cell r="E75">
            <v>6500</v>
          </cell>
        </row>
        <row r="76">
          <cell r="B76">
            <v>75</v>
          </cell>
          <cell r="C76" t="str">
            <v>B¨ng keo 50 x 2000 mm</v>
          </cell>
          <cell r="D76" t="str">
            <v>cuén</v>
          </cell>
          <cell r="E76">
            <v>6500</v>
          </cell>
        </row>
        <row r="77">
          <cell r="B77">
            <v>76</v>
          </cell>
          <cell r="C77" t="str">
            <v>B¨ng keo c¸ch ®iÖn 20 x 20000 mm</v>
          </cell>
          <cell r="D77" t="str">
            <v>cuén</v>
          </cell>
          <cell r="E77">
            <v>6500</v>
          </cell>
        </row>
        <row r="78">
          <cell r="B78">
            <v>77</v>
          </cell>
          <cell r="C78" t="str">
            <v>B¨ng lau ®Çu connector quang</v>
          </cell>
          <cell r="D78" t="str">
            <v>cuén</v>
          </cell>
          <cell r="E78">
            <v>10000</v>
          </cell>
        </row>
        <row r="79">
          <cell r="B79">
            <v>78</v>
          </cell>
          <cell r="C79" t="str">
            <v>B¨ng tõ cartridge 12/24 GB- 4mm</v>
          </cell>
          <cell r="D79" t="str">
            <v>chiÕc</v>
          </cell>
          <cell r="E79">
            <v>25000</v>
          </cell>
        </row>
        <row r="80">
          <cell r="B80">
            <v>79</v>
          </cell>
          <cell r="C80" t="str">
            <v>B¨ng tõ DDS3</v>
          </cell>
          <cell r="D80" t="str">
            <v>c¸i</v>
          </cell>
          <cell r="E80">
            <v>25000</v>
          </cell>
        </row>
        <row r="81">
          <cell r="B81">
            <v>80</v>
          </cell>
          <cell r="C81" t="str">
            <v>B¶ng ®iÖn gç 180x250</v>
          </cell>
          <cell r="D81" t="str">
            <v>c¸i</v>
          </cell>
          <cell r="E81">
            <v>7000</v>
          </cell>
        </row>
        <row r="82">
          <cell r="B82">
            <v>81</v>
          </cell>
          <cell r="C82" t="str">
            <v>B¶o vÖ dßng 5 - 100A</v>
          </cell>
          <cell r="D82" t="str">
            <v>c¸i</v>
          </cell>
        </row>
        <row r="83">
          <cell r="B83">
            <v>82</v>
          </cell>
          <cell r="C83" t="str">
            <v>Bãng ®Ìn LED</v>
          </cell>
          <cell r="D83" t="str">
            <v>c¸i</v>
          </cell>
        </row>
        <row r="84">
          <cell r="B84">
            <v>83</v>
          </cell>
          <cell r="C84" t="str">
            <v xml:space="preserve">Bao t¶i </v>
          </cell>
          <cell r="D84" t="str">
            <v>kg</v>
          </cell>
          <cell r="E84">
            <v>5573</v>
          </cell>
        </row>
        <row r="85">
          <cell r="B85">
            <v>84</v>
          </cell>
          <cell r="C85" t="str">
            <v>Bé chèng xoay Anten</v>
          </cell>
          <cell r="D85" t="str">
            <v>bé</v>
          </cell>
          <cell r="E85">
            <v>20000</v>
          </cell>
        </row>
        <row r="86">
          <cell r="B86">
            <v>85</v>
          </cell>
          <cell r="C86" t="str">
            <v>Bé g¸ 4 r·nh</v>
          </cell>
          <cell r="D86" t="str">
            <v>bé</v>
          </cell>
          <cell r="E86">
            <v>6000</v>
          </cell>
        </row>
        <row r="87">
          <cell r="B87">
            <v>86</v>
          </cell>
          <cell r="C87" t="str">
            <v>Bé g¸ 6 r·nh</v>
          </cell>
          <cell r="D87" t="str">
            <v>bé</v>
          </cell>
          <cell r="E87">
            <v>8000</v>
          </cell>
        </row>
        <row r="88">
          <cell r="B88">
            <v>87</v>
          </cell>
          <cell r="C88" t="str">
            <v>Bé g¸ 8 r·nh</v>
          </cell>
          <cell r="D88" t="str">
            <v>bé</v>
          </cell>
          <cell r="E88">
            <v>12000</v>
          </cell>
        </row>
        <row r="89">
          <cell r="B89">
            <v>88</v>
          </cell>
          <cell r="C89" t="str">
            <v>Bé g¸ b¾t ®Ìn</v>
          </cell>
          <cell r="D89" t="str">
            <v>bé</v>
          </cell>
          <cell r="E89">
            <v>15000</v>
          </cell>
        </row>
        <row r="90">
          <cell r="B90">
            <v>89</v>
          </cell>
          <cell r="C90" t="str">
            <v xml:space="preserve">Bé gi¸ ®ì tñ 1200x 2 </v>
          </cell>
          <cell r="D90" t="str">
            <v>bé</v>
          </cell>
        </row>
        <row r="91">
          <cell r="B91">
            <v>90</v>
          </cell>
          <cell r="C91" t="str">
            <v>Bé gi¸ ®ì tñ ghÕ</v>
          </cell>
          <cell r="D91" t="str">
            <v>bé</v>
          </cell>
        </row>
        <row r="92">
          <cell r="B92">
            <v>91</v>
          </cell>
          <cell r="C92" t="str">
            <v>Bé gi¸ ®ì tñ TS 300x 2 TC600x 2</v>
          </cell>
          <cell r="D92" t="str">
            <v>bé</v>
          </cell>
        </row>
        <row r="93">
          <cell r="B93">
            <v>92</v>
          </cell>
          <cell r="C93" t="str">
            <v>Bé gi¸ Anten chÞu lùc</v>
          </cell>
          <cell r="D93" t="str">
            <v>bé</v>
          </cell>
          <cell r="E93">
            <v>2000000</v>
          </cell>
        </row>
        <row r="94">
          <cell r="B94">
            <v>93</v>
          </cell>
          <cell r="C94" t="str">
            <v>Bé ke ( bu l«ng, ªcu)</v>
          </cell>
          <cell r="D94" t="str">
            <v>bé</v>
          </cell>
          <cell r="E94">
            <v>12000</v>
          </cell>
        </row>
        <row r="95">
          <cell r="B95">
            <v>94</v>
          </cell>
          <cell r="C95" t="str">
            <v xml:space="preserve">Bé ke, bu l«ng, ªcu b¾t c¸p dÉn ®Êt víi ®iÖn cùc tiÕp ®Êt </v>
          </cell>
          <cell r="D95" t="str">
            <v>bé</v>
          </cell>
          <cell r="E95">
            <v>12000</v>
          </cell>
        </row>
        <row r="96">
          <cell r="B96">
            <v>95</v>
          </cell>
          <cell r="C96" t="str">
            <v>Bé kÑp tiÕp ®Êt</v>
          </cell>
          <cell r="D96" t="str">
            <v>bé</v>
          </cell>
          <cell r="E96">
            <v>20000</v>
          </cell>
        </row>
        <row r="97">
          <cell r="B97">
            <v>96</v>
          </cell>
          <cell r="C97" t="str">
            <v>Bé nèi èng thÐp</v>
          </cell>
          <cell r="D97" t="str">
            <v xml:space="preserve">bé </v>
          </cell>
          <cell r="E97">
            <v>20000</v>
          </cell>
        </row>
        <row r="98">
          <cell r="B98">
            <v>97</v>
          </cell>
          <cell r="C98" t="str">
            <v xml:space="preserve">Bé tiªu hao tõng b­íc trung tÇn vµ cao tÇn </v>
          </cell>
        </row>
        <row r="99">
          <cell r="B99">
            <v>98</v>
          </cell>
          <cell r="C99" t="str">
            <v>Bét than cèc</v>
          </cell>
          <cell r="D99" t="str">
            <v>kg</v>
          </cell>
          <cell r="E99">
            <v>630</v>
          </cell>
        </row>
        <row r="100">
          <cell r="B100">
            <v>99</v>
          </cell>
          <cell r="C100" t="str">
            <v xml:space="preserve">Bi tum </v>
          </cell>
          <cell r="D100" t="str">
            <v>kg</v>
          </cell>
          <cell r="E100">
            <v>2450</v>
          </cell>
        </row>
        <row r="101">
          <cell r="B101">
            <v>100</v>
          </cell>
          <cell r="C101" t="str">
            <v>BiÓn b¸o hiÖu</v>
          </cell>
          <cell r="D101" t="str">
            <v xml:space="preserve">c¸i </v>
          </cell>
        </row>
        <row r="102">
          <cell r="B102">
            <v>101</v>
          </cell>
          <cell r="C102" t="str">
            <v>Blèc cét</v>
          </cell>
          <cell r="D102" t="str">
            <v>c¸i</v>
          </cell>
        </row>
        <row r="103">
          <cell r="B103">
            <v>102</v>
          </cell>
          <cell r="C103" t="str">
            <v>Blèc ch©n chèng (300x300x1000)</v>
          </cell>
          <cell r="D103" t="str">
            <v>c¸i</v>
          </cell>
        </row>
        <row r="104">
          <cell r="B104">
            <v>103</v>
          </cell>
          <cell r="C104" t="str">
            <v>Blèc d©y co (300x300x250)</v>
          </cell>
          <cell r="D104" t="str">
            <v>c¸i</v>
          </cell>
        </row>
        <row r="105">
          <cell r="B105">
            <v>104</v>
          </cell>
          <cell r="C105" t="str">
            <v>B¶ng phooc mi ca</v>
          </cell>
          <cell r="D105" t="str">
            <v>c¸i</v>
          </cell>
          <cell r="E105">
            <v>5000</v>
          </cell>
        </row>
        <row r="106">
          <cell r="B106">
            <v>105</v>
          </cell>
          <cell r="C106" t="str">
            <v>Hép bót d¹ mÇu</v>
          </cell>
          <cell r="D106" t="str">
            <v>c¸i</v>
          </cell>
          <cell r="E106">
            <v>10000</v>
          </cell>
        </row>
        <row r="107">
          <cell r="B107">
            <v>106</v>
          </cell>
          <cell r="C107" t="str">
            <v>Bu l«ng  M 6 x 10</v>
          </cell>
          <cell r="D107" t="str">
            <v>bé</v>
          </cell>
          <cell r="E107">
            <v>520</v>
          </cell>
        </row>
        <row r="108">
          <cell r="B108">
            <v>107</v>
          </cell>
          <cell r="C108" t="str">
            <v>Bu l«ng M 8 x10</v>
          </cell>
          <cell r="D108" t="str">
            <v>bé</v>
          </cell>
          <cell r="E108">
            <v>520</v>
          </cell>
        </row>
        <row r="109">
          <cell r="B109">
            <v>108</v>
          </cell>
          <cell r="C109" t="str">
            <v>Bu l«ng M8</v>
          </cell>
          <cell r="D109" t="str">
            <v>bé</v>
          </cell>
          <cell r="E109">
            <v>520</v>
          </cell>
        </row>
        <row r="110">
          <cell r="B110">
            <v>109</v>
          </cell>
          <cell r="C110" t="str">
            <v>Bu l«ng + ecu M8</v>
          </cell>
          <cell r="D110" t="str">
            <v>Bé</v>
          </cell>
          <cell r="E110">
            <v>520</v>
          </cell>
        </row>
        <row r="111">
          <cell r="B111">
            <v>110</v>
          </cell>
          <cell r="C111" t="str">
            <v>Bu l«ng chÎ ®u«i c¸ M20x400</v>
          </cell>
          <cell r="D111" t="str">
            <v>bé</v>
          </cell>
          <cell r="E111">
            <v>9900</v>
          </cell>
        </row>
        <row r="112">
          <cell r="B112">
            <v>111</v>
          </cell>
          <cell r="C112" t="str">
            <v>Bu l«ng f 12(Bao gåm c¶ vßng ®Öm c¸ch ®iÖn)</v>
          </cell>
          <cell r="D112" t="str">
            <v>bé</v>
          </cell>
          <cell r="E112">
            <v>1700</v>
          </cell>
        </row>
        <row r="113">
          <cell r="B113">
            <v>112</v>
          </cell>
          <cell r="C113" t="str">
            <v>Bu l«ng M12</v>
          </cell>
          <cell r="D113" t="str">
            <v>bé</v>
          </cell>
          <cell r="E113">
            <v>1700</v>
          </cell>
        </row>
        <row r="114">
          <cell r="B114">
            <v>113</v>
          </cell>
          <cell r="C114" t="str">
            <v>Bu l«ng M 12x 140</v>
          </cell>
          <cell r="D114" t="str">
            <v>bé</v>
          </cell>
          <cell r="E114">
            <v>1700</v>
          </cell>
        </row>
        <row r="115">
          <cell r="B115">
            <v>114</v>
          </cell>
          <cell r="C115" t="str">
            <v>Bu l«ng M 12x240</v>
          </cell>
          <cell r="D115" t="str">
            <v>bé</v>
          </cell>
          <cell r="E115">
            <v>2000</v>
          </cell>
        </row>
        <row r="116">
          <cell r="B116">
            <v>115</v>
          </cell>
          <cell r="C116" t="str">
            <v>Bu l«ng M 12x45</v>
          </cell>
          <cell r="D116" t="str">
            <v>bé</v>
          </cell>
          <cell r="E116">
            <v>1500</v>
          </cell>
        </row>
        <row r="117">
          <cell r="B117">
            <v>116</v>
          </cell>
          <cell r="C117" t="str">
            <v>Bu l«ng M 14x45</v>
          </cell>
          <cell r="D117" t="str">
            <v>bé</v>
          </cell>
          <cell r="E117">
            <v>1800</v>
          </cell>
        </row>
        <row r="118">
          <cell r="B118">
            <v>117</v>
          </cell>
          <cell r="C118" t="str">
            <v>Bu l«ng M 21 x 80</v>
          </cell>
          <cell r="D118" t="str">
            <v>bé</v>
          </cell>
          <cell r="E118">
            <v>3300</v>
          </cell>
        </row>
        <row r="119">
          <cell r="B119">
            <v>118</v>
          </cell>
          <cell r="C119" t="str">
            <v>Bu l«ng M8x10cm</v>
          </cell>
          <cell r="D119" t="str">
            <v>bé</v>
          </cell>
          <cell r="E119">
            <v>520</v>
          </cell>
        </row>
        <row r="120">
          <cell r="B120">
            <v>119</v>
          </cell>
          <cell r="C120" t="str">
            <v xml:space="preserve">Bu l«ng m¹ M12 </v>
          </cell>
          <cell r="D120" t="str">
            <v>bé</v>
          </cell>
          <cell r="E120">
            <v>2000</v>
          </cell>
        </row>
        <row r="121">
          <cell r="B121">
            <v>120</v>
          </cell>
          <cell r="C121" t="str">
            <v>Bu l«ng M10 x30</v>
          </cell>
          <cell r="D121" t="str">
            <v>bé</v>
          </cell>
          <cell r="E121">
            <v>1700</v>
          </cell>
        </row>
        <row r="122">
          <cell r="B122">
            <v>121</v>
          </cell>
          <cell r="C122" t="str">
            <v>Bu l«ng M12 ¸ M20</v>
          </cell>
          <cell r="D122" t="str">
            <v>bé</v>
          </cell>
          <cell r="E122">
            <v>2000</v>
          </cell>
        </row>
        <row r="123">
          <cell r="B123">
            <v>122</v>
          </cell>
          <cell r="C123" t="str">
            <v>Bu l«ng M12x80</v>
          </cell>
          <cell r="D123" t="str">
            <v>bé</v>
          </cell>
          <cell r="E123">
            <v>1700</v>
          </cell>
        </row>
        <row r="124">
          <cell r="B124">
            <v>123</v>
          </cell>
          <cell r="C124" t="str">
            <v>Bu l«ng M14  ¸ 16</v>
          </cell>
          <cell r="D124" t="str">
            <v>bé</v>
          </cell>
          <cell r="E124">
            <v>2000</v>
          </cell>
        </row>
        <row r="125">
          <cell r="B125">
            <v>124</v>
          </cell>
          <cell r="C125" t="str">
            <v>Bu l«ng M14x60</v>
          </cell>
          <cell r="D125" t="str">
            <v>bé</v>
          </cell>
          <cell r="E125">
            <v>2000</v>
          </cell>
        </row>
        <row r="126">
          <cell r="B126">
            <v>125</v>
          </cell>
          <cell r="C126" t="str">
            <v>Bu l«ng M6</v>
          </cell>
          <cell r="D126" t="str">
            <v>bé</v>
          </cell>
          <cell r="E126">
            <v>520</v>
          </cell>
        </row>
        <row r="127">
          <cell r="B127">
            <v>126</v>
          </cell>
          <cell r="C127" t="str">
            <v>Bu l«ng M6x10, M8x10</v>
          </cell>
          <cell r="D127" t="str">
            <v>bé</v>
          </cell>
          <cell r="E127">
            <v>520</v>
          </cell>
        </row>
        <row r="128">
          <cell r="B128">
            <v>127</v>
          </cell>
          <cell r="C128" t="str">
            <v>Bu l«ng M8-M10</v>
          </cell>
          <cell r="D128" t="str">
            <v>bé</v>
          </cell>
          <cell r="E128">
            <v>520</v>
          </cell>
        </row>
        <row r="129">
          <cell r="B129">
            <v>128</v>
          </cell>
          <cell r="C129" t="str">
            <v>Bu l«ng neo g¾n ke</v>
          </cell>
          <cell r="D129" t="str">
            <v>bé</v>
          </cell>
          <cell r="E129">
            <v>15000</v>
          </cell>
        </row>
        <row r="130">
          <cell r="B130">
            <v>129</v>
          </cell>
          <cell r="C130" t="str">
            <v>Bu l«ng t¸n h×nh thoi 10 x 30</v>
          </cell>
          <cell r="D130" t="str">
            <v>c¸i</v>
          </cell>
          <cell r="E130">
            <v>1500</v>
          </cell>
        </row>
        <row r="131">
          <cell r="B131">
            <v>130</v>
          </cell>
          <cell r="C131" t="str">
            <v xml:space="preserve">Bul«ng M8x100 </v>
          </cell>
          <cell r="D131" t="str">
            <v>bé</v>
          </cell>
          <cell r="E131">
            <v>520</v>
          </cell>
        </row>
        <row r="132">
          <cell r="B132">
            <v>131</v>
          </cell>
          <cell r="C132" t="str">
            <v>Bulong M6x10</v>
          </cell>
          <cell r="D132" t="str">
            <v>bé</v>
          </cell>
          <cell r="E132">
            <v>520</v>
          </cell>
        </row>
        <row r="133">
          <cell r="B133">
            <v>132</v>
          </cell>
          <cell r="C133" t="str">
            <v>C¸p ®ång trÇn</v>
          </cell>
          <cell r="D133" t="str">
            <v>km</v>
          </cell>
        </row>
        <row r="134">
          <cell r="B134">
            <v>133</v>
          </cell>
          <cell r="C134" t="str">
            <v>C¸p ®ång cã vá bäc PVC</v>
          </cell>
          <cell r="D134" t="str">
            <v>m</v>
          </cell>
        </row>
        <row r="135">
          <cell r="B135">
            <v>134</v>
          </cell>
          <cell r="C135" t="str">
            <v>C¸p ®ång trÇn ( hoÆc cã vá bäc)</v>
          </cell>
          <cell r="D135" t="str">
            <v>m</v>
          </cell>
        </row>
        <row r="136">
          <cell r="B136">
            <v>135</v>
          </cell>
          <cell r="C136" t="str">
            <v>C¸p ®iÒu khiÓn</v>
          </cell>
          <cell r="D136" t="str">
            <v>m</v>
          </cell>
        </row>
        <row r="137">
          <cell r="B137">
            <v>136</v>
          </cell>
          <cell r="C137" t="str">
            <v>C¸p quang</v>
          </cell>
          <cell r="D137" t="str">
            <v>km</v>
          </cell>
        </row>
        <row r="138">
          <cell r="B138">
            <v>137</v>
          </cell>
          <cell r="C138" t="str">
            <v>C¸p th¶ s«ng</v>
          </cell>
          <cell r="D138" t="str">
            <v>m</v>
          </cell>
        </row>
        <row r="139">
          <cell r="B139">
            <v>138</v>
          </cell>
          <cell r="C139" t="str">
            <v>C¸p tho¹i</v>
          </cell>
          <cell r="D139" t="str">
            <v>m</v>
          </cell>
        </row>
        <row r="140">
          <cell r="B140">
            <v>139</v>
          </cell>
          <cell r="C140" t="str">
            <v xml:space="preserve">C¸t </v>
          </cell>
          <cell r="D140" t="str">
            <v>m3</v>
          </cell>
          <cell r="E140">
            <v>29500</v>
          </cell>
        </row>
        <row r="141">
          <cell r="B141">
            <v>140</v>
          </cell>
          <cell r="C141" t="str">
            <v xml:space="preserve">C¸t ®en </v>
          </cell>
          <cell r="D141" t="str">
            <v>m3</v>
          </cell>
          <cell r="E141">
            <v>29500</v>
          </cell>
        </row>
        <row r="142">
          <cell r="B142">
            <v>141</v>
          </cell>
          <cell r="C142" t="str">
            <v>C¸t vµng</v>
          </cell>
          <cell r="D142" t="str">
            <v>m3</v>
          </cell>
          <cell r="E142">
            <v>42000</v>
          </cell>
        </row>
        <row r="143">
          <cell r="B143">
            <v>142</v>
          </cell>
          <cell r="C143" t="str">
            <v>C«li ª nhùa</v>
          </cell>
          <cell r="D143" t="str">
            <v>bé</v>
          </cell>
          <cell r="E143">
            <v>1000</v>
          </cell>
        </row>
        <row r="144">
          <cell r="B144">
            <v>143</v>
          </cell>
          <cell r="C144" t="str">
            <v>C«liª</v>
          </cell>
          <cell r="D144" t="str">
            <v>bé</v>
          </cell>
          <cell r="E144">
            <v>1000</v>
          </cell>
        </row>
        <row r="145">
          <cell r="B145">
            <v>144</v>
          </cell>
          <cell r="C145" t="str">
            <v>C©y chèng</v>
          </cell>
          <cell r="D145" t="str">
            <v>m3</v>
          </cell>
          <cell r="E145">
            <v>1400000</v>
          </cell>
        </row>
        <row r="146">
          <cell r="B146">
            <v>145</v>
          </cell>
          <cell r="C146" t="str">
            <v>Cäc ®Êt L 50x 50x 5 - m¹</v>
          </cell>
          <cell r="D146" t="str">
            <v>bé</v>
          </cell>
        </row>
        <row r="147">
          <cell r="B147">
            <v>1461</v>
          </cell>
          <cell r="C147" t="str">
            <v>Cäc bª t«ng cèt thÐp 15 x 15</v>
          </cell>
          <cell r="D147" t="str">
            <v>m</v>
          </cell>
          <cell r="E147">
            <v>48000</v>
          </cell>
        </row>
        <row r="148">
          <cell r="B148">
            <v>147</v>
          </cell>
          <cell r="C148" t="str">
            <v>Cäc bª t«ng cèt thÐp</v>
          </cell>
          <cell r="D148" t="str">
            <v>m</v>
          </cell>
        </row>
        <row r="149">
          <cell r="B149">
            <v>148</v>
          </cell>
          <cell r="C149" t="str">
            <v>Cäc gç f 8 - 10 cm</v>
          </cell>
          <cell r="D149" t="str">
            <v>m</v>
          </cell>
          <cell r="E149">
            <v>6000</v>
          </cell>
        </row>
        <row r="150">
          <cell r="B150">
            <v>149</v>
          </cell>
          <cell r="C150" t="str">
            <v>Cäc L 50x50x5 - 2500</v>
          </cell>
          <cell r="D150" t="str">
            <v>thanh</v>
          </cell>
          <cell r="E150">
            <v>50036</v>
          </cell>
        </row>
        <row r="151">
          <cell r="B151">
            <v>150</v>
          </cell>
          <cell r="C151" t="str">
            <v>Cäc m¹ ®ång  F 22   dµi 2-2,5m</v>
          </cell>
          <cell r="D151" t="str">
            <v>cäc</v>
          </cell>
          <cell r="E151">
            <v>120000</v>
          </cell>
        </row>
        <row r="152">
          <cell r="B152">
            <v>151</v>
          </cell>
          <cell r="C152" t="str">
            <v>Cäc tre f 8 - 10 cm</v>
          </cell>
          <cell r="D152" t="str">
            <v>m</v>
          </cell>
          <cell r="E152">
            <v>1320</v>
          </cell>
        </row>
        <row r="153">
          <cell r="B153">
            <v>152</v>
          </cell>
          <cell r="C153" t="str">
            <v>Cån c«ng nghiÖp</v>
          </cell>
          <cell r="D153" t="str">
            <v>kg</v>
          </cell>
          <cell r="E153">
            <v>6600</v>
          </cell>
        </row>
        <row r="154">
          <cell r="B154">
            <v>153</v>
          </cell>
          <cell r="C154" t="str">
            <v>CÇu ch× 5A</v>
          </cell>
          <cell r="D154" t="str">
            <v>c¸i</v>
          </cell>
          <cell r="E154">
            <v>2648.5</v>
          </cell>
        </row>
        <row r="155">
          <cell r="B155">
            <v>154</v>
          </cell>
          <cell r="C155" t="str">
            <v>æ c¾m, c«ng t¾c 1 chiÒu</v>
          </cell>
          <cell r="D155" t="str">
            <v>c¸i</v>
          </cell>
        </row>
        <row r="156">
          <cell r="B156">
            <v>155</v>
          </cell>
          <cell r="C156" t="str">
            <v>CÇu dao</v>
          </cell>
          <cell r="D156" t="str">
            <v>c¸i</v>
          </cell>
        </row>
        <row r="157">
          <cell r="B157">
            <v>156</v>
          </cell>
          <cell r="C157" t="str">
            <v>CÇu giao 3 pha - 100A</v>
          </cell>
          <cell r="D157" t="str">
            <v>c¸i</v>
          </cell>
        </row>
        <row r="158">
          <cell r="B158">
            <v>157</v>
          </cell>
          <cell r="C158" t="str">
            <v>Cê hiÖu mµu ®á cã c¸n (30x 15)</v>
          </cell>
          <cell r="D158" t="str">
            <v>c¸i</v>
          </cell>
          <cell r="E158">
            <v>3000</v>
          </cell>
        </row>
        <row r="159">
          <cell r="B159">
            <v>158</v>
          </cell>
          <cell r="C159" t="str">
            <v>Cèt ®ång ®­êng kÝnh 10mm</v>
          </cell>
          <cell r="D159" t="str">
            <v>c¸i</v>
          </cell>
          <cell r="E159">
            <v>12500</v>
          </cell>
        </row>
        <row r="160">
          <cell r="B160">
            <v>159</v>
          </cell>
          <cell r="C160" t="str">
            <v xml:space="preserve">Cét bª t«ng 6,5m - 7,5m (vu«ng) </v>
          </cell>
          <cell r="D160" t="str">
            <v>cét</v>
          </cell>
        </row>
        <row r="161">
          <cell r="B161">
            <v>160</v>
          </cell>
          <cell r="C161" t="str">
            <v>Cét s¾t L 100x100x10- 6000</v>
          </cell>
          <cell r="D161" t="str">
            <v>cét</v>
          </cell>
          <cell r="E161">
            <v>63780</v>
          </cell>
        </row>
        <row r="162">
          <cell r="B162">
            <v>161</v>
          </cell>
          <cell r="C162" t="str">
            <v>Ch©n chèng s¾t L 100x100x - (5,6 - 10m)</v>
          </cell>
          <cell r="D162" t="str">
            <v>cét</v>
          </cell>
          <cell r="E162">
            <v>106300</v>
          </cell>
        </row>
        <row r="163">
          <cell r="B163">
            <v>162</v>
          </cell>
          <cell r="C163" t="str">
            <v>Ch©n d©y co (7x4)</v>
          </cell>
          <cell r="D163" t="str">
            <v>c¸i</v>
          </cell>
        </row>
        <row r="164">
          <cell r="B164">
            <v>163</v>
          </cell>
          <cell r="C164" t="str">
            <v xml:space="preserve">Chæi quÐt s¬n </v>
          </cell>
          <cell r="D164" t="str">
            <v>c¸i</v>
          </cell>
          <cell r="E164">
            <v>1000</v>
          </cell>
        </row>
        <row r="165">
          <cell r="B165">
            <v>164</v>
          </cell>
          <cell r="C165" t="str">
            <v>Chao chôp ®Ìn trßn</v>
          </cell>
          <cell r="D165" t="str">
            <v>bé</v>
          </cell>
          <cell r="E165">
            <v>2000</v>
          </cell>
        </row>
        <row r="166">
          <cell r="B166">
            <v>165</v>
          </cell>
          <cell r="C166" t="str">
            <v>Chèt ke vµo gi¸</v>
          </cell>
          <cell r="D166" t="str">
            <v>c¸i</v>
          </cell>
          <cell r="E166">
            <v>3000</v>
          </cell>
        </row>
        <row r="167">
          <cell r="B167">
            <v>166</v>
          </cell>
          <cell r="C167" t="str">
            <v>Cñi</v>
          </cell>
          <cell r="D167" t="str">
            <v>kg</v>
          </cell>
          <cell r="E167">
            <v>600</v>
          </cell>
        </row>
        <row r="168">
          <cell r="B168">
            <v>167</v>
          </cell>
          <cell r="C168" t="str">
            <v>Cót nèi èng nhùa</v>
          </cell>
          <cell r="D168" t="str">
            <v>c¸i</v>
          </cell>
          <cell r="E168">
            <v>2500</v>
          </cell>
        </row>
        <row r="169">
          <cell r="B169">
            <v>168</v>
          </cell>
          <cell r="C169" t="str">
            <v>Cót nèi th¼ng</v>
          </cell>
          <cell r="D169" t="str">
            <v>c¸i</v>
          </cell>
          <cell r="E169">
            <v>1000</v>
          </cell>
        </row>
        <row r="170">
          <cell r="B170">
            <v>169</v>
          </cell>
          <cell r="C170" t="str">
            <v>Cót nhùa f 34</v>
          </cell>
          <cell r="D170" t="str">
            <v>c¸i</v>
          </cell>
          <cell r="E170">
            <v>1200</v>
          </cell>
        </row>
        <row r="171">
          <cell r="B171">
            <v>170</v>
          </cell>
          <cell r="C171" t="str">
            <v>Cót nhùa f 60</v>
          </cell>
          <cell r="D171" t="str">
            <v>c¸i</v>
          </cell>
          <cell r="E171">
            <v>3500</v>
          </cell>
        </row>
        <row r="172">
          <cell r="B172">
            <v>171</v>
          </cell>
          <cell r="C172" t="str">
            <v>Cót nhùa PVC 110/100</v>
          </cell>
          <cell r="D172" t="str">
            <v>c¸i</v>
          </cell>
          <cell r="E172">
            <v>9600</v>
          </cell>
        </row>
        <row r="173">
          <cell r="B173">
            <v>172</v>
          </cell>
          <cell r="C173" t="str">
            <v>D©y (D¶i) thÐp  ( S ³ 14 mm2 )</v>
          </cell>
          <cell r="D173" t="str">
            <v>m</v>
          </cell>
          <cell r="E173">
            <v>4598</v>
          </cell>
        </row>
        <row r="174">
          <cell r="B174">
            <v>173</v>
          </cell>
          <cell r="C174" t="str">
            <v>D©y (D¶i) thÐp m¹ kÏm ( S ³ 14 mm2 )</v>
          </cell>
          <cell r="D174" t="str">
            <v>tÊm</v>
          </cell>
          <cell r="E174">
            <v>4598</v>
          </cell>
        </row>
        <row r="175">
          <cell r="B175">
            <v>174</v>
          </cell>
          <cell r="C175" t="str">
            <v>D©y ®ång ( S ³ 14 mm2 )</v>
          </cell>
          <cell r="D175" t="str">
            <v>kg</v>
          </cell>
          <cell r="E175">
            <v>6160</v>
          </cell>
        </row>
        <row r="176">
          <cell r="B176">
            <v>175</v>
          </cell>
          <cell r="C176" t="str">
            <v>D©y ®ång  F 4mm</v>
          </cell>
          <cell r="D176" t="str">
            <v>m</v>
          </cell>
          <cell r="E176">
            <v>3000</v>
          </cell>
        </row>
        <row r="177">
          <cell r="B177">
            <v>176</v>
          </cell>
          <cell r="C177" t="str">
            <v>D©y ®ång trÇn ( S ³ 14 mm2 )</v>
          </cell>
          <cell r="D177" t="str">
            <v>m</v>
          </cell>
          <cell r="E177">
            <v>6160</v>
          </cell>
        </row>
        <row r="178">
          <cell r="B178">
            <v>177</v>
          </cell>
          <cell r="C178" t="str">
            <v>D©y ®ång (14 £  S  £ 50 ) mm2</v>
          </cell>
          <cell r="D178" t="str">
            <v>m</v>
          </cell>
          <cell r="E178">
            <v>6160</v>
          </cell>
        </row>
        <row r="179">
          <cell r="B179">
            <v>178</v>
          </cell>
          <cell r="C179" t="str">
            <v>D©y ®ång bäc nhùa M38</v>
          </cell>
          <cell r="D179" t="str">
            <v>m</v>
          </cell>
          <cell r="E179">
            <v>45000</v>
          </cell>
        </row>
        <row r="180">
          <cell r="B180">
            <v>179</v>
          </cell>
          <cell r="C180" t="str">
            <v>D©y ®ång trÇn M22</v>
          </cell>
          <cell r="D180" t="str">
            <v>kg</v>
          </cell>
          <cell r="E180">
            <v>8000</v>
          </cell>
        </row>
        <row r="181">
          <cell r="B181">
            <v>180</v>
          </cell>
          <cell r="C181" t="str">
            <v>D©y ®iÖn PVC 2x0,75</v>
          </cell>
          <cell r="D181" t="str">
            <v>m</v>
          </cell>
          <cell r="E181">
            <v>2300</v>
          </cell>
        </row>
        <row r="182">
          <cell r="B182">
            <v>181</v>
          </cell>
          <cell r="C182" t="str">
            <v>D©y buéc F 2</v>
          </cell>
          <cell r="D182" t="str">
            <v>m</v>
          </cell>
          <cell r="E182">
            <v>450</v>
          </cell>
        </row>
        <row r="183">
          <cell r="B183">
            <v>182</v>
          </cell>
          <cell r="C183" t="str">
            <v>D©y c¸p ®iÖn</v>
          </cell>
          <cell r="D183" t="str">
            <v>m</v>
          </cell>
          <cell r="E183">
            <v>5200</v>
          </cell>
        </row>
        <row r="184">
          <cell r="B184">
            <v>183</v>
          </cell>
          <cell r="C184" t="str">
            <v>D©y c¸p ®iÖn</v>
          </cell>
          <cell r="D184" t="str">
            <v>m</v>
          </cell>
        </row>
        <row r="185">
          <cell r="B185">
            <v>184</v>
          </cell>
          <cell r="C185" t="str">
            <v>D©y chèng sÐt m¹ kÏm f 4mm</v>
          </cell>
          <cell r="D185" t="str">
            <v>km</v>
          </cell>
          <cell r="E185">
            <v>1180000</v>
          </cell>
        </row>
        <row r="186">
          <cell r="B186">
            <v>185</v>
          </cell>
          <cell r="C186" t="str">
            <v>D©y gai bÖn  F 20</v>
          </cell>
          <cell r="D186" t="str">
            <v>m</v>
          </cell>
          <cell r="E186">
            <v>100</v>
          </cell>
        </row>
        <row r="187">
          <cell r="B187">
            <v>186</v>
          </cell>
          <cell r="C187" t="str">
            <v>D©y gai bÖn F 20 ®Ó neo c¸c phao vµo xµ lan thuyÒn hoÆc tµu vµ ®ì èng</v>
          </cell>
          <cell r="D187" t="str">
            <v>m</v>
          </cell>
          <cell r="E187">
            <v>100</v>
          </cell>
        </row>
        <row r="188">
          <cell r="B188">
            <v>187</v>
          </cell>
          <cell r="C188" t="str">
            <v>D©y kÏm f 1</v>
          </cell>
          <cell r="D188" t="str">
            <v>kg</v>
          </cell>
          <cell r="E188">
            <v>6500</v>
          </cell>
        </row>
        <row r="189">
          <cell r="B189">
            <v>188</v>
          </cell>
          <cell r="C189" t="str">
            <v>D©y måi  F  = 2mm</v>
          </cell>
          <cell r="D189" t="str">
            <v>m</v>
          </cell>
          <cell r="E189">
            <v>1320</v>
          </cell>
        </row>
        <row r="190">
          <cell r="B190">
            <v>189</v>
          </cell>
          <cell r="C190" t="str">
            <v>D©y næ</v>
          </cell>
          <cell r="D190" t="str">
            <v>m</v>
          </cell>
          <cell r="E190">
            <v>3300</v>
          </cell>
        </row>
        <row r="191">
          <cell r="B191">
            <v>190</v>
          </cell>
          <cell r="C191" t="str">
            <v>D©y ni l«ng</v>
          </cell>
          <cell r="D191" t="str">
            <v>m</v>
          </cell>
          <cell r="E191">
            <v>100</v>
          </cell>
        </row>
        <row r="192">
          <cell r="B192">
            <v>191</v>
          </cell>
          <cell r="C192" t="str">
            <v>D©y s¾t  F 2 mm</v>
          </cell>
          <cell r="D192" t="str">
            <v>kg</v>
          </cell>
          <cell r="E192">
            <v>6308</v>
          </cell>
        </row>
        <row r="193">
          <cell r="B193">
            <v>192</v>
          </cell>
          <cell r="C193" t="str">
            <v>D©y s¾t  F 4 mm</v>
          </cell>
          <cell r="D193" t="str">
            <v>kg</v>
          </cell>
          <cell r="E193">
            <v>6308</v>
          </cell>
        </row>
        <row r="194">
          <cell r="B194">
            <v>193</v>
          </cell>
          <cell r="C194" t="str">
            <v>D©y thÐp f 1 mm</v>
          </cell>
          <cell r="D194" t="str">
            <v>kg</v>
          </cell>
          <cell r="E194">
            <v>6500</v>
          </cell>
        </row>
        <row r="195">
          <cell r="B195">
            <v>194</v>
          </cell>
          <cell r="C195" t="str">
            <v>D©y thÐp F 4</v>
          </cell>
          <cell r="D195" t="str">
            <v>kg</v>
          </cell>
          <cell r="E195">
            <v>6308</v>
          </cell>
        </row>
        <row r="196">
          <cell r="B196">
            <v>195</v>
          </cell>
          <cell r="C196" t="str">
            <v>D©y xÝch d8</v>
          </cell>
          <cell r="D196" t="str">
            <v>m</v>
          </cell>
          <cell r="E196">
            <v>15000</v>
          </cell>
        </row>
        <row r="197">
          <cell r="B197">
            <v>196</v>
          </cell>
          <cell r="C197" t="str">
            <v>D¶i ®ång 2000x 20x2mm</v>
          </cell>
          <cell r="D197" t="str">
            <v>tÊm</v>
          </cell>
          <cell r="E197">
            <v>98600</v>
          </cell>
        </row>
        <row r="198">
          <cell r="B198">
            <v>197</v>
          </cell>
          <cell r="C198" t="str">
            <v>DÇu diezel</v>
          </cell>
          <cell r="D198" t="str">
            <v>kg</v>
          </cell>
          <cell r="E198">
            <v>10500</v>
          </cell>
        </row>
        <row r="199">
          <cell r="B199">
            <v>198</v>
          </cell>
          <cell r="C199" t="str">
            <v>Dung dÞch axit</v>
          </cell>
          <cell r="D199" t="str">
            <v>lÝt</v>
          </cell>
          <cell r="E199">
            <v>41000</v>
          </cell>
        </row>
        <row r="200">
          <cell r="B200">
            <v>199</v>
          </cell>
          <cell r="C200" t="str">
            <v>Dung dÞch lµm s¹ch (ALcohol)</v>
          </cell>
          <cell r="D200" t="str">
            <v>lÝt</v>
          </cell>
          <cell r="E200">
            <v>23920</v>
          </cell>
        </row>
        <row r="201">
          <cell r="B201">
            <v>200</v>
          </cell>
          <cell r="C201" t="str">
            <v>èc vÝt 4x10mm</v>
          </cell>
          <cell r="D201" t="str">
            <v>bé</v>
          </cell>
          <cell r="E201">
            <v>1000</v>
          </cell>
        </row>
        <row r="202">
          <cell r="B202">
            <v>201</v>
          </cell>
          <cell r="C202" t="str">
            <v>èc vÝt 5x10 mm</v>
          </cell>
          <cell r="D202" t="str">
            <v>bé</v>
          </cell>
          <cell r="E202">
            <v>1000</v>
          </cell>
        </row>
        <row r="203">
          <cell r="B203">
            <v>202</v>
          </cell>
          <cell r="C203" t="str">
            <v>èng b¶o vÖ c¸p b»ng kim lo¹i F 25 mm</v>
          </cell>
          <cell r="D203" t="str">
            <v>m</v>
          </cell>
          <cell r="E203">
            <v>9926</v>
          </cell>
        </row>
        <row r="204">
          <cell r="B204">
            <v>203</v>
          </cell>
          <cell r="C204" t="str">
            <v xml:space="preserve">èng c¸c lo¹i vµ b¶o vÖ dßng ®iÖn F 25 </v>
          </cell>
          <cell r="D204" t="str">
            <v>m</v>
          </cell>
        </row>
        <row r="205">
          <cell r="B205">
            <v>204</v>
          </cell>
          <cell r="C205" t="str">
            <v>èng cong PVC  R500 110/100</v>
          </cell>
          <cell r="D205" t="str">
            <v>m</v>
          </cell>
          <cell r="E205">
            <v>20091</v>
          </cell>
        </row>
        <row r="206">
          <cell r="B206">
            <v>205</v>
          </cell>
          <cell r="C206" t="str">
            <v>èng cong PVC R500    60/54</v>
          </cell>
          <cell r="D206" t="str">
            <v>m</v>
          </cell>
          <cell r="E206">
            <v>10022.5</v>
          </cell>
        </row>
        <row r="207">
          <cell r="B207">
            <v>206</v>
          </cell>
          <cell r="C207" t="str">
            <v>èng cong PVC R500   114/104</v>
          </cell>
          <cell r="D207" t="str">
            <v>m</v>
          </cell>
          <cell r="E207">
            <v>24613.5</v>
          </cell>
        </row>
        <row r="208">
          <cell r="B208">
            <v>207</v>
          </cell>
          <cell r="C208" t="str">
            <v>èng ghen</v>
          </cell>
          <cell r="D208" t="str">
            <v>m</v>
          </cell>
          <cell r="E208">
            <v>700</v>
          </cell>
        </row>
        <row r="209">
          <cell r="B209">
            <v>208</v>
          </cell>
          <cell r="C209" t="str">
            <v>èng ghen f8  ¸  f12</v>
          </cell>
          <cell r="D209" t="str">
            <v>m</v>
          </cell>
          <cell r="E209">
            <v>700</v>
          </cell>
        </row>
        <row r="210">
          <cell r="B210">
            <v>209</v>
          </cell>
          <cell r="C210" t="str">
            <v>èng ghen f 5 - f 10</v>
          </cell>
          <cell r="D210" t="str">
            <v>m</v>
          </cell>
          <cell r="E210">
            <v>700</v>
          </cell>
        </row>
        <row r="211">
          <cell r="B211">
            <v>210</v>
          </cell>
          <cell r="C211" t="str">
            <v>èng ghen mÒm  £ F10mm</v>
          </cell>
          <cell r="D211" t="str">
            <v>m</v>
          </cell>
          <cell r="E211">
            <v>500</v>
          </cell>
        </row>
        <row r="212">
          <cell r="B212">
            <v>211</v>
          </cell>
          <cell r="C212" t="str">
            <v>èng ghen mÒm F 5 - F 10</v>
          </cell>
          <cell r="D212" t="str">
            <v>m</v>
          </cell>
          <cell r="E212">
            <v>500</v>
          </cell>
        </row>
        <row r="213">
          <cell r="B213">
            <v>212</v>
          </cell>
          <cell r="C213" t="str">
            <v>èng kim lo¹i</v>
          </cell>
          <cell r="D213" t="str">
            <v>m</v>
          </cell>
          <cell r="E213">
            <v>78000</v>
          </cell>
        </row>
        <row r="214">
          <cell r="B214">
            <v>213</v>
          </cell>
          <cell r="C214" t="str">
            <v>èng nhùa</v>
          </cell>
          <cell r="D214" t="str">
            <v>m</v>
          </cell>
          <cell r="E214">
            <v>4800</v>
          </cell>
        </row>
        <row r="215">
          <cell r="B215">
            <v>214</v>
          </cell>
          <cell r="C215" t="str">
            <v>èng nhùa 30 £ F £ 35</v>
          </cell>
          <cell r="D215" t="str">
            <v>m</v>
          </cell>
          <cell r="E215">
            <v>5812</v>
          </cell>
        </row>
        <row r="216">
          <cell r="B216">
            <v>215</v>
          </cell>
          <cell r="C216" t="str">
            <v>èng nhùa 60 £ F £ 150</v>
          </cell>
          <cell r="D216" t="str">
            <v>m</v>
          </cell>
          <cell r="E216">
            <v>56054.5</v>
          </cell>
        </row>
        <row r="217">
          <cell r="B217">
            <v>216</v>
          </cell>
          <cell r="C217" t="str">
            <v>èng nhùa f &lt; 90 mm</v>
          </cell>
          <cell r="D217" t="str">
            <v>m</v>
          </cell>
          <cell r="E217">
            <v>21724.333333333332</v>
          </cell>
        </row>
        <row r="218">
          <cell r="B218">
            <v>217</v>
          </cell>
          <cell r="C218" t="str">
            <v>èng nhùa F 110 mm - F 114 mm,</v>
          </cell>
          <cell r="D218" t="str">
            <v>m</v>
          </cell>
          <cell r="E218">
            <v>29675.666666666668</v>
          </cell>
        </row>
        <row r="219">
          <cell r="B219">
            <v>218</v>
          </cell>
          <cell r="C219" t="str">
            <v>èng nhùa F 42</v>
          </cell>
          <cell r="D219" t="str">
            <v>m</v>
          </cell>
          <cell r="E219">
            <v>6945.666666666667</v>
          </cell>
        </row>
        <row r="220">
          <cell r="B220">
            <v>219</v>
          </cell>
          <cell r="C220" t="str">
            <v>èng nhùa PVC d48</v>
          </cell>
          <cell r="D220" t="str">
            <v>m</v>
          </cell>
          <cell r="E220">
            <v>7727</v>
          </cell>
        </row>
        <row r="221">
          <cell r="B221">
            <v>220</v>
          </cell>
          <cell r="C221" t="str">
            <v>èng PVC 2 m¶nh F 40</v>
          </cell>
          <cell r="D221" t="str">
            <v>m</v>
          </cell>
          <cell r="E221">
            <v>10600</v>
          </cell>
        </row>
        <row r="222">
          <cell r="B222">
            <v>221</v>
          </cell>
          <cell r="C222" t="str">
            <v>èng PVC F 110</v>
          </cell>
          <cell r="D222" t="str">
            <v>m</v>
          </cell>
          <cell r="E222">
            <v>25182</v>
          </cell>
        </row>
        <row r="223">
          <cell r="B223">
            <v>222</v>
          </cell>
          <cell r="C223" t="str">
            <v>èng PVC F 21</v>
          </cell>
          <cell r="D223" t="str">
            <v>m</v>
          </cell>
          <cell r="E223">
            <v>3042.3333333333335</v>
          </cell>
        </row>
        <row r="224">
          <cell r="B224">
            <v>223</v>
          </cell>
          <cell r="C224" t="str">
            <v>èng s¾t F 113</v>
          </cell>
          <cell r="D224" t="str">
            <v>m</v>
          </cell>
          <cell r="E224">
            <v>113357.33333333333</v>
          </cell>
        </row>
        <row r="225">
          <cell r="B225">
            <v>224</v>
          </cell>
          <cell r="C225" t="str">
            <v>èng thÐp    F 27</v>
          </cell>
          <cell r="D225" t="str">
            <v>m</v>
          </cell>
          <cell r="E225">
            <v>20641.333333333332</v>
          </cell>
        </row>
        <row r="226">
          <cell r="B226">
            <v>225</v>
          </cell>
          <cell r="C226" t="str">
            <v>èng thÐp    F 34</v>
          </cell>
          <cell r="D226" t="str">
            <v>m</v>
          </cell>
          <cell r="E226">
            <v>32099.333333333332</v>
          </cell>
        </row>
        <row r="227">
          <cell r="B227">
            <v>226</v>
          </cell>
          <cell r="C227" t="str">
            <v>G¸ ®ì</v>
          </cell>
          <cell r="D227" t="str">
            <v>chiÕc</v>
          </cell>
          <cell r="E227">
            <v>25000</v>
          </cell>
        </row>
        <row r="228">
          <cell r="B228">
            <v>227</v>
          </cell>
          <cell r="C228" t="str">
            <v>Gach chØ</v>
          </cell>
          <cell r="D228" t="str">
            <v>viªn</v>
          </cell>
          <cell r="E228">
            <v>330</v>
          </cell>
        </row>
        <row r="229">
          <cell r="B229">
            <v>228</v>
          </cell>
          <cell r="C229" t="str">
            <v>G¹ch vì</v>
          </cell>
          <cell r="D229" t="str">
            <v>m3</v>
          </cell>
          <cell r="E229">
            <v>45000</v>
          </cell>
        </row>
        <row r="230">
          <cell r="B230">
            <v>4901</v>
          </cell>
          <cell r="C230" t="str">
            <v>G¹ch</v>
          </cell>
          <cell r="D230" t="str">
            <v>viªn</v>
          </cell>
          <cell r="E230">
            <v>320</v>
          </cell>
        </row>
        <row r="231">
          <cell r="B231">
            <v>229</v>
          </cell>
          <cell r="C231" t="str">
            <v>Gç ®µ nÑp</v>
          </cell>
          <cell r="D231" t="str">
            <v>m3</v>
          </cell>
          <cell r="E231">
            <v>1400000</v>
          </cell>
        </row>
        <row r="232">
          <cell r="B232">
            <v>230</v>
          </cell>
          <cell r="C232" t="str">
            <v>Gç ®Öm - nhãm 5</v>
          </cell>
          <cell r="D232" t="str">
            <v>m3</v>
          </cell>
          <cell r="E232">
            <v>1400000</v>
          </cell>
        </row>
        <row r="233">
          <cell r="B233">
            <v>231</v>
          </cell>
          <cell r="C233" t="str">
            <v>Gç cÇu c«ng t¸c</v>
          </cell>
          <cell r="D233" t="str">
            <v>m3</v>
          </cell>
          <cell r="E233">
            <v>1400000</v>
          </cell>
        </row>
        <row r="234">
          <cell r="B234">
            <v>232</v>
          </cell>
          <cell r="C234" t="str">
            <v>Gç chèng</v>
          </cell>
          <cell r="D234" t="str">
            <v>m3</v>
          </cell>
          <cell r="E234">
            <v>1400000</v>
          </cell>
        </row>
        <row r="235">
          <cell r="B235">
            <v>233</v>
          </cell>
          <cell r="C235" t="str">
            <v>Gç chÌn</v>
          </cell>
          <cell r="D235" t="str">
            <v>m3</v>
          </cell>
          <cell r="E235">
            <v>1400000</v>
          </cell>
        </row>
        <row r="236">
          <cell r="B236">
            <v>234</v>
          </cell>
          <cell r="C236" t="str">
            <v xml:space="preserve">Gç kª </v>
          </cell>
          <cell r="D236" t="str">
            <v>m3</v>
          </cell>
          <cell r="E236">
            <v>1400000</v>
          </cell>
        </row>
        <row r="237">
          <cell r="B237">
            <v>235</v>
          </cell>
          <cell r="C237" t="str">
            <v>Gç t¹p lµm khu«n</v>
          </cell>
          <cell r="D237" t="str">
            <v>m3</v>
          </cell>
          <cell r="E237">
            <v>1400000</v>
          </cell>
        </row>
        <row r="238">
          <cell r="B238">
            <v>236</v>
          </cell>
          <cell r="C238" t="str">
            <v xml:space="preserve">Gç v¸n </v>
          </cell>
          <cell r="D238" t="str">
            <v>m3</v>
          </cell>
          <cell r="E238">
            <v>1400000</v>
          </cell>
        </row>
        <row r="239">
          <cell r="B239">
            <v>237</v>
          </cell>
          <cell r="C239" t="str">
            <v>Gç v¸n - nhãm 5</v>
          </cell>
          <cell r="D239" t="str">
            <v>m3</v>
          </cell>
          <cell r="E239">
            <v>1400000</v>
          </cell>
        </row>
        <row r="240">
          <cell r="B240">
            <v>238</v>
          </cell>
          <cell r="C240" t="str">
            <v>Gç v¸n (cäc nÑp)</v>
          </cell>
          <cell r="D240" t="str">
            <v>m3</v>
          </cell>
          <cell r="E240">
            <v>1400000</v>
          </cell>
        </row>
        <row r="241">
          <cell r="B241">
            <v>239</v>
          </cell>
          <cell r="C241" t="str">
            <v>Gç v¸n cÇu c«ng t¸c</v>
          </cell>
          <cell r="D241" t="str">
            <v>m3</v>
          </cell>
          <cell r="E241">
            <v>1400000</v>
          </cell>
        </row>
        <row r="242">
          <cell r="B242">
            <v>240</v>
          </cell>
          <cell r="C242" t="str">
            <v>Gç v¸n nhãm IV</v>
          </cell>
          <cell r="D242" t="str">
            <v>m3</v>
          </cell>
          <cell r="E242">
            <v>1400000</v>
          </cell>
        </row>
        <row r="243">
          <cell r="B243">
            <v>241</v>
          </cell>
          <cell r="C243" t="str">
            <v>Gen nilon c¸ch ®iÖn  f 6</v>
          </cell>
          <cell r="E243">
            <v>700</v>
          </cell>
        </row>
        <row r="244">
          <cell r="B244">
            <v>242</v>
          </cell>
          <cell r="C244" t="str">
            <v>Ghen c¸ch ®iÖn</v>
          </cell>
          <cell r="D244" t="str">
            <v>m</v>
          </cell>
          <cell r="E244">
            <v>700</v>
          </cell>
        </row>
        <row r="245">
          <cell r="B245">
            <v>243</v>
          </cell>
          <cell r="C245" t="str">
            <v>GhÕ thö d©y</v>
          </cell>
          <cell r="D245" t="str">
            <v>c¸i</v>
          </cell>
          <cell r="E245">
            <v>145000</v>
          </cell>
        </row>
        <row r="246">
          <cell r="B246">
            <v>244</v>
          </cell>
          <cell r="C246" t="str">
            <v>Gi¸ ®ì</v>
          </cell>
          <cell r="D246" t="str">
            <v>bé</v>
          </cell>
          <cell r="E246">
            <v>9800</v>
          </cell>
        </row>
        <row r="247">
          <cell r="B247">
            <v>245</v>
          </cell>
          <cell r="C247" t="str">
            <v>Gi¸ ®ì ®Ìn tÝn hÖu</v>
          </cell>
          <cell r="D247" t="str">
            <v>bé</v>
          </cell>
          <cell r="E247">
            <v>11500</v>
          </cell>
        </row>
        <row r="248">
          <cell r="B248">
            <v>246</v>
          </cell>
          <cell r="C248" t="str">
            <v>Gi¸ ®ì c¸p lo¹i lín</v>
          </cell>
          <cell r="D248" t="str">
            <v>c¸i</v>
          </cell>
          <cell r="E248">
            <v>23731</v>
          </cell>
        </row>
        <row r="249">
          <cell r="B249">
            <v>247</v>
          </cell>
          <cell r="C249" t="str">
            <v>Gi¸ ®ì c¸p lo¹i nhá</v>
          </cell>
          <cell r="D249" t="str">
            <v>c¸i</v>
          </cell>
          <cell r="E249">
            <v>12000</v>
          </cell>
        </row>
        <row r="250">
          <cell r="B250">
            <v>248</v>
          </cell>
          <cell r="C250" t="str">
            <v>Gi¸ ®ì ke lo¹i lín</v>
          </cell>
          <cell r="D250" t="str">
            <v>c¸i</v>
          </cell>
          <cell r="E250">
            <v>20000</v>
          </cell>
        </row>
        <row r="251">
          <cell r="B251">
            <v>249</v>
          </cell>
          <cell r="C251" t="str">
            <v>Gi¸ ®ì ke lo¹i nhá</v>
          </cell>
          <cell r="D251" t="str">
            <v>c¸i</v>
          </cell>
          <cell r="E251">
            <v>10000</v>
          </cell>
        </row>
        <row r="252">
          <cell r="B252">
            <v>250</v>
          </cell>
          <cell r="C252" t="str">
            <v>Gi¸ ®ì m¸y</v>
          </cell>
          <cell r="D252" t="str">
            <v>c¸i</v>
          </cell>
          <cell r="E252">
            <v>85000</v>
          </cell>
        </row>
        <row r="253">
          <cell r="B253">
            <v>251</v>
          </cell>
          <cell r="C253" t="str">
            <v>Gi¸ ®ì thiÕt bÞ</v>
          </cell>
          <cell r="D253" t="str">
            <v>bé</v>
          </cell>
          <cell r="E253">
            <v>73000</v>
          </cell>
        </row>
        <row r="254">
          <cell r="B254">
            <v>252</v>
          </cell>
          <cell r="C254" t="str">
            <v>GiÊy bãng can khæ A0</v>
          </cell>
          <cell r="D254" t="str">
            <v>m2</v>
          </cell>
          <cell r="E254">
            <v>10000</v>
          </cell>
        </row>
        <row r="255">
          <cell r="B255">
            <v>253</v>
          </cell>
          <cell r="C255" t="str">
            <v xml:space="preserve">GiÊygi¸p sè 0 </v>
          </cell>
          <cell r="D255" t="str">
            <v>tê</v>
          </cell>
          <cell r="E255">
            <v>2271.3333333333335</v>
          </cell>
        </row>
        <row r="256">
          <cell r="B256">
            <v>254</v>
          </cell>
          <cell r="C256" t="str">
            <v>GiÊy gi¸p sè 1</v>
          </cell>
          <cell r="D256" t="str">
            <v>tê</v>
          </cell>
          <cell r="E256">
            <v>6000</v>
          </cell>
        </row>
        <row r="257">
          <cell r="B257">
            <v>255</v>
          </cell>
          <cell r="C257" t="str">
            <v>GiÊy gi¸p sè 2</v>
          </cell>
          <cell r="D257" t="str">
            <v>tê</v>
          </cell>
          <cell r="E257">
            <v>6000</v>
          </cell>
        </row>
        <row r="258">
          <cell r="B258">
            <v>256</v>
          </cell>
          <cell r="C258" t="str">
            <v>GiÊy in 100 x 20.000mm</v>
          </cell>
          <cell r="D258" t="str">
            <v>cuén</v>
          </cell>
          <cell r="E258">
            <v>70000</v>
          </cell>
        </row>
        <row r="259">
          <cell r="B259">
            <v>257</v>
          </cell>
          <cell r="C259" t="str">
            <v>GiÊy in 40x20000 mm</v>
          </cell>
          <cell r="D259" t="str">
            <v>cuén</v>
          </cell>
          <cell r="E259">
            <v>35000</v>
          </cell>
        </row>
        <row r="260">
          <cell r="B260">
            <v>258</v>
          </cell>
          <cell r="C260" t="str">
            <v>GiÊy in 60 x 20000mm</v>
          </cell>
          <cell r="D260" t="str">
            <v>cuén</v>
          </cell>
          <cell r="E260">
            <v>40000</v>
          </cell>
        </row>
        <row r="261">
          <cell r="B261">
            <v>259</v>
          </cell>
          <cell r="C261" t="str">
            <v>GiÊy in khæ A4</v>
          </cell>
          <cell r="D261" t="str">
            <v>gram</v>
          </cell>
          <cell r="E261">
            <v>40000</v>
          </cell>
        </row>
        <row r="262">
          <cell r="B262">
            <v>260</v>
          </cell>
          <cell r="C262" t="str">
            <v>GiÊy in m¸y ®o</v>
          </cell>
          <cell r="D262" t="str">
            <v>cuén</v>
          </cell>
          <cell r="E262">
            <v>35000</v>
          </cell>
        </row>
        <row r="263">
          <cell r="B263">
            <v>261</v>
          </cell>
          <cell r="C263" t="str">
            <v>GiÊy in m¸y ®o 50 x 20.000 mm</v>
          </cell>
          <cell r="D263" t="str">
            <v xml:space="preserve"> cuén</v>
          </cell>
          <cell r="E263">
            <v>40000</v>
          </cell>
        </row>
        <row r="264">
          <cell r="B264">
            <v>262</v>
          </cell>
          <cell r="C264" t="str">
            <v>GiÊy khæ A4</v>
          </cell>
          <cell r="D264" t="str">
            <v>gram</v>
          </cell>
          <cell r="E264">
            <v>40000</v>
          </cell>
        </row>
        <row r="265">
          <cell r="B265">
            <v>263</v>
          </cell>
          <cell r="C265" t="str">
            <v>GiÊy kÎ ly</v>
          </cell>
          <cell r="D265" t="str">
            <v>tê</v>
          </cell>
          <cell r="E265">
            <v>10000</v>
          </cell>
        </row>
        <row r="266">
          <cell r="B266">
            <v>264</v>
          </cell>
          <cell r="C266" t="str">
            <v>GiÊy kÎ ly A0 hoÆc A1</v>
          </cell>
          <cell r="D266" t="str">
            <v>tê</v>
          </cell>
          <cell r="E266">
            <v>10000</v>
          </cell>
        </row>
        <row r="267">
          <cell r="B267">
            <v>265</v>
          </cell>
          <cell r="C267" t="str">
            <v>GiÊy kÎ ly A1</v>
          </cell>
          <cell r="D267" t="str">
            <v>tê</v>
          </cell>
          <cell r="E267">
            <v>10000</v>
          </cell>
        </row>
        <row r="268">
          <cell r="B268">
            <v>266</v>
          </cell>
          <cell r="C268" t="str">
            <v>GiÊy lau mÞn TISSU</v>
          </cell>
          <cell r="D268" t="str">
            <v>hép</v>
          </cell>
          <cell r="E268">
            <v>5000</v>
          </cell>
        </row>
        <row r="269">
          <cell r="B269">
            <v>267</v>
          </cell>
          <cell r="C269" t="str">
            <v>GiÊy r¸p</v>
          </cell>
          <cell r="D269" t="str">
            <v>tê</v>
          </cell>
          <cell r="E269">
            <v>3516.6666666666665</v>
          </cell>
        </row>
        <row r="270">
          <cell r="B270">
            <v>268</v>
          </cell>
          <cell r="C270" t="str">
            <v>GiÊy vÏ khæ A0</v>
          </cell>
          <cell r="D270" t="str">
            <v>tê</v>
          </cell>
          <cell r="E270">
            <v>10000</v>
          </cell>
        </row>
        <row r="271">
          <cell r="B271">
            <v>269</v>
          </cell>
          <cell r="C271" t="str">
            <v>GiÎ lau s¹ch</v>
          </cell>
          <cell r="D271" t="str">
            <v>kg</v>
          </cell>
          <cell r="E271">
            <v>1500</v>
          </cell>
        </row>
        <row r="272">
          <cell r="B272">
            <v>270</v>
          </cell>
          <cell r="C272" t="str">
            <v>GiÎ s¹ch ( v¶i sîi b«ng)</v>
          </cell>
          <cell r="D272" t="str">
            <v>kg</v>
          </cell>
          <cell r="E272">
            <v>1500</v>
          </cell>
        </row>
        <row r="273">
          <cell r="B273">
            <v>271</v>
          </cell>
          <cell r="C273" t="str">
            <v>H¾c Ýn</v>
          </cell>
          <cell r="D273" t="str">
            <v>kg</v>
          </cell>
          <cell r="E273">
            <v>4330</v>
          </cell>
        </row>
        <row r="274">
          <cell r="B274">
            <v>272</v>
          </cell>
          <cell r="C274" t="str">
            <v>Hép nèi d©y kim lo¹i</v>
          </cell>
          <cell r="D274" t="str">
            <v>hép</v>
          </cell>
          <cell r="E274">
            <v>10000</v>
          </cell>
        </row>
        <row r="275">
          <cell r="B275">
            <v>273</v>
          </cell>
          <cell r="C275" t="str">
            <v>Hép bót d¹ mµu</v>
          </cell>
          <cell r="D275" t="str">
            <v>c¸i</v>
          </cell>
          <cell r="E275">
            <v>10000</v>
          </cell>
        </row>
        <row r="276">
          <cell r="B276">
            <v>274</v>
          </cell>
          <cell r="C276" t="str">
            <v>Hép c¸p</v>
          </cell>
          <cell r="D276" t="str">
            <v>hép</v>
          </cell>
          <cell r="E276">
            <v>20000</v>
          </cell>
        </row>
        <row r="277">
          <cell r="B277">
            <v>275</v>
          </cell>
          <cell r="C277" t="str">
            <v>Hép ph©n phèi c¸p quang vµ c¸c phô kiÖn kÌm theo</v>
          </cell>
          <cell r="D277" t="str">
            <v>bé</v>
          </cell>
        </row>
        <row r="278">
          <cell r="B278">
            <v>276</v>
          </cell>
          <cell r="C278" t="str">
            <v>Hép rÏ c¸p 3 ®­êng</v>
          </cell>
          <cell r="D278" t="str">
            <v>c¸i</v>
          </cell>
        </row>
        <row r="279">
          <cell r="B279">
            <v>277</v>
          </cell>
          <cell r="C279" t="str">
            <v>Hép rÏ c¸p 4 ®­êng</v>
          </cell>
          <cell r="D279" t="str">
            <v>c¸i</v>
          </cell>
        </row>
        <row r="280">
          <cell r="B280">
            <v>278</v>
          </cell>
          <cell r="C280" t="str">
            <v>Hép  sè</v>
          </cell>
          <cell r="D280" t="str">
            <v>c¸i</v>
          </cell>
          <cell r="E280">
            <v>25000</v>
          </cell>
        </row>
        <row r="281">
          <cell r="B281">
            <v>279</v>
          </cell>
          <cell r="C281" t="str">
            <v>Ke ®ì c¸p lo¹i nhá</v>
          </cell>
          <cell r="D281" t="str">
            <v>c¸i</v>
          </cell>
        </row>
        <row r="282">
          <cell r="B282">
            <v>280</v>
          </cell>
          <cell r="C282" t="str">
            <v>Ke ®ì c¸p:</v>
          </cell>
          <cell r="D282" t="str">
            <v>c¸i</v>
          </cell>
        </row>
        <row r="283">
          <cell r="B283">
            <v>281</v>
          </cell>
          <cell r="C283" t="str">
            <v>Keo cao su non</v>
          </cell>
          <cell r="D283" t="str">
            <v>cuén</v>
          </cell>
        </row>
        <row r="284">
          <cell r="B284">
            <v>282</v>
          </cell>
          <cell r="C284" t="str">
            <v>Keo chèng thÊm</v>
          </cell>
          <cell r="D284" t="str">
            <v>kg</v>
          </cell>
        </row>
        <row r="285">
          <cell r="B285">
            <v>283</v>
          </cell>
          <cell r="C285" t="str">
            <v>Keo d¸n</v>
          </cell>
          <cell r="D285" t="str">
            <v>kg</v>
          </cell>
          <cell r="E285">
            <v>44100</v>
          </cell>
        </row>
        <row r="286">
          <cell r="B286">
            <v>284</v>
          </cell>
          <cell r="C286" t="str">
            <v>Nhùa d¸n</v>
          </cell>
          <cell r="D286" t="str">
            <v>kg</v>
          </cell>
          <cell r="E286">
            <v>18000</v>
          </cell>
        </row>
        <row r="287">
          <cell r="B287">
            <v>285</v>
          </cell>
          <cell r="C287" t="str">
            <v>Khíp nèi</v>
          </cell>
          <cell r="D287" t="str">
            <v>c¸i</v>
          </cell>
        </row>
        <row r="288">
          <cell r="B288">
            <v>286</v>
          </cell>
          <cell r="C288" t="str">
            <v>Kho¸ ®ai Inox A200; 200mm x 0,4 mm</v>
          </cell>
          <cell r="D288" t="str">
            <v>bé</v>
          </cell>
        </row>
        <row r="289">
          <cell r="B289">
            <v>287</v>
          </cell>
          <cell r="C289" t="str">
            <v>Khung gç</v>
          </cell>
          <cell r="D289" t="str">
            <v>c¸i</v>
          </cell>
          <cell r="E289">
            <v>15000</v>
          </cell>
        </row>
        <row r="290">
          <cell r="B290">
            <v>288</v>
          </cell>
          <cell r="C290" t="str">
            <v>Khung nh«m nÑp b¶ng phooc mi ca</v>
          </cell>
          <cell r="D290" t="str">
            <v>c¸i</v>
          </cell>
        </row>
        <row r="291">
          <cell r="B291">
            <v>289</v>
          </cell>
          <cell r="C291" t="str">
            <v>Khung, gi¸ pin</v>
          </cell>
          <cell r="D291" t="str">
            <v>bé</v>
          </cell>
        </row>
        <row r="292">
          <cell r="B292">
            <v>290</v>
          </cell>
          <cell r="C292" t="str">
            <v>Kim thu sÐt</v>
          </cell>
          <cell r="D292" t="str">
            <v>c¸i</v>
          </cell>
        </row>
        <row r="293">
          <cell r="B293">
            <v>291</v>
          </cell>
          <cell r="C293" t="str">
            <v>KÑp bÖn 3 lç 1 r·nh</v>
          </cell>
          <cell r="D293" t="str">
            <v>bé</v>
          </cell>
        </row>
        <row r="294">
          <cell r="B294">
            <v>292</v>
          </cell>
          <cell r="C294" t="str">
            <v>KÑp cè ®Þnh c¸p</v>
          </cell>
          <cell r="D294" t="str">
            <v>c¸i</v>
          </cell>
        </row>
        <row r="295">
          <cell r="B295">
            <v>293</v>
          </cell>
          <cell r="C295" t="str">
            <v>KÑp nhùa ®Ó cè ®Þnh c¸p</v>
          </cell>
          <cell r="D295" t="str">
            <v>c¸i</v>
          </cell>
        </row>
        <row r="296">
          <cell r="B296">
            <v>294</v>
          </cell>
          <cell r="C296" t="str">
            <v>Khung bÓ</v>
          </cell>
          <cell r="D296" t="str">
            <v>c¸i</v>
          </cell>
        </row>
        <row r="297">
          <cell r="B297">
            <v>295</v>
          </cell>
          <cell r="C297" t="str">
            <v>KÑp nhùa ®Ó cè ®Þnh èng nhùa</v>
          </cell>
          <cell r="D297" t="str">
            <v>c¸i</v>
          </cell>
          <cell r="E297">
            <v>1000</v>
          </cell>
        </row>
        <row r="298">
          <cell r="B298">
            <v>296</v>
          </cell>
          <cell r="C298" t="str">
            <v>Khung, gÝa pin</v>
          </cell>
          <cell r="D298" t="str">
            <v>bé</v>
          </cell>
        </row>
        <row r="299">
          <cell r="B299">
            <v>297</v>
          </cell>
          <cell r="C299" t="str">
            <v>KÑp tiÕp ®Êt cho Fi®¬</v>
          </cell>
          <cell r="D299" t="str">
            <v>bé</v>
          </cell>
        </row>
        <row r="300">
          <cell r="B300">
            <v>298</v>
          </cell>
          <cell r="C300" t="str">
            <v>KÑp bÖn 3 lç 1 r·nh</v>
          </cell>
          <cell r="D300" t="str">
            <v>bé</v>
          </cell>
        </row>
        <row r="301">
          <cell r="B301">
            <v>299</v>
          </cell>
          <cell r="C301" t="str">
            <v>KÝp ®iÖn</v>
          </cell>
          <cell r="D301" t="str">
            <v>c¸i</v>
          </cell>
          <cell r="E301">
            <v>2000</v>
          </cell>
        </row>
        <row r="302">
          <cell r="B302">
            <v>300</v>
          </cell>
          <cell r="C302" t="str">
            <v>L¹t buéc 15 cm</v>
          </cell>
          <cell r="D302" t="str">
            <v>c¸i</v>
          </cell>
          <cell r="E302">
            <v>200</v>
          </cell>
        </row>
        <row r="303">
          <cell r="B303">
            <v>301</v>
          </cell>
          <cell r="C303" t="str">
            <v>L¹t nhùa</v>
          </cell>
          <cell r="D303" t="str">
            <v>c¸i</v>
          </cell>
          <cell r="E303">
            <v>200</v>
          </cell>
        </row>
        <row r="304">
          <cell r="B304">
            <v>302</v>
          </cell>
          <cell r="C304" t="str">
            <v>L¹t nhùa  300mm</v>
          </cell>
          <cell r="D304" t="str">
            <v>c¸i</v>
          </cell>
          <cell r="E304">
            <v>200</v>
          </cell>
        </row>
        <row r="305">
          <cell r="B305">
            <v>303</v>
          </cell>
          <cell r="C305" t="str">
            <v>L¹t nhùa 10x 300 mm</v>
          </cell>
          <cell r="D305" t="str">
            <v xml:space="preserve">c¸i </v>
          </cell>
          <cell r="E305">
            <v>200</v>
          </cell>
        </row>
        <row r="306">
          <cell r="B306">
            <v>304</v>
          </cell>
          <cell r="C306" t="str">
            <v>L¹t nhùa 200 mm</v>
          </cell>
          <cell r="D306" t="str">
            <v>c¸i</v>
          </cell>
          <cell r="E306">
            <v>200</v>
          </cell>
        </row>
        <row r="307">
          <cell r="B307">
            <v>305</v>
          </cell>
          <cell r="C307" t="str">
            <v>L¹t nhùa 250mm</v>
          </cell>
          <cell r="D307" t="str">
            <v>c¸i</v>
          </cell>
          <cell r="E307">
            <v>200</v>
          </cell>
        </row>
        <row r="308">
          <cell r="B308">
            <v>306</v>
          </cell>
          <cell r="C308" t="str">
            <v>L¹t nhùa 3x100mm</v>
          </cell>
          <cell r="D308" t="str">
            <v>c¸i</v>
          </cell>
          <cell r="E308">
            <v>200</v>
          </cell>
        </row>
        <row r="309">
          <cell r="B309">
            <v>307</v>
          </cell>
          <cell r="C309" t="str">
            <v>L¹t nhùa 150mm</v>
          </cell>
          <cell r="D309" t="str">
            <v>c¸i</v>
          </cell>
          <cell r="E309">
            <v>200</v>
          </cell>
        </row>
        <row r="310">
          <cell r="B310">
            <v>308</v>
          </cell>
          <cell r="C310" t="str">
            <v>L¹t nhùa 5 x150 mm</v>
          </cell>
          <cell r="D310" t="str">
            <v>c¸i</v>
          </cell>
          <cell r="E310">
            <v>200</v>
          </cell>
        </row>
        <row r="311">
          <cell r="B311">
            <v>309</v>
          </cell>
          <cell r="C311" t="str">
            <v>L¹t nhùa 3 x 200mm</v>
          </cell>
          <cell r="D311" t="str">
            <v>c¸i</v>
          </cell>
          <cell r="E311">
            <v>200</v>
          </cell>
        </row>
        <row r="312">
          <cell r="B312">
            <v>310</v>
          </cell>
          <cell r="C312" t="str">
            <v xml:space="preserve">L¹t nhùa c¸c lo¹i </v>
          </cell>
          <cell r="D312" t="str">
            <v>c¸i</v>
          </cell>
          <cell r="E312">
            <v>200</v>
          </cell>
        </row>
        <row r="313">
          <cell r="B313">
            <v>311</v>
          </cell>
          <cell r="C313" t="str">
            <v>L¹t nhùa 5x200mm</v>
          </cell>
          <cell r="D313" t="str">
            <v>c¸i</v>
          </cell>
          <cell r="E313">
            <v>200</v>
          </cell>
        </row>
        <row r="314">
          <cell r="B314">
            <v>312</v>
          </cell>
          <cell r="C314" t="str">
            <v>L¹t thÝt nhùa</v>
          </cell>
          <cell r="D314" t="str">
            <v>c¸i</v>
          </cell>
          <cell r="E314">
            <v>200</v>
          </cell>
        </row>
        <row r="315">
          <cell r="B315">
            <v>313</v>
          </cell>
          <cell r="C315" t="str">
            <v>La bµn</v>
          </cell>
          <cell r="D315" t="str">
            <v>c¸i</v>
          </cell>
          <cell r="E315">
            <v>20000</v>
          </cell>
        </row>
        <row r="316">
          <cell r="B316">
            <v>314</v>
          </cell>
          <cell r="C316" t="str">
            <v>L­ìi c¾t bª t«ng</v>
          </cell>
          <cell r="D316" t="str">
            <v>c¸i</v>
          </cell>
          <cell r="E316">
            <v>1500</v>
          </cell>
        </row>
        <row r="317">
          <cell r="B317">
            <v>315</v>
          </cell>
          <cell r="C317" t="str">
            <v>M¨ng s«ng c¸p</v>
          </cell>
          <cell r="D317" t="str">
            <v>bé</v>
          </cell>
        </row>
        <row r="318">
          <cell r="B318">
            <v>316</v>
          </cell>
          <cell r="C318" t="str">
            <v>M¨ng s«ng c¸p quang vµ c¸c phô kiÖn kÌm theo</v>
          </cell>
          <cell r="D318" t="str">
            <v>bé</v>
          </cell>
        </row>
        <row r="319">
          <cell r="B319">
            <v>317</v>
          </cell>
          <cell r="C319" t="str">
            <v>M¸ng c¸p</v>
          </cell>
          <cell r="D319" t="str">
            <v>m</v>
          </cell>
        </row>
        <row r="320">
          <cell r="B320">
            <v>318</v>
          </cell>
          <cell r="C320" t="str">
            <v xml:space="preserve">Ma tÝt </v>
          </cell>
          <cell r="D320" t="str">
            <v>kg</v>
          </cell>
          <cell r="E320">
            <v>22000</v>
          </cell>
        </row>
        <row r="321">
          <cell r="B321">
            <v>319</v>
          </cell>
          <cell r="C321" t="str">
            <v>Mãc neo ®Ó kÐo c¸p</v>
          </cell>
          <cell r="D321" t="str">
            <v>c¸i</v>
          </cell>
          <cell r="E321">
            <v>4000</v>
          </cell>
        </row>
        <row r="322">
          <cell r="B322">
            <v>320</v>
          </cell>
          <cell r="C322" t="str">
            <v>Mèc c¸p</v>
          </cell>
          <cell r="D322" t="str">
            <v>cäc</v>
          </cell>
          <cell r="E322">
            <v>25000</v>
          </cell>
        </row>
        <row r="323">
          <cell r="B323">
            <v>321</v>
          </cell>
          <cell r="C323" t="str">
            <v>Mèi hµn cadweld</v>
          </cell>
          <cell r="D323" t="str">
            <v>mèi</v>
          </cell>
          <cell r="E323">
            <v>130500</v>
          </cell>
        </row>
        <row r="324">
          <cell r="B324">
            <v>322</v>
          </cell>
          <cell r="C324" t="str">
            <v>Mì b«i tr¬n</v>
          </cell>
          <cell r="D324" t="str">
            <v>kg</v>
          </cell>
          <cell r="E324">
            <v>24960</v>
          </cell>
        </row>
        <row r="325">
          <cell r="B325">
            <v>323</v>
          </cell>
          <cell r="C325" t="str">
            <v>Mì YOC</v>
          </cell>
          <cell r="D325" t="str">
            <v>kg</v>
          </cell>
          <cell r="E325">
            <v>24960</v>
          </cell>
        </row>
        <row r="326">
          <cell r="B326">
            <v>324</v>
          </cell>
          <cell r="C326" t="str">
            <v>MiÕng ®ì thÐp L 50 x50 x 50 mm</v>
          </cell>
          <cell r="D326" t="str">
            <v>c¸i</v>
          </cell>
          <cell r="E326">
            <v>3000</v>
          </cell>
        </row>
        <row r="327">
          <cell r="B327">
            <v>325</v>
          </cell>
          <cell r="C327" t="str">
            <v>Muèi ¨n</v>
          </cell>
          <cell r="D327" t="str">
            <v>kg</v>
          </cell>
          <cell r="E327">
            <v>2500</v>
          </cell>
        </row>
        <row r="328">
          <cell r="B328">
            <v>326</v>
          </cell>
          <cell r="C328" t="str">
            <v>N¾p ®an</v>
          </cell>
          <cell r="D328" t="str">
            <v>c¸i</v>
          </cell>
        </row>
        <row r="329">
          <cell r="B329">
            <v>327</v>
          </cell>
          <cell r="C329" t="str">
            <v>N¾p ch¾n r¸c b»ng gang</v>
          </cell>
          <cell r="D329" t="str">
            <v>c¸i</v>
          </cell>
          <cell r="E329">
            <v>15000</v>
          </cell>
        </row>
        <row r="330">
          <cell r="B330">
            <v>328</v>
          </cell>
          <cell r="C330" t="str">
            <v>Nh·n d¸n</v>
          </cell>
          <cell r="D330" t="str">
            <v>c¸i</v>
          </cell>
          <cell r="E330">
            <v>200</v>
          </cell>
        </row>
        <row r="331">
          <cell r="B331">
            <v>329</v>
          </cell>
          <cell r="C331" t="str">
            <v>N¾p hÇm b»ng gang ®óc s½n</v>
          </cell>
          <cell r="D331" t="str">
            <v>bé</v>
          </cell>
          <cell r="E331">
            <v>35000</v>
          </cell>
        </row>
        <row r="332">
          <cell r="B332">
            <v>330</v>
          </cell>
          <cell r="C332" t="str">
            <v>Nhùa th«ng</v>
          </cell>
          <cell r="D332" t="str">
            <v>kg</v>
          </cell>
          <cell r="E332">
            <v>8000</v>
          </cell>
        </row>
        <row r="333">
          <cell r="B333">
            <v>331</v>
          </cell>
          <cell r="C333" t="str">
            <v>N¾p hÇm b»ng thÐp</v>
          </cell>
          <cell r="D333" t="str">
            <v xml:space="preserve">bé </v>
          </cell>
        </row>
        <row r="334">
          <cell r="B334">
            <v>332</v>
          </cell>
          <cell r="C334" t="str">
            <v xml:space="preserve">N­íc </v>
          </cell>
          <cell r="D334" t="str">
            <v>lÝt</v>
          </cell>
          <cell r="E334">
            <v>100</v>
          </cell>
        </row>
        <row r="335">
          <cell r="B335">
            <v>333</v>
          </cell>
          <cell r="C335" t="str">
            <v>Nèi ch÷ T</v>
          </cell>
          <cell r="D335" t="str">
            <v>c¸i</v>
          </cell>
          <cell r="E335">
            <v>1273</v>
          </cell>
        </row>
        <row r="336">
          <cell r="B336">
            <v>334</v>
          </cell>
          <cell r="C336" t="str">
            <v>Nèi gãc</v>
          </cell>
          <cell r="D336" t="str">
            <v>c¸i</v>
          </cell>
          <cell r="E336">
            <v>636</v>
          </cell>
        </row>
        <row r="337">
          <cell r="B337">
            <v>335</v>
          </cell>
          <cell r="C337" t="str">
            <v>Nèi th¼ng</v>
          </cell>
          <cell r="D337" t="str">
            <v>c¸i</v>
          </cell>
          <cell r="E337">
            <v>273</v>
          </cell>
        </row>
        <row r="338">
          <cell r="B338">
            <v>336</v>
          </cell>
          <cell r="C338" t="str">
            <v>Nh·n ®¸nh dÊu</v>
          </cell>
          <cell r="D338" t="str">
            <v>c¸i</v>
          </cell>
          <cell r="E338">
            <v>200</v>
          </cell>
        </row>
        <row r="339">
          <cell r="B339">
            <v>337</v>
          </cell>
          <cell r="C339" t="str">
            <v>Nh·n ®¸nh dÊu ®Çu c¸p</v>
          </cell>
          <cell r="D339" t="str">
            <v>c¸i</v>
          </cell>
          <cell r="E339">
            <v>2000</v>
          </cell>
        </row>
        <row r="340">
          <cell r="B340">
            <v>338</v>
          </cell>
          <cell r="C340" t="str">
            <v>Nh·n d¸n</v>
          </cell>
          <cell r="D340" t="str">
            <v>c¸i</v>
          </cell>
          <cell r="E340">
            <v>200</v>
          </cell>
        </row>
        <row r="341">
          <cell r="B341">
            <v>339</v>
          </cell>
          <cell r="C341" t="str">
            <v>N­íc</v>
          </cell>
          <cell r="D341" t="str">
            <v>m3</v>
          </cell>
          <cell r="E341">
            <v>3475</v>
          </cell>
        </row>
        <row r="342">
          <cell r="B342">
            <v>340</v>
          </cell>
          <cell r="C342" t="str">
            <v xml:space="preserve">N­íc s¹ch </v>
          </cell>
          <cell r="D342" t="str">
            <v xml:space="preserve">lÝt </v>
          </cell>
          <cell r="E342">
            <v>100</v>
          </cell>
        </row>
        <row r="343">
          <cell r="B343">
            <v>341</v>
          </cell>
          <cell r="C343" t="str">
            <v>N­íc t­íi c¸t</v>
          </cell>
          <cell r="D343" t="str">
            <v>m3</v>
          </cell>
          <cell r="E343">
            <v>4950</v>
          </cell>
        </row>
        <row r="344">
          <cell r="B344">
            <v>342</v>
          </cell>
          <cell r="C344" t="str">
            <v>Phao nhùa 50 lÝt khèi ch÷ nhËt (cã quai hai bªn s­ên)</v>
          </cell>
          <cell r="D344" t="str">
            <v>cÆp</v>
          </cell>
          <cell r="E344">
            <v>12000</v>
          </cell>
        </row>
        <row r="345">
          <cell r="B345">
            <v>343</v>
          </cell>
          <cell r="C345" t="str">
            <v>Phao nhùa h×nh cÇu F 500</v>
          </cell>
          <cell r="D345" t="str">
            <v>c¸i</v>
          </cell>
          <cell r="E345">
            <v>80000</v>
          </cell>
        </row>
        <row r="346">
          <cell r="B346">
            <v>344</v>
          </cell>
          <cell r="C346" t="str">
            <v>Phim (762x60)</v>
          </cell>
          <cell r="D346" t="str">
            <v>tê</v>
          </cell>
          <cell r="E346">
            <v>5000</v>
          </cell>
        </row>
        <row r="347">
          <cell r="B347">
            <v>345</v>
          </cell>
          <cell r="C347" t="str">
            <v>Phô gia Ceika R17</v>
          </cell>
          <cell r="D347" t="str">
            <v>lÝt</v>
          </cell>
          <cell r="E347">
            <v>25000</v>
          </cell>
        </row>
        <row r="348">
          <cell r="B348">
            <v>346</v>
          </cell>
          <cell r="C348" t="str">
            <v>Qu¶ däi s¾t 10 kg</v>
          </cell>
          <cell r="D348" t="str">
            <v>qu¶</v>
          </cell>
          <cell r="E348">
            <v>57000</v>
          </cell>
        </row>
        <row r="349">
          <cell r="B349">
            <v>347</v>
          </cell>
          <cell r="C349" t="str">
            <v xml:space="preserve">Qu¹t </v>
          </cell>
          <cell r="D349" t="str">
            <v>c¸i</v>
          </cell>
          <cell r="E349">
            <v>357000</v>
          </cell>
        </row>
        <row r="350">
          <cell r="B350">
            <v>348</v>
          </cell>
          <cell r="C350" t="str">
            <v>Quang treo m¸ng</v>
          </cell>
          <cell r="D350" t="str">
            <v>bé</v>
          </cell>
          <cell r="E350">
            <v>15000</v>
          </cell>
        </row>
        <row r="351">
          <cell r="B351">
            <v>349</v>
          </cell>
          <cell r="C351" t="str">
            <v>Que hµn  F 3</v>
          </cell>
          <cell r="D351" t="str">
            <v>kg</v>
          </cell>
          <cell r="E351">
            <v>8131.666666666667</v>
          </cell>
        </row>
        <row r="352">
          <cell r="B352">
            <v>350</v>
          </cell>
          <cell r="C352" t="str">
            <v>Que hµn ®iÖn</v>
          </cell>
          <cell r="D352" t="str">
            <v>kg</v>
          </cell>
          <cell r="E352">
            <v>8131.666666666667</v>
          </cell>
        </row>
        <row r="353">
          <cell r="B353">
            <v>351</v>
          </cell>
          <cell r="C353" t="str">
            <v>Que hµn h¬i</v>
          </cell>
          <cell r="D353" t="str">
            <v>kg</v>
          </cell>
          <cell r="E353">
            <v>38500</v>
          </cell>
        </row>
        <row r="354">
          <cell r="B354">
            <v>352</v>
          </cell>
          <cell r="C354" t="str">
            <v>Que hµn</v>
          </cell>
          <cell r="D354" t="str">
            <v>kg</v>
          </cell>
          <cell r="E354">
            <v>8131.666666666667</v>
          </cell>
        </row>
        <row r="355">
          <cell r="B355">
            <v>353</v>
          </cell>
          <cell r="C355" t="str">
            <v>S¸p chèng thÊm</v>
          </cell>
          <cell r="D355" t="str">
            <v>hép</v>
          </cell>
          <cell r="E355">
            <v>30000</v>
          </cell>
        </row>
        <row r="356">
          <cell r="B356">
            <v>354</v>
          </cell>
          <cell r="C356" t="str">
            <v>S¬n</v>
          </cell>
          <cell r="D356" t="str">
            <v>kg</v>
          </cell>
          <cell r="E356">
            <v>20000</v>
          </cell>
        </row>
        <row r="357">
          <cell r="B357">
            <v>355</v>
          </cell>
          <cell r="C357" t="str">
            <v>S¬n chèng gØ</v>
          </cell>
          <cell r="D357" t="str">
            <v>kg</v>
          </cell>
          <cell r="E357">
            <v>18400</v>
          </cell>
        </row>
        <row r="358">
          <cell r="B358">
            <v>356</v>
          </cell>
          <cell r="C358" t="str">
            <v>S¬n mµu</v>
          </cell>
          <cell r="D358" t="str">
            <v>kg</v>
          </cell>
          <cell r="E358">
            <v>21000</v>
          </cell>
        </row>
        <row r="359">
          <cell r="B359">
            <v>357</v>
          </cell>
          <cell r="C359" t="str">
            <v>S¬n mµu tæng hîp</v>
          </cell>
          <cell r="D359" t="str">
            <v>kg</v>
          </cell>
          <cell r="E359">
            <v>17000</v>
          </cell>
        </row>
        <row r="360">
          <cell r="B360">
            <v>358</v>
          </cell>
          <cell r="C360" t="str">
            <v>Sµn c¸ch ®iÖn (B»ng nhùa PVC hoÆc gç + cao su )</v>
          </cell>
          <cell r="D360" t="str">
            <v>m2</v>
          </cell>
          <cell r="E360">
            <v>32141</v>
          </cell>
        </row>
        <row r="361">
          <cell r="B361">
            <v>359</v>
          </cell>
          <cell r="C361" t="str">
            <v>S¾t L 50x 50x 5 - 2500</v>
          </cell>
          <cell r="D361" t="str">
            <v>thanh</v>
          </cell>
          <cell r="E361">
            <v>15187</v>
          </cell>
        </row>
        <row r="362">
          <cell r="B362">
            <v>360</v>
          </cell>
          <cell r="C362" t="str">
            <v>S¾t nèi L 100x100x10</v>
          </cell>
          <cell r="D362" t="str">
            <v>thanh</v>
          </cell>
          <cell r="E362">
            <v>1200</v>
          </cell>
        </row>
        <row r="363">
          <cell r="B363">
            <v>361</v>
          </cell>
          <cell r="C363" t="str">
            <v>Sæ s¸ch ghi chÐp</v>
          </cell>
          <cell r="D363" t="str">
            <v>bé</v>
          </cell>
          <cell r="E363">
            <v>2500</v>
          </cell>
        </row>
        <row r="364">
          <cell r="B364">
            <v>362</v>
          </cell>
          <cell r="C364" t="str">
            <v>S¬n c¸c lo¹i</v>
          </cell>
          <cell r="D364" t="str">
            <v>kg</v>
          </cell>
          <cell r="E364">
            <v>21000</v>
          </cell>
        </row>
        <row r="365">
          <cell r="B365">
            <v>363</v>
          </cell>
          <cell r="C365" t="str">
            <v xml:space="preserve">S¬n tæng hîp               </v>
          </cell>
          <cell r="D365" t="str">
            <v>kg</v>
          </cell>
          <cell r="E365">
            <v>17000</v>
          </cell>
        </row>
        <row r="366">
          <cell r="B366">
            <v>364</v>
          </cell>
          <cell r="C366" t="str">
            <v>S¾t F 6</v>
          </cell>
          <cell r="D366" t="str">
            <v>kg</v>
          </cell>
          <cell r="E366">
            <v>4320</v>
          </cell>
        </row>
        <row r="367">
          <cell r="B367">
            <v>365</v>
          </cell>
          <cell r="C367" t="str">
            <v>T¨ng ®¬ lo¹i trung</v>
          </cell>
          <cell r="D367" t="str">
            <v>c¸i</v>
          </cell>
          <cell r="E367">
            <v>14000</v>
          </cell>
        </row>
        <row r="368">
          <cell r="B368">
            <v>366</v>
          </cell>
          <cell r="C368" t="str">
            <v>ThÐp  f  8</v>
          </cell>
          <cell r="D368" t="str">
            <v>kg</v>
          </cell>
          <cell r="E368">
            <v>4216.666666666667</v>
          </cell>
        </row>
        <row r="369">
          <cell r="B369">
            <v>367</v>
          </cell>
          <cell r="C369" t="str">
            <v>Tem ®¸nh dÊu</v>
          </cell>
          <cell r="D369" t="str">
            <v>bé</v>
          </cell>
          <cell r="E369">
            <v>200</v>
          </cell>
        </row>
        <row r="370">
          <cell r="B370">
            <v>368</v>
          </cell>
          <cell r="C370" t="str">
            <v>ThÐp f 12</v>
          </cell>
          <cell r="D370" t="str">
            <v>kg</v>
          </cell>
          <cell r="E370">
            <v>4025</v>
          </cell>
        </row>
        <row r="371">
          <cell r="B371">
            <v>369</v>
          </cell>
          <cell r="C371" t="str">
            <v>TÊm ®an bª t«ng</v>
          </cell>
          <cell r="D371" t="str">
            <v>C¸i</v>
          </cell>
        </row>
        <row r="372">
          <cell r="B372">
            <v>370</v>
          </cell>
          <cell r="C372" t="str">
            <v>ThÐp f 6</v>
          </cell>
          <cell r="D372" t="str">
            <v>kg</v>
          </cell>
          <cell r="E372">
            <v>4217</v>
          </cell>
        </row>
        <row r="373">
          <cell r="B373">
            <v>371</v>
          </cell>
          <cell r="C373" t="str">
            <v>TÊm ®Ëy bª t«ng ( 650x 150x 40) cm</v>
          </cell>
          <cell r="D373" t="str">
            <v>tÊm</v>
          </cell>
          <cell r="E373">
            <v>61776</v>
          </cell>
        </row>
        <row r="374">
          <cell r="B374">
            <v>372</v>
          </cell>
          <cell r="C374" t="str">
            <v>ThÐp f16</v>
          </cell>
          <cell r="D374" t="str">
            <v>kg</v>
          </cell>
          <cell r="E374">
            <v>4010</v>
          </cell>
        </row>
        <row r="375">
          <cell r="B375">
            <v>373</v>
          </cell>
          <cell r="C375" t="str">
            <v>TÊm bª t«ng (15x 60x40) cm</v>
          </cell>
          <cell r="D375" t="str">
            <v xml:space="preserve">tÊm </v>
          </cell>
          <cell r="E375">
            <v>35640</v>
          </cell>
        </row>
        <row r="376">
          <cell r="B376">
            <v>374</v>
          </cell>
          <cell r="C376" t="str">
            <v>ThÐp L100x100x10</v>
          </cell>
          <cell r="D376" t="str">
            <v>kg</v>
          </cell>
          <cell r="E376">
            <v>4100</v>
          </cell>
        </row>
        <row r="377">
          <cell r="B377">
            <v>375</v>
          </cell>
          <cell r="C377" t="str">
            <v>TÊm kª sµn c¸ch ®iÖn b»ng gç nhãm II 1000x 300x 100mm</v>
          </cell>
          <cell r="D377" t="str">
            <v>tÊm</v>
          </cell>
          <cell r="E377">
            <v>120000</v>
          </cell>
        </row>
        <row r="378">
          <cell r="B378">
            <v>376</v>
          </cell>
          <cell r="C378" t="str">
            <v>ThÐp L75x75x8</v>
          </cell>
          <cell r="D378" t="str">
            <v>kg</v>
          </cell>
          <cell r="E378">
            <v>4050</v>
          </cell>
        </row>
        <row r="379">
          <cell r="B379">
            <v>377</v>
          </cell>
          <cell r="C379" t="str">
            <v>TÊm Panen(1000x300x500) Träng l­îng: 120 kg</v>
          </cell>
          <cell r="D379" t="str">
            <v>tÊm</v>
          </cell>
          <cell r="E379">
            <v>172321</v>
          </cell>
        </row>
        <row r="380">
          <cell r="B380">
            <v>378</v>
          </cell>
          <cell r="C380" t="str">
            <v>ThÐp L90x90x10</v>
          </cell>
          <cell r="D380" t="str">
            <v>kg</v>
          </cell>
          <cell r="E380">
            <v>4100</v>
          </cell>
        </row>
        <row r="381">
          <cell r="B381">
            <v>379</v>
          </cell>
          <cell r="C381" t="str">
            <v>TÊm pin mÆt trêi 33w</v>
          </cell>
          <cell r="D381" t="str">
            <v>tÊm</v>
          </cell>
        </row>
        <row r="382">
          <cell r="B382">
            <v>380</v>
          </cell>
          <cell r="C382" t="str">
            <v xml:space="preserve">ThÐp trßn </v>
          </cell>
          <cell r="D382" t="str">
            <v>TÊn</v>
          </cell>
          <cell r="E382">
            <v>4320000</v>
          </cell>
        </row>
        <row r="383">
          <cell r="B383">
            <v>381</v>
          </cell>
          <cell r="C383" t="str">
            <v>TÊm thÐp cã 1 mÆt m¹ ®ång (200x 50x 5) mm</v>
          </cell>
          <cell r="D383" t="str">
            <v>tÊm</v>
          </cell>
          <cell r="E383">
            <v>28000</v>
          </cell>
        </row>
        <row r="384">
          <cell r="B384">
            <v>382</v>
          </cell>
          <cell r="C384" t="str">
            <v>ThÐp trßn f £18 mm</v>
          </cell>
          <cell r="D384" t="str">
            <v>kg</v>
          </cell>
          <cell r="E384">
            <v>3969.5</v>
          </cell>
        </row>
        <row r="385">
          <cell r="B385">
            <v>383</v>
          </cell>
          <cell r="C385" t="str">
            <v>TÊm tiÕp ®Êt (bao gåm c¶ bu l«ng, ª cu...®· m¹ ni ken ®Ó kÕt cuèi c¸p)</v>
          </cell>
          <cell r="D385" t="str">
            <v>TÊm</v>
          </cell>
          <cell r="E385">
            <v>65000</v>
          </cell>
        </row>
        <row r="386">
          <cell r="B386">
            <v>384</v>
          </cell>
          <cell r="C386" t="str">
            <v>ThÐp trßn F 1</v>
          </cell>
          <cell r="D386" t="str">
            <v>kg</v>
          </cell>
          <cell r="E386">
            <v>6308</v>
          </cell>
        </row>
        <row r="387">
          <cell r="B387">
            <v>385</v>
          </cell>
          <cell r="C387" t="str">
            <v>TËp 50 trang</v>
          </cell>
          <cell r="D387" t="str">
            <v>cuèn</v>
          </cell>
          <cell r="E387">
            <v>2500</v>
          </cell>
        </row>
        <row r="388">
          <cell r="B388">
            <v>386</v>
          </cell>
          <cell r="C388" t="str">
            <v>ThÐp trßn F 10</v>
          </cell>
          <cell r="D388" t="str">
            <v>kg</v>
          </cell>
          <cell r="E388">
            <v>4320</v>
          </cell>
        </row>
        <row r="389">
          <cell r="B389">
            <v>387</v>
          </cell>
          <cell r="C389" t="str">
            <v xml:space="preserve">Th©n d©y co </v>
          </cell>
          <cell r="D389" t="str">
            <v>c¸i</v>
          </cell>
          <cell r="E389">
            <v>30000</v>
          </cell>
        </row>
        <row r="390">
          <cell r="B390">
            <v>388</v>
          </cell>
          <cell r="C390" t="str">
            <v>ThiÕc hµn</v>
          </cell>
          <cell r="D390" t="str">
            <v>kg</v>
          </cell>
          <cell r="E390">
            <v>34600</v>
          </cell>
        </row>
        <row r="391">
          <cell r="B391">
            <v>389</v>
          </cell>
          <cell r="C391" t="str">
            <v>Th¶m c¸ch ®iÖn</v>
          </cell>
          <cell r="D391" t="str">
            <v>m2</v>
          </cell>
          <cell r="E391">
            <v>60000</v>
          </cell>
        </row>
        <row r="392">
          <cell r="B392">
            <v>390</v>
          </cell>
          <cell r="C392" t="str">
            <v>Thanh ®ì 4 x40 mm</v>
          </cell>
          <cell r="D392" t="str">
            <v>m</v>
          </cell>
          <cell r="E392">
            <v>2500</v>
          </cell>
        </row>
        <row r="393">
          <cell r="B393">
            <v>391</v>
          </cell>
          <cell r="C393" t="str">
            <v>Thanh ®ì n¾p ®an</v>
          </cell>
          <cell r="D393" t="str">
            <v>c¸i</v>
          </cell>
          <cell r="E393">
            <v>4632</v>
          </cell>
        </row>
        <row r="394">
          <cell r="B394">
            <v>392</v>
          </cell>
          <cell r="C394" t="str">
            <v>Thanh gi»ng s¾t dÑt 40 x 4 x300mm</v>
          </cell>
          <cell r="D394" t="str">
            <v>thanh</v>
          </cell>
          <cell r="E394">
            <v>2334</v>
          </cell>
        </row>
        <row r="395">
          <cell r="B395">
            <v>393</v>
          </cell>
          <cell r="C395" t="str">
            <v>Thanh gi»ng s¾t dÑt 40x4 x1000 mm</v>
          </cell>
          <cell r="D395" t="str">
            <v>thanh</v>
          </cell>
          <cell r="E395">
            <v>5835</v>
          </cell>
        </row>
        <row r="396">
          <cell r="B396">
            <v>394</v>
          </cell>
          <cell r="C396" t="str">
            <v>Thanh kÑp c¸p</v>
          </cell>
          <cell r="D396" t="str">
            <v>thanh</v>
          </cell>
          <cell r="E396">
            <v>1800</v>
          </cell>
        </row>
        <row r="397">
          <cell r="B397">
            <v>395</v>
          </cell>
          <cell r="C397" t="str">
            <v>Thanh nèi</v>
          </cell>
          <cell r="D397" t="str">
            <v>c¸i</v>
          </cell>
          <cell r="E397">
            <v>2430</v>
          </cell>
        </row>
        <row r="398">
          <cell r="B398">
            <v>396</v>
          </cell>
          <cell r="C398" t="str">
            <v>Thanh nèi ®¬n (Thanh ®ång 2000x 100x 50mm )</v>
          </cell>
          <cell r="D398" t="str">
            <v>thanh</v>
          </cell>
          <cell r="E398">
            <v>71500</v>
          </cell>
        </row>
        <row r="399">
          <cell r="B399">
            <v>397</v>
          </cell>
          <cell r="C399" t="str">
            <v>Thanh nh«m vu«ng cã r·nh 50 x 50 mm</v>
          </cell>
          <cell r="D399" t="str">
            <v>m</v>
          </cell>
          <cell r="E399">
            <v>54670</v>
          </cell>
        </row>
        <row r="400">
          <cell r="B400">
            <v>398</v>
          </cell>
          <cell r="C400" t="str">
            <v>ThÐp  F 3 mm</v>
          </cell>
          <cell r="D400" t="str">
            <v>kg</v>
          </cell>
          <cell r="E400">
            <v>6308</v>
          </cell>
        </row>
        <row r="401">
          <cell r="B401">
            <v>399</v>
          </cell>
          <cell r="C401" t="str">
            <v>ThÐp  F 4 mm</v>
          </cell>
          <cell r="D401" t="str">
            <v>kg</v>
          </cell>
          <cell r="E401">
            <v>6308</v>
          </cell>
        </row>
        <row r="402">
          <cell r="B402">
            <v>400</v>
          </cell>
          <cell r="C402" t="str">
            <v>ThÐp dÑt 300x80x8</v>
          </cell>
          <cell r="D402" t="str">
            <v>kg</v>
          </cell>
          <cell r="E402">
            <v>3900</v>
          </cell>
        </row>
        <row r="403">
          <cell r="B403">
            <v>401</v>
          </cell>
          <cell r="C403" t="str">
            <v>ThÐp dÑt 30x50x5</v>
          </cell>
          <cell r="D403" t="str">
            <v>kg</v>
          </cell>
          <cell r="E403">
            <v>3900</v>
          </cell>
        </row>
        <row r="404">
          <cell r="B404">
            <v>402</v>
          </cell>
          <cell r="C404" t="str">
            <v>ThÐp dÑt 30x60x6</v>
          </cell>
          <cell r="D404" t="str">
            <v>kg</v>
          </cell>
          <cell r="E404">
            <v>3900</v>
          </cell>
        </row>
        <row r="405">
          <cell r="B405">
            <v>403</v>
          </cell>
          <cell r="C405" t="str">
            <v>ThÐp F 4 mm (lµm thu l«i)</v>
          </cell>
          <cell r="D405" t="str">
            <v>kg</v>
          </cell>
          <cell r="E405">
            <v>3866.6666666666665</v>
          </cell>
        </row>
        <row r="406">
          <cell r="B406">
            <v>404</v>
          </cell>
          <cell r="C406" t="str">
            <v>ThÐp gãc 100x100 mm</v>
          </cell>
          <cell r="D406" t="str">
            <v>kg</v>
          </cell>
          <cell r="E406">
            <v>4677</v>
          </cell>
        </row>
        <row r="407">
          <cell r="B407">
            <v>405</v>
          </cell>
          <cell r="C407" t="str">
            <v>ThÐp gãc 120x120 mm</v>
          </cell>
          <cell r="D407" t="str">
            <v>kg</v>
          </cell>
          <cell r="E407">
            <v>4100</v>
          </cell>
        </row>
        <row r="408">
          <cell r="B408">
            <v>406</v>
          </cell>
          <cell r="C408" t="str">
            <v>ThÐp gãc 80x80 mm</v>
          </cell>
          <cell r="D408" t="str">
            <v>kg</v>
          </cell>
          <cell r="E408">
            <v>4100</v>
          </cell>
        </row>
        <row r="409">
          <cell r="B409">
            <v>407</v>
          </cell>
          <cell r="C409" t="str">
            <v>ThÐp h×nh c¸c lo¹i</v>
          </cell>
          <cell r="D409" t="str">
            <v>kg</v>
          </cell>
          <cell r="E409">
            <v>4200</v>
          </cell>
        </row>
        <row r="410">
          <cell r="B410">
            <v>408</v>
          </cell>
          <cell r="C410" t="str">
            <v>ThÐp h×nh L50x5</v>
          </cell>
          <cell r="D410" t="str">
            <v>kg</v>
          </cell>
          <cell r="E410">
            <v>4050</v>
          </cell>
        </row>
        <row r="411">
          <cell r="B411">
            <v>409</v>
          </cell>
          <cell r="C411" t="str">
            <v>ThÐp L 60x 60</v>
          </cell>
          <cell r="D411" t="str">
            <v>kg</v>
          </cell>
          <cell r="E411">
            <v>4050</v>
          </cell>
        </row>
        <row r="412">
          <cell r="B412">
            <v>410</v>
          </cell>
          <cell r="C412" t="str">
            <v>ThÐp L100x100x10</v>
          </cell>
          <cell r="D412" t="str">
            <v>kg</v>
          </cell>
          <cell r="E412">
            <v>4100</v>
          </cell>
        </row>
        <row r="413">
          <cell r="B413">
            <v>411</v>
          </cell>
          <cell r="C413" t="str">
            <v>ThÐp L75x75x8</v>
          </cell>
          <cell r="D413" t="str">
            <v>kg</v>
          </cell>
          <cell r="E413">
            <v>4050</v>
          </cell>
        </row>
        <row r="414">
          <cell r="B414">
            <v>412</v>
          </cell>
          <cell r="C414" t="str">
            <v>ThÐp T100x60x8</v>
          </cell>
          <cell r="D414" t="str">
            <v>kg</v>
          </cell>
          <cell r="E414">
            <v>4050</v>
          </cell>
        </row>
        <row r="415">
          <cell r="B415">
            <v>413</v>
          </cell>
          <cell r="C415" t="str">
            <v>ThÐp T100x70x8</v>
          </cell>
          <cell r="D415" t="str">
            <v>kg</v>
          </cell>
          <cell r="E415">
            <v>4050</v>
          </cell>
        </row>
        <row r="416">
          <cell r="B416">
            <v>414</v>
          </cell>
          <cell r="C416" t="str">
            <v>ThÐp T100x90x8</v>
          </cell>
          <cell r="D416" t="str">
            <v>kg</v>
          </cell>
          <cell r="E416">
            <v>4050</v>
          </cell>
        </row>
        <row r="417">
          <cell r="B417">
            <v>415</v>
          </cell>
          <cell r="C417" t="str">
            <v>ThÐp tÊm 1,5 mm</v>
          </cell>
          <cell r="D417" t="str">
            <v>kg</v>
          </cell>
          <cell r="E417">
            <v>3454</v>
          </cell>
        </row>
        <row r="418">
          <cell r="B418">
            <v>416</v>
          </cell>
          <cell r="C418" t="str">
            <v>ThÐp tÊm 4 mm</v>
          </cell>
          <cell r="D418" t="str">
            <v>kg</v>
          </cell>
          <cell r="E418">
            <v>3454</v>
          </cell>
        </row>
        <row r="419">
          <cell r="B419">
            <v>417</v>
          </cell>
          <cell r="C419" t="str">
            <v>ThÐp tÊm 6 mm</v>
          </cell>
          <cell r="D419" t="str">
            <v>kg</v>
          </cell>
          <cell r="E419">
            <v>3454</v>
          </cell>
        </row>
        <row r="420">
          <cell r="B420">
            <v>418</v>
          </cell>
          <cell r="C420" t="str">
            <v>ThÐp trßn   F ³16</v>
          </cell>
          <cell r="D420" t="str">
            <v>kg</v>
          </cell>
          <cell r="E420">
            <v>3920</v>
          </cell>
        </row>
        <row r="421">
          <cell r="B421">
            <v>419</v>
          </cell>
          <cell r="C421" t="str">
            <v>ThÐp trßn hoÆc dÑt m¹ kÏm</v>
          </cell>
          <cell r="D421" t="str">
            <v>m</v>
          </cell>
          <cell r="E421">
            <v>4500</v>
          </cell>
        </row>
        <row r="422">
          <cell r="B422">
            <v>420</v>
          </cell>
          <cell r="C422" t="str">
            <v>Then h·m co</v>
          </cell>
          <cell r="D422" t="str">
            <v>c¸i</v>
          </cell>
          <cell r="E422">
            <v>15000</v>
          </cell>
        </row>
        <row r="423">
          <cell r="B423">
            <v>421</v>
          </cell>
          <cell r="C423" t="str">
            <v>Thî lÆn</v>
          </cell>
          <cell r="D423" t="str">
            <v>c«ng</v>
          </cell>
        </row>
        <row r="424">
          <cell r="B424">
            <v>422</v>
          </cell>
          <cell r="C424" t="str">
            <v>ThiÕc hµn</v>
          </cell>
          <cell r="D424" t="str">
            <v>kg</v>
          </cell>
          <cell r="E424">
            <v>34600</v>
          </cell>
        </row>
        <row r="425">
          <cell r="B425">
            <v>423</v>
          </cell>
          <cell r="C425" t="str">
            <v>ThiÕc hµn d©y</v>
          </cell>
          <cell r="D425" t="str">
            <v>kg</v>
          </cell>
          <cell r="E425">
            <v>34600</v>
          </cell>
        </row>
        <row r="426">
          <cell r="B426">
            <v>424</v>
          </cell>
          <cell r="C426" t="str">
            <v>ThiÕc hµn d©y (cã nhùa th«ng)</v>
          </cell>
          <cell r="D426" t="str">
            <v>kg</v>
          </cell>
          <cell r="E426">
            <v>34600</v>
          </cell>
        </row>
        <row r="427">
          <cell r="B427">
            <v>425</v>
          </cell>
          <cell r="C427" t="str">
            <v>Thuèc hµn</v>
          </cell>
          <cell r="D427" t="str">
            <v>kg</v>
          </cell>
          <cell r="E427">
            <v>3460</v>
          </cell>
        </row>
        <row r="428">
          <cell r="B428">
            <v>426</v>
          </cell>
          <cell r="C428" t="str">
            <v xml:space="preserve">Thuèc hiÖn ¶nh Develop R2000 </v>
          </cell>
          <cell r="D428" t="str">
            <v>lÝt</v>
          </cell>
          <cell r="E428">
            <v>2500</v>
          </cell>
        </row>
        <row r="429">
          <cell r="B429">
            <v>427</v>
          </cell>
          <cell r="C429" t="str">
            <v>Thuèc næ AmonÝt</v>
          </cell>
          <cell r="D429" t="str">
            <v>kg</v>
          </cell>
          <cell r="E429">
            <v>10710</v>
          </cell>
        </row>
        <row r="430">
          <cell r="B430">
            <v>428</v>
          </cell>
          <cell r="C430" t="str">
            <v>Thuèc tr¸ng phim F  x R3000</v>
          </cell>
          <cell r="D430" t="str">
            <v>lÝt</v>
          </cell>
          <cell r="E430">
            <v>20000</v>
          </cell>
        </row>
        <row r="431">
          <cell r="B431">
            <v>429</v>
          </cell>
          <cell r="C431" t="str">
            <v xml:space="preserve">Tñ </v>
          </cell>
          <cell r="D431" t="str">
            <v>tñ</v>
          </cell>
          <cell r="E431">
            <v>50000</v>
          </cell>
        </row>
        <row r="432">
          <cell r="B432">
            <v>430</v>
          </cell>
          <cell r="C432" t="str">
            <v>Tñ nguån</v>
          </cell>
          <cell r="D432" t="str">
            <v>tñ</v>
          </cell>
        </row>
        <row r="433">
          <cell r="B433">
            <v>431</v>
          </cell>
          <cell r="C433" t="str">
            <v>Tñ ph©n phèi</v>
          </cell>
          <cell r="D433" t="str">
            <v>tñ</v>
          </cell>
        </row>
        <row r="434">
          <cell r="B434">
            <v>432</v>
          </cell>
          <cell r="C434" t="str">
            <v>Tõng ®o¹n</v>
          </cell>
          <cell r="D434" t="str">
            <v>c«ng</v>
          </cell>
        </row>
        <row r="435">
          <cell r="B435">
            <v>433</v>
          </cell>
          <cell r="C435" t="str">
            <v xml:space="preserve">Tõng chi tiÕt </v>
          </cell>
          <cell r="D435" t="str">
            <v>c«ng</v>
          </cell>
        </row>
        <row r="436">
          <cell r="B436">
            <v>434</v>
          </cell>
          <cell r="C436" t="str">
            <v>V÷a</v>
          </cell>
          <cell r="D436" t="str">
            <v>m3</v>
          </cell>
          <cell r="E436">
            <v>338035</v>
          </cell>
        </row>
        <row r="437">
          <cell r="B437">
            <v>435</v>
          </cell>
          <cell r="C437" t="str">
            <v>V÷a m¸c 100</v>
          </cell>
          <cell r="D437" t="str">
            <v>m3</v>
          </cell>
          <cell r="E437">
            <v>338035</v>
          </cell>
        </row>
        <row r="438">
          <cell r="B438">
            <v>436</v>
          </cell>
          <cell r="C438" t="str">
            <v>V¶i phin tr¾ng</v>
          </cell>
          <cell r="D438" t="str">
            <v>m2</v>
          </cell>
          <cell r="E438">
            <v>8000</v>
          </cell>
        </row>
        <row r="439">
          <cell r="B439">
            <v>437</v>
          </cell>
          <cell r="C439" t="str">
            <v>VÝt në  F  10</v>
          </cell>
          <cell r="D439" t="str">
            <v>bé</v>
          </cell>
          <cell r="E439">
            <v>600</v>
          </cell>
        </row>
        <row r="440">
          <cell r="B440">
            <v>438</v>
          </cell>
          <cell r="C440" t="str">
            <v>V÷a</v>
          </cell>
          <cell r="D440" t="str">
            <v>m3</v>
          </cell>
          <cell r="E440">
            <v>338035</v>
          </cell>
        </row>
        <row r="441">
          <cell r="B441">
            <v>439</v>
          </cell>
          <cell r="C441" t="str">
            <v>VÝt në F 8</v>
          </cell>
          <cell r="D441" t="str">
            <v>bé</v>
          </cell>
          <cell r="E441">
            <v>230</v>
          </cell>
        </row>
        <row r="442">
          <cell r="B442">
            <v>440</v>
          </cell>
          <cell r="C442" t="str">
            <v>V÷a xi m¨ng</v>
          </cell>
          <cell r="D442" t="str">
            <v>m3</v>
          </cell>
          <cell r="E442">
            <v>338035</v>
          </cell>
        </row>
        <row r="443">
          <cell r="B443">
            <v>441</v>
          </cell>
          <cell r="C443" t="str">
            <v>VÝt në  M12</v>
          </cell>
          <cell r="D443" t="str">
            <v>bé</v>
          </cell>
          <cell r="E443">
            <v>600</v>
          </cell>
        </row>
        <row r="444">
          <cell r="B444">
            <v>442</v>
          </cell>
          <cell r="C444" t="str">
            <v>VÝt (3x4)</v>
          </cell>
          <cell r="D444" t="str">
            <v>bé</v>
          </cell>
          <cell r="E444">
            <v>230</v>
          </cell>
        </row>
        <row r="445">
          <cell r="B445">
            <v>443</v>
          </cell>
          <cell r="C445" t="str">
            <v>VÝt në M12</v>
          </cell>
          <cell r="D445" t="str">
            <v>bé</v>
          </cell>
          <cell r="E445">
            <v>600</v>
          </cell>
        </row>
        <row r="446">
          <cell r="B446">
            <v>444</v>
          </cell>
          <cell r="C446" t="str">
            <v>VÝt në (4 x 5)</v>
          </cell>
          <cell r="D446" t="str">
            <v>bé</v>
          </cell>
          <cell r="E446">
            <v>600</v>
          </cell>
        </row>
        <row r="447">
          <cell r="B447">
            <v>445</v>
          </cell>
          <cell r="C447" t="str">
            <v>VÝt në M12</v>
          </cell>
          <cell r="D447" t="str">
            <v>bé</v>
          </cell>
          <cell r="E447">
            <v>600</v>
          </cell>
        </row>
        <row r="448">
          <cell r="B448">
            <v>446</v>
          </cell>
          <cell r="C448" t="str">
            <v>X¨ng A 83</v>
          </cell>
          <cell r="D448" t="str">
            <v>lÝt</v>
          </cell>
          <cell r="E448">
            <v>5100</v>
          </cell>
        </row>
        <row r="449">
          <cell r="B449">
            <v>447</v>
          </cell>
          <cell r="C449" t="str">
            <v>Xµ phßng</v>
          </cell>
          <cell r="D449" t="str">
            <v>kg</v>
          </cell>
          <cell r="E449">
            <v>12000</v>
          </cell>
        </row>
        <row r="450">
          <cell r="B450">
            <v>448</v>
          </cell>
          <cell r="C450" t="str">
            <v>Xi m¨ng</v>
          </cell>
          <cell r="D450" t="str">
            <v>kg</v>
          </cell>
          <cell r="E450">
            <v>804.66666666666663</v>
          </cell>
        </row>
        <row r="451">
          <cell r="B451">
            <v>449</v>
          </cell>
          <cell r="C451" t="str">
            <v xml:space="preserve">X¨ng </v>
          </cell>
          <cell r="D451" t="str">
            <v>lÝt</v>
          </cell>
          <cell r="E451">
            <v>5100</v>
          </cell>
        </row>
        <row r="452">
          <cell r="B452">
            <v>450</v>
          </cell>
          <cell r="C452" t="str">
            <v>Xi m¨ng PC 30</v>
          </cell>
          <cell r="D452" t="str">
            <v>kg</v>
          </cell>
          <cell r="E452">
            <v>805</v>
          </cell>
        </row>
        <row r="453">
          <cell r="B453">
            <v>451</v>
          </cell>
          <cell r="C453" t="str">
            <v>Xi m¨ng PC30</v>
          </cell>
          <cell r="D453" t="str">
            <v>kg</v>
          </cell>
          <cell r="E453">
            <v>805</v>
          </cell>
        </row>
        <row r="454">
          <cell r="B454">
            <v>452</v>
          </cell>
          <cell r="C454" t="str">
            <v>Xi m¨ng PC40</v>
          </cell>
          <cell r="D454" t="str">
            <v>kg</v>
          </cell>
          <cell r="E454">
            <v>805</v>
          </cell>
        </row>
        <row r="455">
          <cell r="B455">
            <v>453</v>
          </cell>
          <cell r="C455" t="str">
            <v>Xi m¨ng PC40</v>
          </cell>
          <cell r="D455" t="str">
            <v>kg</v>
          </cell>
          <cell r="E455">
            <v>805</v>
          </cell>
        </row>
        <row r="456">
          <cell r="B456">
            <v>454</v>
          </cell>
          <cell r="C456" t="str">
            <v>§Çu boäc</v>
          </cell>
          <cell r="D456" t="str">
            <v>c¸i</v>
          </cell>
          <cell r="E456">
            <v>600</v>
          </cell>
        </row>
        <row r="457">
          <cell r="B457">
            <v>455</v>
          </cell>
          <cell r="C457" t="str">
            <v xml:space="preserve">§inh </v>
          </cell>
          <cell r="D457" t="str">
            <v>kg</v>
          </cell>
          <cell r="E457">
            <v>6000</v>
          </cell>
        </row>
        <row r="458">
          <cell r="B458">
            <v>456</v>
          </cell>
          <cell r="C458" t="str">
            <v>§inh c¸c lo¹i</v>
          </cell>
          <cell r="D458" t="str">
            <v>kg</v>
          </cell>
          <cell r="E458">
            <v>6000</v>
          </cell>
        </row>
        <row r="459">
          <cell r="B459">
            <v>457</v>
          </cell>
          <cell r="C459" t="str">
            <v>§Õ b¾t kim thu l«i</v>
          </cell>
          <cell r="D459" t="str">
            <v>c¸i</v>
          </cell>
          <cell r="E459">
            <v>10000</v>
          </cell>
        </row>
        <row r="460">
          <cell r="B460">
            <v>458</v>
          </cell>
          <cell r="C460" t="str">
            <v>§inh vÝt M3</v>
          </cell>
          <cell r="D460" t="str">
            <v>bé</v>
          </cell>
          <cell r="E460">
            <v>120</v>
          </cell>
        </row>
        <row r="461">
          <cell r="B461">
            <v>459</v>
          </cell>
          <cell r="C461" t="str">
            <v>§inh vÝt në M6</v>
          </cell>
          <cell r="D461" t="str">
            <v>bé</v>
          </cell>
          <cell r="E461">
            <v>230</v>
          </cell>
        </row>
        <row r="462">
          <cell r="B462">
            <v>460</v>
          </cell>
          <cell r="C462" t="str">
            <v>§inh vÝt në M8</v>
          </cell>
          <cell r="D462" t="str">
            <v>bé</v>
          </cell>
          <cell r="E462">
            <v>230</v>
          </cell>
        </row>
        <row r="463">
          <cell r="B463">
            <v>461</v>
          </cell>
          <cell r="C463" t="str">
            <v>§Üa mÒm</v>
          </cell>
          <cell r="D463" t="str">
            <v>c¸i</v>
          </cell>
          <cell r="E463">
            <v>6500</v>
          </cell>
        </row>
        <row r="464">
          <cell r="B464">
            <v>462</v>
          </cell>
          <cell r="C464" t="str">
            <v>B¨ng dÝnh c¸ch ®iÖn 20x20000mm</v>
          </cell>
          <cell r="D464" t="str">
            <v>cuén</v>
          </cell>
          <cell r="E464">
            <v>6500</v>
          </cell>
        </row>
        <row r="465">
          <cell r="B465">
            <v>463</v>
          </cell>
          <cell r="C465" t="str">
            <v>Block mãng ch©n ®Õ</v>
          </cell>
          <cell r="D465" t="str">
            <v>c¸i</v>
          </cell>
        </row>
        <row r="466">
          <cell r="B466">
            <v>464</v>
          </cell>
          <cell r="C466" t="str">
            <v>Bu l«ng chÎ ®u«i c¸ M20x400</v>
          </cell>
          <cell r="D466" t="str">
            <v>bé</v>
          </cell>
          <cell r="E466">
            <v>9900</v>
          </cell>
        </row>
        <row r="467">
          <cell r="B467">
            <v>465</v>
          </cell>
          <cell r="C467" t="str">
            <v>Bu l«ng M14x250</v>
          </cell>
          <cell r="D467" t="str">
            <v>bé</v>
          </cell>
          <cell r="E467">
            <v>2800</v>
          </cell>
        </row>
        <row r="468">
          <cell r="B468">
            <v>466</v>
          </cell>
          <cell r="C468" t="str">
            <v>Bu l«ng M6 x50</v>
          </cell>
          <cell r="D468" t="str">
            <v>bé</v>
          </cell>
          <cell r="E468">
            <v>520</v>
          </cell>
        </row>
        <row r="469">
          <cell r="B469">
            <v>467</v>
          </cell>
          <cell r="C469" t="str">
            <v>Bul«ng M12</v>
          </cell>
          <cell r="D469" t="str">
            <v>bé</v>
          </cell>
          <cell r="E469">
            <v>1700</v>
          </cell>
        </row>
        <row r="470">
          <cell r="B470">
            <v>468</v>
          </cell>
          <cell r="C470" t="str">
            <v>Cån c«ng nghiÖp</v>
          </cell>
          <cell r="D470" t="str">
            <v>lÝt</v>
          </cell>
          <cell r="E470">
            <v>6600</v>
          </cell>
        </row>
        <row r="471">
          <cell r="B471">
            <v>469</v>
          </cell>
          <cell r="C471" t="str">
            <v>Ch©n khung bÓ</v>
          </cell>
          <cell r="D471" t="str">
            <v>c¸i</v>
          </cell>
        </row>
        <row r="472">
          <cell r="B472">
            <v>470</v>
          </cell>
          <cell r="C472" t="str">
            <v>Cót gãc èng nhùa Fi 42</v>
          </cell>
          <cell r="D472" t="str">
            <v>c¸i</v>
          </cell>
          <cell r="E472">
            <v>2500</v>
          </cell>
        </row>
        <row r="473">
          <cell r="B473">
            <v>471</v>
          </cell>
          <cell r="C473" t="str">
            <v>D©y thÐp f 1mm</v>
          </cell>
          <cell r="D473" t="str">
            <v>kg</v>
          </cell>
          <cell r="E473">
            <v>6500</v>
          </cell>
        </row>
        <row r="474">
          <cell r="B474">
            <v>472</v>
          </cell>
          <cell r="C474" t="str">
            <v>D¶i nhùa réng 10 - 20 mm</v>
          </cell>
          <cell r="D474" t="str">
            <v>m</v>
          </cell>
          <cell r="E474">
            <v>18000</v>
          </cell>
        </row>
        <row r="475">
          <cell r="B475">
            <v>473</v>
          </cell>
          <cell r="C475" t="str">
            <v>G¹ch chØ</v>
          </cell>
          <cell r="D475" t="str">
            <v>viªn</v>
          </cell>
          <cell r="E475">
            <v>330</v>
          </cell>
        </row>
        <row r="476">
          <cell r="B476">
            <v>474</v>
          </cell>
          <cell r="C476" t="str">
            <v>Gç ®µ nÑp</v>
          </cell>
          <cell r="D476" t="str">
            <v>m3</v>
          </cell>
          <cell r="E476">
            <v>1400000</v>
          </cell>
        </row>
        <row r="477">
          <cell r="B477">
            <v>475</v>
          </cell>
          <cell r="C477" t="str">
            <v>Gç chèng</v>
          </cell>
          <cell r="D477" t="str">
            <v>m3</v>
          </cell>
          <cell r="E477">
            <v>1400000</v>
          </cell>
        </row>
        <row r="478">
          <cell r="B478">
            <v>476</v>
          </cell>
          <cell r="C478" t="str">
            <v>Gç v¸n</v>
          </cell>
          <cell r="D478" t="str">
            <v>m3</v>
          </cell>
          <cell r="E478">
            <v>1400000</v>
          </cell>
        </row>
        <row r="479">
          <cell r="B479">
            <v>477</v>
          </cell>
          <cell r="C479" t="str">
            <v>Gç v¸n khu«n</v>
          </cell>
          <cell r="D479" t="str">
            <v>m3</v>
          </cell>
          <cell r="E479">
            <v>1400000</v>
          </cell>
        </row>
        <row r="480">
          <cell r="B480">
            <v>478</v>
          </cell>
          <cell r="C480" t="str">
            <v>GiÎ lau s¹ch</v>
          </cell>
          <cell r="D480" t="str">
            <v>kg</v>
          </cell>
          <cell r="E480">
            <v>1500</v>
          </cell>
        </row>
        <row r="481">
          <cell r="B481">
            <v>4792</v>
          </cell>
          <cell r="C481" t="str">
            <v>Bu l«ng M 14x140</v>
          </cell>
          <cell r="D481" t="str">
            <v>bé</v>
          </cell>
          <cell r="E481">
            <v>2800</v>
          </cell>
        </row>
        <row r="482">
          <cell r="B482">
            <v>480</v>
          </cell>
          <cell r="C482" t="str">
            <v>Ch©n d©y co (5x4)</v>
          </cell>
          <cell r="D482" t="str">
            <v>c¸i</v>
          </cell>
        </row>
        <row r="483">
          <cell r="B483">
            <v>481</v>
          </cell>
          <cell r="C483" t="str">
            <v>Mì YC - 2</v>
          </cell>
          <cell r="D483" t="str">
            <v>kg</v>
          </cell>
          <cell r="E483">
            <v>24960</v>
          </cell>
        </row>
        <row r="484">
          <cell r="B484">
            <v>482</v>
          </cell>
          <cell r="C484" t="str">
            <v>Nót bÞt èng</v>
          </cell>
          <cell r="D484" t="str">
            <v>c¸i</v>
          </cell>
          <cell r="E484">
            <v>1500</v>
          </cell>
        </row>
        <row r="485">
          <cell r="B485">
            <v>483</v>
          </cell>
          <cell r="C485" t="str">
            <v>VÝt në M6</v>
          </cell>
          <cell r="D485" t="str">
            <v>c¸i</v>
          </cell>
          <cell r="E485">
            <v>230</v>
          </cell>
        </row>
        <row r="486">
          <cell r="B486">
            <v>484</v>
          </cell>
          <cell r="C486" t="str">
            <v>§inh vÝt në M</v>
          </cell>
          <cell r="D486" t="str">
            <v>c¸i</v>
          </cell>
          <cell r="E486">
            <v>600</v>
          </cell>
        </row>
        <row r="487">
          <cell r="B487">
            <v>485</v>
          </cell>
          <cell r="C487" t="str">
            <v>B¨ng c¸ch ®iÖn 10 x 20000 mm</v>
          </cell>
          <cell r="D487" t="str">
            <v>cuén</v>
          </cell>
          <cell r="E487">
            <v>6500</v>
          </cell>
        </row>
        <row r="488">
          <cell r="B488">
            <v>486</v>
          </cell>
          <cell r="C488" t="str">
            <v xml:space="preserve">B¨ng keo c¸ch ®iÖn mµu trong suèt </v>
          </cell>
          <cell r="D488" t="str">
            <v xml:space="preserve">cuén </v>
          </cell>
          <cell r="E488">
            <v>6500</v>
          </cell>
        </row>
        <row r="489">
          <cell r="B489">
            <v>487</v>
          </cell>
          <cell r="C489" t="str">
            <v>D©y ®iÖn PVC 2 x 0.5</v>
          </cell>
          <cell r="D489" t="str">
            <v>m</v>
          </cell>
          <cell r="E489">
            <v>2000</v>
          </cell>
        </row>
        <row r="490">
          <cell r="B490">
            <v>488</v>
          </cell>
          <cell r="C490" t="str">
            <v>GiÊy in 10x20.000mm</v>
          </cell>
          <cell r="D490" t="str">
            <v>cuén</v>
          </cell>
          <cell r="E490">
            <v>20000</v>
          </cell>
        </row>
        <row r="491">
          <cell r="B491" t="str">
            <v>vk</v>
          </cell>
          <cell r="C491" t="str">
            <v>VËt liÖu kh¸c</v>
          </cell>
          <cell r="D491" t="str">
            <v>%</v>
          </cell>
        </row>
        <row r="492">
          <cell r="B492">
            <v>489</v>
          </cell>
          <cell r="C492" t="str">
            <v>C«n, cót.</v>
          </cell>
          <cell r="D492" t="str">
            <v>c¸i</v>
          </cell>
          <cell r="E492">
            <v>2500</v>
          </cell>
        </row>
        <row r="493">
          <cell r="B493">
            <v>4902</v>
          </cell>
          <cell r="C493" t="str">
            <v>Tª nhùa</v>
          </cell>
          <cell r="D493" t="str">
            <v>c¸i</v>
          </cell>
          <cell r="E493">
            <v>1500</v>
          </cell>
        </row>
        <row r="494">
          <cell r="B494">
            <v>491</v>
          </cell>
          <cell r="C494" t="str">
            <v>D©y ®iÖn PVC 1x0,75</v>
          </cell>
          <cell r="D494" t="str">
            <v>m</v>
          </cell>
          <cell r="E494">
            <v>1139</v>
          </cell>
        </row>
        <row r="495">
          <cell r="B495">
            <v>492</v>
          </cell>
          <cell r="C495" t="str">
            <v>Ke ®ì c¸p lo¹i lín</v>
          </cell>
          <cell r="D495" t="str">
            <v>c¸i</v>
          </cell>
          <cell r="E495">
            <v>4500</v>
          </cell>
        </row>
        <row r="496">
          <cell r="B496">
            <v>493</v>
          </cell>
          <cell r="C496" t="str">
            <v>ThÐp dÑt 800 x 80 x8</v>
          </cell>
          <cell r="D496" t="str">
            <v>kg</v>
          </cell>
          <cell r="E496">
            <v>5790</v>
          </cell>
        </row>
        <row r="497">
          <cell r="B497">
            <v>494</v>
          </cell>
          <cell r="C497" t="str">
            <v>D©y liªn kÕt (dÑt hoÆc trßn)</v>
          </cell>
          <cell r="D497" t="str">
            <v>m</v>
          </cell>
          <cell r="E497">
            <v>4670</v>
          </cell>
        </row>
        <row r="498">
          <cell r="B498">
            <v>495</v>
          </cell>
          <cell r="C498" t="str">
            <v>VÝt në s¾t F 10</v>
          </cell>
          <cell r="D498" t="str">
            <v>c¸i</v>
          </cell>
          <cell r="E498">
            <v>600</v>
          </cell>
        </row>
        <row r="499">
          <cell r="B499">
            <v>1462</v>
          </cell>
          <cell r="C499" t="str">
            <v>Cäc bª t«ng cèt thÐp 20 x 20</v>
          </cell>
          <cell r="D499" t="str">
            <v>m</v>
          </cell>
          <cell r="E499">
            <v>84000</v>
          </cell>
        </row>
        <row r="500">
          <cell r="B500">
            <v>1463</v>
          </cell>
          <cell r="C500" t="str">
            <v>Cäc bª t«ng cèt thÐp 25 x 25</v>
          </cell>
          <cell r="D500" t="str">
            <v>m</v>
          </cell>
          <cell r="E500">
            <v>132000</v>
          </cell>
        </row>
        <row r="501">
          <cell r="B501">
            <v>1464</v>
          </cell>
          <cell r="C501" t="str">
            <v>Cäc bª t«ng cèt thÐp 30 x 30</v>
          </cell>
          <cell r="D501" t="str">
            <v>m</v>
          </cell>
          <cell r="E501">
            <v>190000</v>
          </cell>
        </row>
        <row r="502">
          <cell r="B502">
            <v>1465</v>
          </cell>
          <cell r="C502" t="str">
            <v>Cäc bª t«ng cèt thÐp 35 x 35</v>
          </cell>
          <cell r="D502" t="str">
            <v>m</v>
          </cell>
          <cell r="E502">
            <v>258000</v>
          </cell>
        </row>
        <row r="503">
          <cell r="B503">
            <v>1466</v>
          </cell>
          <cell r="C503" t="str">
            <v>Cäc bª t«ng cèt thÐp 40 x 40</v>
          </cell>
          <cell r="D503" t="str">
            <v>m</v>
          </cell>
          <cell r="E503">
            <v>336000</v>
          </cell>
        </row>
        <row r="504">
          <cell r="B504">
            <v>1467</v>
          </cell>
          <cell r="C504" t="str">
            <v>Cäc bª t«ng cèt thÐp 10 x 10</v>
          </cell>
          <cell r="D504" t="str">
            <v>m</v>
          </cell>
          <cell r="E504">
            <v>48000</v>
          </cell>
        </row>
        <row r="505">
          <cell r="B505">
            <v>496</v>
          </cell>
          <cell r="C505" t="str">
            <v>Tai co</v>
          </cell>
          <cell r="D505" t="str">
            <v>c¸i</v>
          </cell>
          <cell r="E505">
            <v>14000</v>
          </cell>
        </row>
        <row r="507">
          <cell r="B507">
            <v>3000</v>
          </cell>
          <cell r="C507" t="str">
            <v>TÊm ®an bª t«ng träng l­îng &lt;=50kg</v>
          </cell>
          <cell r="D507" t="str">
            <v>kg</v>
          </cell>
          <cell r="E507">
            <v>57000</v>
          </cell>
        </row>
        <row r="508">
          <cell r="B508">
            <v>3001</v>
          </cell>
          <cell r="C508" t="str">
            <v>TÊm ®an bª t«ng träng l­îng &lt;=100kg</v>
          </cell>
          <cell r="D508" t="str">
            <v>kg</v>
          </cell>
          <cell r="E508">
            <v>114000</v>
          </cell>
        </row>
        <row r="509">
          <cell r="B509">
            <v>3002</v>
          </cell>
          <cell r="C509" t="str">
            <v>TÊm ®an bª t«ng träng l­îng &lt;=250kg</v>
          </cell>
          <cell r="D509" t="str">
            <v>kg</v>
          </cell>
          <cell r="E509">
            <v>150000</v>
          </cell>
        </row>
        <row r="510">
          <cell r="B510">
            <v>3003</v>
          </cell>
          <cell r="C510" t="str">
            <v>TÊm ®an bª t«ng träng l­îng &lt;=500kg</v>
          </cell>
          <cell r="D510" t="str">
            <v>kg</v>
          </cell>
          <cell r="E510">
            <v>200000</v>
          </cell>
        </row>
        <row r="511">
          <cell r="B511">
            <v>3004</v>
          </cell>
          <cell r="C511" t="str">
            <v>TÊm ®an bª t«ng träng l­îng &gt;500kg</v>
          </cell>
          <cell r="D511" t="str">
            <v>kg</v>
          </cell>
          <cell r="E511">
            <v>210000</v>
          </cell>
        </row>
        <row r="512">
          <cell r="B512">
            <v>3005</v>
          </cell>
          <cell r="C512" t="str">
            <v>èng nhùa &lt;=15mm</v>
          </cell>
          <cell r="D512" t="str">
            <v>1m</v>
          </cell>
          <cell r="E512">
            <v>2636</v>
          </cell>
        </row>
        <row r="513">
          <cell r="B513">
            <v>3006</v>
          </cell>
          <cell r="C513" t="str">
            <v>èng nhùa &lt;=27mm</v>
          </cell>
          <cell r="D513" t="str">
            <v>1m</v>
          </cell>
          <cell r="E513">
            <v>3636</v>
          </cell>
        </row>
        <row r="514">
          <cell r="B514">
            <v>3007</v>
          </cell>
          <cell r="C514" t="str">
            <v>èng nhùa &lt;=34mm</v>
          </cell>
          <cell r="D514" t="str">
            <v>1m</v>
          </cell>
          <cell r="E514">
            <v>4636</v>
          </cell>
        </row>
        <row r="515">
          <cell r="B515">
            <v>3008</v>
          </cell>
          <cell r="C515" t="str">
            <v>èng nhùa &lt;=48mm</v>
          </cell>
          <cell r="D515" t="str">
            <v>1m</v>
          </cell>
          <cell r="E515">
            <v>7727</v>
          </cell>
        </row>
        <row r="516">
          <cell r="B516">
            <v>3009</v>
          </cell>
          <cell r="C516" t="str">
            <v>èng nhùa &lt;=76mm</v>
          </cell>
          <cell r="D516" t="str">
            <v>1m</v>
          </cell>
          <cell r="E516">
            <v>13818</v>
          </cell>
        </row>
        <row r="517">
          <cell r="B517">
            <v>3010</v>
          </cell>
          <cell r="C517" t="str">
            <v>èng nhùa &lt;=90mm</v>
          </cell>
          <cell r="D517" t="str">
            <v>1m</v>
          </cell>
          <cell r="E517">
            <v>16909</v>
          </cell>
        </row>
        <row r="518">
          <cell r="B518">
            <v>3011</v>
          </cell>
          <cell r="C518" t="str">
            <v>èng nhùa &gt;90mm</v>
          </cell>
          <cell r="D518" t="str">
            <v>1m</v>
          </cell>
          <cell r="E518">
            <v>25182</v>
          </cell>
        </row>
        <row r="519">
          <cell r="B519">
            <v>3012</v>
          </cell>
          <cell r="C519" t="str">
            <v>Blèc mãng ch©n ®Õ</v>
          </cell>
          <cell r="D519" t="str">
            <v>c¸i</v>
          </cell>
          <cell r="E519">
            <v>33128</v>
          </cell>
        </row>
        <row r="520">
          <cell r="B520">
            <v>3013</v>
          </cell>
          <cell r="C520" t="str">
            <v>èng nhùa PVC &lt;= 20mm</v>
          </cell>
          <cell r="D520" t="str">
            <v xml:space="preserve"> m</v>
          </cell>
          <cell r="E520">
            <v>2636</v>
          </cell>
        </row>
        <row r="521">
          <cell r="B521">
            <v>3014</v>
          </cell>
          <cell r="C521" t="str">
            <v>èng nhùa PVC &lt;= 48mm</v>
          </cell>
          <cell r="D521" t="str">
            <v>m</v>
          </cell>
          <cell r="E521">
            <v>7727</v>
          </cell>
        </row>
        <row r="522">
          <cell r="B522">
            <v>3015</v>
          </cell>
          <cell r="C522" t="str">
            <v>èng nhùa PVC &lt;= 75mm</v>
          </cell>
          <cell r="D522" t="str">
            <v>m</v>
          </cell>
          <cell r="E522">
            <v>13818</v>
          </cell>
        </row>
        <row r="523">
          <cell r="B523">
            <v>3016</v>
          </cell>
          <cell r="C523" t="str">
            <v>èng kim lo¹i &lt;= 20 mm</v>
          </cell>
          <cell r="D523" t="str">
            <v>m</v>
          </cell>
          <cell r="E523">
            <v>9502</v>
          </cell>
        </row>
        <row r="524">
          <cell r="B524">
            <v>3017</v>
          </cell>
          <cell r="C524" t="str">
            <v>èng kim lo¹i &lt;= 48 mm</v>
          </cell>
          <cell r="D524" t="str">
            <v>m</v>
          </cell>
          <cell r="E524">
            <v>26590</v>
          </cell>
        </row>
        <row r="525">
          <cell r="B525">
            <v>3018</v>
          </cell>
          <cell r="C525" t="str">
            <v>èng kim lo¹i &lt;= 75 mm</v>
          </cell>
          <cell r="D525" t="str">
            <v>m</v>
          </cell>
          <cell r="E525">
            <v>44194</v>
          </cell>
        </row>
        <row r="526">
          <cell r="B526">
            <v>3019</v>
          </cell>
          <cell r="C526" t="str">
            <v>C«n, cót &lt;= 15mm</v>
          </cell>
          <cell r="D526" t="str">
            <v>c¸i</v>
          </cell>
          <cell r="E526">
            <v>500</v>
          </cell>
        </row>
        <row r="527">
          <cell r="B527">
            <v>3020</v>
          </cell>
          <cell r="C527" t="str">
            <v>C«n, cót &lt;= 27mm</v>
          </cell>
          <cell r="D527" t="str">
            <v>c¸i</v>
          </cell>
          <cell r="E527">
            <v>600</v>
          </cell>
        </row>
        <row r="528">
          <cell r="B528">
            <v>3021</v>
          </cell>
          <cell r="C528" t="str">
            <v>C«n, cót &lt;= 34mm</v>
          </cell>
          <cell r="D528" t="str">
            <v>c¸i</v>
          </cell>
          <cell r="E528">
            <v>1000</v>
          </cell>
        </row>
        <row r="529">
          <cell r="B529">
            <v>3022</v>
          </cell>
          <cell r="C529" t="str">
            <v>C«n, cót &lt;= 48mm</v>
          </cell>
          <cell r="D529" t="str">
            <v>c¸i</v>
          </cell>
          <cell r="E529">
            <v>2000</v>
          </cell>
        </row>
        <row r="530">
          <cell r="B530">
            <v>3023</v>
          </cell>
          <cell r="C530" t="str">
            <v>C«n, cót &lt;= 76mm</v>
          </cell>
          <cell r="D530" t="str">
            <v>c¸i</v>
          </cell>
          <cell r="E530">
            <v>5000</v>
          </cell>
        </row>
        <row r="531">
          <cell r="B531">
            <v>3024</v>
          </cell>
          <cell r="C531" t="str">
            <v>C«n, cót &lt;= 90mm</v>
          </cell>
          <cell r="D531" t="str">
            <v>c¸i</v>
          </cell>
          <cell r="E531">
            <v>10000</v>
          </cell>
        </row>
        <row r="532">
          <cell r="B532">
            <v>3025</v>
          </cell>
          <cell r="C532" t="str">
            <v>C«n, cót &gt; 90mm</v>
          </cell>
          <cell r="D532" t="str">
            <v>c¸i</v>
          </cell>
          <cell r="E532">
            <v>19800</v>
          </cell>
        </row>
        <row r="533">
          <cell r="B533">
            <v>3026</v>
          </cell>
          <cell r="C533" t="str">
            <v>Tª nhùa &lt;= 15 mm</v>
          </cell>
          <cell r="D533" t="str">
            <v>c¸i</v>
          </cell>
          <cell r="E533">
            <v>2000</v>
          </cell>
        </row>
        <row r="534">
          <cell r="B534">
            <v>3027</v>
          </cell>
          <cell r="C534" t="str">
            <v>Tª nhùa &lt;= 27 mm</v>
          </cell>
          <cell r="D534" t="str">
            <v>c¸i</v>
          </cell>
          <cell r="E534">
            <v>2000</v>
          </cell>
        </row>
        <row r="535">
          <cell r="B535">
            <v>3028</v>
          </cell>
          <cell r="C535" t="str">
            <v>Tª nhùa &lt;= 34 mm</v>
          </cell>
          <cell r="D535" t="str">
            <v>c¸i</v>
          </cell>
          <cell r="E535">
            <v>3000</v>
          </cell>
        </row>
        <row r="536">
          <cell r="B536">
            <v>3029</v>
          </cell>
          <cell r="C536" t="str">
            <v>Tª nhùa &lt;= 48 mm</v>
          </cell>
          <cell r="D536" t="str">
            <v>c¸i</v>
          </cell>
          <cell r="E536">
            <v>9000</v>
          </cell>
        </row>
        <row r="537">
          <cell r="B537">
            <v>3030</v>
          </cell>
          <cell r="C537" t="str">
            <v>Tª nhùa &lt;= 76 mm</v>
          </cell>
          <cell r="D537" t="str">
            <v>c¸i</v>
          </cell>
          <cell r="E537">
            <v>14300</v>
          </cell>
        </row>
        <row r="538">
          <cell r="B538">
            <v>3031</v>
          </cell>
          <cell r="C538" t="str">
            <v>Tª nhùa &lt;= 90 mm</v>
          </cell>
          <cell r="D538" t="str">
            <v>c¸i</v>
          </cell>
          <cell r="E538">
            <v>26400</v>
          </cell>
        </row>
        <row r="539">
          <cell r="B539">
            <v>3032</v>
          </cell>
          <cell r="C539" t="str">
            <v>Tª nhùa &gt; 90 mm</v>
          </cell>
          <cell r="D539" t="str">
            <v>c¸i</v>
          </cell>
          <cell r="E539">
            <v>37840</v>
          </cell>
        </row>
        <row r="540">
          <cell r="B540">
            <v>3033</v>
          </cell>
          <cell r="C540" t="str">
            <v>M¸ng c¸p &lt;= 100 x 40</v>
          </cell>
          <cell r="D540" t="str">
            <v>m</v>
          </cell>
          <cell r="E540">
            <v>3366</v>
          </cell>
        </row>
        <row r="541">
          <cell r="B541">
            <v>3034</v>
          </cell>
          <cell r="C541" t="str">
            <v>M¸ng c¸p &gt; 100 x 40</v>
          </cell>
          <cell r="D541" t="str">
            <v>m</v>
          </cell>
          <cell r="E541">
            <v>5049</v>
          </cell>
        </row>
        <row r="542">
          <cell r="B542">
            <v>3035</v>
          </cell>
          <cell r="C542" t="str">
            <v xml:space="preserve">D©y c¸p ®iÖn tiÕt diÖn PVC/AL 6 mm2  </v>
          </cell>
          <cell r="D542" t="str">
            <v>m</v>
          </cell>
          <cell r="E542">
            <v>9975</v>
          </cell>
        </row>
        <row r="543">
          <cell r="B543">
            <v>3036</v>
          </cell>
          <cell r="C543" t="str">
            <v>D©y c¸p ®iÖn tiÕt diÖn PVC/AL16 mm2</v>
          </cell>
          <cell r="D543" t="str">
            <v>m</v>
          </cell>
          <cell r="E543">
            <v>20425</v>
          </cell>
        </row>
        <row r="544">
          <cell r="B544">
            <v>3037</v>
          </cell>
          <cell r="C544" t="str">
            <v>D©y c¸p ®iÖn tiÕt diÖn PVC/AL70 mm2</v>
          </cell>
          <cell r="D544" t="str">
            <v>m</v>
          </cell>
          <cell r="E544">
            <v>65360</v>
          </cell>
        </row>
        <row r="545">
          <cell r="B545">
            <v>3038</v>
          </cell>
          <cell r="C545" t="str">
            <v>D©y c¸p ®iÖn tiÕt diÖn PVC/AL120 mm2</v>
          </cell>
          <cell r="D545" t="str">
            <v>m</v>
          </cell>
          <cell r="E545">
            <v>118370</v>
          </cell>
        </row>
        <row r="546">
          <cell r="B546">
            <v>3039</v>
          </cell>
          <cell r="C546" t="str">
            <v>ThÐp h×nh c¸c lo¹i</v>
          </cell>
          <cell r="D546" t="str">
            <v>kg</v>
          </cell>
          <cell r="E546">
            <v>4050</v>
          </cell>
        </row>
        <row r="547">
          <cell r="B547">
            <v>3040</v>
          </cell>
          <cell r="C547" t="str">
            <v>ThÐp tÊm 6 mm</v>
          </cell>
          <cell r="D547" t="str">
            <v>kg</v>
          </cell>
          <cell r="E547">
            <v>4500</v>
          </cell>
        </row>
        <row r="548">
          <cell r="B548">
            <v>3041</v>
          </cell>
          <cell r="C548" t="str">
            <v>D©y c¸p ®iÖn tiÕt diÖn PVC/AL 120 mm2</v>
          </cell>
          <cell r="D548" t="str">
            <v>1m</v>
          </cell>
          <cell r="E548">
            <v>159600</v>
          </cell>
        </row>
        <row r="549">
          <cell r="B549">
            <v>3042</v>
          </cell>
          <cell r="C549" t="str">
            <v>C¸p ©m tÇn &lt;= 5c x0,35</v>
          </cell>
          <cell r="D549" t="str">
            <v>1m</v>
          </cell>
        </row>
        <row r="550">
          <cell r="B550">
            <v>3043</v>
          </cell>
          <cell r="C550" t="str">
            <v>C¸p ©m tÇn &lt;= 10c x0,35</v>
          </cell>
          <cell r="D550" t="str">
            <v>1m</v>
          </cell>
        </row>
        <row r="551">
          <cell r="B551">
            <v>3044</v>
          </cell>
          <cell r="C551" t="str">
            <v>C¸p ©m tÇn &lt;= 15c x0,35</v>
          </cell>
          <cell r="D551" t="str">
            <v>1m</v>
          </cell>
        </row>
        <row r="552">
          <cell r="B552">
            <v>3045</v>
          </cell>
          <cell r="C552" t="str">
            <v>C¸p ©m tÇn &lt;= 20c x0,35</v>
          </cell>
          <cell r="D552" t="str">
            <v>1m</v>
          </cell>
        </row>
        <row r="553">
          <cell r="B553">
            <v>3046</v>
          </cell>
          <cell r="C553" t="str">
            <v>§Çu cèt &lt;= 10</v>
          </cell>
          <cell r="D553" t="str">
            <v>c¸i</v>
          </cell>
          <cell r="E553">
            <v>6500</v>
          </cell>
        </row>
        <row r="554">
          <cell r="B554">
            <v>3047</v>
          </cell>
          <cell r="C554" t="str">
            <v>§Çu cèt &lt;= 30</v>
          </cell>
          <cell r="D554" t="str">
            <v>c¸i</v>
          </cell>
          <cell r="E554">
            <v>12540</v>
          </cell>
        </row>
        <row r="555">
          <cell r="B555">
            <v>3048</v>
          </cell>
          <cell r="C555" t="str">
            <v>§Çu cèt &lt;= 50</v>
          </cell>
          <cell r="D555" t="str">
            <v>c¸i</v>
          </cell>
          <cell r="E555">
            <v>19050</v>
          </cell>
        </row>
        <row r="556">
          <cell r="B556">
            <v>3049</v>
          </cell>
          <cell r="C556" t="str">
            <v>§Çu cèt &gt; 50</v>
          </cell>
          <cell r="D556" t="str">
            <v>c¸i</v>
          </cell>
          <cell r="E556">
            <v>30030</v>
          </cell>
        </row>
        <row r="557">
          <cell r="B557">
            <v>3050</v>
          </cell>
          <cell r="C557" t="str">
            <v>C¸p tho¹i &lt;= 10 ®«i</v>
          </cell>
          <cell r="D557" t="str">
            <v>10 m</v>
          </cell>
        </row>
        <row r="558">
          <cell r="B558">
            <v>3051</v>
          </cell>
          <cell r="C558" t="str">
            <v>C¸p tho¹i &lt;= 50 ®«i</v>
          </cell>
          <cell r="D558" t="str">
            <v>10 m</v>
          </cell>
        </row>
        <row r="559">
          <cell r="B559">
            <v>3052</v>
          </cell>
          <cell r="C559" t="str">
            <v>C¸p tho¹i &lt;= 100 ®«i</v>
          </cell>
          <cell r="D559" t="str">
            <v>10 m</v>
          </cell>
        </row>
        <row r="560">
          <cell r="B560">
            <v>3053</v>
          </cell>
          <cell r="C560" t="str">
            <v>C¸p tho¹i &lt;= 300 ®«i</v>
          </cell>
          <cell r="D560" t="str">
            <v>10 m</v>
          </cell>
        </row>
        <row r="561">
          <cell r="B561">
            <v>3054</v>
          </cell>
          <cell r="C561" t="str">
            <v>C¸p tho¹i &lt;= 600 ®«i</v>
          </cell>
          <cell r="D561" t="str">
            <v>10 m</v>
          </cell>
        </row>
        <row r="562">
          <cell r="B562">
            <v>3055</v>
          </cell>
          <cell r="C562" t="str">
            <v>B¶ng ®iÖn &lt;= 90 x 150</v>
          </cell>
          <cell r="D562" t="str">
            <v>c¸i</v>
          </cell>
          <cell r="E562">
            <v>3000</v>
          </cell>
        </row>
        <row r="563">
          <cell r="B563">
            <v>3056</v>
          </cell>
          <cell r="C563" t="str">
            <v>B¶ng ®iÖn &lt;= 180 x 250</v>
          </cell>
          <cell r="D563" t="str">
            <v>c¸i</v>
          </cell>
          <cell r="E563">
            <v>7000</v>
          </cell>
        </row>
        <row r="564">
          <cell r="B564">
            <v>3057</v>
          </cell>
          <cell r="C564" t="str">
            <v>B¶ng ®iÖn &lt;= 300 x 400</v>
          </cell>
          <cell r="D564" t="str">
            <v>c¸i</v>
          </cell>
          <cell r="E564">
            <v>10000</v>
          </cell>
        </row>
        <row r="565">
          <cell r="B565">
            <v>3058</v>
          </cell>
          <cell r="C565" t="str">
            <v>B¶ng ®iÖn &lt;= 450 x 500</v>
          </cell>
          <cell r="D565" t="str">
            <v>c¸i</v>
          </cell>
          <cell r="E565">
            <v>15000</v>
          </cell>
        </row>
        <row r="566">
          <cell r="B566">
            <v>3059</v>
          </cell>
          <cell r="C566" t="str">
            <v>B¶ng ®iÖn &lt;= 600 x 700</v>
          </cell>
          <cell r="D566" t="str">
            <v>c¸i</v>
          </cell>
          <cell r="E566">
            <v>20000</v>
          </cell>
        </row>
        <row r="567">
          <cell r="B567">
            <v>3060</v>
          </cell>
          <cell r="C567" t="str">
            <v>Bé b¶o vÖ dßng tõ 5 - 30 A</v>
          </cell>
          <cell r="D567" t="str">
            <v>c¸i</v>
          </cell>
          <cell r="E567">
            <v>54090</v>
          </cell>
        </row>
        <row r="568">
          <cell r="B568">
            <v>3061</v>
          </cell>
          <cell r="C568" t="str">
            <v>Bé b¶o vÖ dßng tõ 30 - 100 A</v>
          </cell>
          <cell r="D568" t="str">
            <v>c¸i</v>
          </cell>
          <cell r="E568">
            <v>130545</v>
          </cell>
        </row>
        <row r="569">
          <cell r="B569">
            <v>3062</v>
          </cell>
          <cell r="C569" t="str">
            <v>Bé b¶o vÖ dßng &gt; 100 A</v>
          </cell>
          <cell r="D569" t="str">
            <v>c¸i</v>
          </cell>
          <cell r="E569">
            <v>220000</v>
          </cell>
        </row>
        <row r="570">
          <cell r="B570">
            <v>3064</v>
          </cell>
          <cell r="C570" t="str">
            <v>CÇu ch×, æ c¾m, c«ng t¾c (nhùa)</v>
          </cell>
          <cell r="D570" t="str">
            <v>c¸i</v>
          </cell>
        </row>
        <row r="571">
          <cell r="B571">
            <v>3065</v>
          </cell>
          <cell r="C571" t="str">
            <v>CÇu ch×, æ c¾m, c«ng t¾c (®Æc biÖt)</v>
          </cell>
          <cell r="D571" t="str">
            <v>c¸i</v>
          </cell>
        </row>
        <row r="572">
          <cell r="B572">
            <v>3066</v>
          </cell>
          <cell r="C572" t="str">
            <v>CÇu giao 2 cùc mét chiÒu &lt;=100A</v>
          </cell>
          <cell r="D572" t="str">
            <v>c¸i</v>
          </cell>
          <cell r="E572">
            <v>24000</v>
          </cell>
        </row>
        <row r="573">
          <cell r="B573">
            <v>3067</v>
          </cell>
          <cell r="C573" t="str">
            <v>CÇu giao 2 cùc mét chiÒu &lt;=400A</v>
          </cell>
          <cell r="D573" t="str">
            <v>c¸i</v>
          </cell>
          <cell r="E573">
            <v>221000</v>
          </cell>
        </row>
        <row r="574">
          <cell r="B574">
            <v>3068</v>
          </cell>
          <cell r="C574" t="str">
            <v>CÇu giao 3 cùc hai chiÒu &lt;=100A</v>
          </cell>
          <cell r="D574" t="str">
            <v>c¸i</v>
          </cell>
          <cell r="E574">
            <v>87000</v>
          </cell>
        </row>
        <row r="575">
          <cell r="B575">
            <v>3069</v>
          </cell>
          <cell r="C575" t="str">
            <v>CÇu giao 3 cùc hai chiÒu &lt;=400A</v>
          </cell>
          <cell r="D575" t="str">
            <v>c¸i</v>
          </cell>
          <cell r="E575">
            <v>221000</v>
          </cell>
        </row>
        <row r="576">
          <cell r="B576">
            <v>3070</v>
          </cell>
          <cell r="C576" t="str">
            <v>CÇu giao 3 cùc mét chiÒu &lt;=60A</v>
          </cell>
          <cell r="D576" t="str">
            <v>c¸i</v>
          </cell>
          <cell r="E576">
            <v>87000</v>
          </cell>
        </row>
        <row r="577">
          <cell r="B577">
            <v>3071</v>
          </cell>
          <cell r="C577" t="str">
            <v>CÇu giao 3 cùc mét chiÒu &lt;=200A</v>
          </cell>
          <cell r="D577" t="str">
            <v>c¸i</v>
          </cell>
          <cell r="E577">
            <v>21000</v>
          </cell>
        </row>
        <row r="578">
          <cell r="B578">
            <v>3072</v>
          </cell>
          <cell r="C578" t="str">
            <v>CÇu giao 3 cùc hai chiÒu &lt;=60A</v>
          </cell>
          <cell r="D578" t="str">
            <v>c¸i</v>
          </cell>
          <cell r="E578">
            <v>87000</v>
          </cell>
        </row>
        <row r="579">
          <cell r="B579">
            <v>3073</v>
          </cell>
          <cell r="C579" t="str">
            <v>CÇu giao 3 cùc hai chiÒu &lt;=200A</v>
          </cell>
          <cell r="D579" t="str">
            <v>c¸i</v>
          </cell>
          <cell r="E579">
            <v>221000</v>
          </cell>
        </row>
        <row r="580">
          <cell r="B580">
            <v>3074</v>
          </cell>
          <cell r="C580" t="str">
            <v>Automat &lt;=100A mét pha</v>
          </cell>
          <cell r="D580" t="str">
            <v>c¸i</v>
          </cell>
          <cell r="E580">
            <v>146655</v>
          </cell>
        </row>
        <row r="581">
          <cell r="B581">
            <v>3075</v>
          </cell>
          <cell r="C581" t="str">
            <v>Automat &lt;=150A mét pha</v>
          </cell>
          <cell r="D581" t="str">
            <v>c¸i</v>
          </cell>
          <cell r="E581">
            <v>220000</v>
          </cell>
        </row>
        <row r="582">
          <cell r="B582">
            <v>3076</v>
          </cell>
          <cell r="C582" t="str">
            <v>Automat &lt;=200A mét pha</v>
          </cell>
          <cell r="D582" t="str">
            <v>c¸i</v>
          </cell>
          <cell r="E582">
            <v>250000</v>
          </cell>
        </row>
        <row r="583">
          <cell r="B583">
            <v>3077</v>
          </cell>
          <cell r="C583" t="str">
            <v>Automat &gt;200A mét pha</v>
          </cell>
          <cell r="D583" t="str">
            <v>c¸i</v>
          </cell>
          <cell r="E583">
            <v>250000</v>
          </cell>
        </row>
        <row r="584">
          <cell r="B584">
            <v>3078</v>
          </cell>
          <cell r="C584" t="str">
            <v>Automat &lt;=100A ba pha</v>
          </cell>
          <cell r="D584" t="str">
            <v>c¸i</v>
          </cell>
          <cell r="E584">
            <v>320000</v>
          </cell>
        </row>
        <row r="585">
          <cell r="B585">
            <v>3079</v>
          </cell>
          <cell r="C585" t="str">
            <v>Automat &lt;=150A ba pha</v>
          </cell>
          <cell r="D585" t="str">
            <v>c¸i</v>
          </cell>
          <cell r="E585">
            <v>396000</v>
          </cell>
        </row>
        <row r="586">
          <cell r="B586">
            <v>3080</v>
          </cell>
          <cell r="C586" t="str">
            <v>Automat &lt;=200A ba pha</v>
          </cell>
          <cell r="D586" t="str">
            <v>c¸i</v>
          </cell>
          <cell r="E586">
            <v>418000</v>
          </cell>
        </row>
        <row r="587">
          <cell r="B587">
            <v>3081</v>
          </cell>
          <cell r="C587" t="str">
            <v>Automat &gt;200A ba pha</v>
          </cell>
          <cell r="D587" t="str">
            <v>c¸i</v>
          </cell>
          <cell r="E587">
            <v>456000</v>
          </cell>
        </row>
        <row r="588">
          <cell r="B588">
            <v>3082</v>
          </cell>
          <cell r="C588" t="str">
            <v>Tñ ph©n phèi nguån AC &lt;=2kw</v>
          </cell>
          <cell r="D588" t="str">
            <v>c¸i</v>
          </cell>
        </row>
        <row r="589">
          <cell r="B589">
            <v>3083</v>
          </cell>
          <cell r="C589" t="str">
            <v>Tñ ph©n phèi nguån AC &lt;=5kw</v>
          </cell>
          <cell r="D589" t="str">
            <v>c¸i</v>
          </cell>
        </row>
        <row r="590">
          <cell r="B590">
            <v>3084</v>
          </cell>
          <cell r="C590" t="str">
            <v>Tñ ph©n phèi nguån AC &lt;=10kw</v>
          </cell>
          <cell r="D590" t="str">
            <v>c¸i</v>
          </cell>
        </row>
        <row r="591">
          <cell r="B591">
            <v>3085</v>
          </cell>
          <cell r="C591" t="str">
            <v>Tñ ph©n phèi nguån AC &lt;=15kw</v>
          </cell>
          <cell r="D591" t="str">
            <v>c¸i</v>
          </cell>
        </row>
        <row r="592">
          <cell r="B592">
            <v>3086</v>
          </cell>
          <cell r="C592" t="str">
            <v>Tñ ph©n phèi nguån AC &gt;15kw</v>
          </cell>
          <cell r="D592" t="str">
            <v>c¸i</v>
          </cell>
        </row>
        <row r="593">
          <cell r="B593">
            <v>3087</v>
          </cell>
          <cell r="C593" t="str">
            <v>Tñ ph©n phèi nguån DC &lt;=2kw</v>
          </cell>
          <cell r="D593" t="str">
            <v>c¸i</v>
          </cell>
        </row>
        <row r="594">
          <cell r="B594">
            <v>3088</v>
          </cell>
          <cell r="C594" t="str">
            <v>Tñ ph©n phèi nguån DC &lt;=5kw</v>
          </cell>
          <cell r="D594" t="str">
            <v>c¸i</v>
          </cell>
        </row>
        <row r="595">
          <cell r="B595">
            <v>3089</v>
          </cell>
          <cell r="C595" t="str">
            <v>Tñ ph©n phèi nguån DC &lt;=10kw</v>
          </cell>
          <cell r="D595" t="str">
            <v>c¸i</v>
          </cell>
        </row>
        <row r="596">
          <cell r="B596">
            <v>3090</v>
          </cell>
          <cell r="C596" t="str">
            <v>Hép</v>
          </cell>
          <cell r="D596" t="str">
            <v>c¸i</v>
          </cell>
          <cell r="E596">
            <v>5000</v>
          </cell>
        </row>
        <row r="597">
          <cell r="B597">
            <v>3091</v>
          </cell>
          <cell r="C597" t="str">
            <v>Tñ ph©n phèi nguån DC &lt;=10kw</v>
          </cell>
          <cell r="D597" t="str">
            <v>c¸i</v>
          </cell>
        </row>
        <row r="598">
          <cell r="B598">
            <v>3092</v>
          </cell>
          <cell r="C598" t="str">
            <v>Tñ ph©n phèi nguån DC &lt;=10kw</v>
          </cell>
          <cell r="D598" t="str">
            <v>c¸i</v>
          </cell>
        </row>
        <row r="599">
          <cell r="B599">
            <v>3093</v>
          </cell>
          <cell r="C599" t="str">
            <v>Tñ nguån &lt; 50 A</v>
          </cell>
          <cell r="D599" t="str">
            <v>c¸i</v>
          </cell>
        </row>
        <row r="600">
          <cell r="B600">
            <v>3094</v>
          </cell>
          <cell r="C600" t="str">
            <v>Tñ nguån 50 A</v>
          </cell>
          <cell r="D600" t="str">
            <v>c¸i</v>
          </cell>
        </row>
        <row r="601">
          <cell r="B601">
            <v>3095</v>
          </cell>
          <cell r="C601" t="str">
            <v>Tñ nguån 50 - 100 A</v>
          </cell>
          <cell r="D601" t="str">
            <v>c¸i</v>
          </cell>
        </row>
        <row r="602">
          <cell r="B602">
            <v>3096</v>
          </cell>
          <cell r="C602" t="str">
            <v>Tñ nguån 100 - 200 A</v>
          </cell>
          <cell r="D602" t="str">
            <v>c¸i</v>
          </cell>
        </row>
        <row r="603">
          <cell r="B603">
            <v>3097</v>
          </cell>
          <cell r="C603" t="str">
            <v>Tñ nguån &gt;200 A</v>
          </cell>
          <cell r="D603" t="str">
            <v>c¸i</v>
          </cell>
        </row>
        <row r="604">
          <cell r="B604">
            <v>3098</v>
          </cell>
          <cell r="C604" t="str">
            <v>CÇu giao 3 cùc mét chiÒu &lt;=100 A</v>
          </cell>
          <cell r="D604" t="str">
            <v>c¸i</v>
          </cell>
          <cell r="E604">
            <v>183900</v>
          </cell>
        </row>
        <row r="605">
          <cell r="B605">
            <v>3099</v>
          </cell>
          <cell r="C605" t="str">
            <v>CÇu giao 3 cùc mét chiÒu &lt;=400 A</v>
          </cell>
          <cell r="D605" t="str">
            <v>c¸i</v>
          </cell>
          <cell r="E605">
            <v>478000</v>
          </cell>
        </row>
        <row r="606">
          <cell r="B606">
            <v>3100</v>
          </cell>
          <cell r="C606" t="str">
            <v>Pin mÆt trêi Modun &lt;=75 w</v>
          </cell>
          <cell r="D606" t="str">
            <v>modun</v>
          </cell>
          <cell r="E606">
            <v>10600000</v>
          </cell>
        </row>
        <row r="607">
          <cell r="B607">
            <v>3101</v>
          </cell>
          <cell r="C607" t="str">
            <v>Pin mÆt trêi Modun &gt;75 w</v>
          </cell>
          <cell r="D607" t="str">
            <v>modun</v>
          </cell>
          <cell r="E607">
            <v>11300000</v>
          </cell>
        </row>
        <row r="608">
          <cell r="B608">
            <v>3102</v>
          </cell>
          <cell r="C608" t="str">
            <v>Kim thu sÐt 0,5 m</v>
          </cell>
          <cell r="D608" t="str">
            <v>c¸i</v>
          </cell>
          <cell r="E608">
            <v>14415</v>
          </cell>
        </row>
        <row r="609">
          <cell r="B609">
            <v>3103</v>
          </cell>
          <cell r="C609" t="str">
            <v>Kim thu sÐt 1 m</v>
          </cell>
          <cell r="D609" t="str">
            <v>c¸i</v>
          </cell>
          <cell r="E609">
            <v>18670</v>
          </cell>
        </row>
        <row r="610">
          <cell r="B610">
            <v>3104</v>
          </cell>
          <cell r="C610" t="str">
            <v>Kim thu sÐt 1,5 m</v>
          </cell>
          <cell r="D610" t="str">
            <v>c¸i</v>
          </cell>
          <cell r="E610">
            <v>23060</v>
          </cell>
        </row>
        <row r="611">
          <cell r="B611">
            <v>3105</v>
          </cell>
          <cell r="C611" t="str">
            <v>Kim thu sÐt 2 m</v>
          </cell>
          <cell r="D611" t="str">
            <v>c¸i</v>
          </cell>
          <cell r="E611">
            <v>27317</v>
          </cell>
        </row>
        <row r="612">
          <cell r="B612">
            <v>3106</v>
          </cell>
          <cell r="C612" t="str">
            <v>ThiÕt bÞ c¾t sÐt 1 pha</v>
          </cell>
          <cell r="D612" t="str">
            <v>1TbÞ</v>
          </cell>
          <cell r="E612">
            <v>5300000</v>
          </cell>
        </row>
        <row r="613">
          <cell r="B613">
            <v>3107</v>
          </cell>
          <cell r="C613" t="str">
            <v>ThiÕt bÞ c¾t sÐt 3 pha</v>
          </cell>
          <cell r="D613" t="str">
            <v>1TbÞ</v>
          </cell>
          <cell r="E613">
            <v>15700000</v>
          </cell>
        </row>
        <row r="614">
          <cell r="B614">
            <v>3108</v>
          </cell>
          <cell r="C614" t="str">
            <v>ThiÕt bÞ c¾t vµ läc sÐt1 pha &lt;=32 A</v>
          </cell>
          <cell r="D614" t="str">
            <v>1TbÞ</v>
          </cell>
          <cell r="E614">
            <v>5522000</v>
          </cell>
        </row>
        <row r="615">
          <cell r="B615">
            <v>3109</v>
          </cell>
          <cell r="C615" t="str">
            <v>ThiÕt bÞ c¾t vµ läc sÐt1 pha &lt;=63 A</v>
          </cell>
          <cell r="D615" t="str">
            <v>1TbÞ</v>
          </cell>
          <cell r="E615">
            <v>23543000</v>
          </cell>
        </row>
        <row r="616">
          <cell r="B616">
            <v>3110</v>
          </cell>
          <cell r="C616" t="str">
            <v>ThiÕt bÞ c¾t vµ läc sÐt1 pha &lt;=125 A</v>
          </cell>
          <cell r="D616" t="str">
            <v>1TbÞ</v>
          </cell>
          <cell r="E616">
            <v>35000000</v>
          </cell>
        </row>
        <row r="617">
          <cell r="B617">
            <v>3111</v>
          </cell>
          <cell r="C617" t="str">
            <v>§Õ ®Çu b¸o ch¸y vµ ®Çu b¸o ch¸y c¸c lo¹i FDI219</v>
          </cell>
          <cell r="D617" t="str">
            <v>bé</v>
          </cell>
          <cell r="E617">
            <v>362500</v>
          </cell>
        </row>
        <row r="618">
          <cell r="B618">
            <v>3112</v>
          </cell>
          <cell r="C618" t="str">
            <v>§Ìn b¸o ch¸y</v>
          </cell>
          <cell r="D618" t="str">
            <v>1 ®Ìn</v>
          </cell>
          <cell r="E618">
            <v>185000</v>
          </cell>
        </row>
        <row r="619">
          <cell r="B619">
            <v>3113</v>
          </cell>
          <cell r="C619" t="str">
            <v>Nót Ên b¸o ch¸y khÈn cÊp</v>
          </cell>
          <cell r="D619" t="str">
            <v>1 nót</v>
          </cell>
          <cell r="E619">
            <v>417500</v>
          </cell>
        </row>
        <row r="620">
          <cell r="B620">
            <v>3114</v>
          </cell>
          <cell r="C620" t="str">
            <v>Chu«ng b¸o ch¸y</v>
          </cell>
          <cell r="D620" t="str">
            <v>1 chu«ng</v>
          </cell>
          <cell r="E620">
            <v>525500</v>
          </cell>
        </row>
        <row r="621">
          <cell r="B621">
            <v>3115</v>
          </cell>
          <cell r="C621" t="str">
            <v>§Ìn tho¸t hiÓm (®Ìn chíp 24V DC)</v>
          </cell>
          <cell r="D621" t="str">
            <v>1 ®Ìn</v>
          </cell>
          <cell r="E621">
            <v>507500</v>
          </cell>
        </row>
        <row r="622">
          <cell r="B622">
            <v>3116</v>
          </cell>
          <cell r="C622" t="str">
            <v>Bãng ®Ìn LED</v>
          </cell>
          <cell r="D622" t="str">
            <v>c¸i</v>
          </cell>
          <cell r="E622">
            <v>1000</v>
          </cell>
        </row>
        <row r="623">
          <cell r="B623">
            <v>3117</v>
          </cell>
          <cell r="C623" t="str">
            <v>§Õ bãng ®Ìn LED</v>
          </cell>
          <cell r="D623" t="str">
            <v>c¸i</v>
          </cell>
          <cell r="E623">
            <v>1000</v>
          </cell>
        </row>
        <row r="624">
          <cell r="B624">
            <v>3118</v>
          </cell>
          <cell r="C624" t="str">
            <v>§«mino nèi d©y (TQ)</v>
          </cell>
          <cell r="D624" t="str">
            <v>c¸i</v>
          </cell>
          <cell r="E624">
            <v>40000</v>
          </cell>
        </row>
        <row r="625">
          <cell r="B625">
            <v>3119</v>
          </cell>
          <cell r="C625" t="str">
            <v>Chao chôp ®Ìn th­êng</v>
          </cell>
          <cell r="D625" t="str">
            <v>bé</v>
          </cell>
          <cell r="E625">
            <v>2500</v>
          </cell>
        </row>
        <row r="626">
          <cell r="B626">
            <v>3120</v>
          </cell>
          <cell r="C626" t="str">
            <v>Chao chôp ®Ìn s¸t trÇn</v>
          </cell>
          <cell r="D626" t="str">
            <v>bé</v>
          </cell>
          <cell r="E626">
            <v>3000</v>
          </cell>
        </row>
        <row r="627">
          <cell r="B627">
            <v>3121</v>
          </cell>
          <cell r="C627" t="str">
            <v>Chao chôp ®Ìn chèng næ</v>
          </cell>
          <cell r="D627" t="str">
            <v>bé</v>
          </cell>
          <cell r="E627">
            <v>35000</v>
          </cell>
        </row>
        <row r="628">
          <cell r="B628">
            <v>3122</v>
          </cell>
          <cell r="C628" t="str">
            <v>Chao chôp ®Ìn chèng Èm</v>
          </cell>
          <cell r="D628" t="str">
            <v>bé</v>
          </cell>
          <cell r="E628">
            <v>35000</v>
          </cell>
        </row>
        <row r="629">
          <cell r="B629">
            <v>3123</v>
          </cell>
          <cell r="C629" t="str">
            <v>§Ìn th­êng</v>
          </cell>
          <cell r="D629" t="str">
            <v>bé</v>
          </cell>
          <cell r="E629">
            <v>12000</v>
          </cell>
        </row>
        <row r="630">
          <cell r="B630">
            <v>3124</v>
          </cell>
          <cell r="C630" t="str">
            <v>§Ìn trÇn</v>
          </cell>
          <cell r="D630" t="str">
            <v>bé</v>
          </cell>
          <cell r="E630">
            <v>16000</v>
          </cell>
        </row>
        <row r="631">
          <cell r="B631">
            <v>3125</v>
          </cell>
          <cell r="C631" t="str">
            <v>§Ìn chèng næ 220 - 100W</v>
          </cell>
          <cell r="D631" t="str">
            <v>bé</v>
          </cell>
          <cell r="E631">
            <v>95000</v>
          </cell>
        </row>
        <row r="632">
          <cell r="B632">
            <v>3126</v>
          </cell>
          <cell r="C632" t="str">
            <v>§Ìn chèng Èm  (40W-60W, 220V)</v>
          </cell>
          <cell r="D632" t="str">
            <v>bé</v>
          </cell>
          <cell r="E632">
            <v>95000</v>
          </cell>
        </row>
        <row r="633">
          <cell r="B633">
            <v>3127</v>
          </cell>
          <cell r="C633" t="str">
            <v>§Ìn èng vµ phô kiÖn kh«ng chao chôp 0,6 m</v>
          </cell>
          <cell r="D633" t="str">
            <v>bé</v>
          </cell>
          <cell r="E633">
            <v>48000</v>
          </cell>
        </row>
        <row r="634">
          <cell r="B634">
            <v>3128</v>
          </cell>
          <cell r="C634" t="str">
            <v>§Ìn èng vµ phô kiÖn kh«ng chao chôp 1,2 m</v>
          </cell>
          <cell r="D634" t="str">
            <v>bé</v>
          </cell>
          <cell r="E634">
            <v>52000</v>
          </cell>
        </row>
        <row r="635">
          <cell r="B635">
            <v>3129</v>
          </cell>
          <cell r="C635" t="str">
            <v>§Ìn èng vµ phô kiÖn kh«ng chao chôp 1,5 m</v>
          </cell>
          <cell r="D635" t="str">
            <v>bé</v>
          </cell>
          <cell r="E635">
            <v>52000</v>
          </cell>
        </row>
        <row r="636">
          <cell r="B636">
            <v>3130</v>
          </cell>
          <cell r="C636" t="str">
            <v>§Ìn èng cã chao chôp 0,6 m mét bãng</v>
          </cell>
          <cell r="D636" t="str">
            <v>bé</v>
          </cell>
          <cell r="E636">
            <v>64000</v>
          </cell>
        </row>
        <row r="637">
          <cell r="B637">
            <v>3131</v>
          </cell>
          <cell r="C637" t="str">
            <v>§Ìn èng cã chao chôp 0,6 m hai bãng</v>
          </cell>
          <cell r="D637" t="str">
            <v>bé</v>
          </cell>
          <cell r="E637">
            <v>105000</v>
          </cell>
        </row>
        <row r="638">
          <cell r="B638">
            <v>3132</v>
          </cell>
          <cell r="C638" t="str">
            <v>§Ìn èng cã chao chôp 0,6 m ba bãng</v>
          </cell>
          <cell r="D638" t="str">
            <v>bé</v>
          </cell>
          <cell r="E638">
            <v>180000</v>
          </cell>
        </row>
        <row r="639">
          <cell r="B639">
            <v>3133</v>
          </cell>
          <cell r="C639" t="str">
            <v>§Ìn èng cã chao chôp 1,2 m mét bãng</v>
          </cell>
          <cell r="D639" t="str">
            <v>bé</v>
          </cell>
          <cell r="E639">
            <v>79000</v>
          </cell>
        </row>
        <row r="640">
          <cell r="B640">
            <v>3134</v>
          </cell>
          <cell r="C640" t="str">
            <v>§Ìn èng cã chao chôp 1,2 m hai bãng</v>
          </cell>
          <cell r="D640" t="str">
            <v>bé</v>
          </cell>
          <cell r="E640">
            <v>144000</v>
          </cell>
        </row>
        <row r="641">
          <cell r="B641">
            <v>3135</v>
          </cell>
          <cell r="C641" t="str">
            <v>§Ìn èng cã chao chôp 1,2 m ba bãng</v>
          </cell>
          <cell r="D641" t="str">
            <v>bé</v>
          </cell>
          <cell r="E641">
            <v>223000</v>
          </cell>
        </row>
        <row r="642">
          <cell r="B642">
            <v>3136</v>
          </cell>
          <cell r="C642" t="str">
            <v>§Ìn èng cã chao chôp 1,2 m bèn bãng</v>
          </cell>
          <cell r="D642" t="str">
            <v>bé</v>
          </cell>
          <cell r="E642">
            <v>288000</v>
          </cell>
        </row>
        <row r="643">
          <cell r="B643">
            <v>3137</v>
          </cell>
          <cell r="C643" t="str">
            <v>§Ìn èng cã chao chôp 1,5 m mét bãng</v>
          </cell>
          <cell r="D643" t="str">
            <v>bé</v>
          </cell>
          <cell r="E643">
            <v>79000</v>
          </cell>
        </row>
        <row r="644">
          <cell r="B644">
            <v>3138</v>
          </cell>
          <cell r="C644" t="str">
            <v>§Ìn èng cã chao chôp 1,5 m hai bãng</v>
          </cell>
          <cell r="D644" t="str">
            <v>bé</v>
          </cell>
          <cell r="E644">
            <v>144000</v>
          </cell>
        </row>
        <row r="645">
          <cell r="B645">
            <v>3139</v>
          </cell>
          <cell r="C645" t="str">
            <v>§Ìn èng cã chao chôp 1,5 m ba bãng</v>
          </cell>
          <cell r="D645" t="str">
            <v>bé</v>
          </cell>
          <cell r="E645">
            <v>223000</v>
          </cell>
        </row>
        <row r="646">
          <cell r="B646">
            <v>3140</v>
          </cell>
          <cell r="C646" t="str">
            <v>§Ìn èng cã chao chôp 1,5 m bèn bãng</v>
          </cell>
          <cell r="D646" t="str">
            <v>bé</v>
          </cell>
          <cell r="E646">
            <v>288000</v>
          </cell>
        </row>
        <row r="647">
          <cell r="B647">
            <v>3141</v>
          </cell>
          <cell r="C647" t="str">
            <v>§Ìn chïm 3 bãng</v>
          </cell>
          <cell r="D647" t="str">
            <v>bé</v>
          </cell>
          <cell r="E647">
            <v>230000</v>
          </cell>
        </row>
        <row r="648">
          <cell r="B648">
            <v>3142</v>
          </cell>
          <cell r="C648" t="str">
            <v>§Ìn chïm 5 bãng</v>
          </cell>
          <cell r="D648" t="str">
            <v>bé</v>
          </cell>
          <cell r="E648">
            <v>400000</v>
          </cell>
        </row>
        <row r="649">
          <cell r="B649">
            <v>3143</v>
          </cell>
          <cell r="C649" t="str">
            <v>§Ìn chïm 8 bãng (§µi loan)</v>
          </cell>
          <cell r="D649" t="str">
            <v>bé</v>
          </cell>
          <cell r="E649">
            <v>600000</v>
          </cell>
        </row>
        <row r="650">
          <cell r="B650">
            <v>3144</v>
          </cell>
          <cell r="C650" t="str">
            <v>§Ìn chïm &gt;12 bãng (®Ìn TiÖp)</v>
          </cell>
          <cell r="D650" t="str">
            <v>bé</v>
          </cell>
          <cell r="E650">
            <v>2000000</v>
          </cell>
        </row>
        <row r="651">
          <cell r="B651">
            <v>3145</v>
          </cell>
          <cell r="C651" t="str">
            <v>§Ìn t­êng ¸nh s¸ng h¾t</v>
          </cell>
          <cell r="D651" t="str">
            <v>bé</v>
          </cell>
          <cell r="E651">
            <v>100000</v>
          </cell>
        </row>
        <row r="652">
          <cell r="B652">
            <v>3146</v>
          </cell>
          <cell r="C652" t="str">
            <v>§Ìn t­êng ®òa</v>
          </cell>
          <cell r="D652" t="str">
            <v>bé</v>
          </cell>
          <cell r="E652">
            <v>100000</v>
          </cell>
        </row>
        <row r="653">
          <cell r="B653">
            <v>3147</v>
          </cell>
          <cell r="C653" t="str">
            <v>§Ìn cæ cß (§µi loan)</v>
          </cell>
          <cell r="D653" t="str">
            <v>bé</v>
          </cell>
          <cell r="E653">
            <v>100000</v>
          </cell>
        </row>
        <row r="654">
          <cell r="B654">
            <v>3148</v>
          </cell>
          <cell r="C654" t="str">
            <v>§Ìn trang trÝ næi</v>
          </cell>
          <cell r="D654" t="str">
            <v>bé</v>
          </cell>
          <cell r="E654">
            <v>55500</v>
          </cell>
        </row>
        <row r="655">
          <cell r="B655">
            <v>3149</v>
          </cell>
          <cell r="C655" t="str">
            <v>§Ìn trang trÝ ©m trÇn</v>
          </cell>
          <cell r="D655" t="str">
            <v>bé</v>
          </cell>
          <cell r="E655">
            <v>40000</v>
          </cell>
        </row>
        <row r="656">
          <cell r="B656">
            <v>3150</v>
          </cell>
          <cell r="C656" t="str">
            <v>Khung gç ®iÒu hoµ 1 côc</v>
          </cell>
          <cell r="D656" t="str">
            <v>c¸i</v>
          </cell>
          <cell r="E656">
            <v>15000</v>
          </cell>
        </row>
        <row r="657">
          <cell r="B657">
            <v>3151</v>
          </cell>
          <cell r="C657" t="str">
            <v>Gi¸ ®ì m¸y ®iÒu hoµ 1 côc</v>
          </cell>
          <cell r="D657" t="str">
            <v>c¸i</v>
          </cell>
          <cell r="E657">
            <v>73460</v>
          </cell>
        </row>
        <row r="658">
          <cell r="B658">
            <v>3152</v>
          </cell>
          <cell r="C658" t="str">
            <v>Gi¸ ®ì m¸y ®iÒu hoµ 2 côc</v>
          </cell>
          <cell r="D658" t="str">
            <v>c¸i</v>
          </cell>
          <cell r="E658">
            <v>132500</v>
          </cell>
        </row>
        <row r="659">
          <cell r="B659">
            <v>3153</v>
          </cell>
          <cell r="C659" t="str">
            <v>Hép sè</v>
          </cell>
          <cell r="D659" t="str">
            <v>c¸i</v>
          </cell>
          <cell r="E659">
            <v>35000</v>
          </cell>
        </row>
        <row r="660">
          <cell r="B660">
            <v>3154</v>
          </cell>
          <cell r="C660" t="str">
            <v>Qu¹t trÇn</v>
          </cell>
          <cell r="D660" t="str">
            <v>c¸i</v>
          </cell>
          <cell r="E660">
            <v>325000</v>
          </cell>
        </row>
        <row r="661">
          <cell r="B661">
            <v>3155</v>
          </cell>
          <cell r="C661" t="str">
            <v xml:space="preserve">Qu¹t hót giã </v>
          </cell>
          <cell r="D661" t="str">
            <v>c¸i</v>
          </cell>
          <cell r="E661">
            <v>220000</v>
          </cell>
        </row>
        <row r="662">
          <cell r="B662">
            <v>3156</v>
          </cell>
          <cell r="C662" t="str">
            <v>Qu¹t treo t­êng</v>
          </cell>
          <cell r="D662" t="str">
            <v>c¸i</v>
          </cell>
          <cell r="E662">
            <v>150000</v>
          </cell>
        </row>
        <row r="663">
          <cell r="B663">
            <v>3157</v>
          </cell>
          <cell r="C663" t="str">
            <v>Cét bª t«ng 6,5 - 7,5 m cã thu l«i</v>
          </cell>
          <cell r="D663" t="str">
            <v>c¸i</v>
          </cell>
          <cell r="E663">
            <v>280000</v>
          </cell>
        </row>
        <row r="664">
          <cell r="B664">
            <v>3158</v>
          </cell>
          <cell r="C664" t="str">
            <v>Cét bª t«ng 6,5 - 7,5 m kh«ng cã thu l«i</v>
          </cell>
          <cell r="D664" t="str">
            <v>c¸i</v>
          </cell>
          <cell r="E664">
            <v>425000</v>
          </cell>
        </row>
        <row r="665">
          <cell r="B665">
            <v>3159</v>
          </cell>
          <cell r="C665" t="str">
            <v>Blèc cét</v>
          </cell>
          <cell r="D665" t="str">
            <v>c¸i</v>
          </cell>
          <cell r="E665">
            <v>33128</v>
          </cell>
        </row>
        <row r="666">
          <cell r="B666">
            <v>3160</v>
          </cell>
          <cell r="C666" t="str">
            <v>Cét s¾t L 100 x 100 x 10 - 6000</v>
          </cell>
          <cell r="D666" t="str">
            <v>c¸i</v>
          </cell>
          <cell r="E666">
            <v>63780</v>
          </cell>
        </row>
        <row r="667">
          <cell r="B667">
            <v>3161</v>
          </cell>
          <cell r="C667" t="str">
            <v>Blèc ch©n chèng ( 300 x 300 x 1000 )</v>
          </cell>
          <cell r="D667" t="str">
            <v>c¸i</v>
          </cell>
          <cell r="E667">
            <v>33128</v>
          </cell>
        </row>
        <row r="668">
          <cell r="B668">
            <v>3162</v>
          </cell>
          <cell r="C668" t="str">
            <v>Ch©n chèng s¾t L 100 x 100  - 10 m</v>
          </cell>
          <cell r="D668" t="str">
            <v>c¸i</v>
          </cell>
          <cell r="E668">
            <v>106300</v>
          </cell>
        </row>
        <row r="669">
          <cell r="B669">
            <v>3163</v>
          </cell>
          <cell r="C669" t="str">
            <v>§Ìn chèng næ hång ngäc</v>
          </cell>
          <cell r="D669" t="str">
            <v>bé</v>
          </cell>
          <cell r="E669">
            <v>95000</v>
          </cell>
        </row>
        <row r="670">
          <cell r="B670">
            <v>3164</v>
          </cell>
          <cell r="C670" t="str">
            <v>§Ìn chèng næ chôp th­êng</v>
          </cell>
          <cell r="D670" t="str">
            <v>bé</v>
          </cell>
          <cell r="E670">
            <v>95000</v>
          </cell>
        </row>
        <row r="671">
          <cell r="B671">
            <v>3165</v>
          </cell>
          <cell r="C671" t="str">
            <v>èng nhùa PVC 100 - 114</v>
          </cell>
          <cell r="D671" t="str">
            <v>m</v>
          </cell>
          <cell r="E671">
            <v>25200</v>
          </cell>
        </row>
        <row r="672">
          <cell r="B672">
            <v>3166</v>
          </cell>
          <cell r="C672" t="str">
            <v>èng nhùa PVC 100 - 114</v>
          </cell>
          <cell r="D672" t="str">
            <v>m</v>
          </cell>
          <cell r="E672">
            <v>25200</v>
          </cell>
        </row>
        <row r="673">
          <cell r="B673">
            <v>3167</v>
          </cell>
          <cell r="C673" t="str">
            <v>èng nhùa PVC 100 - 114</v>
          </cell>
          <cell r="D673" t="str">
            <v>m</v>
          </cell>
          <cell r="E673">
            <v>25200</v>
          </cell>
        </row>
        <row r="674">
          <cell r="B674">
            <v>3168</v>
          </cell>
          <cell r="C674" t="str">
            <v>èng nhùa PVC 100 - 114</v>
          </cell>
          <cell r="D674" t="str">
            <v>m</v>
          </cell>
          <cell r="E674">
            <v>25200</v>
          </cell>
        </row>
        <row r="675">
          <cell r="B675">
            <v>3169</v>
          </cell>
          <cell r="C675" t="str">
            <v>èng nhùa PVC 100 - 114</v>
          </cell>
          <cell r="D675" t="str">
            <v>m</v>
          </cell>
          <cell r="E675">
            <v>25200</v>
          </cell>
        </row>
        <row r="676">
          <cell r="B676">
            <v>3170</v>
          </cell>
          <cell r="C676" t="str">
            <v>èng nhùa PVC 100 - 114</v>
          </cell>
          <cell r="D676" t="str">
            <v>m</v>
          </cell>
          <cell r="E676">
            <v>25200</v>
          </cell>
        </row>
        <row r="677">
          <cell r="B677">
            <v>3171</v>
          </cell>
          <cell r="C677" t="str">
            <v>S¾t nèi L 100 x 100 x 10 dµi 1,850 m</v>
          </cell>
          <cell r="D677" t="str">
            <v>thanh</v>
          </cell>
          <cell r="E677">
            <v>19452</v>
          </cell>
        </row>
        <row r="678">
          <cell r="B678">
            <v>3172</v>
          </cell>
          <cell r="C678" t="str">
            <v>S¾t nèi L 100 x 100 x 10 dµi 2,450 m</v>
          </cell>
          <cell r="D678" t="str">
            <v>thanh</v>
          </cell>
          <cell r="E678">
            <v>26043</v>
          </cell>
        </row>
        <row r="679">
          <cell r="B679">
            <v>3173</v>
          </cell>
          <cell r="C679" t="str">
            <v>S¾t nèi L 100 x 100 x 10 dµi 3,050 m</v>
          </cell>
          <cell r="D679" t="str">
            <v>thanh</v>
          </cell>
          <cell r="E679">
            <v>32422</v>
          </cell>
        </row>
        <row r="680">
          <cell r="B680">
            <v>3174</v>
          </cell>
          <cell r="C680" t="str">
            <v>GhÕ thö d©y</v>
          </cell>
          <cell r="D680" t="str">
            <v>bé</v>
          </cell>
          <cell r="E680">
            <v>150000</v>
          </cell>
        </row>
        <row r="681">
          <cell r="B681">
            <v>3175</v>
          </cell>
          <cell r="C681" t="str">
            <v>Blèc d©y co cho cét ®Çu, cuèi gãc 3 x 4</v>
          </cell>
          <cell r="D681" t="str">
            <v>c¸i</v>
          </cell>
          <cell r="E681">
            <v>10200</v>
          </cell>
        </row>
        <row r="682">
          <cell r="B682">
            <v>3176</v>
          </cell>
          <cell r="C682" t="str">
            <v>Blèc d©y co cho cét ®Çu, cuèi gãc 5 x 4</v>
          </cell>
          <cell r="D682" t="str">
            <v>c¸i</v>
          </cell>
          <cell r="E682">
            <v>10200</v>
          </cell>
        </row>
        <row r="683">
          <cell r="B683">
            <v>3177</v>
          </cell>
          <cell r="C683" t="str">
            <v>Blèc d©y co cho cét ®Çu, cuèi gãc 7 x 4</v>
          </cell>
          <cell r="D683" t="str">
            <v>c¸i</v>
          </cell>
          <cell r="E683">
            <v>10200</v>
          </cell>
        </row>
        <row r="684">
          <cell r="B684">
            <v>3178</v>
          </cell>
          <cell r="C684" t="str">
            <v>Blèc d©y co cét trung gian 3 x 4</v>
          </cell>
          <cell r="D684" t="str">
            <v>c¸i</v>
          </cell>
          <cell r="E684">
            <v>10200</v>
          </cell>
        </row>
        <row r="685">
          <cell r="B685">
            <v>3179</v>
          </cell>
          <cell r="C685" t="str">
            <v>Blèc d©y co cét trung gian 5 x 4</v>
          </cell>
          <cell r="D685" t="str">
            <v>c¸i</v>
          </cell>
          <cell r="E685">
            <v>10200</v>
          </cell>
        </row>
        <row r="686">
          <cell r="B686">
            <v>3180</v>
          </cell>
          <cell r="C686" t="str">
            <v>Blèc d©y co cét trung gian 7 x 4</v>
          </cell>
          <cell r="D686" t="str">
            <v>c¸i</v>
          </cell>
          <cell r="E686">
            <v>10200</v>
          </cell>
        </row>
        <row r="687">
          <cell r="B687">
            <v>3181</v>
          </cell>
          <cell r="C687" t="str">
            <v>Ch©n d©y co 5 x 4</v>
          </cell>
          <cell r="D687" t="str">
            <v>c¸i</v>
          </cell>
          <cell r="E687">
            <v>12000</v>
          </cell>
        </row>
        <row r="688">
          <cell r="B688">
            <v>3182</v>
          </cell>
          <cell r="C688" t="str">
            <v>Ch©n d©y co 7 x 4</v>
          </cell>
          <cell r="D688" t="str">
            <v>c¸i</v>
          </cell>
          <cell r="E688">
            <v>13500</v>
          </cell>
        </row>
        <row r="689">
          <cell r="B689">
            <v>3183</v>
          </cell>
          <cell r="C689" t="str">
            <v>Th©n d©y co L 63x63x5</v>
          </cell>
          <cell r="D689" t="str">
            <v>c¸i</v>
          </cell>
          <cell r="E689">
            <v>5625</v>
          </cell>
        </row>
        <row r="690">
          <cell r="B690">
            <v>3184</v>
          </cell>
          <cell r="C690" t="str">
            <v>èng s¾t F 113</v>
          </cell>
          <cell r="D690" t="str">
            <v>m</v>
          </cell>
          <cell r="E690">
            <v>111072</v>
          </cell>
        </row>
        <row r="691">
          <cell r="B691">
            <v>3185</v>
          </cell>
          <cell r="C691" t="str">
            <v>§iÖn cùc tiÕp ®Êt L &lt;= 2,5 m F &lt;= 75</v>
          </cell>
          <cell r="D691" t="str">
            <v xml:space="preserve">tÊm </v>
          </cell>
          <cell r="E691">
            <v>50036</v>
          </cell>
        </row>
        <row r="692">
          <cell r="B692">
            <v>3186</v>
          </cell>
          <cell r="C692" t="str">
            <v>§iÖn cùc tiÕp ®Êt L &lt;= 2,5 m F &lt;= 25</v>
          </cell>
          <cell r="D692" t="str">
            <v xml:space="preserve">tÊm </v>
          </cell>
          <cell r="E692">
            <v>50036</v>
          </cell>
        </row>
        <row r="693">
          <cell r="B693">
            <v>3187</v>
          </cell>
          <cell r="C693" t="str">
            <v>§iÖn cùc tiÕp ®Êt L &lt;= 2,5 m F &lt;= 40</v>
          </cell>
          <cell r="D693" t="str">
            <v xml:space="preserve">tÊm </v>
          </cell>
          <cell r="E693">
            <v>50036</v>
          </cell>
        </row>
        <row r="694">
          <cell r="B694">
            <v>3188</v>
          </cell>
          <cell r="C694" t="str">
            <v>§iÖn cùc tiÕp ®Êt L &lt;= 2,5 m F &gt; 75</v>
          </cell>
          <cell r="D694" t="str">
            <v xml:space="preserve">tÊm </v>
          </cell>
          <cell r="E694">
            <v>50036</v>
          </cell>
        </row>
        <row r="695">
          <cell r="B695">
            <v>3189</v>
          </cell>
          <cell r="C695" t="str">
            <v xml:space="preserve">C¸p ®ång trÇn ( hoÆc cã vá bäc PVC  F &lt;= 12mm) </v>
          </cell>
          <cell r="D695" t="str">
            <v>m</v>
          </cell>
        </row>
        <row r="696">
          <cell r="B696">
            <v>3190</v>
          </cell>
          <cell r="C696" t="str">
            <v xml:space="preserve">C¸p ®ång trÇn ( hoÆc cã vá bäc PVC  F &lt;= 16mm) </v>
          </cell>
          <cell r="D696" t="str">
            <v>m</v>
          </cell>
        </row>
        <row r="697">
          <cell r="B697">
            <v>3191</v>
          </cell>
          <cell r="C697" t="str">
            <v xml:space="preserve">C¸p ®ång trÇn ( hoÆc cã vá bäc PVC  F &lt;= 20mm) </v>
          </cell>
          <cell r="D697" t="str">
            <v>m</v>
          </cell>
        </row>
        <row r="698">
          <cell r="B698">
            <v>3192</v>
          </cell>
          <cell r="C698" t="str">
            <v xml:space="preserve">C¸p ®ång trÇn ( hoÆc cã vá bäc PVC  F &gt; 20mm) </v>
          </cell>
          <cell r="D698" t="str">
            <v>m</v>
          </cell>
        </row>
        <row r="699">
          <cell r="B699">
            <v>3193</v>
          </cell>
          <cell r="C699" t="str">
            <v>D©y chèng sÐt m¹ kÏm F 4</v>
          </cell>
          <cell r="D699" t="str">
            <v>1 km</v>
          </cell>
          <cell r="E699">
            <v>1180000</v>
          </cell>
        </row>
        <row r="700">
          <cell r="B700">
            <v>3194</v>
          </cell>
          <cell r="C700" t="str">
            <v xml:space="preserve">S¾t L 50 x 50 x 5 - 2500 </v>
          </cell>
          <cell r="D700" t="str">
            <v>thanh</v>
          </cell>
          <cell r="E700">
            <v>50036</v>
          </cell>
        </row>
        <row r="701">
          <cell r="B701">
            <v>3195</v>
          </cell>
          <cell r="C701" t="str">
            <v>M¨ng s«ng c¸p C 10-20</v>
          </cell>
          <cell r="D701" t="str">
            <v>bé</v>
          </cell>
          <cell r="E701">
            <v>264118</v>
          </cell>
        </row>
        <row r="702">
          <cell r="B702">
            <v>3196</v>
          </cell>
          <cell r="C702" t="str">
            <v>M¨ng s«ng c¸p lo¹i c¸p ®ång C 30</v>
          </cell>
          <cell r="D702" t="str">
            <v>bé</v>
          </cell>
          <cell r="E702">
            <v>271085</v>
          </cell>
        </row>
        <row r="703">
          <cell r="B703">
            <v>3197</v>
          </cell>
          <cell r="C703" t="str">
            <v>M¨ng s«ng c¸p lo¹i c¸p ®ång C 50</v>
          </cell>
          <cell r="D703" t="str">
            <v>bé</v>
          </cell>
          <cell r="E703">
            <v>1729764</v>
          </cell>
        </row>
        <row r="704">
          <cell r="B704">
            <v>3198</v>
          </cell>
          <cell r="C704" t="str">
            <v>M¨ng s«ng c¸p lo¹i c¸p ®ång C 100</v>
          </cell>
          <cell r="D704" t="str">
            <v>bé</v>
          </cell>
          <cell r="E704">
            <v>1799442</v>
          </cell>
        </row>
        <row r="705">
          <cell r="B705">
            <v>3199</v>
          </cell>
          <cell r="C705" t="str">
            <v>M¨ng s«ng c¸p lo¹i c¸p ®ång C 200</v>
          </cell>
          <cell r="D705" t="str">
            <v>bé</v>
          </cell>
          <cell r="E705">
            <v>1866832</v>
          </cell>
        </row>
        <row r="706">
          <cell r="B706">
            <v>3200</v>
          </cell>
          <cell r="C706" t="str">
            <v>M¨ng s«ng c¸p lo¹i c¸p ®ång C 300</v>
          </cell>
          <cell r="D706" t="str">
            <v>bé</v>
          </cell>
          <cell r="E706">
            <v>1936510</v>
          </cell>
        </row>
        <row r="707">
          <cell r="B707">
            <v>3201</v>
          </cell>
          <cell r="C707" t="str">
            <v>M¨ng s«ng c¸p lo¹i c¸p ®ång C 400</v>
          </cell>
          <cell r="D707" t="str">
            <v>bé</v>
          </cell>
          <cell r="E707">
            <v>2301227</v>
          </cell>
        </row>
        <row r="708">
          <cell r="B708">
            <v>3202</v>
          </cell>
          <cell r="C708" t="str">
            <v>M¨ng s«ng c¸p lo¹i c¸p ®ång C 500</v>
          </cell>
          <cell r="D708" t="str">
            <v>bé</v>
          </cell>
          <cell r="E708">
            <v>2378068</v>
          </cell>
        </row>
        <row r="709">
          <cell r="B709">
            <v>3203</v>
          </cell>
          <cell r="C709" t="str">
            <v>M¨ng s«ng c¸p lo¹i c¸p ®ång C 600</v>
          </cell>
          <cell r="D709" t="str">
            <v>bé</v>
          </cell>
          <cell r="E709">
            <v>2853000</v>
          </cell>
        </row>
        <row r="710">
          <cell r="B710">
            <v>3204</v>
          </cell>
          <cell r="C710" t="str">
            <v>M¨ng s«ng c¸p quang MX 8Fo</v>
          </cell>
          <cell r="D710" t="str">
            <v>bé</v>
          </cell>
          <cell r="E710">
            <v>1436000</v>
          </cell>
        </row>
        <row r="711">
          <cell r="B711">
            <v>3205</v>
          </cell>
          <cell r="C711" t="str">
            <v>M¨ng s«ng c¸p quang MX 10Fo</v>
          </cell>
          <cell r="D711" t="str">
            <v>bé</v>
          </cell>
          <cell r="E711">
            <v>1795000</v>
          </cell>
        </row>
        <row r="712">
          <cell r="B712">
            <v>3206</v>
          </cell>
          <cell r="C712" t="str">
            <v>M¨ng s«ng c¸p quang MX 12Fo</v>
          </cell>
          <cell r="D712" t="str">
            <v>bé</v>
          </cell>
          <cell r="E712">
            <v>2154000</v>
          </cell>
        </row>
        <row r="713">
          <cell r="B713">
            <v>3207</v>
          </cell>
          <cell r="C713" t="str">
            <v>M¨ng s«ng c¸p quang MX 24Fo</v>
          </cell>
          <cell r="D713" t="str">
            <v>bé</v>
          </cell>
          <cell r="E713">
            <v>2471000</v>
          </cell>
        </row>
        <row r="714">
          <cell r="B714">
            <v>3208</v>
          </cell>
          <cell r="C714" t="str">
            <v>M¨ng s«ng c¸p quang MX 48Fo</v>
          </cell>
          <cell r="D714" t="str">
            <v>bé</v>
          </cell>
          <cell r="E714">
            <v>3092000</v>
          </cell>
        </row>
        <row r="715">
          <cell r="B715">
            <v>3209</v>
          </cell>
          <cell r="C715" t="str">
            <v>Hép ph©n phèi c¸p quang ODF 8 Fo</v>
          </cell>
          <cell r="D715" t="str">
            <v>c¸i</v>
          </cell>
          <cell r="E715">
            <v>4532000</v>
          </cell>
        </row>
        <row r="716">
          <cell r="B716">
            <v>3210</v>
          </cell>
          <cell r="C716" t="str">
            <v>Hép ph©n phèi c¸p quang ODF 10 Fo</v>
          </cell>
          <cell r="D716" t="str">
            <v>c¸i</v>
          </cell>
          <cell r="E716">
            <v>4666000</v>
          </cell>
        </row>
        <row r="717">
          <cell r="B717">
            <v>3211</v>
          </cell>
          <cell r="C717" t="str">
            <v>Hép ph©n phèi c¸p quang ODF 12 Fo</v>
          </cell>
          <cell r="D717" t="str">
            <v>c¸i</v>
          </cell>
          <cell r="E717">
            <v>5577000</v>
          </cell>
        </row>
        <row r="718">
          <cell r="B718">
            <v>3212</v>
          </cell>
          <cell r="C718" t="str">
            <v>Hép ph©n phèi c¸p quang ODF 24 Fo</v>
          </cell>
          <cell r="D718" t="str">
            <v>c¸i</v>
          </cell>
          <cell r="E718">
            <v>9363000</v>
          </cell>
        </row>
        <row r="719">
          <cell r="B719">
            <v>3213</v>
          </cell>
          <cell r="C719" t="str">
            <v>Hép ph©n phèi c¸p quang ODF 48 Fo</v>
          </cell>
          <cell r="D719" t="str">
            <v>c¸i</v>
          </cell>
          <cell r="E719">
            <v>27535000</v>
          </cell>
        </row>
        <row r="720">
          <cell r="B720">
            <v>3214</v>
          </cell>
          <cell r="C720" t="str">
            <v>Cäc ®Êt L 50 x 50 x 5 m¹</v>
          </cell>
          <cell r="D720" t="str">
            <v>bé</v>
          </cell>
          <cell r="E720">
            <v>120000</v>
          </cell>
        </row>
        <row r="721">
          <cell r="B721">
            <v>3215</v>
          </cell>
          <cell r="C721" t="str">
            <v>Bé gi¸ ®ì tñ TS 300x2</v>
          </cell>
          <cell r="D721" t="str">
            <v>bé</v>
          </cell>
          <cell r="E721">
            <v>44300</v>
          </cell>
        </row>
        <row r="722">
          <cell r="B722">
            <v>3216</v>
          </cell>
          <cell r="C722" t="str">
            <v>Bé g¸ tñ 1200x2</v>
          </cell>
          <cell r="D722" t="str">
            <v>bé</v>
          </cell>
          <cell r="E722">
            <v>110200</v>
          </cell>
        </row>
        <row r="723">
          <cell r="B723">
            <v>3217</v>
          </cell>
          <cell r="C723" t="str">
            <v>Tñ c¸p &lt;= 300 x 250 x 150 (TS200x250x2FL)</v>
          </cell>
          <cell r="D723" t="str">
            <v>c¸i</v>
          </cell>
          <cell r="E723">
            <v>925000</v>
          </cell>
        </row>
        <row r="724">
          <cell r="B724">
            <v>3218</v>
          </cell>
          <cell r="C724" t="str">
            <v>Tñ c¸p &gt; 300 x 250 x 150 (TS300x300x2FL)</v>
          </cell>
          <cell r="D724" t="str">
            <v>c¸i</v>
          </cell>
          <cell r="E724">
            <v>1020000</v>
          </cell>
        </row>
        <row r="725">
          <cell r="B725">
            <v>3219</v>
          </cell>
          <cell r="C725" t="str">
            <v>Hép c¸p</v>
          </cell>
          <cell r="D725" t="str">
            <v>hép</v>
          </cell>
          <cell r="E725">
            <v>41600</v>
          </cell>
        </row>
        <row r="726">
          <cell r="B726">
            <v>3220</v>
          </cell>
          <cell r="C726" t="str">
            <v>Thanh kÑp c¸p</v>
          </cell>
          <cell r="D726" t="str">
            <v>c¸i</v>
          </cell>
          <cell r="E726">
            <v>16500</v>
          </cell>
        </row>
        <row r="727">
          <cell r="B727">
            <v>3221</v>
          </cell>
          <cell r="C727" t="str">
            <v>Hép &lt;= 150 x 150 x 50 B»ng s¾t</v>
          </cell>
          <cell r="D727" t="str">
            <v>hép</v>
          </cell>
          <cell r="E727">
            <v>8480</v>
          </cell>
        </row>
        <row r="728">
          <cell r="B728">
            <v>3222</v>
          </cell>
          <cell r="C728" t="str">
            <v>Hép &gt; 150 x 150 x 50 b»ng s¸t</v>
          </cell>
          <cell r="D728" t="str">
            <v>hép</v>
          </cell>
          <cell r="E728">
            <v>10600</v>
          </cell>
        </row>
        <row r="729">
          <cell r="B729">
            <v>3223</v>
          </cell>
          <cell r="C729" t="str">
            <v>èng thÐp 60 &lt;= F &lt;= 150</v>
          </cell>
          <cell r="D729" t="str">
            <v>m</v>
          </cell>
          <cell r="E729">
            <v>29042</v>
          </cell>
        </row>
        <row r="730">
          <cell r="B730">
            <v>3224</v>
          </cell>
          <cell r="C730" t="str">
            <v>C¸p ®ång 10x2 - 50x2</v>
          </cell>
          <cell r="D730" t="str">
            <v>km</v>
          </cell>
        </row>
        <row r="731">
          <cell r="B731">
            <v>3225</v>
          </cell>
          <cell r="C731" t="str">
            <v>C¸p ®ång 100x2 - 200x2</v>
          </cell>
          <cell r="D731" t="str">
            <v>km</v>
          </cell>
        </row>
        <row r="732">
          <cell r="B732">
            <v>3226</v>
          </cell>
          <cell r="C732" t="str">
            <v>C¸p ®ång 50x2 - 100x2</v>
          </cell>
          <cell r="D732" t="str">
            <v>km</v>
          </cell>
        </row>
        <row r="733">
          <cell r="B733">
            <v>3227</v>
          </cell>
          <cell r="C733" t="str">
            <v>C¸p ®ång 200x2 - 300x2</v>
          </cell>
          <cell r="D733" t="str">
            <v>km</v>
          </cell>
        </row>
        <row r="734">
          <cell r="B734">
            <v>3228</v>
          </cell>
          <cell r="C734" t="str">
            <v>C¸p ®ång 400x2 - 500x2</v>
          </cell>
          <cell r="D734" t="str">
            <v>km</v>
          </cell>
        </row>
        <row r="735">
          <cell r="B735">
            <v>3229</v>
          </cell>
          <cell r="C735" t="str">
            <v>C¸p ®ång 600x2 - 700x2</v>
          </cell>
          <cell r="D735" t="str">
            <v>km</v>
          </cell>
        </row>
        <row r="736">
          <cell r="B736">
            <v>3230</v>
          </cell>
          <cell r="C736" t="str">
            <v>C¸p ®ång 800x2 - 900x2</v>
          </cell>
          <cell r="D736" t="str">
            <v>km</v>
          </cell>
        </row>
        <row r="737">
          <cell r="B737">
            <v>3231</v>
          </cell>
          <cell r="C737" t="str">
            <v xml:space="preserve">C¸p quang 8 sîi </v>
          </cell>
          <cell r="D737" t="str">
            <v>km</v>
          </cell>
        </row>
        <row r="738">
          <cell r="B738">
            <v>3232</v>
          </cell>
          <cell r="C738" t="str">
            <v xml:space="preserve">C¸p quang 12 sîi </v>
          </cell>
          <cell r="D738" t="str">
            <v>km</v>
          </cell>
        </row>
        <row r="739">
          <cell r="B739">
            <v>3233</v>
          </cell>
          <cell r="C739" t="str">
            <v xml:space="preserve">C¸p quang 16 sîi </v>
          </cell>
          <cell r="D739" t="str">
            <v>km</v>
          </cell>
        </row>
        <row r="740">
          <cell r="B740">
            <v>3234</v>
          </cell>
          <cell r="C740" t="str">
            <v xml:space="preserve">C¸p quang 24 sîi </v>
          </cell>
          <cell r="D740" t="str">
            <v>km</v>
          </cell>
        </row>
        <row r="741">
          <cell r="B741">
            <v>3235</v>
          </cell>
          <cell r="C741" t="str">
            <v xml:space="preserve">C¸p quang 32 sîi </v>
          </cell>
          <cell r="D741" t="str">
            <v>km</v>
          </cell>
        </row>
        <row r="742">
          <cell r="B742">
            <v>3236</v>
          </cell>
          <cell r="C742" t="str">
            <v xml:space="preserve">C¸p quang 36 sîi </v>
          </cell>
          <cell r="D742" t="str">
            <v>km</v>
          </cell>
        </row>
        <row r="743">
          <cell r="B743">
            <v>3237</v>
          </cell>
          <cell r="C743" t="str">
            <v xml:space="preserve">C¸p quang 48 sîi </v>
          </cell>
          <cell r="D743" t="str">
            <v>km</v>
          </cell>
        </row>
        <row r="744">
          <cell r="B744">
            <v>3238</v>
          </cell>
          <cell r="C744" t="str">
            <v>C¸p ®ång 1000x2 - 1200x2</v>
          </cell>
          <cell r="D744" t="str">
            <v>km</v>
          </cell>
        </row>
        <row r="745">
          <cell r="B745">
            <v>3239</v>
          </cell>
          <cell r="C745" t="str">
            <v>C¸p ®ång 1300x2 - 1500x2</v>
          </cell>
          <cell r="D745" t="str">
            <v>km</v>
          </cell>
        </row>
        <row r="746">
          <cell r="B746">
            <v>3240</v>
          </cell>
          <cell r="C746" t="str">
            <v>C¸p ®ång 1600x2 - 1800x2</v>
          </cell>
          <cell r="D746" t="str">
            <v>km</v>
          </cell>
        </row>
        <row r="747">
          <cell r="B747">
            <v>3241</v>
          </cell>
          <cell r="C747" t="str">
            <v>C¸p ®ång 1900x2 - 2000x2</v>
          </cell>
          <cell r="D747" t="str">
            <v>km</v>
          </cell>
        </row>
        <row r="748">
          <cell r="B748">
            <v>3242</v>
          </cell>
          <cell r="C748" t="str">
            <v>C¸p th¶ s«ng</v>
          </cell>
          <cell r="D748" t="str">
            <v>m</v>
          </cell>
        </row>
        <row r="749">
          <cell r="B749">
            <v>3243</v>
          </cell>
          <cell r="C749" t="str">
            <v>BiÓn b¸o hiÖu (c¸p th¶ s«ng)</v>
          </cell>
          <cell r="D749" t="str">
            <v>c¸i</v>
          </cell>
          <cell r="E749">
            <v>685500</v>
          </cell>
        </row>
        <row r="750">
          <cell r="B750">
            <v>3244</v>
          </cell>
          <cell r="C750" t="str">
            <v>TÊm pha nen 1000x300x500 träng l­îng 120kg</v>
          </cell>
          <cell r="D750" t="str">
            <v>tÊm</v>
          </cell>
          <cell r="E750">
            <v>96500</v>
          </cell>
        </row>
        <row r="751">
          <cell r="B751">
            <v>3245</v>
          </cell>
          <cell r="C751" t="str">
            <v>D©y liªn kÕt ( dÑt hoÆc trßn) &lt;=25 x 4</v>
          </cell>
          <cell r="D751" t="str">
            <v>m</v>
          </cell>
          <cell r="E751">
            <v>26000</v>
          </cell>
        </row>
        <row r="752">
          <cell r="B752">
            <v>3246</v>
          </cell>
          <cell r="C752" t="str">
            <v>D©y liªn kÕt ( dÑt hoÆc trßn) &lt;=55 x 5</v>
          </cell>
          <cell r="D752" t="str">
            <v>m</v>
          </cell>
          <cell r="E752">
            <v>26000</v>
          </cell>
        </row>
        <row r="753">
          <cell r="B753">
            <v>3247</v>
          </cell>
          <cell r="C753" t="str">
            <v>D©y liªn kÕt ( dÑt hoÆc trßn) &gt;55 x 5</v>
          </cell>
          <cell r="D753" t="str">
            <v>m</v>
          </cell>
          <cell r="E753">
            <v>26000</v>
          </cell>
        </row>
        <row r="754">
          <cell r="B754">
            <v>3248</v>
          </cell>
          <cell r="C754" t="str">
            <v>C¸p ®ång trÇn 50 &lt; S &lt;= 70</v>
          </cell>
          <cell r="D754" t="str">
            <v>m</v>
          </cell>
        </row>
        <row r="755">
          <cell r="B755">
            <v>3249</v>
          </cell>
          <cell r="C755" t="str">
            <v>C¸p ®ång trÇn 70 &lt; S &lt;= 120</v>
          </cell>
          <cell r="D755" t="str">
            <v>m</v>
          </cell>
        </row>
        <row r="756">
          <cell r="B756">
            <v>3250</v>
          </cell>
          <cell r="C756" t="str">
            <v>ThÐp trßn, dÑt m¹ kÏm</v>
          </cell>
          <cell r="D756" t="str">
            <v>m</v>
          </cell>
          <cell r="E756">
            <v>4350</v>
          </cell>
        </row>
        <row r="757">
          <cell r="B757">
            <v>3251</v>
          </cell>
          <cell r="C757" t="str">
            <v>D©y ®ång S =&gt; 14 mm2</v>
          </cell>
          <cell r="D757" t="str">
            <v>m</v>
          </cell>
          <cell r="E757">
            <v>6160</v>
          </cell>
        </row>
        <row r="758">
          <cell r="B758">
            <v>3252</v>
          </cell>
          <cell r="C758" t="str">
            <v>D©y thÐp S=&gt;14 mm2</v>
          </cell>
          <cell r="D758" t="str">
            <v>m</v>
          </cell>
          <cell r="E758">
            <v>4598</v>
          </cell>
        </row>
        <row r="759">
          <cell r="B759">
            <v>3253</v>
          </cell>
          <cell r="C759" t="str">
            <v>Sµn c¸ch ®iÖn (PVC, gç, cao su)</v>
          </cell>
          <cell r="D759" t="str">
            <v>m2</v>
          </cell>
          <cell r="E759">
            <v>19300</v>
          </cell>
        </row>
        <row r="760">
          <cell r="B760">
            <v>3254</v>
          </cell>
          <cell r="C760" t="str">
            <v>TÊm kª sµn gç nhãm II</v>
          </cell>
          <cell r="D760" t="str">
            <v>tÊm</v>
          </cell>
          <cell r="E760">
            <v>75000</v>
          </cell>
        </row>
        <row r="761">
          <cell r="B761">
            <v>3255</v>
          </cell>
          <cell r="C761" t="str">
            <v>D¶i ®ång 2000x20x2mm</v>
          </cell>
          <cell r="D761" t="str">
            <v>tÊm</v>
          </cell>
          <cell r="E761">
            <v>35510</v>
          </cell>
        </row>
        <row r="762">
          <cell r="B762">
            <v>3256</v>
          </cell>
          <cell r="C762" t="str">
            <v>Th¶m c¸ch ®iÖn</v>
          </cell>
          <cell r="D762" t="str">
            <v>m2</v>
          </cell>
          <cell r="E762">
            <v>210000</v>
          </cell>
        </row>
        <row r="763">
          <cell r="B763">
            <v>3257</v>
          </cell>
          <cell r="C763" t="str">
            <v>Thanh nèi ®¬n b»ng ®ång 2000x100x5mm</v>
          </cell>
          <cell r="D763" t="str">
            <v>thanh</v>
          </cell>
          <cell r="E763">
            <v>73950</v>
          </cell>
        </row>
        <row r="764">
          <cell r="B764">
            <v>3258</v>
          </cell>
          <cell r="C764" t="str">
            <v>TÊm tiÕp ®Êt S &lt;=0,024</v>
          </cell>
          <cell r="D764" t="str">
            <v>tÊm</v>
          </cell>
          <cell r="E764">
            <v>10000</v>
          </cell>
        </row>
        <row r="765">
          <cell r="B765">
            <v>3259</v>
          </cell>
          <cell r="C765" t="str">
            <v>TÊm tiÕp ®Êt S &lt;=0,06</v>
          </cell>
          <cell r="D765" t="str">
            <v>tÊm</v>
          </cell>
          <cell r="E765">
            <v>10000</v>
          </cell>
        </row>
        <row r="766">
          <cell r="B766">
            <v>3260</v>
          </cell>
          <cell r="C766" t="str">
            <v>TÊm tiÕp ®Êt S &lt;=0,1</v>
          </cell>
          <cell r="D766" t="str">
            <v>tÊm</v>
          </cell>
          <cell r="E766">
            <v>10000</v>
          </cell>
        </row>
        <row r="767">
          <cell r="B767">
            <v>3261</v>
          </cell>
          <cell r="C767" t="str">
            <v>Bé gi¸ ®ì tñ TC 600x2</v>
          </cell>
          <cell r="D767" t="str">
            <v>bé</v>
          </cell>
          <cell r="E767">
            <v>73460</v>
          </cell>
        </row>
        <row r="768">
          <cell r="B768">
            <v>3262</v>
          </cell>
          <cell r="C768" t="str">
            <v>Bé gi¸ ®ì tñ ghÕ 600x2</v>
          </cell>
          <cell r="D768" t="str">
            <v>bé</v>
          </cell>
          <cell r="E768">
            <v>73460</v>
          </cell>
        </row>
        <row r="769">
          <cell r="B769">
            <v>3263</v>
          </cell>
          <cell r="C769" t="str">
            <v>Bé gi¸ ®ì tñ ghÕ 1200x2</v>
          </cell>
          <cell r="D769" t="str">
            <v>bé</v>
          </cell>
          <cell r="E769">
            <v>110200</v>
          </cell>
        </row>
        <row r="770">
          <cell r="B770">
            <v>30631</v>
          </cell>
          <cell r="C770" t="str">
            <v>CÇu ch× sø 10 A</v>
          </cell>
          <cell r="D770" t="str">
            <v>c¸i</v>
          </cell>
          <cell r="E770">
            <v>2900</v>
          </cell>
        </row>
        <row r="771">
          <cell r="B771">
            <v>30632</v>
          </cell>
          <cell r="C771" t="str">
            <v>æ c¾m sø 10 A</v>
          </cell>
          <cell r="D771" t="str">
            <v>c¸i</v>
          </cell>
          <cell r="E771">
            <v>7000</v>
          </cell>
        </row>
        <row r="772">
          <cell r="B772">
            <v>30633</v>
          </cell>
          <cell r="C772" t="str">
            <v>C«ng t¾c sø 10 A</v>
          </cell>
          <cell r="D772" t="str">
            <v>c¸i</v>
          </cell>
          <cell r="E772">
            <v>5300</v>
          </cell>
        </row>
        <row r="773">
          <cell r="B773">
            <v>30634</v>
          </cell>
          <cell r="C773" t="str">
            <v>CÇu ch× nhùa 10 A</v>
          </cell>
          <cell r="D773" t="str">
            <v>c¸i</v>
          </cell>
          <cell r="E773">
            <v>2900</v>
          </cell>
        </row>
        <row r="774">
          <cell r="B774">
            <v>30635</v>
          </cell>
          <cell r="C774" t="str">
            <v>æ c¾m nhùa 10 A</v>
          </cell>
          <cell r="D774" t="str">
            <v>c¸i</v>
          </cell>
          <cell r="E774">
            <v>18000</v>
          </cell>
        </row>
        <row r="775">
          <cell r="B775">
            <v>30636</v>
          </cell>
          <cell r="C775" t="str">
            <v>C«ng t¾c nhùa 10 A</v>
          </cell>
          <cell r="D775" t="str">
            <v>c¸i</v>
          </cell>
          <cell r="E775">
            <v>5300</v>
          </cell>
        </row>
        <row r="776">
          <cell r="B776">
            <v>30637</v>
          </cell>
          <cell r="C776" t="str">
            <v>CÇu ch× ®Æc biÖt 10 A (Clipsal)</v>
          </cell>
          <cell r="D776" t="str">
            <v>c¸i</v>
          </cell>
          <cell r="E776">
            <v>4000</v>
          </cell>
        </row>
        <row r="777">
          <cell r="B777">
            <v>30638</v>
          </cell>
          <cell r="C777" t="str">
            <v>æ c¾m ®Æc biÖt 10 A (Clipsal)</v>
          </cell>
          <cell r="D777" t="str">
            <v>c¸i</v>
          </cell>
          <cell r="E777">
            <v>25400</v>
          </cell>
        </row>
        <row r="778">
          <cell r="B778">
            <v>30639</v>
          </cell>
          <cell r="C778" t="str">
            <v>C«ng t¾c ®Æc biÖt 10 A (Clipsal)</v>
          </cell>
          <cell r="D778" t="str">
            <v>c¸i</v>
          </cell>
          <cell r="E778">
            <v>9371</v>
          </cell>
        </row>
        <row r="779">
          <cell r="B779">
            <v>3264</v>
          </cell>
          <cell r="C779" t="str">
            <v>èng thÐp m¹ kÏm cho hÖ èng ¸p suÊt (JIS 3454 Sch 40 Seamless), d100</v>
          </cell>
          <cell r="D779" t="str">
            <v>m</v>
          </cell>
          <cell r="E779">
            <v>63094</v>
          </cell>
        </row>
        <row r="780">
          <cell r="B780">
            <v>3265</v>
          </cell>
          <cell r="C780" t="str">
            <v>èng thÐp m¹ kÏm cho hÖ èng ¸p suÊt (JIS 3454 Sch 40 Seamless), d125</v>
          </cell>
          <cell r="D780" t="str">
            <v>m</v>
          </cell>
          <cell r="E780">
            <v>78868</v>
          </cell>
        </row>
        <row r="781">
          <cell r="B781">
            <v>3266</v>
          </cell>
          <cell r="C781" t="str">
            <v>èng thÐp m¹ kÏm cho hÖ èng ¸p suÊt (JIS 3454 Sch 40 Seamless), d150</v>
          </cell>
          <cell r="D781" t="str">
            <v>m</v>
          </cell>
          <cell r="E781">
            <v>94641</v>
          </cell>
        </row>
        <row r="782">
          <cell r="B782">
            <v>3267</v>
          </cell>
          <cell r="C782" t="str">
            <v>èng thÐp m¹ kÏm cho hÖ èng ¸p suÊt (JIS 3454 Sch 40 Seamless), d25</v>
          </cell>
          <cell r="D782" t="str">
            <v>m</v>
          </cell>
          <cell r="E782">
            <v>13224</v>
          </cell>
        </row>
        <row r="783">
          <cell r="B783">
            <v>3268</v>
          </cell>
          <cell r="C783" t="str">
            <v>èng thÐp m¹ kÏm cho hÖ èng ¸p suÊt (JIS 3454 Sch 40 Seamless), d65</v>
          </cell>
          <cell r="D783" t="str">
            <v>m</v>
          </cell>
          <cell r="E783">
            <v>37642</v>
          </cell>
        </row>
        <row r="784">
          <cell r="B784">
            <v>3269</v>
          </cell>
          <cell r="C784" t="str">
            <v>èng thÐp m¹ kÏm cho hÖ èng ¸p suÊt (JIS 3454 Sch 80 Seamless), d100</v>
          </cell>
          <cell r="D784" t="str">
            <v>m</v>
          </cell>
          <cell r="E784">
            <v>63094</v>
          </cell>
        </row>
        <row r="785">
          <cell r="B785">
            <v>3270</v>
          </cell>
          <cell r="C785" t="str">
            <v>èng thÐp m¹ kÏm cho hÖ èng ¸p suÊt (JIS 3454 Sch 80 Seamless), d125</v>
          </cell>
          <cell r="D785" t="str">
            <v>m</v>
          </cell>
          <cell r="E785">
            <v>78868</v>
          </cell>
        </row>
        <row r="786">
          <cell r="B786">
            <v>3271</v>
          </cell>
          <cell r="C786" t="str">
            <v>èng thÐp m¹ kÏm cho hÖ èng ¸p suÊt (JIS 3454 Sch 80 Seamless), d150</v>
          </cell>
          <cell r="D786" t="str">
            <v>m</v>
          </cell>
          <cell r="E786">
            <v>94641</v>
          </cell>
        </row>
        <row r="787">
          <cell r="B787">
            <v>3272</v>
          </cell>
          <cell r="C787" t="str">
            <v>èng thÐp m¹ kÏm cho hÖ èng ¸p suÊt (JIS 3454 Sch 80 Seamless), d40</v>
          </cell>
          <cell r="D787" t="str">
            <v>m</v>
          </cell>
          <cell r="E787">
            <v>25238</v>
          </cell>
        </row>
        <row r="788">
          <cell r="B788">
            <v>3273</v>
          </cell>
          <cell r="C788" t="str">
            <v>èng thÐp m¹ kÏm cho hÖ èng ¸p suÊt (JIS 3454 Sch 80 Seamless), d50</v>
          </cell>
          <cell r="D788" t="str">
            <v>m</v>
          </cell>
          <cell r="E788">
            <v>31547</v>
          </cell>
        </row>
        <row r="789">
          <cell r="B789">
            <v>3274</v>
          </cell>
          <cell r="C789" t="str">
            <v>èng thÐp m¹ kÏm cho hÖ èng ¸p suÊt (JIS 3454 Sch 80 Seamless), d65</v>
          </cell>
          <cell r="D789" t="str">
            <v>m</v>
          </cell>
          <cell r="E789">
            <v>41011</v>
          </cell>
        </row>
        <row r="790">
          <cell r="B790">
            <v>3275</v>
          </cell>
          <cell r="C790" t="str">
            <v>èng thÐp m¹ kÏm cho hÖ èng ¸p suÊt (JIS 3454 Sch 80 Seamless), d80</v>
          </cell>
          <cell r="D790" t="str">
            <v>m</v>
          </cell>
          <cell r="E790">
            <v>50475</v>
          </cell>
        </row>
        <row r="791">
          <cell r="B791">
            <v>3276</v>
          </cell>
          <cell r="C791" t="str">
            <v>èng thÐp m¹ kÏm cho hÖ èng ¸p suÊt Sch 40 Seamless, d125</v>
          </cell>
          <cell r="D791" t="str">
            <v>m</v>
          </cell>
          <cell r="E791">
            <v>78868</v>
          </cell>
        </row>
        <row r="792">
          <cell r="B792">
            <v>3277</v>
          </cell>
          <cell r="C792" t="str">
            <v>èng thÐp m¹ kÏm cho hÖ èng ¸p suÊt Sch 40 Seamless, d125</v>
          </cell>
          <cell r="D792" t="str">
            <v>m</v>
          </cell>
          <cell r="E792">
            <v>78868</v>
          </cell>
        </row>
        <row r="793">
          <cell r="B793">
            <v>3278</v>
          </cell>
          <cell r="C793" t="str">
            <v>èng thÐp m¹ kÏm cho hÖ èng ¸p suÊt Sch 40 Seamless, d25</v>
          </cell>
          <cell r="D793" t="str">
            <v>m</v>
          </cell>
          <cell r="E793">
            <v>13224</v>
          </cell>
        </row>
        <row r="794">
          <cell r="B794">
            <v>3279</v>
          </cell>
          <cell r="C794" t="str">
            <v>èng thÐp m¹ kÏm cho hÖ èng ¸p suÊt Sch 40 Seamless, d65</v>
          </cell>
          <cell r="D794" t="str">
            <v>m</v>
          </cell>
          <cell r="E794">
            <v>37642</v>
          </cell>
        </row>
        <row r="795">
          <cell r="B795">
            <v>3280</v>
          </cell>
          <cell r="C795" t="str">
            <v>MÆt bÝch D100</v>
          </cell>
          <cell r="D795" t="str">
            <v>c¸i</v>
          </cell>
        </row>
        <row r="796">
          <cell r="B796">
            <v>3281</v>
          </cell>
          <cell r="C796" t="str">
            <v>Van D100</v>
          </cell>
          <cell r="D796" t="str">
            <v>c¸i</v>
          </cell>
        </row>
        <row r="797">
          <cell r="B797">
            <v>3282</v>
          </cell>
          <cell r="C797" t="str">
            <v>MÆt bÝch D300</v>
          </cell>
          <cell r="D797" t="str">
            <v>c¸i</v>
          </cell>
        </row>
        <row r="798">
          <cell r="B798">
            <v>3283</v>
          </cell>
          <cell r="C798" t="str">
            <v>Van D300</v>
          </cell>
          <cell r="D798" t="str">
            <v>c¸i</v>
          </cell>
        </row>
        <row r="799">
          <cell r="B799">
            <v>3284</v>
          </cell>
          <cell r="C799" t="str">
            <v>van d150</v>
          </cell>
          <cell r="D799" t="str">
            <v>c¸i</v>
          </cell>
        </row>
        <row r="800">
          <cell r="B800">
            <v>3285</v>
          </cell>
          <cell r="C800" t="str">
            <v>van d25</v>
          </cell>
          <cell r="D800" t="str">
            <v>c¸i</v>
          </cell>
        </row>
        <row r="801">
          <cell r="B801">
            <v>3286</v>
          </cell>
          <cell r="C801" t="str">
            <v>van d32</v>
          </cell>
          <cell r="D801" t="str">
            <v>c¸i</v>
          </cell>
        </row>
        <row r="802">
          <cell r="B802">
            <v>3287</v>
          </cell>
          <cell r="C802" t="str">
            <v>van d40</v>
          </cell>
          <cell r="D802" t="str">
            <v>c¸i</v>
          </cell>
        </row>
        <row r="803">
          <cell r="B803">
            <v>3288</v>
          </cell>
          <cell r="C803" t="str">
            <v>van d50</v>
          </cell>
          <cell r="D803" t="str">
            <v>c¸i</v>
          </cell>
        </row>
        <row r="804">
          <cell r="B804">
            <v>3289</v>
          </cell>
          <cell r="C804" t="str">
            <v>van d76</v>
          </cell>
          <cell r="D804" t="str">
            <v>c¸i</v>
          </cell>
        </row>
        <row r="805">
          <cell r="B805">
            <v>3290</v>
          </cell>
          <cell r="C805" t="str">
            <v>Mèi nèi mÒm d50</v>
          </cell>
          <cell r="D805" t="str">
            <v>c¸i</v>
          </cell>
        </row>
        <row r="806">
          <cell r="B806">
            <v>3291</v>
          </cell>
          <cell r="C806" t="str">
            <v>Mèi nèi mÒm d75</v>
          </cell>
          <cell r="D806" t="str">
            <v>c¸i</v>
          </cell>
        </row>
        <row r="807">
          <cell r="B807">
            <v>3292</v>
          </cell>
          <cell r="C807" t="str">
            <v>Mèi nèi mÒm d100</v>
          </cell>
          <cell r="D807" t="str">
            <v>c¸i</v>
          </cell>
        </row>
        <row r="808">
          <cell r="B808">
            <v>3293</v>
          </cell>
          <cell r="C808" t="str">
            <v>Mèi nèi mÒm d150</v>
          </cell>
          <cell r="D808" t="str">
            <v>c¸i</v>
          </cell>
        </row>
        <row r="809">
          <cell r="B809">
            <v>3294</v>
          </cell>
          <cell r="C809" t="str">
            <v>Mèi nèi mÒm d200</v>
          </cell>
          <cell r="D809" t="str">
            <v>c¸i</v>
          </cell>
        </row>
        <row r="810">
          <cell r="B810">
            <v>3295</v>
          </cell>
          <cell r="C810" t="str">
            <v>chôp läc</v>
          </cell>
          <cell r="D810" t="str">
            <v>c¸i</v>
          </cell>
        </row>
        <row r="811">
          <cell r="B811">
            <v>3296</v>
          </cell>
          <cell r="C811" t="str">
            <v>§Üa CD</v>
          </cell>
          <cell r="D811" t="str">
            <v>c¸i</v>
          </cell>
          <cell r="E811">
            <v>30000</v>
          </cell>
        </row>
        <row r="812">
          <cell r="B812">
            <v>3297</v>
          </cell>
          <cell r="C812" t="str">
            <v>L­íi thÐp d1</v>
          </cell>
          <cell r="D812" t="str">
            <v>m2</v>
          </cell>
          <cell r="E812">
            <v>25000</v>
          </cell>
        </row>
        <row r="813">
          <cell r="B813">
            <v>3298</v>
          </cell>
          <cell r="C813" t="str">
            <v>T«n tr¸ng kÁm</v>
          </cell>
          <cell r="D813" t="str">
            <v>m2</v>
          </cell>
          <cell r="E813">
            <v>33054</v>
          </cell>
        </row>
        <row r="814">
          <cell r="B814">
            <v>3299</v>
          </cell>
          <cell r="C814" t="str">
            <v>§¸ mµi</v>
          </cell>
          <cell r="D814" t="str">
            <v>viªn</v>
          </cell>
        </row>
        <row r="815">
          <cell r="B815">
            <v>3300</v>
          </cell>
          <cell r="C815" t="str">
            <v>§ång l¸</v>
          </cell>
          <cell r="D815" t="str">
            <v>kg</v>
          </cell>
        </row>
        <row r="816">
          <cell r="B816">
            <v>3301</v>
          </cell>
          <cell r="C816" t="str">
            <v>D©y ch× Ðp Palie</v>
          </cell>
          <cell r="D816" t="str">
            <v>kg</v>
          </cell>
        </row>
        <row r="817">
          <cell r="B817">
            <v>3302</v>
          </cell>
          <cell r="C817" t="str">
            <v>V¶i thuû tinh</v>
          </cell>
          <cell r="D817" t="str">
            <v>m2</v>
          </cell>
          <cell r="E817">
            <v>0</v>
          </cell>
        </row>
        <row r="818">
          <cell r="B818">
            <v>3303</v>
          </cell>
          <cell r="C818" t="str">
            <v>b«ng thuû tinh b¶o «n</v>
          </cell>
          <cell r="D818" t="str">
            <v>m3</v>
          </cell>
          <cell r="E818">
            <v>0</v>
          </cell>
        </row>
        <row r="824">
          <cell r="B824">
            <v>6000</v>
          </cell>
          <cell r="C824" t="str">
            <v>C«ng nh©n: 3,0/7</v>
          </cell>
          <cell r="D824" t="str">
            <v xml:space="preserve">c«ng </v>
          </cell>
          <cell r="E824">
            <v>56990.34</v>
          </cell>
        </row>
        <row r="825">
          <cell r="B825">
            <v>6001</v>
          </cell>
          <cell r="C825" t="str">
            <v>C«ng nh©n : 3,5/7</v>
          </cell>
          <cell r="D825" t="str">
            <v>c«ng</v>
          </cell>
          <cell r="E825">
            <v>60023.79</v>
          </cell>
        </row>
        <row r="826">
          <cell r="B826">
            <v>6002</v>
          </cell>
          <cell r="C826" t="str">
            <v>C«ng nh©n   4,0/7</v>
          </cell>
          <cell r="D826" t="str">
            <v>c«ng</v>
          </cell>
          <cell r="E826">
            <v>63057.24</v>
          </cell>
        </row>
        <row r="827">
          <cell r="B827">
            <v>6003</v>
          </cell>
          <cell r="C827" t="str">
            <v>C«ng nh©n: 4,5/7</v>
          </cell>
          <cell r="D827" t="str">
            <v>c«ng</v>
          </cell>
          <cell r="E827">
            <v>69275.81</v>
          </cell>
        </row>
        <row r="828">
          <cell r="B828">
            <v>6004</v>
          </cell>
          <cell r="C828" t="str">
            <v>C«ng nh©n  5,0/7</v>
          </cell>
          <cell r="D828" t="str">
            <v>c«ng</v>
          </cell>
          <cell r="E828">
            <v>75494.39</v>
          </cell>
        </row>
        <row r="829">
          <cell r="B829">
            <v>6005</v>
          </cell>
          <cell r="C829" t="str">
            <v>C«ng nh©n 6,0/7</v>
          </cell>
          <cell r="D829" t="str">
            <v>c«ng</v>
          </cell>
          <cell r="E829">
            <v>90964.98</v>
          </cell>
        </row>
        <row r="830">
          <cell r="B830">
            <v>6006</v>
          </cell>
          <cell r="C830" t="str">
            <v>C«ng nh©n :  3,7/7</v>
          </cell>
          <cell r="D830" t="str">
            <v>c«ng</v>
          </cell>
          <cell r="E830">
            <v>61237.2</v>
          </cell>
        </row>
        <row r="831">
          <cell r="B831">
            <v>6007</v>
          </cell>
          <cell r="C831" t="str">
            <v>C«ng nh©n :  3,2/7</v>
          </cell>
          <cell r="D831" t="str">
            <v>c«ng</v>
          </cell>
          <cell r="E831">
            <v>58203.6</v>
          </cell>
        </row>
        <row r="832">
          <cell r="B832">
            <v>6009</v>
          </cell>
          <cell r="C832" t="str">
            <v>Kü s­ phßng ch¸y ch÷a ch¸y: 5,0/8</v>
          </cell>
          <cell r="D832" t="str">
            <v>c«ng</v>
          </cell>
          <cell r="E832">
            <v>87931.53</v>
          </cell>
        </row>
        <row r="833">
          <cell r="B833">
            <v>6010</v>
          </cell>
          <cell r="C833" t="str">
            <v>Kü s­: 3,0/8</v>
          </cell>
          <cell r="D833" t="str">
            <v>c«ng</v>
          </cell>
          <cell r="E833">
            <v>73370.97</v>
          </cell>
        </row>
        <row r="834">
          <cell r="B834">
            <v>6011</v>
          </cell>
          <cell r="C834" t="str">
            <v>Kü s­ 3,0/8</v>
          </cell>
          <cell r="D834" t="str">
            <v>c«ng</v>
          </cell>
          <cell r="E834">
            <v>73371</v>
          </cell>
        </row>
        <row r="835">
          <cell r="B835">
            <v>6012</v>
          </cell>
          <cell r="C835" t="str">
            <v>Kü s­ : 4,0/8</v>
          </cell>
          <cell r="D835" t="str">
            <v>c«ng</v>
          </cell>
          <cell r="E835">
            <v>80651.25</v>
          </cell>
        </row>
        <row r="836">
          <cell r="B836">
            <v>6013</v>
          </cell>
          <cell r="C836" t="str">
            <v>Kü s­ 4,5/8</v>
          </cell>
          <cell r="D836" t="str">
            <v>c«ng</v>
          </cell>
          <cell r="E836">
            <v>84291.39</v>
          </cell>
        </row>
        <row r="837">
          <cell r="B837">
            <v>6014</v>
          </cell>
          <cell r="C837" t="str">
            <v>Kü s­ : 5,0/8</v>
          </cell>
          <cell r="D837" t="str">
            <v xml:space="preserve"> c«ng</v>
          </cell>
          <cell r="E837">
            <v>87931.53</v>
          </cell>
        </row>
        <row r="838">
          <cell r="B838">
            <v>6015</v>
          </cell>
          <cell r="C838" t="str">
            <v>Kü s­  6,0/8</v>
          </cell>
          <cell r="D838" t="str">
            <v>c«ng</v>
          </cell>
          <cell r="E838">
            <v>95211.81</v>
          </cell>
        </row>
        <row r="839">
          <cell r="B839">
            <v>6016</v>
          </cell>
          <cell r="C839" t="str">
            <v>C«ng nh©n : 4,0/7</v>
          </cell>
          <cell r="D839" t="str">
            <v>c«ng</v>
          </cell>
          <cell r="E839">
            <v>80651.25</v>
          </cell>
        </row>
        <row r="840">
          <cell r="B840">
            <v>6017</v>
          </cell>
          <cell r="C840" t="str">
            <v>C«ng nh©n: 5,5/7</v>
          </cell>
          <cell r="D840" t="str">
            <v>c«ng</v>
          </cell>
          <cell r="E840">
            <v>91571.67</v>
          </cell>
        </row>
        <row r="843">
          <cell r="B843">
            <v>7000</v>
          </cell>
          <cell r="C843" t="str">
            <v xml:space="preserve">§ång hå ®o ®iÖn v¹n n¨ng </v>
          </cell>
          <cell r="D843" t="str">
            <v xml:space="preserve"> ca</v>
          </cell>
          <cell r="E843">
            <v>5545</v>
          </cell>
        </row>
        <row r="844">
          <cell r="B844">
            <v>7001</v>
          </cell>
          <cell r="C844" t="str">
            <v>§o lçi bÝt vµ Jiter HP3717C</v>
          </cell>
          <cell r="D844" t="str">
            <v xml:space="preserve"> ca</v>
          </cell>
          <cell r="E844">
            <v>432067</v>
          </cell>
        </row>
        <row r="845">
          <cell r="B845">
            <v>7003</v>
          </cell>
          <cell r="C845" t="str">
            <v>M¸y ®o c«ng suÊt cao tÇn 436A</v>
          </cell>
          <cell r="D845" t="str">
            <v xml:space="preserve"> ca</v>
          </cell>
          <cell r="E845">
            <v>142224</v>
          </cell>
        </row>
        <row r="846">
          <cell r="B846">
            <v>7004</v>
          </cell>
          <cell r="C846" t="str">
            <v>M¸y ®o èng dÉn sãng 6201B</v>
          </cell>
          <cell r="D846" t="str">
            <v xml:space="preserve"> ca</v>
          </cell>
          <cell r="E846">
            <v>833462</v>
          </cell>
        </row>
        <row r="847">
          <cell r="B847">
            <v>7005</v>
          </cell>
          <cell r="C847" t="str">
            <v>M¸y ®o Fa ®inh RFS1</v>
          </cell>
          <cell r="D847" t="str">
            <v xml:space="preserve"> ca</v>
          </cell>
          <cell r="E847">
            <v>1386880</v>
          </cell>
        </row>
        <row r="848">
          <cell r="B848">
            <v>7006</v>
          </cell>
          <cell r="C848" t="str">
            <v>M¸y ®Õm tÇn 20Ghz/2440</v>
          </cell>
          <cell r="D848" t="str">
            <v xml:space="preserve"> ca</v>
          </cell>
          <cell r="E848">
            <v>173360</v>
          </cell>
        </row>
        <row r="849">
          <cell r="B849">
            <v>7007</v>
          </cell>
          <cell r="C849" t="str">
            <v>M¸y hiÖn sãng TKX2465B</v>
          </cell>
          <cell r="D849" t="str">
            <v xml:space="preserve"> ca</v>
          </cell>
          <cell r="E849">
            <v>160025</v>
          </cell>
        </row>
        <row r="850">
          <cell r="B850">
            <v>7008</v>
          </cell>
          <cell r="C850" t="str">
            <v>M¸y ph©n tÝch phæ HP8590</v>
          </cell>
          <cell r="D850" t="str">
            <v xml:space="preserve"> ca</v>
          </cell>
          <cell r="E850">
            <v>910310</v>
          </cell>
        </row>
        <row r="851">
          <cell r="B851">
            <v>7009</v>
          </cell>
          <cell r="C851" t="str">
            <v>Khoan ®iÖn tay 1 kW</v>
          </cell>
          <cell r="D851" t="str">
            <v>ca</v>
          </cell>
          <cell r="E851">
            <v>41955</v>
          </cell>
        </row>
        <row r="852">
          <cell r="B852">
            <v>7010</v>
          </cell>
          <cell r="C852" t="str">
            <v>M¸y ®o bÝt lçi vµ Jitter HP3717C</v>
          </cell>
          <cell r="D852" t="str">
            <v xml:space="preserve"> ca</v>
          </cell>
          <cell r="E852">
            <v>432067</v>
          </cell>
        </row>
        <row r="853">
          <cell r="B853">
            <v>7011</v>
          </cell>
          <cell r="C853" t="str">
            <v>M¸y ®o c«ng suÊt cao tÇn: HP 436A</v>
          </cell>
          <cell r="D853" t="str">
            <v xml:space="preserve"> ca</v>
          </cell>
          <cell r="E853">
            <v>142244</v>
          </cell>
        </row>
        <row r="854">
          <cell r="B854">
            <v>7012</v>
          </cell>
          <cell r="C854" t="str">
            <v xml:space="preserve">M¸y ®o c«ng suÊt cao tÇn Power meter ML 4803A 250W ; HP 436A </v>
          </cell>
          <cell r="D854" t="str">
            <v xml:space="preserve"> ca</v>
          </cell>
          <cell r="E854">
            <v>142244</v>
          </cell>
        </row>
        <row r="855">
          <cell r="B855">
            <v>7013</v>
          </cell>
          <cell r="C855" t="str">
            <v>M¸y ®o èng dÉn sãng Marconi Intument MTS 6201B</v>
          </cell>
          <cell r="D855" t="str">
            <v xml:space="preserve"> ca</v>
          </cell>
          <cell r="E855">
            <v>833462</v>
          </cell>
        </row>
        <row r="856">
          <cell r="B856">
            <v>7014</v>
          </cell>
          <cell r="C856" t="str">
            <v>M¸y hiÖn sãng:  2100AR 40W;  2465B</v>
          </cell>
          <cell r="D856" t="str">
            <v xml:space="preserve"> ca</v>
          </cell>
          <cell r="E856">
            <v>160025</v>
          </cell>
        </row>
        <row r="857">
          <cell r="B857">
            <v>7015</v>
          </cell>
          <cell r="C857" t="str">
            <v>M¸y ®o kiÓm tra BTS 200 mW.</v>
          </cell>
          <cell r="D857" t="str">
            <v>ca</v>
          </cell>
          <cell r="E857">
            <v>266708</v>
          </cell>
        </row>
        <row r="858">
          <cell r="B858">
            <v>7016</v>
          </cell>
          <cell r="C858" t="str">
            <v>M¸y ®o ph©n tÝch kªnh MS371A</v>
          </cell>
          <cell r="D858" t="str">
            <v xml:space="preserve"> ca</v>
          </cell>
          <cell r="E858">
            <v>426732</v>
          </cell>
        </row>
        <row r="859">
          <cell r="B859">
            <v>7017</v>
          </cell>
          <cell r="C859" t="str">
            <v>M¸y ®o pha ®inh: RFS-1</v>
          </cell>
          <cell r="D859" t="str">
            <v xml:space="preserve"> ca</v>
          </cell>
          <cell r="E859">
            <v>1386880</v>
          </cell>
        </row>
        <row r="860">
          <cell r="B860">
            <v>7018</v>
          </cell>
          <cell r="C860" t="str">
            <v>M¸y ®o sãng ®øng 6201B</v>
          </cell>
          <cell r="D860" t="str">
            <v xml:space="preserve"> ca</v>
          </cell>
          <cell r="E860">
            <v>672104</v>
          </cell>
        </row>
        <row r="861">
          <cell r="B861">
            <v>7019</v>
          </cell>
          <cell r="C861" t="str">
            <v>M¸y ®o sãng déi 6201B</v>
          </cell>
          <cell r="D861" t="str">
            <v xml:space="preserve"> ca</v>
          </cell>
          <cell r="E861">
            <v>672104</v>
          </cell>
        </row>
        <row r="862">
          <cell r="B862">
            <v>7020</v>
          </cell>
          <cell r="C862" t="str">
            <v>M¸y ®o tÝn hiÖu ©m tÇn:  W 2099; D 2099; PCM 23</v>
          </cell>
          <cell r="D862" t="str">
            <v xml:space="preserve"> ca</v>
          </cell>
          <cell r="E862">
            <v>56898</v>
          </cell>
        </row>
        <row r="863">
          <cell r="B863">
            <v>7021</v>
          </cell>
          <cell r="C863" t="str">
            <v xml:space="preserve">M¸y ®o tÝn hiÖu trªn tËp ©m W10-2252-02  </v>
          </cell>
          <cell r="D863" t="str">
            <v>ca</v>
          </cell>
          <cell r="E863">
            <v>800123</v>
          </cell>
        </row>
        <row r="864">
          <cell r="B864">
            <v>7022</v>
          </cell>
          <cell r="C864" t="str">
            <v>M¸y ®Õm tÇn 20Ghz/2440</v>
          </cell>
          <cell r="D864" t="str">
            <v xml:space="preserve"> ca</v>
          </cell>
          <cell r="E864">
            <v>137360</v>
          </cell>
        </row>
        <row r="865">
          <cell r="B865">
            <v>7023</v>
          </cell>
          <cell r="C865" t="str">
            <v>M¸y æn ¸p £ 2KVA</v>
          </cell>
          <cell r="D865" t="str">
            <v xml:space="preserve"> ca</v>
          </cell>
          <cell r="E865">
            <v>11964</v>
          </cell>
        </row>
        <row r="866">
          <cell r="B866">
            <v>7024</v>
          </cell>
          <cell r="C866" t="str">
            <v>M¸y c¾t kim lo¹i  5kW</v>
          </cell>
          <cell r="D866" t="str">
            <v>ca</v>
          </cell>
          <cell r="E866">
            <v>35457</v>
          </cell>
        </row>
        <row r="867">
          <cell r="B867">
            <v>7025</v>
          </cell>
          <cell r="C867" t="str">
            <v>M¸y hiÖn sãng TKX2465B</v>
          </cell>
          <cell r="D867" t="str">
            <v xml:space="preserve"> ca</v>
          </cell>
          <cell r="E867">
            <v>160025</v>
          </cell>
        </row>
        <row r="868">
          <cell r="B868">
            <v>7026</v>
          </cell>
          <cell r="C868" t="str">
            <v>M¸y LAPTOP</v>
          </cell>
          <cell r="D868" t="str">
            <v xml:space="preserve"> ca</v>
          </cell>
          <cell r="E868">
            <v>35076</v>
          </cell>
        </row>
        <row r="869">
          <cell r="B869">
            <v>7027</v>
          </cell>
          <cell r="C869" t="str">
            <v>M¸y ph©n tÝch phæ HP8590</v>
          </cell>
          <cell r="D869" t="str">
            <v xml:space="preserve"> ca</v>
          </cell>
          <cell r="E869">
            <v>910310</v>
          </cell>
        </row>
        <row r="870">
          <cell r="B870">
            <v>7028</v>
          </cell>
          <cell r="C870" t="str">
            <v>M¸y ph©n tÝch phæ: HP 8593A</v>
          </cell>
          <cell r="D870" t="str">
            <v xml:space="preserve"> ca</v>
          </cell>
          <cell r="E870">
            <v>910310</v>
          </cell>
        </row>
        <row r="871">
          <cell r="B871">
            <v>7029</v>
          </cell>
          <cell r="C871" t="str">
            <v>M¸y ph©n tÝch truyÒn dÉn sè W-007</v>
          </cell>
          <cell r="D871" t="str">
            <v xml:space="preserve"> ca</v>
          </cell>
          <cell r="E871">
            <v>1160452</v>
          </cell>
        </row>
        <row r="872">
          <cell r="B872">
            <v>70301</v>
          </cell>
          <cell r="C872" t="str">
            <v>M¸y ®o lçi bÝt vµ fitter</v>
          </cell>
          <cell r="D872" t="str">
            <v xml:space="preserve"> ca</v>
          </cell>
          <cell r="E872">
            <v>432067</v>
          </cell>
        </row>
        <row r="873">
          <cell r="B873">
            <v>70302</v>
          </cell>
          <cell r="C873" t="str">
            <v>M¸y ph©n tÝch truyÒn dÉn sè: W-07</v>
          </cell>
          <cell r="D873" t="str">
            <v xml:space="preserve"> ca</v>
          </cell>
          <cell r="E873">
            <v>1160452</v>
          </cell>
        </row>
        <row r="874">
          <cell r="B874">
            <v>7031</v>
          </cell>
          <cell r="C874" t="str">
            <v>M¸y tÝnh laptop</v>
          </cell>
          <cell r="D874" t="str">
            <v>ca</v>
          </cell>
          <cell r="E874">
            <v>35076</v>
          </cell>
        </row>
        <row r="875">
          <cell r="B875">
            <v>7032</v>
          </cell>
          <cell r="C875" t="str">
            <v>§ång hå v¹n n¨ng</v>
          </cell>
          <cell r="D875" t="str">
            <v>ca</v>
          </cell>
          <cell r="E875">
            <v>5545</v>
          </cell>
        </row>
        <row r="876">
          <cell r="B876">
            <v>70331</v>
          </cell>
          <cell r="C876" t="str">
            <v>§ång hå Mª g«m</v>
          </cell>
          <cell r="D876" t="str">
            <v>ca</v>
          </cell>
          <cell r="E876">
            <v>3780</v>
          </cell>
        </row>
        <row r="877">
          <cell r="B877">
            <v>70332</v>
          </cell>
          <cell r="C877" t="str">
            <v>Khoan ®iÖn cÇm tay 1,5kW</v>
          </cell>
          <cell r="D877" t="str">
            <v>ca</v>
          </cell>
          <cell r="E877">
            <v>41955</v>
          </cell>
        </row>
        <row r="878">
          <cell r="B878">
            <v>70341</v>
          </cell>
          <cell r="C878" t="str">
            <v>§ång hå v¹n n¨ng chØ thÞ sè</v>
          </cell>
          <cell r="D878" t="str">
            <v>ca</v>
          </cell>
          <cell r="E878">
            <v>5545</v>
          </cell>
        </row>
        <row r="879">
          <cell r="B879">
            <v>70342</v>
          </cell>
          <cell r="C879" t="str">
            <v>Khoan ®iÖn cÇm tay</v>
          </cell>
          <cell r="D879" t="str">
            <v>ca</v>
          </cell>
          <cell r="E879">
            <v>41955</v>
          </cell>
        </row>
        <row r="880">
          <cell r="B880">
            <v>70351</v>
          </cell>
          <cell r="C880" t="str">
            <v>§ång hå v¹n n¨ng chØ thÞ sè</v>
          </cell>
          <cell r="D880" t="str">
            <v>ca</v>
          </cell>
          <cell r="E880">
            <v>5545</v>
          </cell>
        </row>
        <row r="881">
          <cell r="B881">
            <v>70352</v>
          </cell>
          <cell r="C881" t="str">
            <v>Khoan ®iÖn cÇm tay 0,6 KW</v>
          </cell>
          <cell r="D881" t="str">
            <v>ca</v>
          </cell>
          <cell r="E881">
            <v>27958</v>
          </cell>
        </row>
        <row r="882">
          <cell r="B882">
            <v>70361</v>
          </cell>
          <cell r="C882" t="str">
            <v>§Çm dïi   1,5 KW</v>
          </cell>
          <cell r="D882" t="str">
            <v>ca</v>
          </cell>
          <cell r="E882">
            <v>37456</v>
          </cell>
        </row>
        <row r="883">
          <cell r="B883">
            <v>70362</v>
          </cell>
          <cell r="C883" t="str">
            <v>Khoan ®iÖn cÇm tay 1kW</v>
          </cell>
          <cell r="D883" t="str">
            <v>ca</v>
          </cell>
          <cell r="E883">
            <v>41955</v>
          </cell>
        </row>
        <row r="884">
          <cell r="B884">
            <v>7037</v>
          </cell>
          <cell r="C884" t="str">
            <v>Khoan ®iÖn cÇm tay 750W</v>
          </cell>
          <cell r="D884" t="str">
            <v>ca</v>
          </cell>
          <cell r="E884">
            <v>27958</v>
          </cell>
        </row>
        <row r="885">
          <cell r="B885">
            <v>70381</v>
          </cell>
          <cell r="C885" t="str">
            <v xml:space="preserve">CÈu 5 tÊn </v>
          </cell>
          <cell r="D885" t="str">
            <v xml:space="preserve">ca </v>
          </cell>
          <cell r="E885">
            <v>312476</v>
          </cell>
        </row>
        <row r="886">
          <cell r="B886">
            <v>70382</v>
          </cell>
          <cell r="C886" t="str">
            <v>Khoan bª t«ng 1 kW</v>
          </cell>
          <cell r="D886" t="str">
            <v>ca</v>
          </cell>
          <cell r="E886">
            <v>41955</v>
          </cell>
        </row>
        <row r="887">
          <cell r="B887">
            <v>7040</v>
          </cell>
          <cell r="C887" t="str">
            <v>M¸y khoan ®iÖn 1 KW</v>
          </cell>
          <cell r="D887" t="str">
            <v>ca</v>
          </cell>
          <cell r="E887">
            <v>41955</v>
          </cell>
        </row>
        <row r="888">
          <cell r="B888">
            <v>7041</v>
          </cell>
          <cell r="C888" t="str">
            <v>M¸y ®äc b¨ng vµ xö lý c­íc</v>
          </cell>
          <cell r="D888" t="str">
            <v>ca</v>
          </cell>
          <cell r="E888">
            <v>224035</v>
          </cell>
        </row>
        <row r="889">
          <cell r="B889">
            <v>7042</v>
          </cell>
          <cell r="C889" t="str">
            <v>M¸y ®Çm bµn 1Kw</v>
          </cell>
          <cell r="D889" t="str">
            <v>ca</v>
          </cell>
          <cell r="E889">
            <v>32525</v>
          </cell>
        </row>
        <row r="890">
          <cell r="B890">
            <v>7043</v>
          </cell>
          <cell r="C890" t="str">
            <v>M¸y ®Çm dïi   1,5 Kw</v>
          </cell>
          <cell r="D890" t="str">
            <v>ca</v>
          </cell>
          <cell r="E890">
            <v>37456</v>
          </cell>
        </row>
        <row r="891">
          <cell r="B891">
            <v>7044</v>
          </cell>
          <cell r="C891" t="str">
            <v>M¸y ®iÖn tho¹i liªn l¹c quang</v>
          </cell>
          <cell r="D891" t="str">
            <v>ca</v>
          </cell>
          <cell r="E891">
            <v>15651</v>
          </cell>
        </row>
        <row r="892">
          <cell r="B892">
            <v>7045</v>
          </cell>
          <cell r="C892" t="str">
            <v>M¸y ®o ¸p suÊt ©m thanh</v>
          </cell>
          <cell r="D892" t="str">
            <v>ca</v>
          </cell>
          <cell r="E892">
            <v>9957</v>
          </cell>
        </row>
        <row r="893">
          <cell r="B893">
            <v>7046</v>
          </cell>
          <cell r="C893" t="str">
            <v>M¸y ®o ®ång bé</v>
          </cell>
          <cell r="D893" t="str">
            <v>ca</v>
          </cell>
          <cell r="E893">
            <v>537683</v>
          </cell>
        </row>
        <row r="894">
          <cell r="B894">
            <v>7047</v>
          </cell>
          <cell r="C894" t="str">
            <v>M¸y ®o ®ång bé m¹ng</v>
          </cell>
          <cell r="D894" t="str">
            <v>ca</v>
          </cell>
          <cell r="E894">
            <v>537683</v>
          </cell>
        </row>
        <row r="895">
          <cell r="B895">
            <v>7048</v>
          </cell>
          <cell r="C895" t="str">
            <v>M¸y ®o ®é cao</v>
          </cell>
          <cell r="D895" t="str">
            <v>ca</v>
          </cell>
          <cell r="E895">
            <v>138688</v>
          </cell>
        </row>
        <row r="896">
          <cell r="B896">
            <v>7049</v>
          </cell>
          <cell r="C896" t="str">
            <v>M¸y ®o ®é mÐo tÇn sè vµ t¹p ©m</v>
          </cell>
          <cell r="D896" t="str">
            <v>ca</v>
          </cell>
          <cell r="E896">
            <v>41784</v>
          </cell>
        </row>
        <row r="897">
          <cell r="B897">
            <v>7050</v>
          </cell>
          <cell r="C897" t="str">
            <v>M¸y ®o ®iÖn trë c¸ch ®iÖn</v>
          </cell>
          <cell r="D897" t="str">
            <v>ca</v>
          </cell>
          <cell r="E897">
            <v>24384</v>
          </cell>
        </row>
        <row r="898">
          <cell r="B898">
            <v>7051</v>
          </cell>
          <cell r="C898" t="str">
            <v>M¸y ®o ®iÖn trë suÊt cña ®Êt</v>
          </cell>
          <cell r="D898" t="str">
            <v>ca</v>
          </cell>
          <cell r="E898">
            <v>85346</v>
          </cell>
        </row>
        <row r="899">
          <cell r="B899">
            <v>7052</v>
          </cell>
          <cell r="C899" t="str">
            <v>M¸y ®o ®iÖn trë tiÕp ®Êt</v>
          </cell>
          <cell r="D899" t="str">
            <v>ca</v>
          </cell>
          <cell r="E899">
            <v>41840</v>
          </cell>
        </row>
        <row r="900">
          <cell r="B900">
            <v>7053</v>
          </cell>
          <cell r="C900" t="str">
            <v>M¸y ®o b¸o hiÖu C7vµR2</v>
          </cell>
          <cell r="D900" t="str">
            <v>ca</v>
          </cell>
          <cell r="E900">
            <v>146689</v>
          </cell>
        </row>
        <row r="901">
          <cell r="B901">
            <v>7054</v>
          </cell>
          <cell r="C901" t="str">
            <v>M¸y ®o bé ®µm 5 W</v>
          </cell>
          <cell r="D901" t="str">
            <v>ca</v>
          </cell>
          <cell r="E901">
            <v>6739</v>
          </cell>
        </row>
        <row r="902">
          <cell r="B902">
            <v>7055</v>
          </cell>
          <cell r="C902" t="str">
            <v>M¸y ®o lçi bÝt vµ Jitter Biterror P2032 -702  250W; (WG ) PF 140</v>
          </cell>
          <cell r="D902" t="str">
            <v>ca</v>
          </cell>
          <cell r="E902">
            <v>432067</v>
          </cell>
        </row>
        <row r="903">
          <cell r="B903">
            <v>7056</v>
          </cell>
          <cell r="C903" t="str">
            <v>M¸y ®o c¸p quang</v>
          </cell>
          <cell r="D903" t="str">
            <v>ca</v>
          </cell>
          <cell r="E903">
            <v>320049</v>
          </cell>
        </row>
        <row r="904">
          <cell r="B904">
            <v>7057</v>
          </cell>
          <cell r="C904" t="str">
            <v>M¸y ®o c«ng suÊt</v>
          </cell>
          <cell r="D904" t="str">
            <v>ca</v>
          </cell>
          <cell r="E904">
            <v>188029</v>
          </cell>
        </row>
        <row r="905">
          <cell r="B905">
            <v>7058</v>
          </cell>
          <cell r="C905" t="str">
            <v>M¸y ®o c«ng suÊt  (Power meter)</v>
          </cell>
          <cell r="D905" t="str">
            <v>ca</v>
          </cell>
          <cell r="E905">
            <v>188029</v>
          </cell>
        </row>
        <row r="906">
          <cell r="B906">
            <v>7059</v>
          </cell>
          <cell r="C906" t="str">
            <v xml:space="preserve">M¸y ®o c«ng suÊt cao tÇn Power meter L4803A 250W,  HP 436A     </v>
          </cell>
          <cell r="D906" t="str">
            <v>ca</v>
          </cell>
          <cell r="E906">
            <v>188029</v>
          </cell>
        </row>
        <row r="907">
          <cell r="B907">
            <v>7060</v>
          </cell>
          <cell r="C907" t="str">
            <v>M¸y ®o c«ng suÊt quang</v>
          </cell>
          <cell r="D907" t="str">
            <v>ca</v>
          </cell>
          <cell r="E907">
            <v>200031</v>
          </cell>
        </row>
        <row r="908">
          <cell r="B908">
            <v>7061</v>
          </cell>
          <cell r="C908" t="str">
            <v>M¸y ®o c«ng suÊt vµ møc thu</v>
          </cell>
          <cell r="D908" t="str">
            <v>ca</v>
          </cell>
          <cell r="E908">
            <v>188029</v>
          </cell>
        </row>
        <row r="909">
          <cell r="B909">
            <v>7062</v>
          </cell>
          <cell r="C909" t="str">
            <v>M¸y ®o chÊt l­îng ©m tÇn</v>
          </cell>
          <cell r="D909" t="str">
            <v>ca</v>
          </cell>
          <cell r="E909">
            <v>88014</v>
          </cell>
        </row>
        <row r="910">
          <cell r="B910">
            <v>7063</v>
          </cell>
          <cell r="C910" t="str">
            <v>M¸y ®o chÊt l­îng c¸p</v>
          </cell>
          <cell r="D910" t="str">
            <v>ca</v>
          </cell>
          <cell r="E910">
            <v>5545</v>
          </cell>
        </row>
        <row r="911">
          <cell r="B911">
            <v>7064</v>
          </cell>
          <cell r="C911" t="str">
            <v>M¸y ®o chÊt l­îng kªnh PFA 35</v>
          </cell>
          <cell r="D911" t="str">
            <v>ca</v>
          </cell>
          <cell r="E911">
            <v>426732</v>
          </cell>
        </row>
        <row r="912">
          <cell r="B912">
            <v>7065</v>
          </cell>
          <cell r="C912" t="str">
            <v>M¸y ®o chÊt l­îng sîi quang</v>
          </cell>
          <cell r="D912" t="str">
            <v>ca</v>
          </cell>
          <cell r="E912">
            <v>320049</v>
          </cell>
        </row>
        <row r="913">
          <cell r="B913">
            <v>7066</v>
          </cell>
          <cell r="C913" t="str">
            <v>M¸y ®o chÊt l­îng sîi quang OTDR</v>
          </cell>
          <cell r="D913" t="str">
            <v>ca</v>
          </cell>
          <cell r="E913">
            <v>320049</v>
          </cell>
        </row>
        <row r="914">
          <cell r="B914">
            <v>7067</v>
          </cell>
          <cell r="C914" t="str">
            <v>M¸y ®o d¹ng sãng</v>
          </cell>
          <cell r="D914" t="str">
            <v>ca</v>
          </cell>
          <cell r="E914">
            <v>65788</v>
          </cell>
        </row>
        <row r="915">
          <cell r="B915">
            <v>7068</v>
          </cell>
          <cell r="C915" t="str">
            <v>M¸y ®o èng dÉn sãng Marconi Intument MTS 6201B</v>
          </cell>
          <cell r="D915" t="str">
            <v>ca</v>
          </cell>
          <cell r="E915">
            <v>833462</v>
          </cell>
        </row>
        <row r="916">
          <cell r="B916">
            <v>7069</v>
          </cell>
          <cell r="C916" t="str">
            <v>M¸y ®o Fa ®inh:  (WG) RFS - 1</v>
          </cell>
          <cell r="D916" t="str">
            <v>ca</v>
          </cell>
          <cell r="E916">
            <v>1386880</v>
          </cell>
        </row>
        <row r="917">
          <cell r="B917">
            <v>7070</v>
          </cell>
          <cell r="C917" t="str">
            <v>M¸y ®o hÖ sè khuyÕch ®¹i</v>
          </cell>
          <cell r="D917" t="str">
            <v>ca</v>
          </cell>
          <cell r="E917">
            <v>87125</v>
          </cell>
        </row>
        <row r="918">
          <cell r="B918">
            <v>7071</v>
          </cell>
          <cell r="C918" t="str">
            <v>M¸y ®o kiÓm BTS.</v>
          </cell>
          <cell r="D918" t="str">
            <v>ca</v>
          </cell>
          <cell r="E918">
            <v>266708</v>
          </cell>
        </row>
        <row r="919">
          <cell r="B919">
            <v>7072</v>
          </cell>
          <cell r="C919" t="str">
            <v>M¸y ®o lçi bit</v>
          </cell>
          <cell r="D919" t="str">
            <v>ca</v>
          </cell>
          <cell r="E919">
            <v>432067</v>
          </cell>
        </row>
        <row r="920">
          <cell r="B920">
            <v>7073</v>
          </cell>
          <cell r="C920" t="str">
            <v>M¸y ®o lçi bÝt                                                                 Biterror P2032  - A702 - 250W ; (WG) PF 40</v>
          </cell>
          <cell r="D920" t="str">
            <v xml:space="preserve"> </v>
          </cell>
          <cell r="E920">
            <v>432067</v>
          </cell>
        </row>
        <row r="921">
          <cell r="B921">
            <v>7074</v>
          </cell>
          <cell r="C921" t="str">
            <v>M¸y ®o luång</v>
          </cell>
          <cell r="D921" t="str">
            <v>ca</v>
          </cell>
          <cell r="E921">
            <v>746782</v>
          </cell>
        </row>
        <row r="922">
          <cell r="B922">
            <v>7075</v>
          </cell>
          <cell r="C922" t="str">
            <v>M¸y ®o luång 2Mb/s</v>
          </cell>
          <cell r="D922" t="str">
            <v>ca</v>
          </cell>
          <cell r="E922">
            <v>746782</v>
          </cell>
        </row>
        <row r="923">
          <cell r="B923">
            <v>7076</v>
          </cell>
          <cell r="C923" t="str">
            <v>M¸y ®o luång Data 34 Mbps</v>
          </cell>
          <cell r="D923" t="str">
            <v>ca</v>
          </cell>
          <cell r="E923">
            <v>746782</v>
          </cell>
        </row>
        <row r="924">
          <cell r="B924">
            <v>7077</v>
          </cell>
          <cell r="C924" t="str">
            <v>M¸y ®o luång Data PFJ-8</v>
          </cell>
          <cell r="D924" t="str">
            <v>ca</v>
          </cell>
          <cell r="E924">
            <v>746782</v>
          </cell>
        </row>
        <row r="925">
          <cell r="B925">
            <v>7078</v>
          </cell>
          <cell r="C925" t="str">
            <v>M¸y ®o mÆt n¹ xung</v>
          </cell>
          <cell r="D925" t="str">
            <v>ca</v>
          </cell>
          <cell r="E925">
            <v>160025</v>
          </cell>
        </row>
        <row r="926">
          <cell r="B926">
            <v>7079</v>
          </cell>
          <cell r="C926" t="str">
            <v>M¸y ®o mÐo phi tuyÕn</v>
          </cell>
          <cell r="D926" t="str">
            <v>ca</v>
          </cell>
          <cell r="E926">
            <v>40895</v>
          </cell>
        </row>
        <row r="927">
          <cell r="B927">
            <v>7080</v>
          </cell>
          <cell r="C927" t="str">
            <v xml:space="preserve">M¸y ®o mÐo tÇn sè vµ t¹p ©m </v>
          </cell>
          <cell r="D927" t="str">
            <v>ca</v>
          </cell>
          <cell r="E927">
            <v>40895</v>
          </cell>
        </row>
        <row r="928">
          <cell r="B928">
            <v>7081</v>
          </cell>
          <cell r="C928" t="str">
            <v>M¸y ®o møc (dB)</v>
          </cell>
          <cell r="D928" t="str">
            <v>ca</v>
          </cell>
          <cell r="E928">
            <v>5067</v>
          </cell>
        </row>
        <row r="929">
          <cell r="B929">
            <v>7082</v>
          </cell>
          <cell r="C929" t="str">
            <v>M¸y ®o møc miliv«n</v>
          </cell>
          <cell r="D929" t="str">
            <v>ca</v>
          </cell>
          <cell r="E929">
            <v>15113</v>
          </cell>
        </row>
        <row r="930">
          <cell r="B930">
            <v>7083</v>
          </cell>
          <cell r="C930" t="str">
            <v>M¸y ®o OTDR</v>
          </cell>
          <cell r="D930" t="str">
            <v>ca</v>
          </cell>
          <cell r="E930">
            <v>320049</v>
          </cell>
        </row>
        <row r="931">
          <cell r="B931">
            <v>7084</v>
          </cell>
          <cell r="C931" t="str">
            <v>M¸y ®o ph©n tÝch b¶n tin trªn c¸c giao diÖn</v>
          </cell>
          <cell r="D931" t="str">
            <v>ca</v>
          </cell>
          <cell r="E931">
            <v>1066831</v>
          </cell>
        </row>
        <row r="932">
          <cell r="B932">
            <v>7085</v>
          </cell>
          <cell r="C932" t="str">
            <v>M¸y ®o ph©n tÝch kªnh MS371A</v>
          </cell>
          <cell r="D932" t="str">
            <v>ca</v>
          </cell>
          <cell r="E932">
            <v>426732</v>
          </cell>
        </row>
        <row r="933">
          <cell r="B933">
            <v>7086</v>
          </cell>
          <cell r="C933" t="str">
            <v>M¸y ®o ph©n tÝch PDH/SDH Analyzer</v>
          </cell>
          <cell r="D933" t="str">
            <v>ca</v>
          </cell>
          <cell r="E933">
            <v>960148</v>
          </cell>
        </row>
        <row r="934">
          <cell r="B934">
            <v>7087</v>
          </cell>
          <cell r="C934" t="str">
            <v>M¸y ®o ph©n tÝch thñ tôc</v>
          </cell>
          <cell r="D934" t="str">
            <v>ca</v>
          </cell>
          <cell r="E934">
            <v>644046</v>
          </cell>
        </row>
        <row r="935">
          <cell r="B935">
            <v>7088</v>
          </cell>
          <cell r="C935" t="str">
            <v>M¸y ®o ph©n tÝch thñ tôc LAN, WAN.</v>
          </cell>
          <cell r="D935" t="str">
            <v>ca</v>
          </cell>
          <cell r="E935">
            <v>401128</v>
          </cell>
        </row>
        <row r="936">
          <cell r="B936">
            <v>70891</v>
          </cell>
          <cell r="C936" t="str">
            <v>§ång hå ¸p lùc</v>
          </cell>
          <cell r="D936" t="str">
            <v>ca</v>
          </cell>
          <cell r="E936">
            <v>4560</v>
          </cell>
        </row>
        <row r="937">
          <cell r="B937">
            <v>70892</v>
          </cell>
          <cell r="C937" t="str">
            <v>M¸y ®o pha</v>
          </cell>
          <cell r="D937" t="str">
            <v>ca</v>
          </cell>
          <cell r="E937">
            <v>1386880</v>
          </cell>
        </row>
        <row r="938">
          <cell r="B938">
            <v>70901</v>
          </cell>
          <cell r="C938" t="str">
            <v>V¹n n¨ng kÕ</v>
          </cell>
          <cell r="D938" t="str">
            <v xml:space="preserve"> ca</v>
          </cell>
          <cell r="E938">
            <v>5545</v>
          </cell>
        </row>
        <row r="939">
          <cell r="B939">
            <v>70902</v>
          </cell>
          <cell r="C939" t="str">
            <v xml:space="preserve">M¸y ®o pha ®inh:    (WG) RFS-1  </v>
          </cell>
          <cell r="D939" t="str">
            <v>ca</v>
          </cell>
          <cell r="E939">
            <v>1386880</v>
          </cell>
        </row>
        <row r="940">
          <cell r="B940">
            <v>7091</v>
          </cell>
          <cell r="C940" t="str">
            <v>M¸y ®o phÇn v« tuyÕn</v>
          </cell>
          <cell r="D940" t="str">
            <v>ca</v>
          </cell>
          <cell r="E940">
            <v>88903</v>
          </cell>
        </row>
        <row r="941">
          <cell r="B941">
            <v>7092</v>
          </cell>
          <cell r="C941" t="str">
            <v>M¸y ®o suy hao</v>
          </cell>
          <cell r="D941" t="str">
            <v>ca</v>
          </cell>
          <cell r="E941">
            <v>39117</v>
          </cell>
        </row>
        <row r="942">
          <cell r="B942">
            <v>7093</v>
          </cell>
          <cell r="C942" t="str">
            <v xml:space="preserve">M¸y ®o tÇn sè </v>
          </cell>
          <cell r="D942" t="str">
            <v>ca</v>
          </cell>
          <cell r="E942">
            <v>74678</v>
          </cell>
        </row>
        <row r="943">
          <cell r="B943">
            <v>7094</v>
          </cell>
          <cell r="C943" t="str">
            <v>M¸y ®o tèc ®é giã AIC</v>
          </cell>
          <cell r="D943" t="str">
            <v>ca</v>
          </cell>
          <cell r="E943">
            <v>26671</v>
          </cell>
        </row>
        <row r="944">
          <cell r="B944">
            <v>70951</v>
          </cell>
          <cell r="C944" t="str">
            <v>Oscilograf lo¹i 2 tia</v>
          </cell>
          <cell r="D944" t="str">
            <v>ca</v>
          </cell>
          <cell r="E944">
            <v>160025</v>
          </cell>
        </row>
        <row r="945">
          <cell r="B945">
            <v>70952</v>
          </cell>
          <cell r="C945" t="str">
            <v>M¸y ®o thö tÝn hiÖu kªnh lÎ</v>
          </cell>
          <cell r="D945" t="str">
            <v>ca</v>
          </cell>
          <cell r="E945">
            <v>16002</v>
          </cell>
        </row>
        <row r="946">
          <cell r="B946">
            <v>70961</v>
          </cell>
          <cell r="C946" t="str">
            <v>Pal¨ng xÝch</v>
          </cell>
          <cell r="D946" t="str">
            <v>ca</v>
          </cell>
          <cell r="E946">
            <v>20052</v>
          </cell>
        </row>
        <row r="947">
          <cell r="B947">
            <v>70962</v>
          </cell>
          <cell r="C947" t="str">
            <v>¤ t« 2,5 - 3 tÊn</v>
          </cell>
          <cell r="D947" t="str">
            <v>ca</v>
          </cell>
          <cell r="E947">
            <v>186511</v>
          </cell>
        </row>
        <row r="948">
          <cell r="B948">
            <v>70963</v>
          </cell>
          <cell r="C948" t="str">
            <v>M¸y ®o tÝn hiÖu ©n tÇn  W2099; D2099; PCM 23</v>
          </cell>
          <cell r="D948" t="str">
            <v>ca</v>
          </cell>
          <cell r="E948">
            <v>56898</v>
          </cell>
        </row>
        <row r="949">
          <cell r="B949">
            <v>70971</v>
          </cell>
          <cell r="C949" t="str">
            <v>§iÖn tho¹i di ®éng</v>
          </cell>
          <cell r="D949" t="str">
            <v>ca</v>
          </cell>
          <cell r="E949">
            <v>7112</v>
          </cell>
        </row>
        <row r="950">
          <cell r="B950">
            <v>70972</v>
          </cell>
          <cell r="C950" t="str">
            <v>M¸y ®o tÝn hiÖu cao tÇn</v>
          </cell>
          <cell r="D950" t="str">
            <v>ca</v>
          </cell>
          <cell r="E950">
            <v>77879</v>
          </cell>
        </row>
        <row r="951">
          <cell r="B951">
            <v>70981</v>
          </cell>
          <cell r="C951" t="str">
            <v>§o bÝt lçi vµ Jiter HP3717C</v>
          </cell>
          <cell r="D951" t="str">
            <v>ca</v>
          </cell>
          <cell r="E951">
            <v>432067</v>
          </cell>
        </row>
        <row r="952">
          <cell r="B952">
            <v>70982</v>
          </cell>
          <cell r="C952" t="str">
            <v>M¸y ®o tÝn hiÖu trªn t¹p ©m W10-2252-02</v>
          </cell>
          <cell r="D952" t="str">
            <v>ca</v>
          </cell>
          <cell r="E952">
            <v>800123</v>
          </cell>
        </row>
        <row r="953">
          <cell r="B953">
            <v>70991</v>
          </cell>
          <cell r="C953" t="str">
            <v>Am pe k×m</v>
          </cell>
          <cell r="D953" t="str">
            <v>ca</v>
          </cell>
          <cell r="E953">
            <v>2400</v>
          </cell>
        </row>
        <row r="954">
          <cell r="B954">
            <v>70992</v>
          </cell>
          <cell r="C954" t="str">
            <v>CÇn cÈu 10 T</v>
          </cell>
          <cell r="D954" t="str">
            <v>ca</v>
          </cell>
          <cell r="E954">
            <v>615511</v>
          </cell>
        </row>
        <row r="955">
          <cell r="B955">
            <v>70993</v>
          </cell>
          <cell r="C955" t="str">
            <v>M¸y ®o VOM</v>
          </cell>
          <cell r="D955" t="str">
            <v>ca</v>
          </cell>
          <cell r="E955">
            <v>8890</v>
          </cell>
        </row>
        <row r="956">
          <cell r="B956">
            <v>71001</v>
          </cell>
          <cell r="C956" t="str">
            <v>CÈu 5 tÊn</v>
          </cell>
          <cell r="D956" t="str">
            <v>ca</v>
          </cell>
          <cell r="E956">
            <v>312476</v>
          </cell>
        </row>
        <row r="957">
          <cell r="B957">
            <v>71002</v>
          </cell>
          <cell r="C957" t="str">
            <v>M¸y ®Õm tÇn 20Ghz/2440</v>
          </cell>
          <cell r="D957" t="str">
            <v>ca</v>
          </cell>
          <cell r="E957">
            <v>173360</v>
          </cell>
        </row>
        <row r="958">
          <cell r="B958">
            <v>7101</v>
          </cell>
          <cell r="C958" t="str">
            <v>M¸y ®Õm tÇn Marconi Intument 2440</v>
          </cell>
          <cell r="D958" t="str">
            <v>ca</v>
          </cell>
          <cell r="E958">
            <v>173360</v>
          </cell>
        </row>
        <row r="959">
          <cell r="B959">
            <v>7102</v>
          </cell>
          <cell r="C959" t="str">
            <v>M¸y ®Õm tÇn sè cao tÇn</v>
          </cell>
          <cell r="D959" t="str">
            <v>ca</v>
          </cell>
          <cell r="E959">
            <v>173360</v>
          </cell>
        </row>
        <row r="960">
          <cell r="B960">
            <v>7103</v>
          </cell>
          <cell r="C960" t="str">
            <v>M¸y ®Õm tÇn:  Marconi Intument 2440</v>
          </cell>
          <cell r="D960" t="str">
            <v xml:space="preserve"> ca</v>
          </cell>
          <cell r="E960">
            <v>173360</v>
          </cell>
        </row>
        <row r="961">
          <cell r="B961">
            <v>7104</v>
          </cell>
          <cell r="C961" t="str">
            <v>M¸y ®o-thö sãng cao tÇn</v>
          </cell>
          <cell r="D961" t="str">
            <v>ca</v>
          </cell>
          <cell r="E961">
            <v>301913</v>
          </cell>
        </row>
        <row r="962">
          <cell r="B962">
            <v>7105</v>
          </cell>
          <cell r="C962" t="str">
            <v>M¸y ®o-thö tÝn hiÖu kªnh lÎ</v>
          </cell>
          <cell r="D962" t="str">
            <v>ca</v>
          </cell>
          <cell r="E962">
            <v>16002</v>
          </cell>
        </row>
        <row r="963">
          <cell r="B963">
            <v>7106</v>
          </cell>
          <cell r="C963" t="str">
            <v>M¸y ®Þnh vÞ</v>
          </cell>
          <cell r="D963" t="str">
            <v>ca</v>
          </cell>
          <cell r="E963">
            <v>13335</v>
          </cell>
        </row>
        <row r="964">
          <cell r="B964">
            <v>7107</v>
          </cell>
          <cell r="C964" t="str">
            <v>M¸y ®Þnh vÞ to¹ ®é</v>
          </cell>
          <cell r="D964" t="str">
            <v>ca</v>
          </cell>
          <cell r="E964">
            <v>13335</v>
          </cell>
        </row>
        <row r="965">
          <cell r="B965">
            <v>7108</v>
          </cell>
          <cell r="C965" t="str">
            <v>M¸y ®Þnh vÞ to¹ ®é qua vÖ tinh</v>
          </cell>
          <cell r="D965" t="str">
            <v>ca</v>
          </cell>
          <cell r="E965">
            <v>13335</v>
          </cell>
        </row>
        <row r="966">
          <cell r="B966">
            <v>7109</v>
          </cell>
          <cell r="C966" t="str">
            <v>M¸y ®Þnh vÞ to¹ ®é qua vÖ tinh JPS</v>
          </cell>
          <cell r="D966" t="str">
            <v>ca</v>
          </cell>
          <cell r="E966">
            <v>13335</v>
          </cell>
        </row>
        <row r="967">
          <cell r="B967">
            <v>7110</v>
          </cell>
          <cell r="C967" t="str">
            <v>M¸y æn ¸p £ 2KW</v>
          </cell>
          <cell r="D967" t="str">
            <v>ca</v>
          </cell>
          <cell r="E967">
            <v>11964</v>
          </cell>
        </row>
        <row r="968">
          <cell r="B968">
            <v>7111</v>
          </cell>
          <cell r="C968" t="str">
            <v>M¸y b¬m n­íc 1,5 kW</v>
          </cell>
          <cell r="D968" t="str">
            <v>ca</v>
          </cell>
          <cell r="E968">
            <v>24390</v>
          </cell>
        </row>
        <row r="969">
          <cell r="B969">
            <v>7112</v>
          </cell>
          <cell r="C969" t="str">
            <v>M¸y bé ®µm</v>
          </cell>
          <cell r="D969" t="str">
            <v>ca</v>
          </cell>
          <cell r="E969">
            <v>6739</v>
          </cell>
        </row>
        <row r="970">
          <cell r="B970">
            <v>7113</v>
          </cell>
          <cell r="C970" t="str">
            <v>M¸y bé ®µm 5W</v>
          </cell>
          <cell r="D970" t="str">
            <v>ca</v>
          </cell>
          <cell r="E970">
            <v>6739</v>
          </cell>
        </row>
        <row r="971">
          <cell r="B971">
            <v>7114</v>
          </cell>
          <cell r="C971" t="str">
            <v>M¸y bóa ®ãng cäc 1,2 T</v>
          </cell>
          <cell r="D971" t="str">
            <v xml:space="preserve">ca </v>
          </cell>
          <cell r="E971">
            <v>811147</v>
          </cell>
        </row>
        <row r="972">
          <cell r="B972">
            <v>7115</v>
          </cell>
          <cell r="C972" t="str">
            <v xml:space="preserve">M¸y c¾t bª t«ng </v>
          </cell>
          <cell r="D972" t="str">
            <v>ca</v>
          </cell>
          <cell r="E972">
            <v>66627</v>
          </cell>
        </row>
        <row r="973">
          <cell r="B973">
            <v>7116</v>
          </cell>
          <cell r="C973" t="str">
            <v>M¸y c¾t kim lo¹i 5 KW</v>
          </cell>
          <cell r="D973" t="str">
            <v>ca</v>
          </cell>
          <cell r="E973">
            <v>35457</v>
          </cell>
        </row>
        <row r="974">
          <cell r="B974">
            <v>7117</v>
          </cell>
          <cell r="C974" t="str">
            <v>M¸y c¾t kim lo¹i cÇm tay 5 KW</v>
          </cell>
          <cell r="D974" t="str">
            <v>ca</v>
          </cell>
          <cell r="E974">
            <v>35457</v>
          </cell>
        </row>
        <row r="975">
          <cell r="B975">
            <v>7118</v>
          </cell>
          <cell r="C975" t="str">
            <v>M¸y c¾t uèn</v>
          </cell>
          <cell r="D975" t="str">
            <v>ca</v>
          </cell>
          <cell r="E975">
            <v>39789</v>
          </cell>
        </row>
        <row r="976">
          <cell r="B976">
            <v>7119</v>
          </cell>
          <cell r="C976" t="str">
            <v>M¸y c¾t uèn 5KW</v>
          </cell>
          <cell r="D976" t="str">
            <v>ca</v>
          </cell>
          <cell r="E976">
            <v>39789</v>
          </cell>
        </row>
        <row r="977">
          <cell r="B977">
            <v>7120</v>
          </cell>
          <cell r="C977" t="str">
            <v>M¸y c­a cÇm tay 0,7 kW</v>
          </cell>
          <cell r="D977" t="str">
            <v>ca</v>
          </cell>
          <cell r="E977">
            <v>35457</v>
          </cell>
        </row>
        <row r="978">
          <cell r="B978">
            <v>7121</v>
          </cell>
          <cell r="C978" t="str">
            <v>M¸y däc b¨ng l­u tr÷ xö lý c­íc</v>
          </cell>
          <cell r="D978" t="str">
            <v>ca</v>
          </cell>
          <cell r="E978">
            <v>270772</v>
          </cell>
        </row>
        <row r="979">
          <cell r="B979">
            <v>7122</v>
          </cell>
          <cell r="C979" t="str">
            <v>M¸y Ðp ®Çu cèt thuû lùc</v>
          </cell>
          <cell r="D979" t="str">
            <v>ca</v>
          </cell>
          <cell r="E979">
            <v>52070</v>
          </cell>
        </row>
        <row r="980">
          <cell r="B980">
            <v>7123</v>
          </cell>
          <cell r="C980" t="str">
            <v>M¸y Ðp cäc 60T</v>
          </cell>
          <cell r="D980" t="str">
            <v xml:space="preserve">ca </v>
          </cell>
          <cell r="E980">
            <v>239863</v>
          </cell>
        </row>
        <row r="981">
          <cell r="B981">
            <v>7124</v>
          </cell>
          <cell r="C981" t="str">
            <v>M¸y Ðp thuû lùc</v>
          </cell>
          <cell r="D981" t="str">
            <v>ca</v>
          </cell>
          <cell r="E981">
            <v>52070</v>
          </cell>
        </row>
        <row r="982">
          <cell r="B982">
            <v>7125</v>
          </cell>
          <cell r="C982" t="str">
            <v>M¸y dß sãng.</v>
          </cell>
          <cell r="D982" t="str">
            <v>ca</v>
          </cell>
          <cell r="E982">
            <v>133354</v>
          </cell>
        </row>
        <row r="983">
          <cell r="B983">
            <v>7126</v>
          </cell>
          <cell r="C983" t="str">
            <v>M¸y Ebite</v>
          </cell>
          <cell r="D983" t="str">
            <v>ca</v>
          </cell>
          <cell r="E983">
            <v>432067</v>
          </cell>
        </row>
        <row r="984">
          <cell r="B984">
            <v>7127</v>
          </cell>
          <cell r="C984" t="str">
            <v>M¸y ghi chÐp d÷ liÖu</v>
          </cell>
          <cell r="D984" t="str">
            <v>ca</v>
          </cell>
          <cell r="E984">
            <v>35067</v>
          </cell>
        </row>
        <row r="985">
          <cell r="B985">
            <v>7128</v>
          </cell>
          <cell r="C985" t="str">
            <v>M¸y hµn</v>
          </cell>
          <cell r="D985" t="str">
            <v>ca</v>
          </cell>
          <cell r="E985">
            <v>77338</v>
          </cell>
        </row>
        <row r="986">
          <cell r="B986">
            <v>7129</v>
          </cell>
          <cell r="C986" t="str">
            <v>M¸y hµn ®iÖn &lt; 3 KW</v>
          </cell>
          <cell r="D986" t="str">
            <v>ca</v>
          </cell>
          <cell r="E986">
            <v>77338</v>
          </cell>
        </row>
        <row r="987">
          <cell r="B987">
            <v>7130</v>
          </cell>
          <cell r="C987" t="str">
            <v>M¸y hµn 14Kw</v>
          </cell>
          <cell r="D987" t="str">
            <v>ca</v>
          </cell>
          <cell r="E987">
            <v>77338</v>
          </cell>
        </row>
        <row r="988">
          <cell r="B988">
            <v>7131</v>
          </cell>
          <cell r="C988" t="str">
            <v>M¸y hµn ®iÖn 23 KWh</v>
          </cell>
          <cell r="D988" t="str">
            <v>ca</v>
          </cell>
          <cell r="E988">
            <v>77338</v>
          </cell>
        </row>
        <row r="989">
          <cell r="B989">
            <v>7132</v>
          </cell>
          <cell r="C989" t="str">
            <v>M¸y hµn ®iÖn 14KW</v>
          </cell>
          <cell r="D989" t="str">
            <v>ca</v>
          </cell>
          <cell r="E989">
            <v>77338</v>
          </cell>
        </row>
        <row r="990">
          <cell r="B990">
            <v>7133</v>
          </cell>
          <cell r="C990" t="str">
            <v>M¸y hµn 23 KW</v>
          </cell>
          <cell r="D990" t="str">
            <v>ca</v>
          </cell>
          <cell r="E990">
            <v>77338</v>
          </cell>
        </row>
        <row r="991">
          <cell r="B991">
            <v>7134</v>
          </cell>
          <cell r="C991" t="str">
            <v>M¸y hµn hå quang Single Mode</v>
          </cell>
          <cell r="D991" t="str">
            <v>ca</v>
          </cell>
          <cell r="E991">
            <v>339829</v>
          </cell>
        </row>
        <row r="992">
          <cell r="B992">
            <v>7135</v>
          </cell>
          <cell r="C992" t="str">
            <v>M¸y hiÖn sãng</v>
          </cell>
          <cell r="D992" t="str">
            <v>ca</v>
          </cell>
          <cell r="E992">
            <v>160025</v>
          </cell>
        </row>
        <row r="993">
          <cell r="B993">
            <v>7136</v>
          </cell>
          <cell r="C993" t="str">
            <v>M¸y hiÖn sãng ©m tÇn</v>
          </cell>
          <cell r="D993" t="str">
            <v>ca</v>
          </cell>
          <cell r="E993">
            <v>160025</v>
          </cell>
        </row>
        <row r="994">
          <cell r="B994">
            <v>7137</v>
          </cell>
          <cell r="C994" t="str">
            <v>M¸y hiÖn sãng 02 tia</v>
          </cell>
          <cell r="D994" t="str">
            <v>ca</v>
          </cell>
          <cell r="E994">
            <v>160025</v>
          </cell>
        </row>
        <row r="995">
          <cell r="B995">
            <v>7138</v>
          </cell>
          <cell r="C995" t="str">
            <v>M¸y hiÖn sãng 200 MHz</v>
          </cell>
          <cell r="D995" t="str">
            <v>ca</v>
          </cell>
          <cell r="E995">
            <v>160025</v>
          </cell>
        </row>
        <row r="996">
          <cell r="B996">
            <v>7139</v>
          </cell>
          <cell r="C996" t="str">
            <v>M¸y hiÖn sãng 2100AR 40W; 2465B</v>
          </cell>
          <cell r="D996" t="str">
            <v>ca</v>
          </cell>
          <cell r="E996">
            <v>160025</v>
          </cell>
        </row>
        <row r="997">
          <cell r="B997">
            <v>7140</v>
          </cell>
          <cell r="C997" t="str">
            <v>M¸y hiÖn sãng hai tia</v>
          </cell>
          <cell r="D997" t="str">
            <v>ca</v>
          </cell>
          <cell r="E997">
            <v>160025</v>
          </cell>
        </row>
        <row r="998">
          <cell r="B998">
            <v>7141</v>
          </cell>
          <cell r="C998" t="str">
            <v>M¸y hót bôi  1kW</v>
          </cell>
          <cell r="D998" t="str">
            <v>ca</v>
          </cell>
          <cell r="E998">
            <v>21010</v>
          </cell>
        </row>
        <row r="999">
          <cell r="B999">
            <v>7142</v>
          </cell>
          <cell r="C999" t="str">
            <v>M¸y hót bôi 1,5 KW</v>
          </cell>
          <cell r="D999" t="str">
            <v>ca</v>
          </cell>
          <cell r="E999">
            <v>21010</v>
          </cell>
        </row>
        <row r="1000">
          <cell r="B1000">
            <v>7143</v>
          </cell>
          <cell r="C1000" t="str">
            <v>M¸y hót bôi 220V/1200W</v>
          </cell>
          <cell r="D1000" t="str">
            <v>ca</v>
          </cell>
          <cell r="E1000">
            <v>21010</v>
          </cell>
        </row>
        <row r="1001">
          <cell r="B1001">
            <v>7144</v>
          </cell>
          <cell r="C1001" t="str">
            <v>M¸y in chuyªn dông</v>
          </cell>
          <cell r="D1001" t="str">
            <v>ca</v>
          </cell>
          <cell r="E1001">
            <v>15043</v>
          </cell>
        </row>
        <row r="1002">
          <cell r="B1002">
            <v>7145</v>
          </cell>
          <cell r="C1002" t="str">
            <v>M¸y kÐo 100 - 120 CV</v>
          </cell>
          <cell r="D1002" t="str">
            <v>Ca</v>
          </cell>
          <cell r="E1002">
            <v>649493</v>
          </cell>
        </row>
        <row r="1003">
          <cell r="B1003">
            <v>7146</v>
          </cell>
          <cell r="C1003" t="str">
            <v>M¸y kh¸c</v>
          </cell>
          <cell r="D1003" t="str">
            <v>%</v>
          </cell>
          <cell r="E1003">
            <v>0</v>
          </cell>
        </row>
        <row r="1004">
          <cell r="B1004">
            <v>7147</v>
          </cell>
          <cell r="C1004" t="str">
            <v>M¸y kh¶o s¸t ®Æc tuyÕn tÇn sè</v>
          </cell>
          <cell r="D1004" t="str">
            <v>ca</v>
          </cell>
          <cell r="E1004">
            <v>166009</v>
          </cell>
        </row>
        <row r="1005">
          <cell r="B1005">
            <v>7148</v>
          </cell>
          <cell r="C1005" t="str">
            <v>M¸y khai b¸o vµ cµi ®Æt</v>
          </cell>
          <cell r="D1005" t="str">
            <v>ca</v>
          </cell>
          <cell r="E1005">
            <v>386817</v>
          </cell>
        </row>
        <row r="1006">
          <cell r="B1006">
            <v>7149</v>
          </cell>
          <cell r="C1006" t="str">
            <v xml:space="preserve">M¸y khoan </v>
          </cell>
          <cell r="D1006" t="str">
            <v>ca</v>
          </cell>
          <cell r="E1006">
            <v>41955</v>
          </cell>
        </row>
        <row r="1007">
          <cell r="B1007">
            <v>7150</v>
          </cell>
          <cell r="C1007" t="str">
            <v>M¸y khoan  0,75 kW</v>
          </cell>
          <cell r="D1007" t="str">
            <v>ca</v>
          </cell>
          <cell r="E1007">
            <v>27958</v>
          </cell>
        </row>
        <row r="1008">
          <cell r="B1008">
            <v>7151</v>
          </cell>
          <cell r="C1008" t="str">
            <v>M¸y khoan ®iÖn  750W</v>
          </cell>
          <cell r="D1008" t="str">
            <v>ca</v>
          </cell>
          <cell r="E1008">
            <v>27958</v>
          </cell>
        </row>
        <row r="1009">
          <cell r="B1009">
            <v>7152</v>
          </cell>
          <cell r="C1009" t="str">
            <v>M¸y khoan ®iÖn cÇm tay</v>
          </cell>
          <cell r="D1009" t="str">
            <v>ca</v>
          </cell>
          <cell r="E1009">
            <v>41955</v>
          </cell>
        </row>
        <row r="1010">
          <cell r="B1010">
            <v>7153</v>
          </cell>
          <cell r="C1010" t="str">
            <v>M¸y khoan ®iÖn cÇm tay 220V/1,5kW</v>
          </cell>
          <cell r="D1010" t="str">
            <v>ca</v>
          </cell>
          <cell r="E1010">
            <v>41955</v>
          </cell>
        </row>
        <row r="1011">
          <cell r="B1011">
            <v>7154</v>
          </cell>
          <cell r="C1011" t="str">
            <v>M¸y khoan ®iÖn cÇm tay 750 W</v>
          </cell>
          <cell r="D1011" t="str">
            <v>ca</v>
          </cell>
          <cell r="E1011">
            <v>27958</v>
          </cell>
        </row>
        <row r="1012">
          <cell r="B1012">
            <v>7155</v>
          </cell>
          <cell r="C1012" t="str">
            <v>M¸y khoan ®iÖn cÇm tay 1 KW</v>
          </cell>
          <cell r="D1012" t="str">
            <v>ca</v>
          </cell>
          <cell r="E1012">
            <v>41955</v>
          </cell>
        </row>
        <row r="1013">
          <cell r="B1013">
            <v>7156</v>
          </cell>
          <cell r="C1013" t="str">
            <v>M¸y khoan bª t«ng 1,5 KW</v>
          </cell>
          <cell r="D1013" t="str">
            <v>ca</v>
          </cell>
          <cell r="E1013">
            <v>41955</v>
          </cell>
        </row>
        <row r="1014">
          <cell r="B1014">
            <v>7157</v>
          </cell>
          <cell r="C1014" t="str">
            <v>M¸y khoan bª t«ng cÇm tay 1kW</v>
          </cell>
          <cell r="D1014" t="str">
            <v>ca</v>
          </cell>
          <cell r="E1014">
            <v>41955</v>
          </cell>
        </row>
        <row r="1015">
          <cell r="B1015">
            <v>7158</v>
          </cell>
          <cell r="C1015" t="str">
            <v xml:space="preserve">M¸y khoan cÇm tay 0,75kW               </v>
          </cell>
          <cell r="D1015" t="str">
            <v>ca</v>
          </cell>
          <cell r="E1015">
            <v>27958</v>
          </cell>
        </row>
        <row r="1016">
          <cell r="B1016">
            <v>7159</v>
          </cell>
          <cell r="C1016" t="str">
            <v>Khoan ®iÖn cÇm tay 1 kW</v>
          </cell>
          <cell r="D1016" t="str">
            <v>ca</v>
          </cell>
          <cell r="E1016">
            <v>41955</v>
          </cell>
        </row>
        <row r="1017">
          <cell r="B1017">
            <v>7160</v>
          </cell>
          <cell r="C1017" t="str">
            <v>M¸y khoan cÇm tay 750W</v>
          </cell>
          <cell r="D1017" t="str">
            <v>ca</v>
          </cell>
          <cell r="E1017">
            <v>27958</v>
          </cell>
        </row>
        <row r="1018">
          <cell r="B1018">
            <v>7161</v>
          </cell>
          <cell r="C1018" t="str">
            <v>M¸y khoan cÇm tay</v>
          </cell>
          <cell r="D1018" t="str">
            <v>ca</v>
          </cell>
          <cell r="E1018">
            <v>41955</v>
          </cell>
        </row>
        <row r="1019">
          <cell r="B1019">
            <v>7162</v>
          </cell>
          <cell r="C1019" t="str">
            <v>M¸y kiÓm tra  chuyªn dông (PC)</v>
          </cell>
          <cell r="D1019" t="str">
            <v>ca</v>
          </cell>
          <cell r="E1019">
            <v>17781</v>
          </cell>
        </row>
        <row r="1020">
          <cell r="B1020">
            <v>7163</v>
          </cell>
          <cell r="C1020" t="str">
            <v>M¸y kiÓm tra c¶nh b¸o</v>
          </cell>
          <cell r="D1020" t="str">
            <v>ca</v>
          </cell>
          <cell r="E1020">
            <v>17781</v>
          </cell>
        </row>
        <row r="1021">
          <cell r="B1021">
            <v>7164</v>
          </cell>
          <cell r="C1021" t="str">
            <v>M¸y kiÓm tra tÇn sè cao tÇn, tÝn hiÖu cao tÇn</v>
          </cell>
          <cell r="D1021" t="str">
            <v>ca</v>
          </cell>
          <cell r="E1021">
            <v>78234</v>
          </cell>
        </row>
        <row r="1022">
          <cell r="B1022">
            <v>7165</v>
          </cell>
          <cell r="C1022" t="str">
            <v>M¸y lµm ®Çu c¸p chuyªn dông</v>
          </cell>
          <cell r="D1022" t="str">
            <v>ca</v>
          </cell>
          <cell r="E1022">
            <v>7112</v>
          </cell>
        </row>
        <row r="1023">
          <cell r="B1023">
            <v>7166</v>
          </cell>
          <cell r="C1023" t="str">
            <v>M¸y Laptop</v>
          </cell>
          <cell r="D1023" t="str">
            <v>ca</v>
          </cell>
          <cell r="E1023">
            <v>35067</v>
          </cell>
        </row>
        <row r="1024">
          <cell r="B1024">
            <v>7167</v>
          </cell>
          <cell r="C1024" t="str">
            <v>M¸y m« pháng cuéc gäi</v>
          </cell>
          <cell r="D1024" t="str">
            <v>ca</v>
          </cell>
          <cell r="E1024">
            <v>453866</v>
          </cell>
        </row>
        <row r="1025">
          <cell r="B1025">
            <v>7168</v>
          </cell>
          <cell r="C1025" t="str">
            <v>M¸y nÐn khÝ</v>
          </cell>
          <cell r="D1025" t="str">
            <v>ca</v>
          </cell>
          <cell r="E1025">
            <v>41614</v>
          </cell>
        </row>
        <row r="1026">
          <cell r="B1026">
            <v>7169</v>
          </cell>
          <cell r="C1026" t="str">
            <v>M¸y nh¾n tin mÉu</v>
          </cell>
          <cell r="D1026" t="str">
            <v>ca</v>
          </cell>
          <cell r="E1026">
            <v>68768</v>
          </cell>
        </row>
        <row r="1027">
          <cell r="B1027">
            <v>7170</v>
          </cell>
          <cell r="C1027" t="str">
            <v>M¸y ph¸t ®iÖn 10 KW</v>
          </cell>
          <cell r="D1027" t="str">
            <v>ca</v>
          </cell>
          <cell r="E1027">
            <v>112908</v>
          </cell>
        </row>
        <row r="1028">
          <cell r="B1028">
            <v>7171</v>
          </cell>
          <cell r="C1028" t="str">
            <v>M¸y ph¸t ®iÖn 2 KVA</v>
          </cell>
          <cell r="D1028" t="str">
            <v>ca</v>
          </cell>
          <cell r="E1028">
            <v>68620</v>
          </cell>
        </row>
        <row r="1029">
          <cell r="B1029">
            <v>7172</v>
          </cell>
          <cell r="C1029" t="str">
            <v>M¸y ph¸t sãng ©m tÇn</v>
          </cell>
          <cell r="D1029" t="str">
            <v>ca</v>
          </cell>
          <cell r="E1029">
            <v>10745</v>
          </cell>
        </row>
        <row r="1030">
          <cell r="B1030">
            <v>7173</v>
          </cell>
          <cell r="C1030" t="str">
            <v>M¸y ph¸t sãng chuÈn Synthesizer/level Generator</v>
          </cell>
          <cell r="D1030" t="str">
            <v>ca</v>
          </cell>
          <cell r="E1030">
            <v>715612</v>
          </cell>
        </row>
        <row r="1031">
          <cell r="B1031">
            <v>7174</v>
          </cell>
          <cell r="C1031" t="str">
            <v>M¸y ph¸t tÝn hiÖu A/D</v>
          </cell>
          <cell r="D1031" t="str">
            <v>ca</v>
          </cell>
          <cell r="E1031">
            <v>227255</v>
          </cell>
        </row>
        <row r="1032">
          <cell r="B1032">
            <v>7175</v>
          </cell>
          <cell r="C1032" t="str">
            <v>M¸y ph¸t xung chuÈn</v>
          </cell>
          <cell r="D1032" t="str">
            <v>ca</v>
          </cell>
          <cell r="E1032">
            <v>204154</v>
          </cell>
        </row>
        <row r="1033">
          <cell r="B1033">
            <v>7176</v>
          </cell>
          <cell r="C1033" t="str">
            <v>M¸y ph©n tÝch b¶n tin trªn c¸c giao diÖn</v>
          </cell>
          <cell r="D1033" t="str">
            <v>ca</v>
          </cell>
          <cell r="E1033">
            <v>1289391</v>
          </cell>
        </row>
        <row r="1034">
          <cell r="B1034">
            <v>7177</v>
          </cell>
          <cell r="C1034" t="str">
            <v xml:space="preserve">M¸y ph©n tÝch biªn ®é tù ®éng </v>
          </cell>
          <cell r="D1034" t="str">
            <v>ca</v>
          </cell>
          <cell r="E1034">
            <v>161174</v>
          </cell>
        </row>
        <row r="1035">
          <cell r="B1035">
            <v>7178</v>
          </cell>
          <cell r="C1035" t="str">
            <v>M¸y ph©n tÝch phæ</v>
          </cell>
          <cell r="D1035" t="str">
            <v>ca</v>
          </cell>
          <cell r="E1035">
            <v>910310</v>
          </cell>
        </row>
        <row r="1036">
          <cell r="B1036">
            <v>7179</v>
          </cell>
          <cell r="C1036" t="str">
            <v>M¸y ph©n tÝch phæ: HP8593A;  HP8592B</v>
          </cell>
          <cell r="D1036" t="str">
            <v>ca</v>
          </cell>
          <cell r="E1036">
            <v>910310</v>
          </cell>
        </row>
        <row r="1037">
          <cell r="B1037">
            <v>7180</v>
          </cell>
          <cell r="C1037" t="str">
            <v>M¸y ph©n tÝch phæ 100Khz-23Ghz /18Khz-140Ghz MS 710C MT45823</v>
          </cell>
          <cell r="D1037" t="str">
            <v>ca</v>
          </cell>
          <cell r="E1037">
            <v>910310</v>
          </cell>
        </row>
        <row r="1038">
          <cell r="B1038">
            <v>7181</v>
          </cell>
          <cell r="C1038" t="str">
            <v>M¸y ph©n tÝch phæ 100Khz-23Ghz/</v>
          </cell>
          <cell r="D1038" t="str">
            <v>ca</v>
          </cell>
          <cell r="E1038">
            <v>910310</v>
          </cell>
        </row>
        <row r="1039">
          <cell r="B1039">
            <v>7182</v>
          </cell>
          <cell r="C1039" t="str">
            <v>M¸y ph©n tÝch phæ 30 Hz - 2,9 GHz</v>
          </cell>
          <cell r="D1039" t="str">
            <v>ca</v>
          </cell>
          <cell r="E1039">
            <v>910310</v>
          </cell>
        </row>
        <row r="1040">
          <cell r="B1040">
            <v>7183</v>
          </cell>
          <cell r="C1040" t="str">
            <v>M¸y ph©n tÝch phæ HP8563E</v>
          </cell>
          <cell r="D1040" t="str">
            <v>ca</v>
          </cell>
          <cell r="E1040">
            <v>910310</v>
          </cell>
        </row>
        <row r="1041">
          <cell r="B1041">
            <v>7184</v>
          </cell>
          <cell r="C1041" t="str">
            <v>M¸y ph©n tÝch phæ HP 8593A; HP8592B</v>
          </cell>
          <cell r="D1041" t="str">
            <v xml:space="preserve"> ca</v>
          </cell>
          <cell r="E1041">
            <v>910310</v>
          </cell>
        </row>
        <row r="1042">
          <cell r="B1042">
            <v>7185</v>
          </cell>
          <cell r="C1042" t="str">
            <v>M¸y sÊy èng dÉn sãng 1,5 KW</v>
          </cell>
          <cell r="D1042" t="str">
            <v>ca</v>
          </cell>
          <cell r="E1042">
            <v>64470</v>
          </cell>
        </row>
        <row r="1043">
          <cell r="B1043">
            <v>7186</v>
          </cell>
          <cell r="C1043" t="str">
            <v>M¸y so pha</v>
          </cell>
          <cell r="D1043" t="str">
            <v>ca</v>
          </cell>
          <cell r="E1043">
            <v>167621</v>
          </cell>
        </row>
        <row r="1044">
          <cell r="B1044">
            <v>7187</v>
          </cell>
          <cell r="C1044" t="str">
            <v>M¸y t¹o quÐt Rohde &amp; Schwarz</v>
          </cell>
          <cell r="D1044" t="str">
            <v>ca</v>
          </cell>
          <cell r="E1044">
            <v>133354</v>
          </cell>
        </row>
        <row r="1045">
          <cell r="B1045">
            <v>7188</v>
          </cell>
          <cell r="C1045" t="str">
            <v>M¸y t¹o sãng ©m tÇn</v>
          </cell>
          <cell r="D1045" t="str">
            <v>ca</v>
          </cell>
          <cell r="E1045">
            <v>10745</v>
          </cell>
        </row>
        <row r="1046">
          <cell r="B1046">
            <v>7189</v>
          </cell>
          <cell r="C1046" t="str">
            <v>M¸y test mo®un</v>
          </cell>
          <cell r="D1046" t="str">
            <v>ca</v>
          </cell>
          <cell r="E1046">
            <v>453866</v>
          </cell>
        </row>
        <row r="1047">
          <cell r="B1047">
            <v>7190</v>
          </cell>
          <cell r="C1047" t="str">
            <v>M¸y thu nh¾n tin</v>
          </cell>
          <cell r="D1047" t="str">
            <v>ca</v>
          </cell>
          <cell r="E1047">
            <v>2428</v>
          </cell>
        </row>
        <row r="1048">
          <cell r="B1048">
            <v>7191</v>
          </cell>
          <cell r="C1048" t="str">
            <v>M¸y thu thö tÝn hiÖu nh¾n tin</v>
          </cell>
          <cell r="D1048" t="str">
            <v>ca</v>
          </cell>
          <cell r="E1048">
            <v>167621</v>
          </cell>
        </row>
        <row r="1049">
          <cell r="B1049">
            <v>7192</v>
          </cell>
          <cell r="C1049" t="str">
            <v>M¸y thu ph¸t sãng ©m tÇn ET70T/A90W</v>
          </cell>
          <cell r="D1049" t="str">
            <v>ca</v>
          </cell>
          <cell r="E1049">
            <v>10745</v>
          </cell>
        </row>
        <row r="1050">
          <cell r="B1050">
            <v>7193</v>
          </cell>
          <cell r="C1050" t="str">
            <v xml:space="preserve">M¸y TMC2100 </v>
          </cell>
          <cell r="D1050" t="str">
            <v>ca</v>
          </cell>
          <cell r="E1050">
            <v>53342</v>
          </cell>
        </row>
        <row r="1051">
          <cell r="B1051">
            <v>7194</v>
          </cell>
          <cell r="C1051" t="str">
            <v>M¸y trén    250 lÝt</v>
          </cell>
          <cell r="D1051" t="str">
            <v>ca</v>
          </cell>
          <cell r="E1051">
            <v>96272</v>
          </cell>
        </row>
        <row r="1052">
          <cell r="B1052">
            <v>7195</v>
          </cell>
          <cell r="C1052" t="str">
            <v>M¸y trén 80 lÝt</v>
          </cell>
          <cell r="D1052" t="str">
            <v xml:space="preserve">ca </v>
          </cell>
          <cell r="E1052">
            <v>52469</v>
          </cell>
        </row>
        <row r="1053">
          <cell r="B1053">
            <v>7196</v>
          </cell>
          <cell r="C1053" t="str">
            <v>M¸y trén bª t«ng 250 lÝt</v>
          </cell>
          <cell r="D1053" t="str">
            <v>ca</v>
          </cell>
          <cell r="E1053">
            <v>96272</v>
          </cell>
        </row>
        <row r="1054">
          <cell r="B1054">
            <v>7197</v>
          </cell>
          <cell r="C1054" t="str">
            <v>M¸y trén v÷a   250 lÝt</v>
          </cell>
          <cell r="D1054" t="str">
            <v>ca</v>
          </cell>
          <cell r="E1054">
            <v>75106</v>
          </cell>
        </row>
        <row r="1055">
          <cell r="B1055">
            <v>7198</v>
          </cell>
          <cell r="C1055" t="str">
            <v>M¸y trén v÷a 80 lÝt</v>
          </cell>
          <cell r="D1055" t="str">
            <v>ca</v>
          </cell>
          <cell r="E1055">
            <v>45294</v>
          </cell>
        </row>
        <row r="1056">
          <cell r="B1056">
            <v>7199</v>
          </cell>
          <cell r="C1056" t="str">
            <v>M¸y tÝnh ®o chuyªn dông</v>
          </cell>
          <cell r="D1056" t="str">
            <v>ca</v>
          </cell>
          <cell r="E1056">
            <v>35067</v>
          </cell>
        </row>
        <row r="1057">
          <cell r="B1057">
            <v>7200</v>
          </cell>
          <cell r="C1057" t="str">
            <v>M¸y tÝnh cµi ®Æt chuyªn dông</v>
          </cell>
          <cell r="D1057" t="str">
            <v>ca</v>
          </cell>
          <cell r="E1057">
            <v>35067</v>
          </cell>
        </row>
        <row r="1058">
          <cell r="B1058">
            <v>7201</v>
          </cell>
          <cell r="C1058" t="str">
            <v>M¸y tÝnh cµi ®Æt chuyªn dïng</v>
          </cell>
          <cell r="D1058" t="str">
            <v>ca</v>
          </cell>
          <cell r="E1058">
            <v>35067</v>
          </cell>
        </row>
        <row r="1059">
          <cell r="B1059">
            <v>7202</v>
          </cell>
          <cell r="C1059" t="str">
            <v>M¸y tÝnh Console</v>
          </cell>
          <cell r="D1059" t="str">
            <v>ca</v>
          </cell>
          <cell r="E1059">
            <v>35067</v>
          </cell>
        </row>
        <row r="1060">
          <cell r="B1060">
            <v>7203</v>
          </cell>
          <cell r="C1060" t="str">
            <v>M¸y tÝnh laptop</v>
          </cell>
          <cell r="D1060" t="str">
            <v>ca</v>
          </cell>
          <cell r="E1060">
            <v>35067</v>
          </cell>
        </row>
        <row r="1061">
          <cell r="B1061">
            <v>7204</v>
          </cell>
          <cell r="C1061" t="str">
            <v>M¸y tÝnh x¸ch tay chuyªn dông</v>
          </cell>
          <cell r="D1061" t="str">
            <v>ca</v>
          </cell>
          <cell r="E1061">
            <v>35067</v>
          </cell>
        </row>
        <row r="1062">
          <cell r="B1062">
            <v>7205</v>
          </cell>
          <cell r="C1062" t="str">
            <v>M¸y vËn th¨ng 0,8 T</v>
          </cell>
          <cell r="D1062" t="str">
            <v>ca</v>
          </cell>
          <cell r="E1062">
            <v>55495</v>
          </cell>
        </row>
        <row r="1063">
          <cell r="B1063">
            <v>7206</v>
          </cell>
          <cell r="C1063" t="str">
            <v>M¸y vi tÝnh chuyªn dông</v>
          </cell>
          <cell r="D1063" t="str">
            <v>ca</v>
          </cell>
          <cell r="E1063">
            <v>35067</v>
          </cell>
        </row>
        <row r="1064">
          <cell r="B1064">
            <v>7207</v>
          </cell>
          <cell r="C1064" t="str">
            <v>Mª g«m mÐt  1000V</v>
          </cell>
          <cell r="D1064" t="str">
            <v>ca</v>
          </cell>
          <cell r="E1064">
            <v>3780</v>
          </cell>
        </row>
        <row r="1065">
          <cell r="B1065">
            <v>7208</v>
          </cell>
          <cell r="C1065" t="str">
            <v>Mªga«m   500v/1000 MW</v>
          </cell>
          <cell r="D1065" t="str">
            <v>ca</v>
          </cell>
          <cell r="E1065">
            <v>3780</v>
          </cell>
        </row>
        <row r="1066">
          <cell r="B1066">
            <v>72091</v>
          </cell>
          <cell r="C1066" t="str">
            <v>Mªga«m   500v/1000 MW</v>
          </cell>
          <cell r="D1066" t="str">
            <v>ca</v>
          </cell>
          <cell r="E1066">
            <v>3780</v>
          </cell>
        </row>
        <row r="1067">
          <cell r="B1067">
            <v>72092</v>
          </cell>
          <cell r="C1067" t="str">
            <v>Tµu hót bïn 300 cv</v>
          </cell>
          <cell r="D1067" t="str">
            <v>ca</v>
          </cell>
          <cell r="E1067">
            <v>2780359</v>
          </cell>
        </row>
        <row r="1068">
          <cell r="B1068">
            <v>72101</v>
          </cell>
          <cell r="C1068" t="str">
            <v>T¶i gi¶</v>
          </cell>
          <cell r="D1068" t="str">
            <v>ca</v>
          </cell>
          <cell r="E1068">
            <v>2149</v>
          </cell>
        </row>
        <row r="1069">
          <cell r="B1069">
            <v>72102</v>
          </cell>
          <cell r="C1069" t="str">
            <v>ThiÕt bÞ ®o Èm vµ nhiÖt ®é ABS</v>
          </cell>
          <cell r="D1069" t="str">
            <v>ca</v>
          </cell>
          <cell r="E1069">
            <v>9957</v>
          </cell>
        </row>
        <row r="1070">
          <cell r="B1070">
            <v>72111</v>
          </cell>
          <cell r="C1070" t="str">
            <v>T¶i gi¶ c«ng suÊt.</v>
          </cell>
          <cell r="D1070" t="str">
            <v>ca</v>
          </cell>
          <cell r="E1070">
            <v>2149</v>
          </cell>
        </row>
        <row r="1071">
          <cell r="B1071">
            <v>72112</v>
          </cell>
          <cell r="C1071" t="str">
            <v>ThiÕt bÞ ®o gãc ph­¬ng vÞ vµ gãc ngÈng</v>
          </cell>
          <cell r="D1071" t="str">
            <v>ca</v>
          </cell>
          <cell r="E1071">
            <v>5520</v>
          </cell>
        </row>
        <row r="1072">
          <cell r="B1072">
            <v>72121</v>
          </cell>
          <cell r="C1072" t="str">
            <v>T¶i gi¶ cao tÇn</v>
          </cell>
          <cell r="D1072" t="str">
            <v>ca</v>
          </cell>
          <cell r="E1072">
            <v>2149</v>
          </cell>
        </row>
        <row r="1073">
          <cell r="B1073">
            <v>72122</v>
          </cell>
          <cell r="C1073" t="str">
            <v>ThiÕt bÞ c¾t sÐt</v>
          </cell>
          <cell r="D1073" t="str">
            <v>bé</v>
          </cell>
        </row>
        <row r="1075">
          <cell r="B1075">
            <v>72132</v>
          </cell>
          <cell r="C1075" t="str">
            <v>ThiÕt bÞ c¾t vµ läc sÐt 1 pha</v>
          </cell>
          <cell r="D1075" t="str">
            <v>bé</v>
          </cell>
        </row>
        <row r="1076">
          <cell r="B1076">
            <v>72141</v>
          </cell>
          <cell r="C1076" t="str">
            <v>Têi ®iÖn 2 tÊn</v>
          </cell>
          <cell r="D1076" t="str">
            <v>ca</v>
          </cell>
          <cell r="E1076">
            <v>43335</v>
          </cell>
        </row>
        <row r="1077">
          <cell r="B1077">
            <v>72142</v>
          </cell>
          <cell r="C1077" t="str">
            <v>ThiÕt bÞ Inmarsat MINI - M</v>
          </cell>
          <cell r="D1077" t="str">
            <v>ca</v>
          </cell>
          <cell r="E1077">
            <v>448069</v>
          </cell>
        </row>
        <row r="1078">
          <cell r="B1078">
            <v>72151</v>
          </cell>
          <cell r="C1078" t="str">
            <v>Têi 0,5 tÊn</v>
          </cell>
          <cell r="D1078" t="str">
            <v>ca</v>
          </cell>
          <cell r="E1078">
            <v>20052</v>
          </cell>
        </row>
        <row r="1079">
          <cell r="B1079">
            <v>72152</v>
          </cell>
          <cell r="C1079" t="str">
            <v>ThuyÒn gç c¸c lo¹i nhá 2 tÊn</v>
          </cell>
          <cell r="D1079" t="str">
            <v>ca</v>
          </cell>
          <cell r="E1079">
            <v>250000</v>
          </cell>
        </row>
        <row r="1080">
          <cell r="B1080">
            <v>72161</v>
          </cell>
          <cell r="C1080" t="str">
            <v>Têi 3 tÊn</v>
          </cell>
          <cell r="D1080" t="str">
            <v>ca</v>
          </cell>
          <cell r="E1080">
            <v>56239</v>
          </cell>
        </row>
        <row r="1081">
          <cell r="B1081">
            <v>72162</v>
          </cell>
          <cell r="C1081" t="str">
            <v>ThuyÒn gç lo¹i nhá (lo¹i hai tÊn)</v>
          </cell>
          <cell r="D1081" t="str">
            <v>ca</v>
          </cell>
          <cell r="E1081">
            <v>250000</v>
          </cell>
        </row>
        <row r="1082">
          <cell r="B1082">
            <v>7217</v>
          </cell>
          <cell r="C1082" t="str">
            <v>T¶i gi¶ cao tÇn</v>
          </cell>
          <cell r="D1082" t="str">
            <v>ca</v>
          </cell>
          <cell r="E1082">
            <v>2149</v>
          </cell>
        </row>
        <row r="1083">
          <cell r="B1083">
            <v>7218</v>
          </cell>
          <cell r="C1083" t="str">
            <v>Upsim</v>
          </cell>
          <cell r="D1083" t="str">
            <v>ca</v>
          </cell>
          <cell r="E1083">
            <v>320049</v>
          </cell>
        </row>
        <row r="1084">
          <cell r="B1084">
            <v>7219</v>
          </cell>
          <cell r="C1084" t="str">
            <v>V«n mÐt ®iÖn tö</v>
          </cell>
          <cell r="D1084" t="str">
            <v>ca</v>
          </cell>
          <cell r="E1084">
            <v>5545</v>
          </cell>
        </row>
        <row r="1085">
          <cell r="B1085">
            <v>7220</v>
          </cell>
          <cell r="C1085" t="str">
            <v xml:space="preserve">V¹n n¨ng kÕ </v>
          </cell>
          <cell r="D1085" t="str">
            <v>ca</v>
          </cell>
          <cell r="E1085">
            <v>5545</v>
          </cell>
        </row>
        <row r="1086">
          <cell r="B1086">
            <v>7221</v>
          </cell>
          <cell r="C1086" t="str">
            <v>Xµ lan neo t¹i chç ®Ó gi÷ phao vµ èng</v>
          </cell>
          <cell r="D1086" t="str">
            <v>ca</v>
          </cell>
          <cell r="E1086">
            <v>105500</v>
          </cell>
        </row>
        <row r="1087">
          <cell r="B1087">
            <v>7222</v>
          </cell>
          <cell r="C1087" t="str">
            <v>Xe «-t« 6 chç ngåi</v>
          </cell>
          <cell r="D1087" t="str">
            <v>ca</v>
          </cell>
          <cell r="E1087">
            <v>200000</v>
          </cell>
        </row>
        <row r="1088">
          <cell r="B1088">
            <v>7223</v>
          </cell>
          <cell r="C1088" t="str">
            <v>Xe chuyªn dông</v>
          </cell>
          <cell r="D1088" t="str">
            <v>ca</v>
          </cell>
          <cell r="E1088">
            <v>200000</v>
          </cell>
        </row>
        <row r="1089">
          <cell r="B1089">
            <v>7224</v>
          </cell>
          <cell r="C1089" t="str">
            <v xml:space="preserve">§ång hå v¹n n¨ng  </v>
          </cell>
          <cell r="D1089" t="str">
            <v>ca</v>
          </cell>
          <cell r="E1089">
            <v>5545</v>
          </cell>
        </row>
        <row r="1090">
          <cell r="B1090">
            <v>7225</v>
          </cell>
          <cell r="C1090" t="str">
            <v>Bé ®Õm tÇn sè m¸y næ</v>
          </cell>
          <cell r="D1090" t="str">
            <v>ca</v>
          </cell>
          <cell r="E1090">
            <v>24893</v>
          </cell>
        </row>
        <row r="1091">
          <cell r="B1091">
            <v>7226</v>
          </cell>
          <cell r="C1091" t="str">
            <v>BiÕn thÕ tù ngÉu (220 V/ 20 A)</v>
          </cell>
          <cell r="D1091" t="str">
            <v>ca</v>
          </cell>
          <cell r="E1091">
            <v>3556</v>
          </cell>
        </row>
        <row r="1092">
          <cell r="B1092">
            <v>7227</v>
          </cell>
          <cell r="C1092" t="str">
            <v>CÈu n©ng hµng 2 tÊn</v>
          </cell>
          <cell r="D1092" t="str">
            <v>ca</v>
          </cell>
          <cell r="E1092">
            <v>152149</v>
          </cell>
        </row>
        <row r="1093">
          <cell r="B1093">
            <v>7228</v>
          </cell>
          <cell r="C1093" t="str">
            <v>KÝch n©ng</v>
          </cell>
          <cell r="D1093" t="str">
            <v>ca</v>
          </cell>
          <cell r="E1093">
            <v>50530</v>
          </cell>
        </row>
        <row r="1094">
          <cell r="B1094">
            <v>7229</v>
          </cell>
          <cell r="C1094" t="str">
            <v>La bµn</v>
          </cell>
          <cell r="D1094" t="str">
            <v>ca</v>
          </cell>
          <cell r="E1094">
            <v>5520</v>
          </cell>
        </row>
        <row r="1095">
          <cell r="B1095">
            <v>72301</v>
          </cell>
          <cell r="C1095" t="str">
            <v>M¸y ®Çm bµn   1 Kw</v>
          </cell>
          <cell r="D1095" t="str">
            <v>ca</v>
          </cell>
          <cell r="E1095">
            <v>32525</v>
          </cell>
        </row>
        <row r="1096">
          <cell r="B1096">
            <v>72302</v>
          </cell>
          <cell r="C1096" t="str">
            <v>V«n mÐt ®iÖn tö</v>
          </cell>
          <cell r="D1096" t="str">
            <v>ca</v>
          </cell>
          <cell r="E1096">
            <v>5545</v>
          </cell>
        </row>
        <row r="1097">
          <cell r="B1097">
            <v>72311</v>
          </cell>
          <cell r="C1097" t="str">
            <v>M¸y ®Çm bµn   1,5 Kw</v>
          </cell>
          <cell r="D1097" t="str">
            <v>ca</v>
          </cell>
          <cell r="E1097">
            <v>32525</v>
          </cell>
        </row>
        <row r="1098">
          <cell r="B1098">
            <v>72312</v>
          </cell>
          <cell r="C1098" t="str">
            <v xml:space="preserve">V¹n n¨ng kÕ  </v>
          </cell>
          <cell r="D1098" t="str">
            <v>ca</v>
          </cell>
          <cell r="E1098">
            <v>5545</v>
          </cell>
        </row>
        <row r="1099">
          <cell r="B1099">
            <v>72321</v>
          </cell>
          <cell r="C1099" t="str">
            <v>M¸y ®o ®ång bé m¹ng</v>
          </cell>
          <cell r="D1099" t="str">
            <v>ca</v>
          </cell>
          <cell r="E1099">
            <v>537683</v>
          </cell>
        </row>
        <row r="1100">
          <cell r="B1100">
            <v>72322</v>
          </cell>
          <cell r="C1100" t="str">
            <v>Bóa c¨n 3m3kN/Phót</v>
          </cell>
          <cell r="D1100" t="str">
            <v>Ca</v>
          </cell>
          <cell r="E1100">
            <v>24741</v>
          </cell>
        </row>
        <row r="1101">
          <cell r="B1101">
            <v>7233</v>
          </cell>
          <cell r="C1101" t="str">
            <v>M¸y ®o ®iÖn trë</v>
          </cell>
          <cell r="D1101" t="str">
            <v>ca</v>
          </cell>
          <cell r="E1101">
            <v>24384</v>
          </cell>
        </row>
        <row r="1102">
          <cell r="B1102">
            <v>7234</v>
          </cell>
          <cell r="C1102" t="str">
            <v>M¸y ®o ph©n tÝch b¶n tin trªn c¸c giao diÖn</v>
          </cell>
          <cell r="D1102" t="str">
            <v>ca</v>
          </cell>
          <cell r="E1102">
            <v>106831</v>
          </cell>
        </row>
        <row r="1103">
          <cell r="B1103">
            <v>7235</v>
          </cell>
          <cell r="C1103" t="str">
            <v xml:space="preserve">M¸y bé ®µm </v>
          </cell>
          <cell r="D1103" t="str">
            <v>ca</v>
          </cell>
          <cell r="E1103">
            <v>6739</v>
          </cell>
        </row>
        <row r="1104">
          <cell r="B1104">
            <v>7236</v>
          </cell>
          <cell r="C1104" t="str">
            <v>M¸y c¾t ®­êng</v>
          </cell>
          <cell r="D1104" t="str">
            <v>Ca</v>
          </cell>
          <cell r="E1104">
            <v>66607</v>
          </cell>
        </row>
        <row r="1105">
          <cell r="B1105">
            <v>7237</v>
          </cell>
          <cell r="C1105" t="str">
            <v>M¸y c¾t uèn</v>
          </cell>
          <cell r="D1105" t="str">
            <v>ca</v>
          </cell>
          <cell r="E1105">
            <v>39789</v>
          </cell>
        </row>
        <row r="1106">
          <cell r="B1106">
            <v>7238</v>
          </cell>
          <cell r="C1106" t="str">
            <v>M¸y däc b¨ng l­u tr÷ vµ xö lý c­íc</v>
          </cell>
          <cell r="D1106" t="str">
            <v>ca</v>
          </cell>
          <cell r="E1106">
            <v>270772</v>
          </cell>
        </row>
        <row r="1107">
          <cell r="B1107">
            <v>7239</v>
          </cell>
          <cell r="C1107" t="str">
            <v>M¸y hµn 14kW</v>
          </cell>
          <cell r="D1107" t="str">
            <v>ca</v>
          </cell>
          <cell r="E1107">
            <v>77338</v>
          </cell>
        </row>
        <row r="1108">
          <cell r="B1108">
            <v>7240</v>
          </cell>
          <cell r="C1108" t="str">
            <v>M¸y hµn 23kW</v>
          </cell>
          <cell r="D1108" t="str">
            <v>Ca</v>
          </cell>
          <cell r="E1108">
            <v>77338</v>
          </cell>
        </row>
        <row r="1109">
          <cell r="B1109">
            <v>7241</v>
          </cell>
          <cell r="C1109" t="str">
            <v>M¸y hiÖn sãng 2 tia</v>
          </cell>
          <cell r="D1109" t="str">
            <v>ca</v>
          </cell>
          <cell r="E1109">
            <v>160025</v>
          </cell>
        </row>
        <row r="1110">
          <cell r="B1110">
            <v>7242</v>
          </cell>
          <cell r="C1110" t="str">
            <v>M¸y khoan (0,5-0,75 kW.)</v>
          </cell>
          <cell r="D1110" t="str">
            <v>ca</v>
          </cell>
          <cell r="E1110">
            <v>23621</v>
          </cell>
        </row>
        <row r="1111">
          <cell r="B1111">
            <v>7243</v>
          </cell>
          <cell r="C1111" t="str">
            <v>M¸y khoan ®iÖn l kW</v>
          </cell>
          <cell r="D1111" t="str">
            <v>ca</v>
          </cell>
          <cell r="E1111">
            <v>41955</v>
          </cell>
        </row>
        <row r="1112">
          <cell r="B1112">
            <v>7244</v>
          </cell>
          <cell r="C1112" t="str">
            <v>M¸y khoan bª t«ng cÇm tay 1kW</v>
          </cell>
          <cell r="D1112" t="str">
            <v>ca</v>
          </cell>
          <cell r="E1112">
            <v>41955</v>
          </cell>
        </row>
        <row r="1113">
          <cell r="B1113">
            <v>7245</v>
          </cell>
          <cell r="C1113" t="str">
            <v>M¸y kiÓm tra chuyªn dông (PC)</v>
          </cell>
          <cell r="D1113" t="str">
            <v>ca</v>
          </cell>
          <cell r="E1113">
            <v>35067</v>
          </cell>
        </row>
        <row r="1114">
          <cell r="B1114">
            <v>7246</v>
          </cell>
          <cell r="C1114" t="str">
            <v xml:space="preserve">M¸y lµm sè liÖu chuyªn dông </v>
          </cell>
          <cell r="D1114" t="str">
            <v>ca</v>
          </cell>
          <cell r="E1114">
            <v>107449</v>
          </cell>
        </row>
        <row r="1115">
          <cell r="B1115">
            <v>7247</v>
          </cell>
          <cell r="C1115" t="str">
            <v>M¸y Laptop</v>
          </cell>
          <cell r="D1115" t="str">
            <v>ca</v>
          </cell>
          <cell r="E1115">
            <v>35067</v>
          </cell>
        </row>
        <row r="1116">
          <cell r="B1116">
            <v>7248</v>
          </cell>
          <cell r="C1116" t="str">
            <v>M¸y m« pháng cuéc gäi</v>
          </cell>
          <cell r="D1116" t="str">
            <v>ca</v>
          </cell>
          <cell r="E1116">
            <v>453866</v>
          </cell>
        </row>
        <row r="1117">
          <cell r="B1117">
            <v>7249</v>
          </cell>
          <cell r="C1117" t="str">
            <v>M¸y n¹p sè liÖu chuyªn dông</v>
          </cell>
          <cell r="D1117" t="str">
            <v>ca</v>
          </cell>
          <cell r="E1117">
            <v>107449</v>
          </cell>
        </row>
        <row r="1118">
          <cell r="B1118">
            <v>7250</v>
          </cell>
          <cell r="C1118" t="str">
            <v>MªgomÐt</v>
          </cell>
          <cell r="D1118" t="str">
            <v>ca</v>
          </cell>
          <cell r="E1118">
            <v>3780</v>
          </cell>
        </row>
        <row r="1119">
          <cell r="B1119">
            <v>7251</v>
          </cell>
          <cell r="C1119" t="str">
            <v>M¸y ®Çm cãc</v>
          </cell>
          <cell r="D1119" t="str">
            <v>ca</v>
          </cell>
          <cell r="E1119">
            <v>29113</v>
          </cell>
        </row>
        <row r="1120">
          <cell r="B1120">
            <v>7252</v>
          </cell>
          <cell r="C1120" t="str">
            <v>M¸y thu, ph¸t sãng ©m tÇn 90W.</v>
          </cell>
          <cell r="D1120" t="str">
            <v>ca</v>
          </cell>
          <cell r="E1120">
            <v>10745</v>
          </cell>
        </row>
        <row r="1121">
          <cell r="B1121">
            <v>7253</v>
          </cell>
          <cell r="C1121" t="str">
            <v>ThiÕt bÞ ®o gãc</v>
          </cell>
          <cell r="D1121" t="str">
            <v>ca</v>
          </cell>
          <cell r="E1121">
            <v>5520</v>
          </cell>
        </row>
        <row r="1122">
          <cell r="B1122">
            <v>7254</v>
          </cell>
          <cell r="C1122" t="str">
            <v>M¸y ph¸t tÝn hiÖu chuÈn</v>
          </cell>
          <cell r="D1122" t="str">
            <v>ca</v>
          </cell>
          <cell r="E1122">
            <v>227255</v>
          </cell>
        </row>
        <row r="1123">
          <cell r="B1123">
            <v>7255</v>
          </cell>
          <cell r="C1123" t="str">
            <v>Bé tiªu hao tõng b­íc trung tÇn vµ cao tÇn</v>
          </cell>
          <cell r="D1123" t="str">
            <v>ca</v>
          </cell>
          <cell r="E1123">
            <v>28449</v>
          </cell>
        </row>
        <row r="1124">
          <cell r="B1124">
            <v>7256</v>
          </cell>
          <cell r="C1124" t="str">
            <v>M¸y ®o møc dB</v>
          </cell>
          <cell r="D1124" t="str">
            <v>ca</v>
          </cell>
          <cell r="E1124">
            <v>4979</v>
          </cell>
        </row>
        <row r="1125">
          <cell r="B1125">
            <v>7257</v>
          </cell>
          <cell r="C1125" t="str">
            <v>M¸y Ðp cäc 60T</v>
          </cell>
          <cell r="D1125" t="str">
            <v>ca</v>
          </cell>
          <cell r="E1125">
            <v>239863</v>
          </cell>
        </row>
        <row r="1126">
          <cell r="B1126">
            <v>7258</v>
          </cell>
          <cell r="C1126" t="str">
            <v>M¸y hµn c¸p quang</v>
          </cell>
          <cell r="D1126" t="str">
            <v>ca</v>
          </cell>
          <cell r="E1126">
            <v>394727</v>
          </cell>
        </row>
        <row r="1127">
          <cell r="B1127">
            <v>7259</v>
          </cell>
          <cell r="C1127" t="str">
            <v>Xe n©ng 2 tÊn</v>
          </cell>
          <cell r="D1127" t="str">
            <v>ca</v>
          </cell>
          <cell r="E1127">
            <v>152149</v>
          </cell>
        </row>
        <row r="1128">
          <cell r="B1128">
            <v>7260</v>
          </cell>
          <cell r="C1128" t="str">
            <v>Xe n©ng thang</v>
          </cell>
          <cell r="D1128" t="str">
            <v>ca</v>
          </cell>
          <cell r="E1128">
            <v>200000</v>
          </cell>
        </row>
        <row r="1129">
          <cell r="B1129">
            <v>7261</v>
          </cell>
          <cell r="C1129" t="str">
            <v>CÈu b¸nh h¬i 6,3T</v>
          </cell>
          <cell r="D1129" t="str">
            <v>ca</v>
          </cell>
          <cell r="E1129">
            <v>357174</v>
          </cell>
        </row>
        <row r="1130">
          <cell r="B1130">
            <v>7262</v>
          </cell>
          <cell r="C1130" t="str">
            <v>CÇn trôc 25T</v>
          </cell>
          <cell r="D1130" t="str">
            <v>ca</v>
          </cell>
          <cell r="E1130">
            <v>1148366</v>
          </cell>
        </row>
        <row r="1131">
          <cell r="B1131">
            <v>7263</v>
          </cell>
          <cell r="C1131" t="str">
            <v>CÇn trôc 30T</v>
          </cell>
          <cell r="D1131" t="str">
            <v>ca</v>
          </cell>
          <cell r="E1131">
            <v>1625453</v>
          </cell>
        </row>
        <row r="1132">
          <cell r="B1132">
            <v>7264</v>
          </cell>
          <cell r="C1132" t="str">
            <v>CÇn trôc 60T</v>
          </cell>
          <cell r="D1132" t="str">
            <v>ca</v>
          </cell>
          <cell r="E1132">
            <v>2077756</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externalBook xmlns:r="http://schemas.openxmlformats.org/officeDocument/2006/relationships" r:id="rId1">
    <sheetNames>
      <sheetName val="CT.Ttin"/>
      <sheetName val="DGTtin"/>
      <sheetName val="CTPCCC"/>
      <sheetName val="DGPCCC"/>
      <sheetName val="CTMtinh"/>
      <sheetName val="DGMTinh"/>
      <sheetName val="VL"/>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s>
    <sheetDataSet>
      <sheetData sheetId="0"/>
      <sheetData sheetId="1"/>
      <sheetData sheetId="2"/>
      <sheetData sheetId="3"/>
      <sheetData sheetId="4"/>
      <sheetData sheetId="5"/>
      <sheetData sheetId="6">
        <row r="1">
          <cell r="A1" t="str">
            <v>MSVT</v>
          </cell>
          <cell r="B1" t="str">
            <v>Tªn vËt t­</v>
          </cell>
          <cell r="C1" t="str">
            <v>§VT</v>
          </cell>
          <cell r="D1" t="str">
            <v>G.Gèc</v>
          </cell>
          <cell r="E1" t="str">
            <v>G.T.B¸o</v>
          </cell>
          <cell r="F1" t="str">
            <v>G.T.Tr­¬ng</v>
          </cell>
        </row>
        <row r="2">
          <cell r="A2">
            <v>1</v>
          </cell>
          <cell r="B2" t="str">
            <v>C¸p  ®iÖn tho¹i 100 ®«i</v>
          </cell>
          <cell r="C2" t="str">
            <v>m</v>
          </cell>
          <cell r="E2">
            <v>75000</v>
          </cell>
        </row>
        <row r="3">
          <cell r="A3">
            <v>2</v>
          </cell>
          <cell r="B3" t="str">
            <v>C¸p  ®iÖn tho¹i 50 ®«i</v>
          </cell>
          <cell r="C3" t="str">
            <v>m</v>
          </cell>
          <cell r="E3">
            <v>37500</v>
          </cell>
        </row>
        <row r="4">
          <cell r="A4">
            <v>3</v>
          </cell>
          <cell r="B4" t="str">
            <v>C¸p  ®iÖn tho¹i 30 ®«i</v>
          </cell>
          <cell r="C4" t="str">
            <v>m</v>
          </cell>
          <cell r="E4">
            <v>22500</v>
          </cell>
        </row>
        <row r="5">
          <cell r="A5">
            <v>4</v>
          </cell>
          <cell r="B5" t="str">
            <v>C¸p  ®iÖn tho¹i 20 ®«i</v>
          </cell>
          <cell r="C5" t="str">
            <v>m</v>
          </cell>
          <cell r="E5">
            <v>15000</v>
          </cell>
        </row>
        <row r="6">
          <cell r="A6">
            <v>5</v>
          </cell>
          <cell r="B6" t="str">
            <v>C¸p  ®iÖn tho¹i 10 ®«i</v>
          </cell>
          <cell r="C6" t="str">
            <v>m</v>
          </cell>
          <cell r="E6">
            <v>7500</v>
          </cell>
        </row>
        <row r="7">
          <cell r="A7">
            <v>6</v>
          </cell>
          <cell r="B7" t="str">
            <v>C¸p  ®iÖn tho¹i 2 ®«i</v>
          </cell>
          <cell r="C7" t="str">
            <v>m</v>
          </cell>
          <cell r="E7">
            <v>1500</v>
          </cell>
        </row>
        <row r="8">
          <cell r="A8">
            <v>7</v>
          </cell>
          <cell r="B8" t="str">
            <v>Hép nèi 100 ®«i</v>
          </cell>
          <cell r="C8" t="str">
            <v>C¸i</v>
          </cell>
          <cell r="D8">
            <v>480000</v>
          </cell>
          <cell r="E8">
            <v>0</v>
          </cell>
        </row>
        <row r="9">
          <cell r="A9">
            <v>8</v>
          </cell>
          <cell r="B9" t="str">
            <v>Hép nèi 50 ®«i</v>
          </cell>
          <cell r="C9" t="str">
            <v>C¸i</v>
          </cell>
          <cell r="D9">
            <v>200000</v>
          </cell>
          <cell r="E9">
            <v>0</v>
          </cell>
        </row>
        <row r="10">
          <cell r="A10">
            <v>9</v>
          </cell>
          <cell r="B10" t="str">
            <v>Hép nèi 30 ®«i</v>
          </cell>
          <cell r="C10" t="str">
            <v>C¸i</v>
          </cell>
          <cell r="D10">
            <v>170000</v>
          </cell>
          <cell r="E10">
            <v>0</v>
          </cell>
        </row>
        <row r="11">
          <cell r="A11">
            <v>10</v>
          </cell>
          <cell r="B11" t="str">
            <v>Hép nèi 20 ®«i</v>
          </cell>
          <cell r="C11" t="str">
            <v>C¸i</v>
          </cell>
          <cell r="D11">
            <v>145000</v>
          </cell>
          <cell r="E11">
            <v>0</v>
          </cell>
        </row>
        <row r="12">
          <cell r="A12">
            <v>11</v>
          </cell>
          <cell r="B12" t="str">
            <v>Hép nèi 10 ®«i</v>
          </cell>
          <cell r="C12" t="str">
            <v>C¸i</v>
          </cell>
          <cell r="D12">
            <v>90000</v>
          </cell>
          <cell r="E12">
            <v>0</v>
          </cell>
        </row>
        <row r="13">
          <cell r="A13">
            <v>12</v>
          </cell>
          <cell r="B13" t="str">
            <v>Hép lç c¾m ®iÖn tho¹i</v>
          </cell>
          <cell r="C13" t="str">
            <v>C¸i</v>
          </cell>
          <cell r="D13">
            <v>47600</v>
          </cell>
          <cell r="E13">
            <v>0</v>
          </cell>
        </row>
        <row r="14">
          <cell r="A14">
            <v>13</v>
          </cell>
          <cell r="B14" t="str">
            <v>¤ng nhùa PVC d=21</v>
          </cell>
          <cell r="C14" t="str">
            <v>m</v>
          </cell>
          <cell r="E14">
            <v>3100</v>
          </cell>
        </row>
        <row r="15">
          <cell r="A15">
            <v>14</v>
          </cell>
          <cell r="B15" t="str">
            <v>Gi¸ ®ì c¸p lo¹i 50x50</v>
          </cell>
          <cell r="C15" t="str">
            <v>m</v>
          </cell>
          <cell r="E15">
            <v>43000</v>
          </cell>
        </row>
        <row r="16">
          <cell r="A16">
            <v>15</v>
          </cell>
          <cell r="B16" t="str">
            <v>Hép trung gian ( t¹m tÝnh theo hép 30 ®«i)</v>
          </cell>
          <cell r="C16" t="str">
            <v>C¸i</v>
          </cell>
          <cell r="E16">
            <v>150000</v>
          </cell>
        </row>
        <row r="17">
          <cell r="A17">
            <v>16</v>
          </cell>
          <cell r="B17" t="str">
            <v>GiÎ lau</v>
          </cell>
          <cell r="C17" t="str">
            <v>Kg</v>
          </cell>
          <cell r="E17">
            <v>700</v>
          </cell>
        </row>
        <row r="18">
          <cell r="A18">
            <v>17</v>
          </cell>
          <cell r="B18" t="str">
            <v>D©y thÐp d=2mm</v>
          </cell>
          <cell r="C18" t="str">
            <v>Kg</v>
          </cell>
          <cell r="E18">
            <v>7500</v>
          </cell>
        </row>
        <row r="19">
          <cell r="A19">
            <v>18</v>
          </cell>
          <cell r="B19" t="str">
            <v>ThiÕc hµn</v>
          </cell>
          <cell r="C19" t="str">
            <v>Kg</v>
          </cell>
          <cell r="E19">
            <v>36022</v>
          </cell>
        </row>
        <row r="20">
          <cell r="A20">
            <v>19</v>
          </cell>
          <cell r="B20" t="str">
            <v>Nhùa th«ng</v>
          </cell>
          <cell r="C20" t="str">
            <v>Kg</v>
          </cell>
          <cell r="E20">
            <v>15000</v>
          </cell>
        </row>
        <row r="21">
          <cell r="A21">
            <v>20</v>
          </cell>
          <cell r="B21" t="str">
            <v>Ghen nilon</v>
          </cell>
          <cell r="C21" t="str">
            <v>m</v>
          </cell>
          <cell r="E21">
            <v>2750</v>
          </cell>
        </row>
        <row r="22">
          <cell r="A22">
            <v>21</v>
          </cell>
          <cell r="B22" t="str">
            <v>GiÊy gi¸p</v>
          </cell>
          <cell r="C22" t="str">
            <v>m2</v>
          </cell>
          <cell r="E22">
            <v>5000</v>
          </cell>
        </row>
        <row r="23">
          <cell r="A23">
            <v>22</v>
          </cell>
          <cell r="B23" t="str">
            <v>¤ng nèi</v>
          </cell>
          <cell r="C23" t="str">
            <v>C¸i</v>
          </cell>
        </row>
        <row r="24">
          <cell r="A24">
            <v>23</v>
          </cell>
          <cell r="B24" t="str">
            <v>Cót</v>
          </cell>
          <cell r="C24" t="str">
            <v>C¸i</v>
          </cell>
          <cell r="E24">
            <v>1600</v>
          </cell>
        </row>
        <row r="25">
          <cell r="A25">
            <v>24</v>
          </cell>
          <cell r="B25" t="str">
            <v>Colie</v>
          </cell>
          <cell r="C25" t="str">
            <v>C¸i</v>
          </cell>
          <cell r="E25">
            <v>600</v>
          </cell>
        </row>
        <row r="26">
          <cell r="A26">
            <v>25</v>
          </cell>
          <cell r="B26" t="str">
            <v>VÝt në</v>
          </cell>
          <cell r="C26" t="str">
            <v>C¸i</v>
          </cell>
          <cell r="E26">
            <v>700</v>
          </cell>
        </row>
        <row r="27">
          <cell r="A27">
            <v>26</v>
          </cell>
          <cell r="B27" t="str">
            <v>Que hµn</v>
          </cell>
          <cell r="C27" t="str">
            <v>Kg</v>
          </cell>
          <cell r="E27">
            <v>8000</v>
          </cell>
        </row>
        <row r="28">
          <cell r="A28">
            <v>27</v>
          </cell>
          <cell r="B28" t="str">
            <v>Bu l«ng</v>
          </cell>
          <cell r="C28" t="str">
            <v>C¸i</v>
          </cell>
          <cell r="E28">
            <v>3600</v>
          </cell>
        </row>
        <row r="29">
          <cell r="A29">
            <v>28</v>
          </cell>
          <cell r="B29" t="str">
            <v>X¨ng</v>
          </cell>
          <cell r="C29" t="str">
            <v>Kg</v>
          </cell>
          <cell r="E29">
            <v>5850.34</v>
          </cell>
        </row>
        <row r="30">
          <cell r="A30">
            <v>29</v>
          </cell>
          <cell r="B30" t="str">
            <v>Thïng BT lo¹i nhá</v>
          </cell>
          <cell r="C30" t="str">
            <v>C¸i</v>
          </cell>
        </row>
        <row r="31">
          <cell r="A31">
            <v>30</v>
          </cell>
          <cell r="B31" t="str">
            <v>Thïng BT lo¹i lín</v>
          </cell>
          <cell r="C31" t="str">
            <v>C¸i</v>
          </cell>
        </row>
        <row r="32">
          <cell r="A32">
            <v>31</v>
          </cell>
          <cell r="B32" t="str">
            <v>B¨ng v¶i nhùa</v>
          </cell>
          <cell r="C32" t="str">
            <v>Cuén</v>
          </cell>
          <cell r="E32">
            <v>7000</v>
          </cell>
        </row>
        <row r="33">
          <cell r="A33">
            <v>32</v>
          </cell>
          <cell r="B33" t="str">
            <v>Cån c«ng nghiÖp</v>
          </cell>
          <cell r="C33" t="str">
            <v>Kg</v>
          </cell>
          <cell r="E33">
            <v>15500</v>
          </cell>
        </row>
        <row r="34">
          <cell r="A34">
            <v>33</v>
          </cell>
          <cell r="B34" t="str">
            <v>M¸y ®iÖn tho¹i  TH218</v>
          </cell>
          <cell r="C34" t="str">
            <v>C¸i</v>
          </cell>
          <cell r="E34">
            <v>300000</v>
          </cell>
        </row>
        <row r="35">
          <cell r="A35">
            <v>34</v>
          </cell>
          <cell r="B35" t="str">
            <v>V¶i tr¾ng</v>
          </cell>
          <cell r="C35" t="str">
            <v>M</v>
          </cell>
          <cell r="E35">
            <v>5000</v>
          </cell>
        </row>
        <row r="36">
          <cell r="A36">
            <v>35</v>
          </cell>
          <cell r="B36" t="str">
            <v>§Çu b¸o nhiÖt 12 VDC system sensor( Mü)</v>
          </cell>
          <cell r="C36" t="str">
            <v>C¸i</v>
          </cell>
          <cell r="E36">
            <v>280000</v>
          </cell>
        </row>
        <row r="37">
          <cell r="A37">
            <v>36</v>
          </cell>
          <cell r="B37" t="str">
            <v>§Çu b¸o khãi quang häc series 60 Apollo</v>
          </cell>
          <cell r="C37" t="str">
            <v>C¸i</v>
          </cell>
          <cell r="E37">
            <v>770000</v>
          </cell>
        </row>
        <row r="38">
          <cell r="A38">
            <v>37</v>
          </cell>
          <cell r="B38" t="str">
            <v>Chu«ng b¸o ®éng H207A-12w §µi loan</v>
          </cell>
          <cell r="C38" t="str">
            <v>C¸i</v>
          </cell>
          <cell r="E38">
            <v>147000</v>
          </cell>
        </row>
        <row r="39">
          <cell r="A39">
            <v>38</v>
          </cell>
          <cell r="B39" t="str">
            <v>§Ìn b¸o ch¸y G-101 ( Mü)</v>
          </cell>
          <cell r="C39" t="str">
            <v>C¸i</v>
          </cell>
          <cell r="E39">
            <v>323400</v>
          </cell>
        </row>
        <row r="40">
          <cell r="A40">
            <v>39</v>
          </cell>
          <cell r="B40" t="str">
            <v>C¸p ®iÒu khiÓn b¸o ch¸y 2 ®«i  Cadivi 232 TQT</v>
          </cell>
          <cell r="C40" t="str">
            <v>M</v>
          </cell>
          <cell r="E40">
            <v>1820</v>
          </cell>
        </row>
        <row r="41">
          <cell r="A41">
            <v>40</v>
          </cell>
          <cell r="B41" t="str">
            <v>Bé ®iÒu khiÓn 20 vïng</v>
          </cell>
          <cell r="C41" t="str">
            <v>Bé</v>
          </cell>
          <cell r="E41">
            <v>1029000</v>
          </cell>
        </row>
        <row r="42">
          <cell r="A42">
            <v>41</v>
          </cell>
          <cell r="B42" t="str">
            <v>Bu l«ng M14</v>
          </cell>
          <cell r="C42" t="str">
            <v>Bé</v>
          </cell>
          <cell r="E42">
            <v>3600</v>
          </cell>
        </row>
        <row r="43">
          <cell r="A43">
            <v>42</v>
          </cell>
          <cell r="B43" t="str">
            <v>Xi m¨ng</v>
          </cell>
          <cell r="C43" t="str">
            <v>Kg</v>
          </cell>
          <cell r="E43">
            <v>731</v>
          </cell>
        </row>
        <row r="44">
          <cell r="A44">
            <v>43</v>
          </cell>
          <cell r="B44" t="str">
            <v>Hép nèi 40 ®Çu</v>
          </cell>
          <cell r="C44" t="str">
            <v>Hép</v>
          </cell>
          <cell r="E44">
            <v>150000</v>
          </cell>
        </row>
        <row r="45">
          <cell r="A45">
            <v>44</v>
          </cell>
          <cell r="B45" t="str">
            <v>Hép nèi 80 ®Çu</v>
          </cell>
          <cell r="C45" t="str">
            <v>Hép</v>
          </cell>
          <cell r="E45">
            <v>300000</v>
          </cell>
        </row>
        <row r="46">
          <cell r="A46">
            <v>45</v>
          </cell>
          <cell r="B46" t="str">
            <v>C¸p quang lo¹i 16 sîi</v>
          </cell>
          <cell r="C46" t="str">
            <v>M</v>
          </cell>
        </row>
        <row r="47">
          <cell r="A47">
            <v>46</v>
          </cell>
          <cell r="B47" t="str">
            <v>Khèi 3000FX</v>
          </cell>
          <cell r="C47" t="str">
            <v>Khèi</v>
          </cell>
          <cell r="E47">
            <v>0</v>
          </cell>
        </row>
        <row r="48">
          <cell r="A48">
            <v>47</v>
          </cell>
          <cell r="B48" t="str">
            <v>Khèi 1100FX</v>
          </cell>
          <cell r="C48" t="str">
            <v>Khèi</v>
          </cell>
          <cell r="E48">
            <v>0</v>
          </cell>
        </row>
        <row r="49">
          <cell r="A49">
            <v>48</v>
          </cell>
          <cell r="B49" t="str">
            <v>Khèi trung t©m II FS</v>
          </cell>
          <cell r="C49" t="str">
            <v>Khèi</v>
          </cell>
          <cell r="E49">
            <v>0</v>
          </cell>
        </row>
        <row r="50">
          <cell r="A50">
            <v>49</v>
          </cell>
          <cell r="B50" t="str">
            <v>Khèi nhËn truyÒn tin FAX</v>
          </cell>
          <cell r="C50" t="str">
            <v>Khèi</v>
          </cell>
          <cell r="E50">
            <v>0</v>
          </cell>
        </row>
        <row r="51">
          <cell r="A51">
            <v>50</v>
          </cell>
          <cell r="B51" t="str">
            <v>Khèi chuyÓn ®æi 10Mb/s</v>
          </cell>
          <cell r="C51" t="str">
            <v>Khèi</v>
          </cell>
          <cell r="E51">
            <v>0</v>
          </cell>
        </row>
        <row r="52">
          <cell r="A52">
            <v>51</v>
          </cell>
          <cell r="B52" t="str">
            <v>Bé nguån trung t©m 8 bé phËn</v>
          </cell>
          <cell r="C52" t="str">
            <v>Khèi</v>
          </cell>
          <cell r="E52">
            <v>0</v>
          </cell>
        </row>
        <row r="53">
          <cell r="A53">
            <v>52</v>
          </cell>
          <cell r="B53" t="str">
            <v>Bé nguån trung t©m 4 bé phËn</v>
          </cell>
          <cell r="C53" t="str">
            <v>Khèi</v>
          </cell>
          <cell r="E53">
            <v>0</v>
          </cell>
        </row>
        <row r="54">
          <cell r="A54">
            <v>53</v>
          </cell>
          <cell r="B54" t="str">
            <v>Gi¸ ®ì l¾p ghÐp PANEN</v>
          </cell>
          <cell r="C54" t="str">
            <v>Khèi</v>
          </cell>
          <cell r="E54">
            <v>0</v>
          </cell>
        </row>
        <row r="55">
          <cell r="A55">
            <v>54</v>
          </cell>
          <cell r="B55" t="str">
            <v>Panen 24 cöa</v>
          </cell>
          <cell r="C55" t="str">
            <v>Khèi</v>
          </cell>
          <cell r="E55">
            <v>0</v>
          </cell>
        </row>
        <row r="56">
          <cell r="A56">
            <v>55</v>
          </cell>
          <cell r="B56" t="str">
            <v>Panen 12 cöa</v>
          </cell>
          <cell r="C56" t="str">
            <v>Khèi</v>
          </cell>
          <cell r="E56">
            <v>0</v>
          </cell>
        </row>
        <row r="57">
          <cell r="A57">
            <v>56</v>
          </cell>
          <cell r="B57" t="str">
            <v>S¬n mÇu</v>
          </cell>
          <cell r="C57" t="str">
            <v>Kg</v>
          </cell>
          <cell r="E57">
            <v>22000</v>
          </cell>
        </row>
        <row r="58">
          <cell r="A58">
            <v>57</v>
          </cell>
          <cell r="B58" t="str">
            <v>C¸p nèi m¹ng 100 «m</v>
          </cell>
          <cell r="C58" t="str">
            <v>M</v>
          </cell>
          <cell r="E58">
            <v>4200</v>
          </cell>
        </row>
        <row r="59">
          <cell r="A59">
            <v>58</v>
          </cell>
          <cell r="B59" t="str">
            <v>C¸p nèi m¹ng 25 «m</v>
          </cell>
          <cell r="C59" t="str">
            <v>M</v>
          </cell>
          <cell r="E59">
            <v>49000</v>
          </cell>
        </row>
        <row r="60">
          <cell r="A60">
            <v>59</v>
          </cell>
          <cell r="B60" t="str">
            <v>Phô kiÖn nèi c¸p</v>
          </cell>
          <cell r="C60" t="str">
            <v>C¸i</v>
          </cell>
          <cell r="E60">
            <v>5600</v>
          </cell>
        </row>
        <row r="61">
          <cell r="A61">
            <v>60</v>
          </cell>
          <cell r="B61" t="str">
            <v>ThiÕt bÞ truyÒn nèi c¸p quang</v>
          </cell>
          <cell r="C61" t="str">
            <v>TbÞ</v>
          </cell>
          <cell r="E61">
            <v>504000</v>
          </cell>
        </row>
        <row r="62">
          <cell r="A62">
            <v>61</v>
          </cell>
          <cell r="B62" t="str">
            <v>C¸p nèi m¹ng 150 «m</v>
          </cell>
          <cell r="C62" t="str">
            <v>M</v>
          </cell>
          <cell r="E62">
            <v>8400</v>
          </cell>
        </row>
        <row r="63">
          <cell r="A63">
            <v>62</v>
          </cell>
          <cell r="B63" t="str">
            <v>Khèi c¬ b¶n 100FX</v>
          </cell>
          <cell r="C63" t="str">
            <v>Khèi</v>
          </cell>
          <cell r="E63">
            <v>12000</v>
          </cell>
        </row>
        <row r="64">
          <cell r="A64">
            <v>63</v>
          </cell>
          <cell r="B64" t="str">
            <v>Khèi 1100 ( 12TP/2TX)</v>
          </cell>
          <cell r="C64" t="str">
            <v>Khèi</v>
          </cell>
          <cell r="E64">
            <v>1100</v>
          </cell>
        </row>
        <row r="65">
          <cell r="A65">
            <v>64</v>
          </cell>
          <cell r="B65" t="str">
            <v>èng nhùa PVC d=60</v>
          </cell>
          <cell r="C65" t="str">
            <v>m</v>
          </cell>
        </row>
        <row r="66">
          <cell r="A66">
            <v>65</v>
          </cell>
          <cell r="B66" t="str">
            <v>èng thÐp b¶o hé c¸p d=60</v>
          </cell>
          <cell r="C66" t="str">
            <v>m</v>
          </cell>
          <cell r="E66">
            <v>66000</v>
          </cell>
        </row>
        <row r="67">
          <cell r="A67">
            <v>66</v>
          </cell>
          <cell r="B67" t="str">
            <v>Tæng ®µi  2 kªnh Nitsuko Nice-288(8.16.64) NhËt</v>
          </cell>
          <cell r="C67" t="str">
            <v>c¸i</v>
          </cell>
          <cell r="E67">
            <v>103054000</v>
          </cell>
        </row>
        <row r="68">
          <cell r="A68">
            <v>67</v>
          </cell>
          <cell r="B68" t="str">
            <v>Motorola GP68 mobile( Startac 85) lo¹i cÇm tay</v>
          </cell>
          <cell r="C68" t="str">
            <v>c¸i</v>
          </cell>
          <cell r="E68">
            <v>9400000</v>
          </cell>
        </row>
        <row r="69">
          <cell r="A69">
            <v>68</v>
          </cell>
          <cell r="B69" t="str">
            <v>HÖ thèng t«ng ®µi 6 khªnh</v>
          </cell>
        </row>
        <row r="70">
          <cell r="A70">
            <v>69</v>
          </cell>
        </row>
        <row r="72">
          <cell r="B72" t="str">
            <v>Nh©n c«ng</v>
          </cell>
        </row>
        <row r="73">
          <cell r="A73">
            <v>6400</v>
          </cell>
          <cell r="B73" t="str">
            <v>Nh©n c«ng bËc 4/7</v>
          </cell>
          <cell r="C73" t="str">
            <v>C«ng</v>
          </cell>
          <cell r="E73">
            <v>56414.62</v>
          </cell>
        </row>
        <row r="74">
          <cell r="B74" t="str">
            <v>M¸y thi c«ng</v>
          </cell>
        </row>
        <row r="75">
          <cell r="A75">
            <v>6901</v>
          </cell>
          <cell r="B75" t="str">
            <v>V¹n n¨ng kÕ</v>
          </cell>
          <cell r="C75" t="str">
            <v>Ca</v>
          </cell>
          <cell r="E75">
            <v>9071</v>
          </cell>
        </row>
        <row r="76">
          <cell r="A76">
            <v>6902</v>
          </cell>
          <cell r="B76" t="str">
            <v>Mª g«m</v>
          </cell>
          <cell r="C76" t="str">
            <v>Ca</v>
          </cell>
          <cell r="E76">
            <v>17250</v>
          </cell>
        </row>
        <row r="77">
          <cell r="A77">
            <v>6903</v>
          </cell>
          <cell r="B77" t="str">
            <v>M¸y ®o suy hao</v>
          </cell>
          <cell r="C77" t="str">
            <v>Ca</v>
          </cell>
          <cell r="E77">
            <v>4744</v>
          </cell>
        </row>
        <row r="78">
          <cell r="A78">
            <v>6904</v>
          </cell>
          <cell r="B78" t="str">
            <v>M¸y khoan ®iÖn</v>
          </cell>
          <cell r="C78" t="str">
            <v>Ca</v>
          </cell>
          <cell r="E78">
            <v>17834</v>
          </cell>
        </row>
        <row r="79">
          <cell r="A79">
            <v>6905</v>
          </cell>
          <cell r="B79" t="str">
            <v>M¸y hµn ®iÖn</v>
          </cell>
          <cell r="C79" t="str">
            <v>Ca</v>
          </cell>
          <cell r="E79">
            <v>59150</v>
          </cell>
        </row>
        <row r="80">
          <cell r="A80">
            <v>6906</v>
          </cell>
          <cell r="B80" t="str">
            <v>M¸y hµn c¸p quang</v>
          </cell>
          <cell r="C80" t="str">
            <v>Ca</v>
          </cell>
        </row>
        <row r="81">
          <cell r="A81">
            <v>6598</v>
          </cell>
          <cell r="B81" t="str">
            <v>CÇn cÈu 10 TÊn</v>
          </cell>
          <cell r="C81" t="str">
            <v>Ca</v>
          </cell>
          <cell r="E81">
            <v>615511</v>
          </cell>
          <cell r="F81">
            <v>642357</v>
          </cell>
        </row>
        <row r="82">
          <cell r="A82">
            <v>6509</v>
          </cell>
          <cell r="B82" t="str">
            <v>CÇn trôc 16 TÊn</v>
          </cell>
          <cell r="C82" t="str">
            <v>Ca</v>
          </cell>
          <cell r="E82">
            <v>823425</v>
          </cell>
        </row>
        <row r="88">
          <cell r="B88" t="str">
            <v>Khèi 3000FX</v>
          </cell>
          <cell r="C88" t="str">
            <v>Khèi</v>
          </cell>
          <cell r="E88">
            <v>38500000</v>
          </cell>
        </row>
        <row r="89">
          <cell r="B89" t="str">
            <v>Khèi 1100FX</v>
          </cell>
          <cell r="C89" t="str">
            <v>Khèi</v>
          </cell>
          <cell r="E89">
            <v>20300000</v>
          </cell>
        </row>
        <row r="90">
          <cell r="B90" t="str">
            <v>Khèi trung t©m II FS</v>
          </cell>
          <cell r="C90" t="str">
            <v>Khèi</v>
          </cell>
          <cell r="E90">
            <v>8400000</v>
          </cell>
        </row>
        <row r="91">
          <cell r="B91" t="str">
            <v>Khèi nhËn truyÒn tin FAX</v>
          </cell>
          <cell r="C91" t="str">
            <v>Khèi</v>
          </cell>
          <cell r="E91">
            <v>6860000</v>
          </cell>
        </row>
        <row r="92">
          <cell r="B92" t="str">
            <v>Khèi chuyÓn ®æi 10Mb/s</v>
          </cell>
          <cell r="C92" t="str">
            <v>Khèi</v>
          </cell>
          <cell r="E92">
            <v>4900000</v>
          </cell>
        </row>
        <row r="93">
          <cell r="B93" t="str">
            <v>Bé nguån trung t©m 8 bé phËn</v>
          </cell>
          <cell r="C93" t="str">
            <v>Khèi</v>
          </cell>
          <cell r="E93">
            <v>24360000</v>
          </cell>
        </row>
        <row r="94">
          <cell r="B94" t="str">
            <v>Bé nguån trung t©m 4 bé phËn</v>
          </cell>
          <cell r="C94" t="str">
            <v>Khèi</v>
          </cell>
          <cell r="E94">
            <v>13580000</v>
          </cell>
        </row>
        <row r="95">
          <cell r="B95" t="str">
            <v>Gi¸ ®ì l¾p ghÐp PANEN</v>
          </cell>
          <cell r="C95" t="str">
            <v>Khèi</v>
          </cell>
          <cell r="E95">
            <v>2744000</v>
          </cell>
        </row>
        <row r="96">
          <cell r="B96" t="str">
            <v>Panen 24 cöa</v>
          </cell>
          <cell r="C96" t="str">
            <v>Khèi</v>
          </cell>
          <cell r="E96">
            <v>4144000</v>
          </cell>
        </row>
        <row r="97">
          <cell r="B97" t="str">
            <v>Panen 12 cöa</v>
          </cell>
          <cell r="C97" t="str">
            <v>Khèi</v>
          </cell>
          <cell r="E97">
            <v>2450000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4.xml><?xml version="1.0" encoding="utf-8"?>
<externalLink xmlns="http://schemas.openxmlformats.org/spreadsheetml/2006/main">
  <externalBook xmlns:r="http://schemas.openxmlformats.org/officeDocument/2006/relationships" r:id="rId1">
    <sheetNames>
      <sheetName val="CT411"/>
      <sheetName val="DG411"/>
      <sheetName val="VL"/>
      <sheetName val="CocBT"/>
      <sheetName val="VL (2)"/>
    </sheetNames>
    <sheetDataSet>
      <sheetData sheetId="0" refreshError="1"/>
      <sheetData sheetId="1" refreshError="1"/>
      <sheetData sheetId="2" refreshError="1">
        <row r="1">
          <cell r="A1">
            <v>0</v>
          </cell>
          <cell r="B1" t="str">
            <v>****HET DANH MUC NHAN CONG****</v>
          </cell>
          <cell r="C1" t="str">
            <v>*****</v>
          </cell>
          <cell r="E1">
            <v>0</v>
          </cell>
          <cell r="G1">
            <v>0</v>
          </cell>
        </row>
        <row r="2">
          <cell r="A2">
            <v>1</v>
          </cell>
          <cell r="B2" t="str">
            <v>Xi m¨ng PC30</v>
          </cell>
          <cell r="C2" t="str">
            <v>TÊn</v>
          </cell>
          <cell r="E2">
            <v>731000</v>
          </cell>
          <cell r="G2">
            <v>0.5</v>
          </cell>
        </row>
        <row r="3">
          <cell r="A3">
            <v>2</v>
          </cell>
          <cell r="B3" t="str">
            <v>C¸t vµng</v>
          </cell>
          <cell r="C3" t="str">
            <v>M3</v>
          </cell>
          <cell r="E3">
            <v>79836</v>
          </cell>
          <cell r="F3">
            <v>68900</v>
          </cell>
          <cell r="G3">
            <v>3</v>
          </cell>
        </row>
        <row r="4">
          <cell r="A4">
            <v>3</v>
          </cell>
          <cell r="B4" t="str">
            <v>C¸t x©y</v>
          </cell>
          <cell r="C4" t="str">
            <v>M3</v>
          </cell>
          <cell r="E4">
            <v>45454.545454545449</v>
          </cell>
          <cell r="F4">
            <v>53000</v>
          </cell>
          <cell r="G4">
            <v>5</v>
          </cell>
        </row>
        <row r="5">
          <cell r="A5">
            <v>4</v>
          </cell>
          <cell r="B5" t="str">
            <v>C¸t ®en ®æ nÒn</v>
          </cell>
          <cell r="C5" t="str">
            <v>M3</v>
          </cell>
          <cell r="E5">
            <v>39414</v>
          </cell>
          <cell r="F5">
            <v>26500</v>
          </cell>
          <cell r="G5">
            <v>5</v>
          </cell>
        </row>
        <row r="6">
          <cell r="A6">
            <v>5</v>
          </cell>
          <cell r="B6" t="str">
            <v>§¸ héc</v>
          </cell>
          <cell r="C6" t="str">
            <v>M3</v>
          </cell>
          <cell r="E6">
            <v>40790</v>
          </cell>
          <cell r="F6">
            <v>52750</v>
          </cell>
          <cell r="G6">
            <v>0.5</v>
          </cell>
        </row>
        <row r="7">
          <cell r="A7">
            <v>6</v>
          </cell>
          <cell r="B7" t="str">
            <v>§¸ d¨m 4x6</v>
          </cell>
          <cell r="C7" t="str">
            <v>M3</v>
          </cell>
          <cell r="E7">
            <v>64274</v>
          </cell>
          <cell r="F7">
            <v>73850</v>
          </cell>
          <cell r="G7">
            <v>1</v>
          </cell>
        </row>
        <row r="8">
          <cell r="A8">
            <v>7</v>
          </cell>
          <cell r="B8" t="str">
            <v>§¸ d¨m 1x2</v>
          </cell>
          <cell r="C8" t="str">
            <v>M3</v>
          </cell>
          <cell r="E8">
            <v>74116</v>
          </cell>
          <cell r="F8">
            <v>131875</v>
          </cell>
          <cell r="G8">
            <v>1</v>
          </cell>
        </row>
        <row r="9">
          <cell r="A9">
            <v>8</v>
          </cell>
          <cell r="B9" t="str">
            <v>G¹ch chØ 6,5x10,5x22</v>
          </cell>
          <cell r="C9" t="str">
            <v>1000v</v>
          </cell>
          <cell r="E9">
            <v>340000</v>
          </cell>
          <cell r="F9">
            <v>550000</v>
          </cell>
          <cell r="G9">
            <v>1</v>
          </cell>
        </row>
        <row r="10">
          <cell r="A10">
            <v>9</v>
          </cell>
          <cell r="B10" t="str">
            <v>G¹ch silic¸t</v>
          </cell>
          <cell r="C10" t="str">
            <v>1000v</v>
          </cell>
          <cell r="E10">
            <v>1300000</v>
          </cell>
          <cell r="F10">
            <v>1300000</v>
          </cell>
          <cell r="G10">
            <v>2</v>
          </cell>
        </row>
        <row r="11">
          <cell r="A11">
            <v>10</v>
          </cell>
          <cell r="B11" t="str">
            <v>G¹ch th«ng t©m 2 lç</v>
          </cell>
          <cell r="C11" t="str">
            <v>1000v</v>
          </cell>
          <cell r="E11">
            <v>281818.18181818182</v>
          </cell>
          <cell r="F11">
            <v>380000</v>
          </cell>
          <cell r="G11">
            <v>1</v>
          </cell>
        </row>
        <row r="12">
          <cell r="A12">
            <v>11</v>
          </cell>
          <cell r="B12" t="str">
            <v>G¹ch l¸t xi m¨ng 20x10</v>
          </cell>
          <cell r="C12" t="str">
            <v>1000v</v>
          </cell>
          <cell r="E12">
            <v>80000</v>
          </cell>
          <cell r="F12">
            <v>80000</v>
          </cell>
          <cell r="G12">
            <v>0.5</v>
          </cell>
        </row>
        <row r="13">
          <cell r="A13">
            <v>12</v>
          </cell>
          <cell r="B13" t="str">
            <v>G¹ch l¸t xi m¨ng 20x20</v>
          </cell>
          <cell r="C13" t="str">
            <v>1000v</v>
          </cell>
          <cell r="E13">
            <v>1200000</v>
          </cell>
          <cell r="F13">
            <v>1650000</v>
          </cell>
          <cell r="G13">
            <v>0.5</v>
          </cell>
        </row>
        <row r="14">
          <cell r="A14">
            <v>13</v>
          </cell>
          <cell r="B14" t="str">
            <v>G¹ch l¸t hoa 2 mµu</v>
          </cell>
          <cell r="C14" t="str">
            <v>1000v</v>
          </cell>
          <cell r="E14">
            <v>3000000</v>
          </cell>
          <cell r="F14">
            <v>3060000</v>
          </cell>
          <cell r="G14">
            <v>0.5</v>
          </cell>
        </row>
        <row r="15">
          <cell r="A15">
            <v>14</v>
          </cell>
          <cell r="B15" t="str">
            <v>G¹ch l¸t hoa 3 mµu</v>
          </cell>
          <cell r="C15" t="str">
            <v>1000v</v>
          </cell>
          <cell r="E15">
            <v>999999.99999999988</v>
          </cell>
          <cell r="F15">
            <v>1600000</v>
          </cell>
          <cell r="G15">
            <v>0.5</v>
          </cell>
        </row>
        <row r="16">
          <cell r="A16">
            <v>15</v>
          </cell>
          <cell r="B16" t="str">
            <v>G¹ch l¸t hoa 20x20</v>
          </cell>
          <cell r="C16" t="str">
            <v>1000v</v>
          </cell>
          <cell r="E16">
            <v>999999.99999999988</v>
          </cell>
          <cell r="F16">
            <v>860000</v>
          </cell>
          <cell r="G16">
            <v>0.5</v>
          </cell>
        </row>
        <row r="17">
          <cell r="A17">
            <v>16</v>
          </cell>
          <cell r="B17" t="str">
            <v>G¹ch l¸ nem 20x20</v>
          </cell>
          <cell r="C17" t="str">
            <v>1000v</v>
          </cell>
          <cell r="E17">
            <v>345000</v>
          </cell>
          <cell r="F17">
            <v>449800</v>
          </cell>
          <cell r="G17">
            <v>1</v>
          </cell>
        </row>
        <row r="18">
          <cell r="A18">
            <v>17</v>
          </cell>
          <cell r="B18" t="str">
            <v>Ngãi 22v/m2</v>
          </cell>
          <cell r="C18" t="str">
            <v>1000v</v>
          </cell>
          <cell r="E18">
            <v>798000</v>
          </cell>
          <cell r="F18">
            <v>750000</v>
          </cell>
          <cell r="G18">
            <v>2</v>
          </cell>
        </row>
        <row r="19">
          <cell r="A19">
            <v>18</v>
          </cell>
          <cell r="B19" t="str">
            <v>Ngãi bß 45cm</v>
          </cell>
          <cell r="C19" t="str">
            <v>1000v</v>
          </cell>
          <cell r="E19">
            <v>750000</v>
          </cell>
          <cell r="F19">
            <v>750000</v>
          </cell>
          <cell r="G19">
            <v>2</v>
          </cell>
        </row>
        <row r="20">
          <cell r="A20">
            <v>19</v>
          </cell>
          <cell r="B20" t="str">
            <v>Ngãi bß 36cm</v>
          </cell>
          <cell r="C20" t="str">
            <v>1000v</v>
          </cell>
          <cell r="E20">
            <v>2100000</v>
          </cell>
          <cell r="F20">
            <v>2100000</v>
          </cell>
          <cell r="G20">
            <v>2</v>
          </cell>
        </row>
        <row r="21">
          <cell r="A21">
            <v>20</v>
          </cell>
          <cell r="B21" t="str">
            <v>V«i côc</v>
          </cell>
          <cell r="C21" t="str">
            <v>TÊn</v>
          </cell>
          <cell r="E21">
            <v>245000</v>
          </cell>
          <cell r="F21">
            <v>1040000</v>
          </cell>
          <cell r="G21">
            <v>2</v>
          </cell>
        </row>
        <row r="22">
          <cell r="A22">
            <v>21</v>
          </cell>
          <cell r="B22" t="str">
            <v>ThÐp trßn fi &lt;=10mm</v>
          </cell>
          <cell r="C22" t="str">
            <v>TÊn</v>
          </cell>
          <cell r="E22">
            <v>4044000</v>
          </cell>
          <cell r="F22">
            <v>4750000</v>
          </cell>
        </row>
        <row r="23">
          <cell r="A23">
            <v>22</v>
          </cell>
          <cell r="B23" t="str">
            <v>ThÐp trßn fi &lt;=18mm</v>
          </cell>
          <cell r="C23" t="str">
            <v>TÊn</v>
          </cell>
          <cell r="E23">
            <v>3765000</v>
          </cell>
          <cell r="F23">
            <v>4400000</v>
          </cell>
        </row>
        <row r="24">
          <cell r="A24">
            <v>23</v>
          </cell>
          <cell r="B24" t="str">
            <v>ThÐp trßn fi &gt; 18mm</v>
          </cell>
          <cell r="C24" t="str">
            <v>TÊn</v>
          </cell>
          <cell r="E24">
            <v>3765000</v>
          </cell>
          <cell r="F24">
            <v>4300000</v>
          </cell>
        </row>
        <row r="25">
          <cell r="A25">
            <v>24</v>
          </cell>
          <cell r="B25" t="str">
            <v>ThÐp trßn</v>
          </cell>
          <cell r="C25" t="str">
            <v>TÊn</v>
          </cell>
          <cell r="E25">
            <v>4044000</v>
          </cell>
          <cell r="F25">
            <v>4800000</v>
          </cell>
          <cell r="G25">
            <v>0</v>
          </cell>
        </row>
        <row r="26">
          <cell r="A26">
            <v>25</v>
          </cell>
          <cell r="B26" t="str">
            <v>ThÐp dÑt c¸c lo¹i dÇy &lt;= 4mm</v>
          </cell>
          <cell r="C26" t="str">
            <v>TÊn</v>
          </cell>
          <cell r="E26">
            <v>4389000</v>
          </cell>
          <cell r="F26">
            <v>4120000</v>
          </cell>
          <cell r="G26">
            <v>0</v>
          </cell>
        </row>
        <row r="27">
          <cell r="A27">
            <v>26</v>
          </cell>
          <cell r="B27" t="str">
            <v>ThÐp gãc</v>
          </cell>
          <cell r="C27" t="str">
            <v>TÊn</v>
          </cell>
          <cell r="E27">
            <v>4775000</v>
          </cell>
          <cell r="F27">
            <v>4700000</v>
          </cell>
          <cell r="G27">
            <v>0</v>
          </cell>
        </row>
        <row r="28">
          <cell r="A28">
            <v>27</v>
          </cell>
          <cell r="B28" t="str">
            <v>ThÐp fi 6mm</v>
          </cell>
          <cell r="C28" t="str">
            <v>TÊn</v>
          </cell>
          <cell r="E28">
            <v>4044000</v>
          </cell>
          <cell r="F28">
            <v>5000000</v>
          </cell>
          <cell r="G28">
            <v>0</v>
          </cell>
        </row>
        <row r="29">
          <cell r="A29">
            <v>28</v>
          </cell>
          <cell r="B29" t="str">
            <v>ThÐp h×nh</v>
          </cell>
          <cell r="C29" t="str">
            <v>TÊn</v>
          </cell>
          <cell r="E29">
            <v>4344000</v>
          </cell>
          <cell r="F29">
            <v>4841000</v>
          </cell>
          <cell r="G29">
            <v>0</v>
          </cell>
        </row>
        <row r="30">
          <cell r="A30">
            <v>29</v>
          </cell>
          <cell r="B30" t="str">
            <v>Xi m¨ng PC40</v>
          </cell>
          <cell r="C30" t="str">
            <v>TÊn</v>
          </cell>
          <cell r="E30">
            <v>830000</v>
          </cell>
          <cell r="F30">
            <v>1102400</v>
          </cell>
          <cell r="G30">
            <v>0.5</v>
          </cell>
        </row>
        <row r="31">
          <cell r="A31">
            <v>30</v>
          </cell>
          <cell r="B31" t="str">
            <v>ThÐp thõ¬ng ch÷ T,I cao&gt;=100</v>
          </cell>
          <cell r="C31" t="str">
            <v>TÊn</v>
          </cell>
          <cell r="E31">
            <v>4344000</v>
          </cell>
          <cell r="F31">
            <v>4900000</v>
          </cell>
          <cell r="G31">
            <v>0</v>
          </cell>
        </row>
        <row r="32">
          <cell r="A32">
            <v>31</v>
          </cell>
          <cell r="B32" t="str">
            <v>ThÐp L ®Òu c¹nh ViÖt Nam</v>
          </cell>
          <cell r="C32" t="str">
            <v>TÊn</v>
          </cell>
          <cell r="E32">
            <v>4344000</v>
          </cell>
          <cell r="F32">
            <v>4900000</v>
          </cell>
          <cell r="G32">
            <v>0</v>
          </cell>
        </row>
        <row r="33">
          <cell r="A33">
            <v>32</v>
          </cell>
          <cell r="B33" t="str">
            <v>ThÐp th­êng ch÷ U SNG 50 299mm</v>
          </cell>
          <cell r="C33" t="str">
            <v>TÊn</v>
          </cell>
          <cell r="E33">
            <v>4344000</v>
          </cell>
          <cell r="F33">
            <v>4900000</v>
          </cell>
          <cell r="G33">
            <v>0</v>
          </cell>
        </row>
        <row r="34">
          <cell r="A34">
            <v>33</v>
          </cell>
          <cell r="B34" t="str">
            <v>ThÐp l¸ ®en thõ¬ng</v>
          </cell>
          <cell r="C34" t="str">
            <v>TÊn</v>
          </cell>
          <cell r="E34">
            <v>5000000</v>
          </cell>
          <cell r="F34">
            <v>6700000</v>
          </cell>
          <cell r="G34">
            <v>0</v>
          </cell>
        </row>
        <row r="35">
          <cell r="A35">
            <v>34</v>
          </cell>
          <cell r="B35" t="str">
            <v>ThÐp l¸ ®en ®¸nh bãng</v>
          </cell>
          <cell r="C35" t="str">
            <v>TÊn</v>
          </cell>
          <cell r="E35">
            <v>5000000</v>
          </cell>
          <cell r="F35">
            <v>6700000</v>
          </cell>
          <cell r="G35">
            <v>0</v>
          </cell>
        </row>
        <row r="36">
          <cell r="A36">
            <v>35</v>
          </cell>
          <cell r="B36" t="str">
            <v>T«n mói tr¸ng kÏm</v>
          </cell>
          <cell r="C36" t="str">
            <v>M2</v>
          </cell>
          <cell r="E36">
            <v>69210</v>
          </cell>
          <cell r="G36">
            <v>0</v>
          </cell>
        </row>
        <row r="37">
          <cell r="A37">
            <v>36</v>
          </cell>
          <cell r="B37" t="str">
            <v>ThÐp tÊm</v>
          </cell>
          <cell r="C37" t="str">
            <v>TÊn</v>
          </cell>
          <cell r="E37">
            <v>4181.8181818181811</v>
          </cell>
          <cell r="F37">
            <v>6700000</v>
          </cell>
          <cell r="G37">
            <v>0</v>
          </cell>
        </row>
        <row r="38">
          <cell r="A38">
            <v>37</v>
          </cell>
          <cell r="B38" t="str">
            <v>ThÐp b¶n d=2mm</v>
          </cell>
          <cell r="C38" t="str">
            <v>TÊn</v>
          </cell>
          <cell r="E38">
            <v>4389000</v>
          </cell>
          <cell r="F38">
            <v>4841000</v>
          </cell>
          <cell r="G38">
            <v>0</v>
          </cell>
        </row>
        <row r="39">
          <cell r="A39">
            <v>38</v>
          </cell>
          <cell r="B39" t="str">
            <v>D©y thÐp</v>
          </cell>
          <cell r="C39" t="str">
            <v>Kg</v>
          </cell>
          <cell r="E39">
            <v>6497</v>
          </cell>
          <cell r="F39">
            <v>6760</v>
          </cell>
          <cell r="G39">
            <v>0</v>
          </cell>
        </row>
        <row r="40">
          <cell r="A40">
            <v>39</v>
          </cell>
          <cell r="B40" t="str">
            <v>D©y thiÕc hµn</v>
          </cell>
          <cell r="C40" t="str">
            <v>TÊn</v>
          </cell>
          <cell r="E40">
            <v>0</v>
          </cell>
          <cell r="G40">
            <v>0</v>
          </cell>
        </row>
        <row r="41">
          <cell r="A41">
            <v>40</v>
          </cell>
          <cell r="B41" t="str">
            <v>Que hµn</v>
          </cell>
          <cell r="C41" t="str">
            <v>Kg</v>
          </cell>
          <cell r="E41">
            <v>8743</v>
          </cell>
          <cell r="F41">
            <v>8440</v>
          </cell>
          <cell r="G41">
            <v>0</v>
          </cell>
        </row>
        <row r="42">
          <cell r="A42">
            <v>41</v>
          </cell>
          <cell r="B42" t="str">
            <v>D©y thÐp fi 5mm</v>
          </cell>
          <cell r="C42" t="str">
            <v>Kg</v>
          </cell>
          <cell r="E42">
            <v>6067</v>
          </cell>
          <cell r="F42">
            <v>5600</v>
          </cell>
          <cell r="G42">
            <v>0</v>
          </cell>
        </row>
        <row r="43">
          <cell r="A43">
            <v>42</v>
          </cell>
          <cell r="B43" t="str">
            <v>Gç hép nhãm 2_3</v>
          </cell>
          <cell r="C43" t="str">
            <v>M3</v>
          </cell>
          <cell r="E43">
            <v>5272727.2727272725</v>
          </cell>
          <cell r="G43">
            <v>0</v>
          </cell>
        </row>
        <row r="44">
          <cell r="A44">
            <v>43</v>
          </cell>
          <cell r="B44" t="str">
            <v>Gç hép nhãm 4 vµ 5</v>
          </cell>
          <cell r="C44" t="str">
            <v>M3</v>
          </cell>
          <cell r="E44">
            <v>4227272.7272727266</v>
          </cell>
          <cell r="F44">
            <v>2217679</v>
          </cell>
          <cell r="G44">
            <v>0</v>
          </cell>
        </row>
        <row r="45">
          <cell r="A45">
            <v>44</v>
          </cell>
          <cell r="B45" t="str">
            <v>Gç v¸n dµy 1_2cm nhãm II,III</v>
          </cell>
          <cell r="C45" t="str">
            <v>M3</v>
          </cell>
          <cell r="E45">
            <v>4200000</v>
          </cell>
          <cell r="F45">
            <v>4200000</v>
          </cell>
          <cell r="G45">
            <v>0</v>
          </cell>
        </row>
        <row r="46">
          <cell r="A46">
            <v>45</v>
          </cell>
          <cell r="B46" t="str">
            <v>Gç v¸n dµy 1_2,5cm nhãm IV,V</v>
          </cell>
          <cell r="C46" t="str">
            <v>M3</v>
          </cell>
          <cell r="E46">
            <v>2217679</v>
          </cell>
          <cell r="F46">
            <v>2217679</v>
          </cell>
          <cell r="G46">
            <v>0</v>
          </cell>
        </row>
        <row r="47">
          <cell r="A47">
            <v>46</v>
          </cell>
          <cell r="B47" t="str">
            <v>Gç hép</v>
          </cell>
          <cell r="C47" t="str">
            <v>M3</v>
          </cell>
          <cell r="E47">
            <v>2727272.7272727271</v>
          </cell>
          <cell r="F47">
            <v>2217679</v>
          </cell>
          <cell r="G47">
            <v>0</v>
          </cell>
        </row>
        <row r="48">
          <cell r="A48">
            <v>47</v>
          </cell>
          <cell r="B48" t="str">
            <v>Gç v¸n dµy 3_6cm nhãm IV,V</v>
          </cell>
          <cell r="C48" t="str">
            <v>M3</v>
          </cell>
          <cell r="E48">
            <v>1250000</v>
          </cell>
          <cell r="F48">
            <v>3500000</v>
          </cell>
          <cell r="G48">
            <v>0</v>
          </cell>
        </row>
        <row r="49">
          <cell r="A49">
            <v>48</v>
          </cell>
          <cell r="B49" t="str">
            <v>Nhùa ®­êng Singapore</v>
          </cell>
          <cell r="C49" t="str">
            <v>TÊn</v>
          </cell>
          <cell r="E49">
            <v>2900000</v>
          </cell>
          <cell r="F49">
            <v>2170000</v>
          </cell>
          <cell r="G49">
            <v>0</v>
          </cell>
        </row>
        <row r="50">
          <cell r="A50">
            <v>49</v>
          </cell>
          <cell r="B50" t="str">
            <v>Bét ®¸</v>
          </cell>
          <cell r="C50" t="str">
            <v>Kg</v>
          </cell>
          <cell r="E50">
            <v>236</v>
          </cell>
          <cell r="F50">
            <v>728</v>
          </cell>
          <cell r="G50">
            <v>0.25</v>
          </cell>
        </row>
        <row r="51">
          <cell r="A51">
            <v>50</v>
          </cell>
          <cell r="B51" t="str">
            <v>H¹t ®¸ Granit« tr¾ng</v>
          </cell>
          <cell r="C51" t="str">
            <v>Kg</v>
          </cell>
          <cell r="E51">
            <v>300</v>
          </cell>
          <cell r="F51">
            <v>600</v>
          </cell>
          <cell r="G51">
            <v>2</v>
          </cell>
        </row>
        <row r="52">
          <cell r="A52">
            <v>51</v>
          </cell>
          <cell r="B52" t="str">
            <v>H¹t ®¸ Granit« ®en</v>
          </cell>
          <cell r="C52" t="str">
            <v>Kg</v>
          </cell>
          <cell r="E52">
            <v>300</v>
          </cell>
          <cell r="F52">
            <v>600</v>
          </cell>
          <cell r="G52">
            <v>2</v>
          </cell>
        </row>
        <row r="53">
          <cell r="A53">
            <v>52</v>
          </cell>
          <cell r="B53" t="str">
            <v>Bét mµu</v>
          </cell>
          <cell r="C53" t="str">
            <v>Kg</v>
          </cell>
          <cell r="E53">
            <v>25000</v>
          </cell>
          <cell r="F53">
            <v>48600</v>
          </cell>
          <cell r="G53">
            <v>0.25</v>
          </cell>
        </row>
        <row r="54">
          <cell r="A54">
            <v>53</v>
          </cell>
          <cell r="B54" t="str">
            <v>Bét mµu ngo¹i</v>
          </cell>
          <cell r="C54" t="str">
            <v>Kg</v>
          </cell>
          <cell r="E54">
            <v>95454.545454545441</v>
          </cell>
          <cell r="F54">
            <v>48600</v>
          </cell>
          <cell r="G54">
            <v>0.25</v>
          </cell>
        </row>
        <row r="55">
          <cell r="A55">
            <v>54</v>
          </cell>
          <cell r="B55" t="str">
            <v>S¬n chèng rØ</v>
          </cell>
          <cell r="C55" t="str">
            <v>Kg</v>
          </cell>
          <cell r="E55">
            <v>22000</v>
          </cell>
          <cell r="F55">
            <v>15000</v>
          </cell>
          <cell r="G55">
            <v>0</v>
          </cell>
        </row>
        <row r="56">
          <cell r="A56">
            <v>55</v>
          </cell>
          <cell r="B56" t="str">
            <v>S¬n mµu ghi , c¸c lo¹i</v>
          </cell>
          <cell r="C56" t="str">
            <v>Kg</v>
          </cell>
          <cell r="E56">
            <v>17182</v>
          </cell>
          <cell r="F56">
            <v>27430</v>
          </cell>
          <cell r="G56">
            <v>0</v>
          </cell>
        </row>
        <row r="57">
          <cell r="A57">
            <v>56</v>
          </cell>
          <cell r="B57" t="str">
            <v>GiÊy r¸p</v>
          </cell>
          <cell r="C57" t="str">
            <v>M2</v>
          </cell>
          <cell r="E57">
            <v>28350</v>
          </cell>
          <cell r="F57">
            <v>15000</v>
          </cell>
          <cell r="G57">
            <v>0</v>
          </cell>
        </row>
        <row r="58">
          <cell r="A58">
            <v>57</v>
          </cell>
          <cell r="B58" t="str">
            <v>VÐc ni</v>
          </cell>
          <cell r="C58" t="str">
            <v>Kg</v>
          </cell>
          <cell r="E58">
            <v>14960</v>
          </cell>
          <cell r="F58">
            <v>10000</v>
          </cell>
          <cell r="G58">
            <v>0</v>
          </cell>
        </row>
        <row r="59">
          <cell r="A59">
            <v>58</v>
          </cell>
          <cell r="B59" t="str">
            <v>G¹ch men sø 11x11</v>
          </cell>
          <cell r="C59" t="str">
            <v>1000v</v>
          </cell>
          <cell r="E59">
            <v>560000</v>
          </cell>
          <cell r="F59">
            <v>663000</v>
          </cell>
          <cell r="G59">
            <v>0.5</v>
          </cell>
        </row>
        <row r="60">
          <cell r="A60">
            <v>59</v>
          </cell>
          <cell r="B60" t="str">
            <v>Bét phÊn</v>
          </cell>
          <cell r="C60" t="str">
            <v>Kg</v>
          </cell>
          <cell r="E60">
            <v>18000</v>
          </cell>
          <cell r="F60">
            <v>1150</v>
          </cell>
          <cell r="G60">
            <v>0.25</v>
          </cell>
        </row>
        <row r="61">
          <cell r="A61">
            <v>60</v>
          </cell>
          <cell r="B61" t="str">
            <v>G¹ch men sø 15x15</v>
          </cell>
          <cell r="C61" t="str">
            <v>1000v</v>
          </cell>
          <cell r="E61">
            <v>685000</v>
          </cell>
          <cell r="F61">
            <v>892000</v>
          </cell>
          <cell r="G61">
            <v>0.5</v>
          </cell>
        </row>
        <row r="62">
          <cell r="A62">
            <v>61</v>
          </cell>
          <cell r="B62" t="str">
            <v>G¹ch men sø 10x10 (NhËt)</v>
          </cell>
          <cell r="C62" t="str">
            <v>1000v</v>
          </cell>
          <cell r="E62">
            <v>727272.72727272718</v>
          </cell>
          <cell r="F62">
            <v>500000</v>
          </cell>
          <cell r="G62">
            <v>0.5</v>
          </cell>
        </row>
        <row r="63">
          <cell r="A63">
            <v>62</v>
          </cell>
          <cell r="B63" t="str">
            <v>G¹ch l¸t Granit« th«ng dông</v>
          </cell>
          <cell r="C63" t="str">
            <v>M2</v>
          </cell>
          <cell r="E63">
            <v>0</v>
          </cell>
          <cell r="G63">
            <v>0.25</v>
          </cell>
        </row>
        <row r="64">
          <cell r="A64">
            <v>63</v>
          </cell>
          <cell r="B64" t="str">
            <v>G¹ch l¸t Granit« di h×nh</v>
          </cell>
          <cell r="C64" t="str">
            <v>M2</v>
          </cell>
          <cell r="E64">
            <v>0</v>
          </cell>
          <cell r="G64">
            <v>0.25</v>
          </cell>
        </row>
        <row r="65">
          <cell r="A65">
            <v>64</v>
          </cell>
          <cell r="B65" t="str">
            <v>Fibr« xim¨ng</v>
          </cell>
          <cell r="C65" t="str">
            <v>M2</v>
          </cell>
          <cell r="E65">
            <v>16700</v>
          </cell>
          <cell r="F65">
            <v>14673</v>
          </cell>
          <cell r="G65">
            <v>2.5</v>
          </cell>
        </row>
        <row r="66">
          <cell r="A66">
            <v>65</v>
          </cell>
          <cell r="B66" t="str">
            <v>Fibr« xim¨ng óp nãc</v>
          </cell>
          <cell r="C66" t="str">
            <v>Md</v>
          </cell>
          <cell r="E66">
            <v>15000</v>
          </cell>
          <cell r="F66">
            <v>28000</v>
          </cell>
          <cell r="G66">
            <v>2.5</v>
          </cell>
        </row>
        <row r="67">
          <cell r="A67">
            <v>66</v>
          </cell>
          <cell r="B67" t="str">
            <v>§inh</v>
          </cell>
          <cell r="C67" t="str">
            <v>Kg</v>
          </cell>
          <cell r="E67">
            <v>5500</v>
          </cell>
          <cell r="F67">
            <v>6000</v>
          </cell>
          <cell r="G67">
            <v>0</v>
          </cell>
        </row>
        <row r="68">
          <cell r="A68">
            <v>67</v>
          </cell>
          <cell r="B68" t="str">
            <v>§Êt ®Ìn</v>
          </cell>
          <cell r="C68" t="str">
            <v>Kg</v>
          </cell>
          <cell r="E68">
            <v>6682</v>
          </cell>
          <cell r="F68">
            <v>4750</v>
          </cell>
          <cell r="G68">
            <v>1</v>
          </cell>
        </row>
        <row r="69">
          <cell r="A69">
            <v>68</v>
          </cell>
          <cell r="B69" t="str">
            <v>C©y chèng</v>
          </cell>
          <cell r="C69" t="str">
            <v>C©y</v>
          </cell>
          <cell r="E69">
            <v>13636.363636363636</v>
          </cell>
          <cell r="F69">
            <v>7000</v>
          </cell>
          <cell r="G69">
            <v>0.5</v>
          </cell>
        </row>
        <row r="70">
          <cell r="A70">
            <v>69</v>
          </cell>
          <cell r="B70" t="str">
            <v>KÝnh</v>
          </cell>
          <cell r="C70" t="str">
            <v>M2</v>
          </cell>
          <cell r="E70">
            <v>57272</v>
          </cell>
          <cell r="F70">
            <v>100000</v>
          </cell>
          <cell r="G70">
            <v>2.5</v>
          </cell>
        </row>
        <row r="71">
          <cell r="A71">
            <v>70</v>
          </cell>
          <cell r="B71" t="str">
            <v>GiÊy dÇu</v>
          </cell>
          <cell r="C71" t="str">
            <v>M2</v>
          </cell>
          <cell r="E71">
            <v>1785</v>
          </cell>
          <cell r="F71">
            <v>2280</v>
          </cell>
          <cell r="G71">
            <v>0</v>
          </cell>
        </row>
        <row r="72">
          <cell r="A72">
            <v>71</v>
          </cell>
          <cell r="B72" t="str">
            <v>Gç v¸n khu«n</v>
          </cell>
          <cell r="C72" t="str">
            <v>M3</v>
          </cell>
          <cell r="E72">
            <v>1379662</v>
          </cell>
          <cell r="F72">
            <v>2142000</v>
          </cell>
          <cell r="G72">
            <v>0</v>
          </cell>
        </row>
        <row r="73">
          <cell r="A73">
            <v>72</v>
          </cell>
          <cell r="B73" t="str">
            <v>Lati_lit«</v>
          </cell>
          <cell r="C73" t="str">
            <v>M3</v>
          </cell>
          <cell r="E73">
            <v>1111130</v>
          </cell>
          <cell r="F73">
            <v>1111130</v>
          </cell>
          <cell r="G73">
            <v>0</v>
          </cell>
        </row>
        <row r="74">
          <cell r="A74">
            <v>73</v>
          </cell>
          <cell r="B74" t="str">
            <v>C¸nh cöa kÝnh</v>
          </cell>
          <cell r="C74" t="str">
            <v>M2</v>
          </cell>
          <cell r="E74">
            <v>0</v>
          </cell>
          <cell r="F74">
            <v>200000</v>
          </cell>
          <cell r="G74">
            <v>0</v>
          </cell>
        </row>
        <row r="75">
          <cell r="A75">
            <v>74</v>
          </cell>
          <cell r="B75" t="str">
            <v>C¸nh cöa chíp</v>
          </cell>
          <cell r="C75" t="str">
            <v>M2</v>
          </cell>
          <cell r="E75">
            <v>0</v>
          </cell>
          <cell r="F75">
            <v>250000</v>
          </cell>
          <cell r="G75">
            <v>0</v>
          </cell>
        </row>
        <row r="76">
          <cell r="A76">
            <v>75</v>
          </cell>
          <cell r="B76" t="str">
            <v>C¸nh cöa pan«</v>
          </cell>
          <cell r="C76" t="str">
            <v>M2</v>
          </cell>
          <cell r="E76">
            <v>0</v>
          </cell>
          <cell r="F76">
            <v>350000</v>
          </cell>
          <cell r="G76">
            <v>0</v>
          </cell>
        </row>
        <row r="77">
          <cell r="A77">
            <v>76</v>
          </cell>
          <cell r="B77" t="str">
            <v>C¸nh cöa pan« chíp</v>
          </cell>
          <cell r="C77" t="str">
            <v>M2</v>
          </cell>
          <cell r="E77">
            <v>0</v>
          </cell>
          <cell r="G77">
            <v>0</v>
          </cell>
        </row>
        <row r="78">
          <cell r="A78">
            <v>77</v>
          </cell>
          <cell r="B78" t="str">
            <v>C¸nh cöa pan« kÝnh</v>
          </cell>
          <cell r="C78" t="str">
            <v>M2</v>
          </cell>
          <cell r="E78">
            <v>0</v>
          </cell>
          <cell r="G78">
            <v>0</v>
          </cell>
        </row>
        <row r="79">
          <cell r="A79">
            <v>78</v>
          </cell>
          <cell r="B79" t="str">
            <v>Khu«n cöa 8x8</v>
          </cell>
          <cell r="C79" t="str">
            <v>Md</v>
          </cell>
          <cell r="E79">
            <v>0</v>
          </cell>
          <cell r="F79">
            <v>50000</v>
          </cell>
          <cell r="G79">
            <v>0</v>
          </cell>
        </row>
        <row r="80">
          <cell r="A80">
            <v>79</v>
          </cell>
          <cell r="B80" t="str">
            <v>Xi m¨ng tr¾ng</v>
          </cell>
          <cell r="C80" t="str">
            <v>Kg</v>
          </cell>
          <cell r="E80">
            <v>1467</v>
          </cell>
          <cell r="F80">
            <v>1435.2</v>
          </cell>
          <cell r="G80">
            <v>0.5</v>
          </cell>
        </row>
        <row r="81">
          <cell r="A81">
            <v>80</v>
          </cell>
          <cell r="B81" t="str">
            <v>Xi m¨ng tr¾ng ngo¹i</v>
          </cell>
          <cell r="C81" t="str">
            <v>Kg</v>
          </cell>
          <cell r="E81">
            <v>2500</v>
          </cell>
          <cell r="F81">
            <v>1650</v>
          </cell>
          <cell r="G81">
            <v>0.5</v>
          </cell>
        </row>
        <row r="82">
          <cell r="A82">
            <v>81</v>
          </cell>
          <cell r="B82" t="str">
            <v>G¹ch vì</v>
          </cell>
          <cell r="C82" t="str">
            <v>M3</v>
          </cell>
          <cell r="E82">
            <v>45000</v>
          </cell>
          <cell r="F82">
            <v>29000</v>
          </cell>
          <cell r="G82">
            <v>1</v>
          </cell>
        </row>
        <row r="83">
          <cell r="A83">
            <v>82</v>
          </cell>
          <cell r="B83" t="str">
            <v>Than xØ</v>
          </cell>
          <cell r="C83" t="str">
            <v>M3</v>
          </cell>
          <cell r="E83">
            <v>0</v>
          </cell>
          <cell r="F83">
            <v>20000</v>
          </cell>
          <cell r="G83">
            <v>1</v>
          </cell>
        </row>
        <row r="84">
          <cell r="A84">
            <v>83</v>
          </cell>
          <cell r="B84" t="str">
            <v>Cãt Ðp</v>
          </cell>
          <cell r="C84" t="str">
            <v>M2</v>
          </cell>
          <cell r="E84">
            <v>7636</v>
          </cell>
          <cell r="F84">
            <v>3400</v>
          </cell>
          <cell r="G84">
            <v>0</v>
          </cell>
        </row>
        <row r="85">
          <cell r="A85">
            <v>84</v>
          </cell>
          <cell r="B85" t="str">
            <v>Pa nen 33 6/2 s¶n xuÊt t¹i NMB</v>
          </cell>
          <cell r="C85" t="str">
            <v>TÊm</v>
          </cell>
          <cell r="E85">
            <v>0</v>
          </cell>
          <cell r="G85">
            <v>0.2</v>
          </cell>
        </row>
        <row r="86">
          <cell r="A86">
            <v>85</v>
          </cell>
          <cell r="B86" t="str">
            <v>Pa nen 36 6/2 s¶n xuÊt t¹i NMB</v>
          </cell>
          <cell r="C86" t="str">
            <v>TÊm</v>
          </cell>
          <cell r="E86">
            <v>0</v>
          </cell>
          <cell r="G86">
            <v>0.2</v>
          </cell>
        </row>
        <row r="87">
          <cell r="A87">
            <v>86</v>
          </cell>
          <cell r="B87" t="str">
            <v>Cét ®Þªn ch÷ A dµi 8,5m</v>
          </cell>
          <cell r="C87" t="str">
            <v>C¸i</v>
          </cell>
          <cell r="E87">
            <v>0</v>
          </cell>
          <cell r="G87">
            <v>0.2</v>
          </cell>
        </row>
        <row r="88">
          <cell r="A88">
            <v>87</v>
          </cell>
          <cell r="B88" t="str">
            <v>TÊm ®an 2,4x0,6x0,06</v>
          </cell>
          <cell r="C88" t="str">
            <v>C¸i</v>
          </cell>
          <cell r="E88">
            <v>0</v>
          </cell>
          <cell r="G88">
            <v>0.25</v>
          </cell>
        </row>
        <row r="89">
          <cell r="A89">
            <v>88</v>
          </cell>
          <cell r="B89" t="str">
            <v>Lanh t« 1,4x0,11x0,007</v>
          </cell>
          <cell r="C89" t="str">
            <v>C¸i</v>
          </cell>
          <cell r="E89">
            <v>0</v>
          </cell>
          <cell r="G89">
            <v>0.2</v>
          </cell>
        </row>
        <row r="90">
          <cell r="A90">
            <v>89</v>
          </cell>
          <cell r="B90" t="str">
            <v>Lanh t« 1,7x0,11x0,007</v>
          </cell>
          <cell r="C90" t="str">
            <v>C¸i</v>
          </cell>
          <cell r="E90">
            <v>0</v>
          </cell>
          <cell r="G90">
            <v>0.2</v>
          </cell>
        </row>
        <row r="91">
          <cell r="A91">
            <v>90</v>
          </cell>
          <cell r="B91" t="str">
            <v>Lanh t« 1,2x0,11x0,007</v>
          </cell>
          <cell r="C91" t="str">
            <v>C¸i</v>
          </cell>
          <cell r="E91">
            <v>0</v>
          </cell>
          <cell r="G91">
            <v>0.2</v>
          </cell>
        </row>
        <row r="92">
          <cell r="A92">
            <v>91</v>
          </cell>
          <cell r="B92" t="str">
            <v>G¹ch l¸t hÌ (G¹ch xi m¨ng 30x30)</v>
          </cell>
          <cell r="C92" t="str">
            <v>1000v</v>
          </cell>
          <cell r="E92">
            <v>3370000</v>
          </cell>
          <cell r="F92">
            <v>6565455</v>
          </cell>
          <cell r="G92">
            <v>0.5</v>
          </cell>
        </row>
        <row r="93">
          <cell r="A93">
            <v>92</v>
          </cell>
          <cell r="B93" t="str">
            <v>G¹ch hoa bª t«ng</v>
          </cell>
          <cell r="C93" t="str">
            <v>1000v</v>
          </cell>
          <cell r="E93">
            <v>1000000</v>
          </cell>
          <cell r="G93">
            <v>0.5</v>
          </cell>
        </row>
        <row r="94">
          <cell r="A94">
            <v>93</v>
          </cell>
          <cell r="B94" t="str">
            <v>«ng cèng bª t«ng fi 600</v>
          </cell>
          <cell r="C94" t="str">
            <v>Md</v>
          </cell>
          <cell r="E94">
            <v>0</v>
          </cell>
          <cell r="G94">
            <v>0.2</v>
          </cell>
        </row>
        <row r="95">
          <cell r="A95">
            <v>94</v>
          </cell>
          <cell r="B95" t="str">
            <v>«ng cèng bª t«ng fi 400</v>
          </cell>
          <cell r="C95" t="str">
            <v>Md</v>
          </cell>
          <cell r="E95">
            <v>0</v>
          </cell>
          <cell r="G95">
            <v>0.2</v>
          </cell>
        </row>
        <row r="96">
          <cell r="A96">
            <v>95</v>
          </cell>
          <cell r="B96" t="str">
            <v>«ng cèng bª t«ng fi 200</v>
          </cell>
          <cell r="C96" t="str">
            <v>Md</v>
          </cell>
          <cell r="E96">
            <v>0</v>
          </cell>
          <cell r="G96">
            <v>0.2</v>
          </cell>
        </row>
        <row r="97">
          <cell r="A97">
            <v>96</v>
          </cell>
          <cell r="B97" t="str">
            <v>Bu l«ng M18x400</v>
          </cell>
          <cell r="C97" t="str">
            <v>C¸i</v>
          </cell>
          <cell r="E97">
            <v>6000</v>
          </cell>
          <cell r="F97">
            <v>6000</v>
          </cell>
          <cell r="G97">
            <v>0</v>
          </cell>
        </row>
        <row r="98">
          <cell r="A98">
            <v>97</v>
          </cell>
          <cell r="B98" t="str">
            <v>Bu l«ng M16</v>
          </cell>
          <cell r="C98" t="str">
            <v>C¸i</v>
          </cell>
          <cell r="E98">
            <v>2370</v>
          </cell>
          <cell r="F98">
            <v>6300</v>
          </cell>
          <cell r="G98">
            <v>0</v>
          </cell>
        </row>
        <row r="99">
          <cell r="A99">
            <v>98</v>
          </cell>
          <cell r="B99" t="str">
            <v>G¹ch 4 lç 10x10x28</v>
          </cell>
          <cell r="C99" t="str">
            <v>1000v</v>
          </cell>
          <cell r="E99">
            <v>224400</v>
          </cell>
          <cell r="F99">
            <v>224400</v>
          </cell>
          <cell r="G99">
            <v>1</v>
          </cell>
        </row>
        <row r="100">
          <cell r="A100">
            <v>99</v>
          </cell>
          <cell r="B100" t="str">
            <v>G¹ch 4 lç 10x15x22</v>
          </cell>
          <cell r="C100" t="str">
            <v>1000v</v>
          </cell>
          <cell r="E100">
            <v>520000</v>
          </cell>
          <cell r="F100">
            <v>357000</v>
          </cell>
          <cell r="G100">
            <v>1</v>
          </cell>
        </row>
        <row r="101">
          <cell r="A101">
            <v>100</v>
          </cell>
          <cell r="B101" t="str">
            <v>G¹ch l¸ nem kÐp</v>
          </cell>
          <cell r="C101" t="str">
            <v>1000v</v>
          </cell>
          <cell r="E101">
            <v>330000</v>
          </cell>
          <cell r="F101">
            <v>338000</v>
          </cell>
          <cell r="G101">
            <v>1</v>
          </cell>
        </row>
        <row r="102">
          <cell r="A102">
            <v>101</v>
          </cell>
          <cell r="B102" t="str">
            <v>V÷a bª t«ng M250</v>
          </cell>
          <cell r="C102" t="str">
            <v>M3</v>
          </cell>
          <cell r="E102">
            <v>464295</v>
          </cell>
          <cell r="F102">
            <v>553706</v>
          </cell>
          <cell r="G102">
            <v>2.5</v>
          </cell>
        </row>
        <row r="103">
          <cell r="A103">
            <v>102</v>
          </cell>
          <cell r="B103" t="str">
            <v>V÷a x©y tr¸t</v>
          </cell>
          <cell r="C103" t="str">
            <v>M3</v>
          </cell>
          <cell r="E103">
            <v>303032</v>
          </cell>
          <cell r="F103">
            <v>303032</v>
          </cell>
          <cell r="G103">
            <v>2.5</v>
          </cell>
        </row>
        <row r="104">
          <cell r="A104">
            <v>103</v>
          </cell>
          <cell r="B104" t="str">
            <v>§inh ®Øa</v>
          </cell>
          <cell r="C104" t="str">
            <v>C¸i</v>
          </cell>
          <cell r="E104">
            <v>450</v>
          </cell>
          <cell r="F104">
            <v>1200</v>
          </cell>
          <cell r="G104">
            <v>0</v>
          </cell>
        </row>
        <row r="105">
          <cell r="A105">
            <v>104</v>
          </cell>
          <cell r="B105" t="str">
            <v>S¬n chèng gØ</v>
          </cell>
          <cell r="C105" t="str">
            <v>Kg</v>
          </cell>
          <cell r="E105">
            <v>22000</v>
          </cell>
          <cell r="F105">
            <v>8020</v>
          </cell>
          <cell r="G105">
            <v>0</v>
          </cell>
        </row>
        <row r="106">
          <cell r="A106">
            <v>105</v>
          </cell>
          <cell r="B106" t="str">
            <v>« xy</v>
          </cell>
          <cell r="C106" t="str">
            <v>Chai</v>
          </cell>
          <cell r="E106">
            <v>26727</v>
          </cell>
          <cell r="F106">
            <v>28000</v>
          </cell>
          <cell r="G106">
            <v>0</v>
          </cell>
        </row>
        <row r="107">
          <cell r="A107">
            <v>106</v>
          </cell>
          <cell r="B107" t="str">
            <v>B¶n lÒ</v>
          </cell>
          <cell r="C107" t="str">
            <v>C¸i</v>
          </cell>
          <cell r="E107">
            <v>3636.363636363636</v>
          </cell>
          <cell r="F107">
            <v>3500</v>
          </cell>
          <cell r="G107">
            <v>0</v>
          </cell>
        </row>
        <row r="108">
          <cell r="A108">
            <v>107</v>
          </cell>
          <cell r="B108" t="str">
            <v>Chèt</v>
          </cell>
          <cell r="C108" t="str">
            <v>C¸i</v>
          </cell>
          <cell r="E108">
            <v>4545.454545454545</v>
          </cell>
          <cell r="F108">
            <v>2600</v>
          </cell>
          <cell r="G108">
            <v>0</v>
          </cell>
        </row>
        <row r="109">
          <cell r="A109">
            <v>108</v>
          </cell>
          <cell r="B109" t="str">
            <v>Khãa</v>
          </cell>
          <cell r="C109" t="str">
            <v>C¸i</v>
          </cell>
          <cell r="E109">
            <v>8000</v>
          </cell>
          <cell r="F109">
            <v>8000</v>
          </cell>
          <cell r="G109">
            <v>0</v>
          </cell>
        </row>
        <row r="110">
          <cell r="A110">
            <v>109</v>
          </cell>
          <cell r="B110" t="str">
            <v>Mãc s¾t</v>
          </cell>
          <cell r="C110" t="str">
            <v>C¸i</v>
          </cell>
          <cell r="E110">
            <v>500</v>
          </cell>
          <cell r="F110">
            <v>505</v>
          </cell>
          <cell r="G110">
            <v>0</v>
          </cell>
        </row>
        <row r="111">
          <cell r="A111">
            <v>110</v>
          </cell>
          <cell r="B111" t="str">
            <v>§¸ d¨m 0,5x1</v>
          </cell>
          <cell r="C111" t="str">
            <v>M3</v>
          </cell>
          <cell r="E111">
            <v>74116</v>
          </cell>
          <cell r="F111">
            <v>120000</v>
          </cell>
          <cell r="G111">
            <v>2</v>
          </cell>
        </row>
        <row r="112">
          <cell r="A112">
            <v>111</v>
          </cell>
          <cell r="B112" t="str">
            <v>§¸ d¨m 2x4</v>
          </cell>
          <cell r="C112" t="str">
            <v>M3</v>
          </cell>
          <cell r="E112">
            <v>69195</v>
          </cell>
          <cell r="F112">
            <v>105500</v>
          </cell>
          <cell r="G112">
            <v>1</v>
          </cell>
        </row>
        <row r="113">
          <cell r="A113">
            <v>112</v>
          </cell>
          <cell r="B113" t="str">
            <v>§¸ xanh miÕng 10x20x30</v>
          </cell>
          <cell r="C113" t="str">
            <v>M3</v>
          </cell>
          <cell r="E113">
            <v>40790</v>
          </cell>
          <cell r="F113">
            <v>36125</v>
          </cell>
          <cell r="G113">
            <v>1</v>
          </cell>
        </row>
        <row r="114">
          <cell r="A114">
            <v>113</v>
          </cell>
          <cell r="B114" t="str">
            <v>§¸ d¨m 6x8</v>
          </cell>
          <cell r="C114" t="str">
            <v>M3</v>
          </cell>
          <cell r="E114">
            <v>45000</v>
          </cell>
          <cell r="F114">
            <v>37000</v>
          </cell>
          <cell r="G114">
            <v>1</v>
          </cell>
        </row>
        <row r="115">
          <cell r="A115">
            <v>114</v>
          </cell>
          <cell r="B115" t="str">
            <v>§¸ hãa th¹ch</v>
          </cell>
          <cell r="C115" t="str">
            <v>Kg</v>
          </cell>
          <cell r="E115">
            <v>0</v>
          </cell>
          <cell r="G115">
            <v>1</v>
          </cell>
        </row>
        <row r="116">
          <cell r="A116">
            <v>115</v>
          </cell>
          <cell r="B116" t="str">
            <v>G¹ch vì chÞu löa</v>
          </cell>
          <cell r="C116" t="str">
            <v>Kg</v>
          </cell>
          <cell r="E116">
            <v>150</v>
          </cell>
          <cell r="G116">
            <v>1</v>
          </cell>
        </row>
        <row r="117">
          <cell r="A117">
            <v>116</v>
          </cell>
          <cell r="B117" t="str">
            <v>Nhùa th«ng</v>
          </cell>
          <cell r="C117" t="str">
            <v>Kg</v>
          </cell>
          <cell r="E117">
            <v>45000</v>
          </cell>
          <cell r="F117">
            <v>20400</v>
          </cell>
          <cell r="G117">
            <v>0</v>
          </cell>
        </row>
        <row r="118">
          <cell r="A118">
            <v>117</v>
          </cell>
          <cell r="B118" t="str">
            <v>Keo da tr©u</v>
          </cell>
          <cell r="C118" t="str">
            <v>Kg</v>
          </cell>
          <cell r="E118">
            <v>15000</v>
          </cell>
          <cell r="F118">
            <v>7050</v>
          </cell>
          <cell r="G118">
            <v>0</v>
          </cell>
        </row>
        <row r="119">
          <cell r="A119">
            <v>118</v>
          </cell>
          <cell r="B119" t="str">
            <v>DÇu nhên</v>
          </cell>
          <cell r="C119" t="str">
            <v>LÝt</v>
          </cell>
          <cell r="E119">
            <v>9000</v>
          </cell>
          <cell r="F119">
            <v>9000</v>
          </cell>
          <cell r="G119">
            <v>0</v>
          </cell>
        </row>
        <row r="120">
          <cell r="A120">
            <v>119</v>
          </cell>
          <cell r="B120" t="str">
            <v>X¨ng</v>
          </cell>
          <cell r="C120" t="str">
            <v>Kg</v>
          </cell>
          <cell r="E120">
            <v>6150</v>
          </cell>
          <cell r="F120">
            <v>5714.3</v>
          </cell>
          <cell r="G120">
            <v>0.5</v>
          </cell>
        </row>
        <row r="121">
          <cell r="A121">
            <v>120</v>
          </cell>
          <cell r="B121" t="str">
            <v>Xót</v>
          </cell>
          <cell r="C121" t="str">
            <v>Kg</v>
          </cell>
          <cell r="E121">
            <v>3850</v>
          </cell>
          <cell r="F121">
            <v>3850</v>
          </cell>
          <cell r="G121">
            <v>0</v>
          </cell>
        </row>
        <row r="122">
          <cell r="A122">
            <v>121</v>
          </cell>
          <cell r="B122" t="str">
            <v>Bét th¹ch anh</v>
          </cell>
          <cell r="C122" t="str">
            <v>Kg</v>
          </cell>
          <cell r="E122">
            <v>0</v>
          </cell>
          <cell r="G122">
            <v>0</v>
          </cell>
        </row>
        <row r="123">
          <cell r="A123">
            <v>122</v>
          </cell>
          <cell r="B123" t="str">
            <v>C¸t th¹ch anh</v>
          </cell>
          <cell r="C123" t="str">
            <v>Kg</v>
          </cell>
          <cell r="E123">
            <v>150</v>
          </cell>
          <cell r="G123">
            <v>0</v>
          </cell>
        </row>
        <row r="124">
          <cell r="A124">
            <v>123</v>
          </cell>
          <cell r="B124" t="str">
            <v>§¸ th¹ch anh</v>
          </cell>
          <cell r="C124" t="str">
            <v>Kg</v>
          </cell>
          <cell r="E124">
            <v>150</v>
          </cell>
          <cell r="G124">
            <v>0</v>
          </cell>
        </row>
        <row r="125">
          <cell r="A125">
            <v>124</v>
          </cell>
          <cell r="B125" t="str">
            <v>Thñy tinh n­íc</v>
          </cell>
          <cell r="C125" t="str">
            <v>Kg</v>
          </cell>
          <cell r="E125">
            <v>15000</v>
          </cell>
          <cell r="G125">
            <v>0</v>
          </cell>
        </row>
        <row r="126">
          <cell r="A126">
            <v>125</v>
          </cell>
          <cell r="B126" t="str">
            <v>Bét sa mèt</v>
          </cell>
          <cell r="C126" t="str">
            <v>Kg</v>
          </cell>
          <cell r="E126">
            <v>0</v>
          </cell>
          <cell r="G126">
            <v>0</v>
          </cell>
        </row>
        <row r="127">
          <cell r="A127">
            <v>126</v>
          </cell>
          <cell r="B127" t="str">
            <v>C¸t chÞu löa alumin</v>
          </cell>
          <cell r="C127" t="str">
            <v>Kg</v>
          </cell>
          <cell r="E127">
            <v>0</v>
          </cell>
          <cell r="G127">
            <v>1</v>
          </cell>
        </row>
        <row r="128">
          <cell r="A128">
            <v>127</v>
          </cell>
          <cell r="B128" t="str">
            <v>§¸ chÎ 10x20x20</v>
          </cell>
          <cell r="C128" t="str">
            <v>Viªn</v>
          </cell>
          <cell r="E128">
            <v>0</v>
          </cell>
          <cell r="F128">
            <v>700</v>
          </cell>
          <cell r="G128">
            <v>1</v>
          </cell>
        </row>
        <row r="129">
          <cell r="A129">
            <v>128</v>
          </cell>
          <cell r="B129" t="str">
            <v>§¸ chÎ 20x20x25</v>
          </cell>
          <cell r="C129" t="str">
            <v>Viªn</v>
          </cell>
          <cell r="E129">
            <v>0</v>
          </cell>
          <cell r="F129">
            <v>1500</v>
          </cell>
          <cell r="G129">
            <v>1</v>
          </cell>
        </row>
        <row r="130">
          <cell r="A130">
            <v>129</v>
          </cell>
          <cell r="B130" t="str">
            <v>§¸ chÎ 15x20x25</v>
          </cell>
          <cell r="C130" t="str">
            <v>Viªn</v>
          </cell>
          <cell r="E130">
            <v>0</v>
          </cell>
          <cell r="F130">
            <v>1000</v>
          </cell>
          <cell r="G130">
            <v>1</v>
          </cell>
        </row>
        <row r="131">
          <cell r="A131">
            <v>130</v>
          </cell>
          <cell r="B131" t="str">
            <v>Mót dµy 5cm</v>
          </cell>
          <cell r="C131" t="str">
            <v>M2</v>
          </cell>
          <cell r="E131">
            <v>35020</v>
          </cell>
          <cell r="F131">
            <v>27000</v>
          </cell>
          <cell r="G131">
            <v>0</v>
          </cell>
        </row>
        <row r="132">
          <cell r="A132">
            <v>131</v>
          </cell>
          <cell r="B132" t="str">
            <v>G¹ch thÎ 5x10x20</v>
          </cell>
          <cell r="C132" t="str">
            <v>1000v</v>
          </cell>
          <cell r="E132">
            <v>0</v>
          </cell>
          <cell r="G132">
            <v>1</v>
          </cell>
        </row>
        <row r="133">
          <cell r="A133">
            <v>132</v>
          </cell>
          <cell r="B133" t="str">
            <v>G¹ch èng 10x10x20</v>
          </cell>
          <cell r="C133" t="str">
            <v>1000v</v>
          </cell>
          <cell r="E133">
            <v>600000</v>
          </cell>
          <cell r="F133">
            <v>600000</v>
          </cell>
          <cell r="G133">
            <v>1</v>
          </cell>
        </row>
        <row r="134">
          <cell r="A134">
            <v>133</v>
          </cell>
          <cell r="B134" t="str">
            <v>G¹ch bª t«ng 20x20x40</v>
          </cell>
          <cell r="C134" t="str">
            <v>Viªn</v>
          </cell>
          <cell r="E134">
            <v>0</v>
          </cell>
          <cell r="G134">
            <v>1</v>
          </cell>
        </row>
        <row r="135">
          <cell r="A135">
            <v>134</v>
          </cell>
          <cell r="B135" t="str">
            <v>G¹ch bª t«ng 15x20x40</v>
          </cell>
          <cell r="C135" t="str">
            <v>Viªn</v>
          </cell>
          <cell r="E135">
            <v>0</v>
          </cell>
          <cell r="G135">
            <v>1</v>
          </cell>
        </row>
        <row r="136">
          <cell r="A136">
            <v>135</v>
          </cell>
          <cell r="B136" t="str">
            <v>G¹ch bª t«ng 10x20x30</v>
          </cell>
          <cell r="C136" t="str">
            <v>Viªn</v>
          </cell>
          <cell r="E136">
            <v>0</v>
          </cell>
          <cell r="G136">
            <v>1</v>
          </cell>
        </row>
        <row r="137">
          <cell r="A137">
            <v>136</v>
          </cell>
          <cell r="B137" t="str">
            <v>G¹ch ®Êt kh«ng nung 9,5x14x29</v>
          </cell>
          <cell r="C137" t="str">
            <v>Viªn</v>
          </cell>
          <cell r="E137">
            <v>0</v>
          </cell>
          <cell r="G137">
            <v>2</v>
          </cell>
        </row>
        <row r="138">
          <cell r="A138">
            <v>137</v>
          </cell>
          <cell r="B138" t="str">
            <v>G¹ch silic¸t 6,5x12x25cm</v>
          </cell>
          <cell r="C138" t="str">
            <v>1000v</v>
          </cell>
          <cell r="E138">
            <v>0</v>
          </cell>
          <cell r="G138">
            <v>2</v>
          </cell>
        </row>
        <row r="139">
          <cell r="A139">
            <v>138</v>
          </cell>
          <cell r="B139" t="str">
            <v>§¸ ong 15x22x35</v>
          </cell>
          <cell r="C139" t="str">
            <v>Viªn</v>
          </cell>
          <cell r="E139">
            <v>0</v>
          </cell>
          <cell r="G139">
            <v>1</v>
          </cell>
        </row>
        <row r="140">
          <cell r="A140">
            <v>139</v>
          </cell>
          <cell r="B140" t="str">
            <v>G¹ch xi m¨ng 6x20cm</v>
          </cell>
          <cell r="C140" t="str">
            <v>Viªn</v>
          </cell>
          <cell r="E140">
            <v>900</v>
          </cell>
          <cell r="G140">
            <v>1</v>
          </cell>
        </row>
        <row r="141">
          <cell r="A141">
            <v>140</v>
          </cell>
          <cell r="B141" t="str">
            <v>G¹ch gèm tr¸ng men 3x10cm</v>
          </cell>
          <cell r="C141" t="str">
            <v>1000v</v>
          </cell>
          <cell r="E141">
            <v>500000</v>
          </cell>
          <cell r="F141">
            <v>400000</v>
          </cell>
          <cell r="G141">
            <v>0.5</v>
          </cell>
        </row>
        <row r="142">
          <cell r="A142">
            <v>141</v>
          </cell>
          <cell r="B142" t="str">
            <v>G¹ch vØ</v>
          </cell>
          <cell r="C142" t="str">
            <v>M2</v>
          </cell>
          <cell r="E142">
            <v>35000</v>
          </cell>
          <cell r="F142">
            <v>33000</v>
          </cell>
          <cell r="G142">
            <v>1</v>
          </cell>
        </row>
        <row r="143">
          <cell r="A143">
            <v>142</v>
          </cell>
          <cell r="B143" t="str">
            <v>TÊm c¸ch ©m</v>
          </cell>
          <cell r="C143" t="str">
            <v>M2</v>
          </cell>
          <cell r="E143">
            <v>10300</v>
          </cell>
          <cell r="F143">
            <v>30000</v>
          </cell>
          <cell r="G143">
            <v>0</v>
          </cell>
        </row>
        <row r="144">
          <cell r="A144">
            <v>143</v>
          </cell>
          <cell r="B144" t="str">
            <v>TÊm c¸ch nhiÖt</v>
          </cell>
          <cell r="C144" t="str">
            <v>M2</v>
          </cell>
          <cell r="E144">
            <v>10300</v>
          </cell>
          <cell r="F144">
            <v>35000</v>
          </cell>
          <cell r="G144">
            <v>0</v>
          </cell>
        </row>
        <row r="145">
          <cell r="A145">
            <v>144</v>
          </cell>
          <cell r="B145" t="str">
            <v>Keo d¸n</v>
          </cell>
          <cell r="C145" t="str">
            <v>Kg</v>
          </cell>
          <cell r="E145">
            <v>43000</v>
          </cell>
          <cell r="F145">
            <v>27050</v>
          </cell>
          <cell r="G145">
            <v>0</v>
          </cell>
        </row>
        <row r="146">
          <cell r="A146">
            <v>145</v>
          </cell>
          <cell r="B146" t="str">
            <v>Simili</v>
          </cell>
          <cell r="C146" t="str">
            <v>M2</v>
          </cell>
          <cell r="E146">
            <v>28000</v>
          </cell>
          <cell r="F146">
            <v>20100</v>
          </cell>
          <cell r="G146">
            <v>0</v>
          </cell>
        </row>
        <row r="147">
          <cell r="A147">
            <v>146</v>
          </cell>
          <cell r="B147" t="str">
            <v>NÑp gç</v>
          </cell>
          <cell r="C147" t="str">
            <v>M</v>
          </cell>
          <cell r="E147">
            <v>3000</v>
          </cell>
          <cell r="F147">
            <v>1000</v>
          </cell>
          <cell r="G147">
            <v>0</v>
          </cell>
        </row>
        <row r="148">
          <cell r="A148">
            <v>147</v>
          </cell>
          <cell r="B148" t="str">
            <v>TÊm trÇn th¹ch cao</v>
          </cell>
          <cell r="C148" t="str">
            <v>TÊm</v>
          </cell>
          <cell r="E148">
            <v>5000</v>
          </cell>
          <cell r="F148">
            <v>15000</v>
          </cell>
          <cell r="G148">
            <v>0</v>
          </cell>
        </row>
        <row r="149">
          <cell r="A149">
            <v>148</v>
          </cell>
          <cell r="B149" t="str">
            <v>TÊm trÇn nhùa</v>
          </cell>
          <cell r="C149" t="str">
            <v>TÊm</v>
          </cell>
          <cell r="E149">
            <v>40000</v>
          </cell>
          <cell r="F149">
            <v>37000</v>
          </cell>
          <cell r="G149">
            <v>0</v>
          </cell>
        </row>
        <row r="150">
          <cell r="A150">
            <v>149</v>
          </cell>
          <cell r="B150" t="str">
            <v>Foocmica</v>
          </cell>
          <cell r="C150" t="str">
            <v>M2</v>
          </cell>
          <cell r="E150">
            <v>30321</v>
          </cell>
          <cell r="F150">
            <v>40000</v>
          </cell>
          <cell r="G150">
            <v>0</v>
          </cell>
        </row>
        <row r="151">
          <cell r="A151">
            <v>150</v>
          </cell>
          <cell r="B151" t="str">
            <v>GiÊy trang trÝ</v>
          </cell>
          <cell r="C151" t="str">
            <v>M2</v>
          </cell>
          <cell r="E151">
            <v>7290</v>
          </cell>
          <cell r="F151">
            <v>5400</v>
          </cell>
          <cell r="G151">
            <v>0</v>
          </cell>
        </row>
        <row r="152">
          <cell r="A152">
            <v>151</v>
          </cell>
          <cell r="B152" t="str">
            <v>TÊm nhùa PVC lo¹i KN92</v>
          </cell>
          <cell r="C152" t="str">
            <v>M</v>
          </cell>
          <cell r="E152">
            <v>17000</v>
          </cell>
          <cell r="F152">
            <v>20000</v>
          </cell>
          <cell r="G152">
            <v>0</v>
          </cell>
        </row>
        <row r="153">
          <cell r="A153">
            <v>152</v>
          </cell>
          <cell r="B153" t="str">
            <v>§inh ®Øa fi 6x120</v>
          </cell>
          <cell r="C153" t="str">
            <v>C¸i</v>
          </cell>
          <cell r="E153">
            <v>450</v>
          </cell>
          <cell r="F153">
            <v>450</v>
          </cell>
          <cell r="G153">
            <v>0</v>
          </cell>
        </row>
        <row r="154">
          <cell r="A154">
            <v>153</v>
          </cell>
          <cell r="B154" t="str">
            <v>§inh ®Øa fi 6x220</v>
          </cell>
          <cell r="C154" t="str">
            <v>C¸i</v>
          </cell>
          <cell r="E154">
            <v>450</v>
          </cell>
          <cell r="F154">
            <v>450</v>
          </cell>
          <cell r="G154">
            <v>0</v>
          </cell>
        </row>
        <row r="155">
          <cell r="A155">
            <v>154</v>
          </cell>
          <cell r="B155" t="str">
            <v>§inh ®Øa fi 8x250</v>
          </cell>
          <cell r="C155" t="str">
            <v>C¸i</v>
          </cell>
          <cell r="E155">
            <v>450</v>
          </cell>
          <cell r="F155">
            <v>450</v>
          </cell>
          <cell r="G155">
            <v>0</v>
          </cell>
        </row>
        <row r="156">
          <cell r="A156">
            <v>155</v>
          </cell>
          <cell r="B156" t="str">
            <v>G¹ch rçng 6 lç 10x15x22cm</v>
          </cell>
          <cell r="C156" t="str">
            <v>1000v</v>
          </cell>
          <cell r="E156">
            <v>527272.72727272718</v>
          </cell>
          <cell r="F156">
            <v>780000</v>
          </cell>
          <cell r="G156">
            <v>1</v>
          </cell>
        </row>
        <row r="157">
          <cell r="A157">
            <v>156</v>
          </cell>
          <cell r="B157" t="str">
            <v>G¹ch bª t«ng 10x20x40</v>
          </cell>
          <cell r="C157" t="str">
            <v>Viªn</v>
          </cell>
          <cell r="E157">
            <v>1000</v>
          </cell>
          <cell r="G157">
            <v>1</v>
          </cell>
        </row>
        <row r="158">
          <cell r="A158">
            <v>157</v>
          </cell>
          <cell r="B158" t="str">
            <v>T¨ng ®¬ fi 14mm</v>
          </cell>
          <cell r="C158" t="str">
            <v>C¸i</v>
          </cell>
          <cell r="E158">
            <v>14420</v>
          </cell>
          <cell r="F158">
            <v>18900</v>
          </cell>
          <cell r="G158">
            <v>0</v>
          </cell>
        </row>
        <row r="159">
          <cell r="A159">
            <v>158</v>
          </cell>
          <cell r="B159" t="str">
            <v>L­íi thÐp</v>
          </cell>
          <cell r="C159" t="str">
            <v>M2</v>
          </cell>
          <cell r="E159">
            <v>22000</v>
          </cell>
          <cell r="F159">
            <v>22000</v>
          </cell>
          <cell r="G159">
            <v>0</v>
          </cell>
        </row>
        <row r="160">
          <cell r="A160">
            <v>159</v>
          </cell>
          <cell r="B160" t="str">
            <v>Ma tÝt</v>
          </cell>
          <cell r="C160" t="str">
            <v>Kg</v>
          </cell>
          <cell r="E160">
            <v>6000</v>
          </cell>
          <cell r="F160">
            <v>3000</v>
          </cell>
          <cell r="G160">
            <v>0</v>
          </cell>
        </row>
        <row r="161">
          <cell r="A161">
            <v>160</v>
          </cell>
          <cell r="B161" t="str">
            <v>DÇu cÆn</v>
          </cell>
          <cell r="C161" t="str">
            <v>Kg</v>
          </cell>
          <cell r="E161">
            <v>1480</v>
          </cell>
          <cell r="F161">
            <v>1480</v>
          </cell>
          <cell r="G161">
            <v>0.5</v>
          </cell>
        </row>
        <row r="162">
          <cell r="A162">
            <v>161</v>
          </cell>
          <cell r="B162" t="str">
            <v>D©y thõng fi 40</v>
          </cell>
          <cell r="C162" t="str">
            <v>M</v>
          </cell>
          <cell r="E162">
            <v>200</v>
          </cell>
          <cell r="F162">
            <v>200</v>
          </cell>
          <cell r="G162">
            <v>0.5</v>
          </cell>
        </row>
        <row r="163">
          <cell r="A163">
            <v>162</v>
          </cell>
          <cell r="B163" t="str">
            <v>L­íi thÐp B40</v>
          </cell>
          <cell r="C163" t="str">
            <v>M2</v>
          </cell>
          <cell r="E163">
            <v>15000</v>
          </cell>
          <cell r="F163">
            <v>22000</v>
          </cell>
          <cell r="G163">
            <v>0</v>
          </cell>
        </row>
        <row r="164">
          <cell r="A164">
            <v>163</v>
          </cell>
          <cell r="B164" t="str">
            <v>Ray P24</v>
          </cell>
          <cell r="C164" t="str">
            <v>Kg</v>
          </cell>
          <cell r="E164">
            <v>0</v>
          </cell>
          <cell r="G164">
            <v>0</v>
          </cell>
        </row>
        <row r="165">
          <cell r="A165">
            <v>164</v>
          </cell>
          <cell r="B165" t="str">
            <v>§inh mò fi 4x100</v>
          </cell>
          <cell r="C165" t="str">
            <v>Kg</v>
          </cell>
          <cell r="E165">
            <v>5500</v>
          </cell>
          <cell r="F165">
            <v>6292</v>
          </cell>
          <cell r="G165">
            <v>0</v>
          </cell>
        </row>
        <row r="166">
          <cell r="A166">
            <v>165</v>
          </cell>
          <cell r="B166" t="str">
            <v>§inh mò fi 10x20</v>
          </cell>
          <cell r="C166" t="str">
            <v>Kg</v>
          </cell>
          <cell r="E166">
            <v>5500</v>
          </cell>
          <cell r="F166">
            <v>6292</v>
          </cell>
          <cell r="G166">
            <v>0</v>
          </cell>
        </row>
        <row r="167">
          <cell r="A167">
            <v>166</v>
          </cell>
          <cell r="B167" t="str">
            <v>§inh ch©n b«ng</v>
          </cell>
          <cell r="C167" t="str">
            <v>C¸i</v>
          </cell>
          <cell r="E167">
            <v>0</v>
          </cell>
          <cell r="G167">
            <v>0</v>
          </cell>
        </row>
        <row r="168">
          <cell r="A168">
            <v>167</v>
          </cell>
          <cell r="B168" t="str">
            <v>§inh mò 10cm</v>
          </cell>
          <cell r="C168" t="str">
            <v>Kg</v>
          </cell>
          <cell r="E168">
            <v>5909.090909090909</v>
          </cell>
          <cell r="F168">
            <v>6760</v>
          </cell>
          <cell r="G168">
            <v>0</v>
          </cell>
        </row>
        <row r="169">
          <cell r="A169">
            <v>168</v>
          </cell>
          <cell r="B169" t="str">
            <v>R«ng ®en vµ ª cu c¸c lo¹i</v>
          </cell>
          <cell r="C169" t="str">
            <v>C¸i</v>
          </cell>
          <cell r="E169">
            <v>0</v>
          </cell>
          <cell r="G169">
            <v>0</v>
          </cell>
        </row>
        <row r="170">
          <cell r="A170">
            <v>169</v>
          </cell>
          <cell r="B170" t="str">
            <v>Bét s¾t</v>
          </cell>
          <cell r="C170" t="str">
            <v>Kg</v>
          </cell>
          <cell r="E170">
            <v>0</v>
          </cell>
          <cell r="G170">
            <v>0</v>
          </cell>
        </row>
        <row r="171">
          <cell r="A171">
            <v>170</v>
          </cell>
          <cell r="B171" t="str">
            <v>H¾c Ýn</v>
          </cell>
          <cell r="C171" t="str">
            <v>Kg</v>
          </cell>
          <cell r="E171">
            <v>2861</v>
          </cell>
          <cell r="F171">
            <v>2050</v>
          </cell>
          <cell r="G171">
            <v>0</v>
          </cell>
        </row>
        <row r="172">
          <cell r="A172">
            <v>171</v>
          </cell>
          <cell r="B172" t="str">
            <v>Eke</v>
          </cell>
          <cell r="C172" t="str">
            <v>C¸i</v>
          </cell>
          <cell r="E172">
            <v>1100</v>
          </cell>
          <cell r="F172">
            <v>1100</v>
          </cell>
          <cell r="G172">
            <v>0</v>
          </cell>
        </row>
        <row r="173">
          <cell r="A173">
            <v>172</v>
          </cell>
          <cell r="B173" t="str">
            <v>T¨ng ®¬</v>
          </cell>
          <cell r="C173" t="str">
            <v>C¸i</v>
          </cell>
          <cell r="E173">
            <v>14420</v>
          </cell>
          <cell r="F173">
            <v>20000</v>
          </cell>
          <cell r="G173">
            <v>0</v>
          </cell>
        </row>
        <row r="174">
          <cell r="A174">
            <v>173</v>
          </cell>
          <cell r="B174" t="str">
            <v>G¹ch l¸t xi m¨ng 10x10</v>
          </cell>
          <cell r="C174" t="str">
            <v>1000v</v>
          </cell>
          <cell r="E174">
            <v>800000</v>
          </cell>
          <cell r="F174">
            <v>800000</v>
          </cell>
          <cell r="G174">
            <v>0.5</v>
          </cell>
        </row>
        <row r="175">
          <cell r="A175">
            <v>174</v>
          </cell>
          <cell r="B175" t="str">
            <v>G¹ch b«ng 33x25x12</v>
          </cell>
          <cell r="C175" t="str">
            <v>Viªn</v>
          </cell>
          <cell r="E175">
            <v>1300</v>
          </cell>
          <cell r="F175">
            <v>1300</v>
          </cell>
          <cell r="G175">
            <v>0.5</v>
          </cell>
        </row>
        <row r="176">
          <cell r="A176">
            <v>175</v>
          </cell>
          <cell r="B176" t="str">
            <v>G¹ch b«ng 33x25x12 (nöa)</v>
          </cell>
          <cell r="C176" t="str">
            <v>Viªn</v>
          </cell>
          <cell r="E176">
            <v>0</v>
          </cell>
          <cell r="G176">
            <v>0.5</v>
          </cell>
        </row>
        <row r="177">
          <cell r="A177">
            <v>176</v>
          </cell>
          <cell r="B177" t="str">
            <v>G¹ch b«ng 33x25x15</v>
          </cell>
          <cell r="C177" t="str">
            <v>Viªn</v>
          </cell>
          <cell r="E177">
            <v>0</v>
          </cell>
          <cell r="G177">
            <v>0.5</v>
          </cell>
        </row>
        <row r="178">
          <cell r="A178">
            <v>177</v>
          </cell>
          <cell r="B178" t="str">
            <v>G¹ch b«ng 33x25x15 (nöa)</v>
          </cell>
          <cell r="C178" t="str">
            <v>Viªn</v>
          </cell>
          <cell r="E178">
            <v>0</v>
          </cell>
          <cell r="G178">
            <v>0.5</v>
          </cell>
        </row>
        <row r="179">
          <cell r="A179">
            <v>178</v>
          </cell>
          <cell r="B179" t="str">
            <v>G¹ch b«ng 40x25x15</v>
          </cell>
          <cell r="C179" t="str">
            <v>Viªn</v>
          </cell>
          <cell r="E179">
            <v>0</v>
          </cell>
          <cell r="G179">
            <v>0.5</v>
          </cell>
        </row>
        <row r="180">
          <cell r="A180">
            <v>179</v>
          </cell>
          <cell r="B180" t="str">
            <v>G¹ch b«ng 40x25x15 (nöa)</v>
          </cell>
          <cell r="C180" t="str">
            <v>Viªn</v>
          </cell>
          <cell r="E180">
            <v>0</v>
          </cell>
          <cell r="G180">
            <v>0.5</v>
          </cell>
        </row>
        <row r="181">
          <cell r="A181">
            <v>180</v>
          </cell>
          <cell r="B181" t="str">
            <v>G¹ch b«ng 40x20x20</v>
          </cell>
          <cell r="C181" t="str">
            <v>Viªn</v>
          </cell>
          <cell r="E181">
            <v>0</v>
          </cell>
          <cell r="G181">
            <v>0.5</v>
          </cell>
        </row>
        <row r="182">
          <cell r="A182">
            <v>181</v>
          </cell>
          <cell r="B182" t="str">
            <v>VËt liÖu kh¸c</v>
          </cell>
          <cell r="C182" t="str">
            <v>%</v>
          </cell>
          <cell r="E182">
            <v>0</v>
          </cell>
          <cell r="G182">
            <v>0</v>
          </cell>
        </row>
        <row r="183">
          <cell r="A183">
            <v>182</v>
          </cell>
          <cell r="B183" t="str">
            <v>VËt liÖu phô</v>
          </cell>
          <cell r="C183" t="str">
            <v>§ång</v>
          </cell>
          <cell r="E183">
            <v>0</v>
          </cell>
          <cell r="G183">
            <v>0</v>
          </cell>
        </row>
        <row r="184">
          <cell r="A184">
            <v>183</v>
          </cell>
          <cell r="B184" t="str">
            <v>R¬m</v>
          </cell>
          <cell r="C184" t="str">
            <v>Kg</v>
          </cell>
          <cell r="E184">
            <v>500</v>
          </cell>
          <cell r="F184">
            <v>300</v>
          </cell>
          <cell r="G184">
            <v>0</v>
          </cell>
        </row>
        <row r="185">
          <cell r="A185">
            <v>184</v>
          </cell>
          <cell r="B185" t="str">
            <v>GiÊy Ðp</v>
          </cell>
          <cell r="C185" t="str">
            <v>M2</v>
          </cell>
          <cell r="E185">
            <v>28000</v>
          </cell>
          <cell r="F185">
            <v>15000</v>
          </cell>
          <cell r="G185">
            <v>0</v>
          </cell>
        </row>
        <row r="186">
          <cell r="A186">
            <v>185</v>
          </cell>
          <cell r="B186" t="str">
            <v>V¸n Ðp</v>
          </cell>
          <cell r="C186" t="str">
            <v>M2</v>
          </cell>
          <cell r="E186">
            <v>22720</v>
          </cell>
          <cell r="F186">
            <v>26000</v>
          </cell>
          <cell r="G186">
            <v>0</v>
          </cell>
        </row>
        <row r="187">
          <cell r="A187">
            <v>186</v>
          </cell>
          <cell r="B187" t="str">
            <v>Gç v¸n</v>
          </cell>
          <cell r="C187" t="str">
            <v>M3</v>
          </cell>
          <cell r="E187">
            <v>0</v>
          </cell>
          <cell r="F187">
            <v>2217679</v>
          </cell>
          <cell r="G187">
            <v>0</v>
          </cell>
        </row>
        <row r="188">
          <cell r="A188">
            <v>187</v>
          </cell>
          <cell r="B188" t="str">
            <v>G¹ch b«ng 40x20x20 (nöa)</v>
          </cell>
          <cell r="C188" t="str">
            <v>Viªn</v>
          </cell>
          <cell r="E188">
            <v>0</v>
          </cell>
          <cell r="G188">
            <v>0.5</v>
          </cell>
        </row>
        <row r="189">
          <cell r="A189">
            <v>188</v>
          </cell>
          <cell r="B189" t="str">
            <v>Gç d¸n</v>
          </cell>
          <cell r="C189" t="str">
            <v>M2</v>
          </cell>
          <cell r="E189">
            <v>16200</v>
          </cell>
          <cell r="F189">
            <v>23770</v>
          </cell>
          <cell r="G189">
            <v>0</v>
          </cell>
        </row>
        <row r="190">
          <cell r="A190">
            <v>189</v>
          </cell>
          <cell r="B190" t="str">
            <v>Fen chua</v>
          </cell>
          <cell r="C190" t="str">
            <v>Kg</v>
          </cell>
          <cell r="E190">
            <v>6000</v>
          </cell>
          <cell r="F190">
            <v>2750</v>
          </cell>
          <cell r="G190">
            <v>0.5</v>
          </cell>
        </row>
        <row r="191">
          <cell r="A191">
            <v>190</v>
          </cell>
          <cell r="B191" t="str">
            <v>X¨ng</v>
          </cell>
          <cell r="C191" t="str">
            <v>Kg</v>
          </cell>
          <cell r="E191">
            <v>6150</v>
          </cell>
          <cell r="F191">
            <v>5420</v>
          </cell>
          <cell r="G191">
            <v>0.5</v>
          </cell>
        </row>
        <row r="192">
          <cell r="A192">
            <v>191</v>
          </cell>
          <cell r="B192" t="str">
            <v>Nhùa bi tum</v>
          </cell>
          <cell r="C192" t="str">
            <v>Kg</v>
          </cell>
          <cell r="E192">
            <v>2861</v>
          </cell>
          <cell r="F192">
            <v>2500</v>
          </cell>
          <cell r="G192">
            <v>0</v>
          </cell>
        </row>
        <row r="193">
          <cell r="A193">
            <v>192</v>
          </cell>
          <cell r="B193" t="str">
            <v>Cñi ®un</v>
          </cell>
          <cell r="C193" t="str">
            <v>Kg</v>
          </cell>
          <cell r="E193">
            <v>500</v>
          </cell>
          <cell r="F193">
            <v>700</v>
          </cell>
          <cell r="G193">
            <v>0</v>
          </cell>
        </row>
        <row r="194">
          <cell r="A194">
            <v>193</v>
          </cell>
          <cell r="B194" t="str">
            <v>Bao t¶i</v>
          </cell>
          <cell r="C194" t="str">
            <v>M2</v>
          </cell>
          <cell r="E194">
            <v>3800</v>
          </cell>
          <cell r="F194">
            <v>1030</v>
          </cell>
          <cell r="G194">
            <v>0</v>
          </cell>
        </row>
        <row r="195">
          <cell r="A195">
            <v>194</v>
          </cell>
          <cell r="B195" t="str">
            <v>S¾t t©y</v>
          </cell>
          <cell r="C195" t="str">
            <v>Kg</v>
          </cell>
          <cell r="E195">
            <v>0</v>
          </cell>
          <cell r="G195">
            <v>0</v>
          </cell>
        </row>
        <row r="196">
          <cell r="A196">
            <v>195</v>
          </cell>
          <cell r="B196" t="str">
            <v>§ång tÊm d=2mm</v>
          </cell>
          <cell r="C196" t="str">
            <v>Kg</v>
          </cell>
          <cell r="E196">
            <v>43260</v>
          </cell>
          <cell r="F196">
            <v>30525</v>
          </cell>
          <cell r="G196">
            <v>0</v>
          </cell>
        </row>
        <row r="197">
          <cell r="A197">
            <v>196</v>
          </cell>
          <cell r="B197" t="str">
            <v>Thuèc hµn</v>
          </cell>
          <cell r="C197" t="str">
            <v>Kg</v>
          </cell>
          <cell r="E197">
            <v>15100</v>
          </cell>
          <cell r="F197">
            <v>13500</v>
          </cell>
          <cell r="G197">
            <v>0</v>
          </cell>
        </row>
        <row r="198">
          <cell r="A198">
            <v>197</v>
          </cell>
          <cell r="B198" t="str">
            <v>Cäc tre</v>
          </cell>
          <cell r="C198" t="str">
            <v>M</v>
          </cell>
          <cell r="E198">
            <v>1000</v>
          </cell>
          <cell r="F198">
            <v>1500</v>
          </cell>
          <cell r="G198">
            <v>0.25</v>
          </cell>
        </row>
        <row r="199">
          <cell r="A199">
            <v>198</v>
          </cell>
          <cell r="B199" t="str">
            <v>Cõ gç</v>
          </cell>
          <cell r="C199" t="str">
            <v>M</v>
          </cell>
          <cell r="E199">
            <v>0</v>
          </cell>
          <cell r="G199">
            <v>0</v>
          </cell>
        </row>
        <row r="200">
          <cell r="A200">
            <v>199</v>
          </cell>
          <cell r="B200" t="str">
            <v>Cäc bª t«ng fi 550 mm</v>
          </cell>
          <cell r="C200" t="str">
            <v>M</v>
          </cell>
          <cell r="E200">
            <v>0</v>
          </cell>
          <cell r="G200">
            <v>0.2</v>
          </cell>
        </row>
        <row r="201">
          <cell r="A201">
            <v>200</v>
          </cell>
          <cell r="B201" t="str">
            <v>Cäc thÐp h×nh</v>
          </cell>
          <cell r="C201" t="str">
            <v>M</v>
          </cell>
          <cell r="E201">
            <v>0</v>
          </cell>
          <cell r="G201">
            <v>0</v>
          </cell>
        </row>
        <row r="202">
          <cell r="A202">
            <v>201</v>
          </cell>
          <cell r="B202" t="str">
            <v>Ngãi mòi hµi</v>
          </cell>
          <cell r="C202" t="str">
            <v>Viªn</v>
          </cell>
          <cell r="E202">
            <v>320</v>
          </cell>
          <cell r="F202">
            <v>525</v>
          </cell>
          <cell r="G202">
            <v>2</v>
          </cell>
        </row>
        <row r="203">
          <cell r="A203">
            <v>202</v>
          </cell>
          <cell r="B203" t="str">
            <v>D©y thõng buéc</v>
          </cell>
          <cell r="C203" t="str">
            <v>M</v>
          </cell>
          <cell r="E203">
            <v>1120</v>
          </cell>
          <cell r="F203">
            <v>200</v>
          </cell>
          <cell r="G203">
            <v>0.5</v>
          </cell>
        </row>
        <row r="204">
          <cell r="A204">
            <v>203</v>
          </cell>
          <cell r="B204" t="str">
            <v>Cäc gç</v>
          </cell>
          <cell r="C204" t="str">
            <v>Mdµi</v>
          </cell>
          <cell r="E204">
            <v>6500</v>
          </cell>
          <cell r="G204">
            <v>0</v>
          </cell>
        </row>
        <row r="205">
          <cell r="A205">
            <v>204</v>
          </cell>
          <cell r="B205" t="str">
            <v>G¹ch ®Êt kh«ng nung</v>
          </cell>
          <cell r="C205" t="str">
            <v>Viªn</v>
          </cell>
          <cell r="E205">
            <v>0</v>
          </cell>
          <cell r="G205">
            <v>2</v>
          </cell>
        </row>
        <row r="206">
          <cell r="A206">
            <v>205</v>
          </cell>
          <cell r="B206" t="str">
            <v>C¸t h¹t nhá</v>
          </cell>
          <cell r="C206" t="str">
            <v>M3</v>
          </cell>
          <cell r="E206">
            <v>59333</v>
          </cell>
          <cell r="F206">
            <v>16000</v>
          </cell>
          <cell r="G206">
            <v>5</v>
          </cell>
        </row>
        <row r="207">
          <cell r="A207">
            <v>206</v>
          </cell>
          <cell r="B207" t="str">
            <v>C¸t s¹n</v>
          </cell>
          <cell r="C207" t="str">
            <v>M3</v>
          </cell>
          <cell r="E207">
            <v>78000</v>
          </cell>
          <cell r="F207">
            <v>78000</v>
          </cell>
          <cell r="G207">
            <v>5</v>
          </cell>
        </row>
        <row r="208">
          <cell r="A208">
            <v>207</v>
          </cell>
          <cell r="B208" t="str">
            <v xml:space="preserve">§¸ ba </v>
          </cell>
          <cell r="C208" t="str">
            <v>M3</v>
          </cell>
          <cell r="E208">
            <v>40790</v>
          </cell>
          <cell r="F208">
            <v>37000</v>
          </cell>
          <cell r="G208">
            <v>1</v>
          </cell>
        </row>
        <row r="209">
          <cell r="A209">
            <v>208</v>
          </cell>
          <cell r="B209" t="str">
            <v>Tµ vÑt 14x22x80</v>
          </cell>
          <cell r="C209" t="str">
            <v>Thanh</v>
          </cell>
          <cell r="E209">
            <v>0</v>
          </cell>
          <cell r="G209">
            <v>0</v>
          </cell>
        </row>
        <row r="210">
          <cell r="A210">
            <v>209</v>
          </cell>
          <cell r="B210" t="str">
            <v>S¾t nèi ray</v>
          </cell>
          <cell r="C210" t="str">
            <v>Bé</v>
          </cell>
          <cell r="E210">
            <v>0</v>
          </cell>
          <cell r="G210">
            <v>0</v>
          </cell>
        </row>
        <row r="211">
          <cell r="A211">
            <v>210</v>
          </cell>
          <cell r="B211" t="str">
            <v>§inh ®õ¬ng</v>
          </cell>
          <cell r="C211" t="str">
            <v>C¸i</v>
          </cell>
          <cell r="E211">
            <v>500</v>
          </cell>
          <cell r="G211">
            <v>0</v>
          </cell>
        </row>
        <row r="212">
          <cell r="A212">
            <v>211</v>
          </cell>
          <cell r="B212" t="str">
            <v>Xµ nÑp</v>
          </cell>
          <cell r="C212" t="str">
            <v>Bé</v>
          </cell>
          <cell r="E212">
            <v>68000</v>
          </cell>
          <cell r="G212">
            <v>0</v>
          </cell>
        </row>
        <row r="213">
          <cell r="A213">
            <v>212</v>
          </cell>
          <cell r="B213" t="str">
            <v>LËp l¸ch</v>
          </cell>
          <cell r="C213" t="str">
            <v>Bé</v>
          </cell>
          <cell r="E213">
            <v>68000</v>
          </cell>
          <cell r="G213">
            <v>0</v>
          </cell>
        </row>
        <row r="214">
          <cell r="A214">
            <v>213</v>
          </cell>
          <cell r="B214" t="str">
            <v>§inh cr¨mp«ng</v>
          </cell>
          <cell r="C214" t="str">
            <v>C¸i</v>
          </cell>
          <cell r="E214">
            <v>800</v>
          </cell>
          <cell r="G214">
            <v>0</v>
          </cell>
        </row>
        <row r="215">
          <cell r="A215">
            <v>214</v>
          </cell>
          <cell r="B215" t="str">
            <v>S¾t nèi ray P24</v>
          </cell>
          <cell r="C215" t="str">
            <v>Bé</v>
          </cell>
          <cell r="E215">
            <v>0</v>
          </cell>
          <cell r="G215">
            <v>0</v>
          </cell>
        </row>
        <row r="216">
          <cell r="A216">
            <v>215</v>
          </cell>
          <cell r="B216" t="str">
            <v>Que hµn ®ång</v>
          </cell>
          <cell r="C216" t="str">
            <v>Kg</v>
          </cell>
          <cell r="E216">
            <v>45507</v>
          </cell>
          <cell r="F216">
            <v>40022</v>
          </cell>
          <cell r="G216">
            <v>0</v>
          </cell>
        </row>
        <row r="217">
          <cell r="A217">
            <v>216</v>
          </cell>
          <cell r="B217" t="str">
            <v>ThÐp kh«ng gØ</v>
          </cell>
          <cell r="C217" t="str">
            <v>Kg</v>
          </cell>
          <cell r="E217">
            <v>12000</v>
          </cell>
          <cell r="G217">
            <v>0</v>
          </cell>
        </row>
        <row r="218">
          <cell r="A218">
            <v>217</v>
          </cell>
          <cell r="B218" t="str">
            <v>Bãng ®Ìn</v>
          </cell>
          <cell r="C218" t="str">
            <v>C¸i</v>
          </cell>
          <cell r="E218">
            <v>3000</v>
          </cell>
          <cell r="F218">
            <v>3000</v>
          </cell>
          <cell r="G218">
            <v>0</v>
          </cell>
        </row>
        <row r="219">
          <cell r="A219">
            <v>218</v>
          </cell>
          <cell r="B219" t="str">
            <v>Cäc v¸n thÐp</v>
          </cell>
          <cell r="C219" t="str">
            <v>M</v>
          </cell>
          <cell r="E219">
            <v>0</v>
          </cell>
          <cell r="G219">
            <v>0</v>
          </cell>
        </row>
        <row r="220">
          <cell r="A220">
            <v>219</v>
          </cell>
          <cell r="B220" t="str">
            <v>Ngãi 75v/m2</v>
          </cell>
          <cell r="C220" t="str">
            <v>1000v</v>
          </cell>
          <cell r="E220">
            <v>0</v>
          </cell>
          <cell r="G220">
            <v>2</v>
          </cell>
        </row>
        <row r="221">
          <cell r="A221">
            <v>220</v>
          </cell>
          <cell r="B221" t="str">
            <v>Ngãi 13v/m2</v>
          </cell>
          <cell r="C221" t="str">
            <v>1000v</v>
          </cell>
          <cell r="E221">
            <v>0</v>
          </cell>
          <cell r="F221">
            <v>519000</v>
          </cell>
          <cell r="G221">
            <v>1.5</v>
          </cell>
        </row>
        <row r="222">
          <cell r="A222">
            <v>221</v>
          </cell>
          <cell r="B222" t="str">
            <v>Ngãi ©m d­¬ng</v>
          </cell>
          <cell r="C222" t="str">
            <v>1000v</v>
          </cell>
          <cell r="E222">
            <v>290000</v>
          </cell>
          <cell r="G222">
            <v>2</v>
          </cell>
        </row>
        <row r="223">
          <cell r="A223">
            <v>222</v>
          </cell>
          <cell r="B223" t="str">
            <v>S¾t ®Öm</v>
          </cell>
          <cell r="C223" t="str">
            <v>TÊn</v>
          </cell>
          <cell r="E223">
            <v>4100000</v>
          </cell>
          <cell r="F223">
            <v>4100000</v>
          </cell>
          <cell r="G223">
            <v>0</v>
          </cell>
        </row>
        <row r="224">
          <cell r="A224">
            <v>223</v>
          </cell>
          <cell r="B224" t="str">
            <v>Gç chÌn</v>
          </cell>
          <cell r="C224" t="str">
            <v>M3</v>
          </cell>
          <cell r="E224">
            <v>1680063</v>
          </cell>
          <cell r="F224">
            <v>2217679</v>
          </cell>
          <cell r="G224">
            <v>0</v>
          </cell>
        </row>
        <row r="225">
          <cell r="A225">
            <v>224</v>
          </cell>
          <cell r="B225" t="str">
            <v>§¸ d¨m</v>
          </cell>
          <cell r="C225" t="str">
            <v>M3</v>
          </cell>
          <cell r="E225">
            <v>113558</v>
          </cell>
          <cell r="F225">
            <v>113558</v>
          </cell>
          <cell r="G225">
            <v>1</v>
          </cell>
        </row>
        <row r="226">
          <cell r="A226">
            <v>225</v>
          </cell>
          <cell r="B226" t="str">
            <v>§¸ d¨m 3x4</v>
          </cell>
          <cell r="C226" t="str">
            <v>M3</v>
          </cell>
          <cell r="E226">
            <v>40000</v>
          </cell>
          <cell r="F226">
            <v>40000</v>
          </cell>
          <cell r="G226">
            <v>1</v>
          </cell>
        </row>
        <row r="227">
          <cell r="A227">
            <v>226</v>
          </cell>
          <cell r="B227" t="str">
            <v>Thuèc næ P3151</v>
          </cell>
          <cell r="C227" t="str">
            <v>Kg</v>
          </cell>
          <cell r="E227">
            <v>19000</v>
          </cell>
          <cell r="F227">
            <v>20000</v>
          </cell>
          <cell r="G227">
            <v>0</v>
          </cell>
        </row>
        <row r="228">
          <cell r="A228">
            <v>227</v>
          </cell>
          <cell r="B228" t="str">
            <v>KÝp ®iÖn vi sai</v>
          </cell>
          <cell r="C228" t="str">
            <v>C¸i</v>
          </cell>
          <cell r="E228">
            <v>5000</v>
          </cell>
          <cell r="F228">
            <v>4000</v>
          </cell>
          <cell r="G228">
            <v>0</v>
          </cell>
        </row>
        <row r="229">
          <cell r="A229">
            <v>228</v>
          </cell>
          <cell r="B229" t="str">
            <v>D©y ®iÖn bäc nhùa 2mm</v>
          </cell>
          <cell r="C229" t="str">
            <v>M</v>
          </cell>
          <cell r="E229">
            <v>2500</v>
          </cell>
          <cell r="F229">
            <v>1000</v>
          </cell>
          <cell r="G229">
            <v>0</v>
          </cell>
        </row>
        <row r="230">
          <cell r="A230">
            <v>229</v>
          </cell>
          <cell r="B230" t="str">
            <v>D©y næ chÞu n­íc</v>
          </cell>
          <cell r="C230" t="str">
            <v>M</v>
          </cell>
          <cell r="E230">
            <v>3500</v>
          </cell>
          <cell r="F230">
            <v>4200</v>
          </cell>
          <cell r="G230">
            <v>0</v>
          </cell>
        </row>
        <row r="231">
          <cell r="A231">
            <v>230</v>
          </cell>
          <cell r="B231" t="str">
            <v>Than c¸m</v>
          </cell>
          <cell r="C231" t="str">
            <v>Kg</v>
          </cell>
          <cell r="E231">
            <v>650</v>
          </cell>
          <cell r="F231">
            <v>245</v>
          </cell>
          <cell r="G231">
            <v>1</v>
          </cell>
        </row>
        <row r="232">
          <cell r="A232">
            <v>231</v>
          </cell>
          <cell r="B232" t="str">
            <v>Bª t«ng nhùa h¹t th«</v>
          </cell>
          <cell r="C232" t="str">
            <v>TÊn</v>
          </cell>
          <cell r="E232">
            <v>0</v>
          </cell>
          <cell r="G232">
            <v>0</v>
          </cell>
        </row>
        <row r="233">
          <cell r="A233">
            <v>232</v>
          </cell>
          <cell r="B233" t="str">
            <v>Cäc</v>
          </cell>
          <cell r="C233" t="str">
            <v>M</v>
          </cell>
          <cell r="E233">
            <v>1500</v>
          </cell>
          <cell r="F233">
            <v>1500</v>
          </cell>
          <cell r="G233">
            <v>0</v>
          </cell>
        </row>
        <row r="234">
          <cell r="A234">
            <v>233</v>
          </cell>
          <cell r="B234" t="str">
            <v>Cäc vu«ng</v>
          </cell>
          <cell r="C234" t="str">
            <v>M</v>
          </cell>
          <cell r="E234">
            <v>0</v>
          </cell>
          <cell r="G234">
            <v>0</v>
          </cell>
        </row>
        <row r="235">
          <cell r="A235">
            <v>234</v>
          </cell>
          <cell r="B235" t="str">
            <v>Cäc èng fi 450 650</v>
          </cell>
          <cell r="C235" t="str">
            <v>M</v>
          </cell>
          <cell r="E235">
            <v>0</v>
          </cell>
          <cell r="G235">
            <v>0</v>
          </cell>
        </row>
        <row r="236">
          <cell r="A236">
            <v>235</v>
          </cell>
          <cell r="B236" t="str">
            <v>Cäc èng thÐp d&lt;=400 mm</v>
          </cell>
          <cell r="C236" t="str">
            <v>M</v>
          </cell>
          <cell r="E236">
            <v>0</v>
          </cell>
          <cell r="G236">
            <v>0</v>
          </cell>
        </row>
        <row r="237">
          <cell r="A237">
            <v>236</v>
          </cell>
          <cell r="B237" t="str">
            <v>D©y</v>
          </cell>
          <cell r="C237" t="str">
            <v>Kg</v>
          </cell>
          <cell r="E237">
            <v>7210</v>
          </cell>
          <cell r="F237">
            <v>7000</v>
          </cell>
          <cell r="G237">
            <v>0</v>
          </cell>
        </row>
        <row r="238">
          <cell r="A238">
            <v>237</v>
          </cell>
          <cell r="B238" t="str">
            <v>Fibr« xim¨ng ngo¹i</v>
          </cell>
          <cell r="C238" t="str">
            <v>M2</v>
          </cell>
          <cell r="E238">
            <v>14673</v>
          </cell>
          <cell r="F238">
            <v>14673</v>
          </cell>
          <cell r="G238">
            <v>1.5</v>
          </cell>
        </row>
        <row r="239">
          <cell r="A239">
            <v>238</v>
          </cell>
          <cell r="B239" t="str">
            <v>Ghi vµ phô kiÖn</v>
          </cell>
          <cell r="C239" t="str">
            <v>Bé</v>
          </cell>
          <cell r="E239">
            <v>0</v>
          </cell>
          <cell r="G239">
            <v>0</v>
          </cell>
        </row>
        <row r="240">
          <cell r="A240">
            <v>239</v>
          </cell>
          <cell r="B240" t="str">
            <v>G¹ch bª t«ng rçng</v>
          </cell>
          <cell r="C240" t="str">
            <v>Viªn</v>
          </cell>
          <cell r="E240">
            <v>0</v>
          </cell>
          <cell r="G240">
            <v>1</v>
          </cell>
        </row>
        <row r="241">
          <cell r="A241">
            <v>240</v>
          </cell>
          <cell r="B241" t="str">
            <v>TÊm m¸i nhùa</v>
          </cell>
          <cell r="C241" t="str">
            <v>M2</v>
          </cell>
          <cell r="E241">
            <v>20000</v>
          </cell>
          <cell r="F241">
            <v>27000</v>
          </cell>
          <cell r="G241">
            <v>0</v>
          </cell>
        </row>
        <row r="242">
          <cell r="A242">
            <v>241</v>
          </cell>
          <cell r="B242" t="str">
            <v>G¹ch men sø</v>
          </cell>
          <cell r="C242" t="str">
            <v>1000v</v>
          </cell>
          <cell r="E242">
            <v>685000</v>
          </cell>
          <cell r="F242">
            <v>6100000</v>
          </cell>
          <cell r="G242">
            <v>0.5</v>
          </cell>
        </row>
        <row r="243">
          <cell r="A243">
            <v>242</v>
          </cell>
          <cell r="B243" t="str">
            <v>G¹ch rçng</v>
          </cell>
          <cell r="C243" t="str">
            <v>Viªn</v>
          </cell>
          <cell r="E243">
            <v>675</v>
          </cell>
          <cell r="G243">
            <v>1</v>
          </cell>
        </row>
        <row r="244">
          <cell r="A244">
            <v>243</v>
          </cell>
          <cell r="B244" t="str">
            <v>G¹ch rçng 4 lç</v>
          </cell>
          <cell r="C244" t="str">
            <v>Viªn</v>
          </cell>
          <cell r="E244">
            <v>500</v>
          </cell>
          <cell r="F244">
            <v>500</v>
          </cell>
          <cell r="G244">
            <v>1</v>
          </cell>
        </row>
        <row r="245">
          <cell r="A245">
            <v>244</v>
          </cell>
          <cell r="B245" t="str">
            <v>Gç hång s¾c nhãm 4</v>
          </cell>
          <cell r="C245" t="str">
            <v>M3</v>
          </cell>
          <cell r="E245">
            <v>2217679</v>
          </cell>
          <cell r="F245">
            <v>2217679</v>
          </cell>
          <cell r="G245">
            <v>0</v>
          </cell>
        </row>
        <row r="246">
          <cell r="A246">
            <v>245</v>
          </cell>
          <cell r="B246" t="str">
            <v>Gç nhãm 1 2</v>
          </cell>
          <cell r="C246" t="str">
            <v>M3</v>
          </cell>
          <cell r="E246">
            <v>1900000</v>
          </cell>
          <cell r="F246">
            <v>1900000</v>
          </cell>
          <cell r="G246">
            <v>0</v>
          </cell>
        </row>
        <row r="247">
          <cell r="A247">
            <v>246</v>
          </cell>
          <cell r="B247" t="str">
            <v>Gç nhãm 4</v>
          </cell>
          <cell r="C247" t="str">
            <v>M3</v>
          </cell>
          <cell r="E247">
            <v>2745183</v>
          </cell>
          <cell r="F247">
            <v>1700000</v>
          </cell>
          <cell r="G247">
            <v>0</v>
          </cell>
        </row>
        <row r="248">
          <cell r="A248">
            <v>247</v>
          </cell>
          <cell r="B248" t="str">
            <v>Gç nhãm 5</v>
          </cell>
          <cell r="C248" t="str">
            <v>M3</v>
          </cell>
          <cell r="E248">
            <v>1700000</v>
          </cell>
          <cell r="F248">
            <v>1700000</v>
          </cell>
          <cell r="G248">
            <v>0</v>
          </cell>
        </row>
        <row r="249">
          <cell r="A249">
            <v>248</v>
          </cell>
          <cell r="B249" t="str">
            <v>Keo ªp«xi</v>
          </cell>
          <cell r="C249" t="str">
            <v>Kg</v>
          </cell>
          <cell r="E249">
            <v>27050</v>
          </cell>
          <cell r="F249">
            <v>27050</v>
          </cell>
          <cell r="G249">
            <v>0</v>
          </cell>
        </row>
        <row r="250">
          <cell r="A250">
            <v>249</v>
          </cell>
          <cell r="B250" t="str">
            <v>Kho¸ cöa</v>
          </cell>
          <cell r="C250" t="str">
            <v>C¸i</v>
          </cell>
          <cell r="E250">
            <v>8000</v>
          </cell>
          <cell r="F250">
            <v>8000</v>
          </cell>
          <cell r="G250">
            <v>0</v>
          </cell>
        </row>
        <row r="251">
          <cell r="A251">
            <v>250</v>
          </cell>
          <cell r="B251" t="str">
            <v>Gç xÎ</v>
          </cell>
          <cell r="C251" t="str">
            <v>M3</v>
          </cell>
          <cell r="E251">
            <v>2200000</v>
          </cell>
          <cell r="F251">
            <v>2900000</v>
          </cell>
          <cell r="G251">
            <v>0</v>
          </cell>
        </row>
        <row r="252">
          <cell r="A252">
            <v>251</v>
          </cell>
          <cell r="B252" t="str">
            <v>Nh«m thanh</v>
          </cell>
          <cell r="C252" t="str">
            <v>Kg</v>
          </cell>
          <cell r="E252">
            <v>1111130</v>
          </cell>
          <cell r="F252">
            <v>1111130</v>
          </cell>
          <cell r="G252">
            <v>0</v>
          </cell>
        </row>
        <row r="253">
          <cell r="A253">
            <v>252</v>
          </cell>
          <cell r="B253" t="str">
            <v>Nhùa ®­êng</v>
          </cell>
          <cell r="C253" t="str">
            <v>Kg</v>
          </cell>
          <cell r="E253">
            <v>2861</v>
          </cell>
          <cell r="F253">
            <v>2500</v>
          </cell>
          <cell r="G253">
            <v>0</v>
          </cell>
        </row>
        <row r="254">
          <cell r="A254">
            <v>253</v>
          </cell>
          <cell r="B254" t="str">
            <v>Ph«i thÐp</v>
          </cell>
          <cell r="C254" t="str">
            <v>Kg</v>
          </cell>
          <cell r="E254">
            <v>0</v>
          </cell>
          <cell r="G254">
            <v>0</v>
          </cell>
        </row>
        <row r="255">
          <cell r="A255">
            <v>254</v>
          </cell>
          <cell r="B255" t="str">
            <v>Ray</v>
          </cell>
          <cell r="C255" t="str">
            <v>Kg</v>
          </cell>
          <cell r="E255">
            <v>0</v>
          </cell>
          <cell r="G255">
            <v>0</v>
          </cell>
        </row>
        <row r="256">
          <cell r="A256">
            <v>255</v>
          </cell>
          <cell r="B256" t="str">
            <v>S¾t thÐp</v>
          </cell>
          <cell r="C256" t="str">
            <v>Kg</v>
          </cell>
          <cell r="E256">
            <v>4125000</v>
          </cell>
          <cell r="F256">
            <v>4125000</v>
          </cell>
          <cell r="G256">
            <v>0</v>
          </cell>
        </row>
        <row r="257">
          <cell r="A257">
            <v>256</v>
          </cell>
          <cell r="B257" t="str">
            <v>Than xØ</v>
          </cell>
          <cell r="C257" t="str">
            <v>Kg</v>
          </cell>
          <cell r="E257">
            <v>27</v>
          </cell>
          <cell r="F257">
            <v>27</v>
          </cell>
          <cell r="G257">
            <v>1</v>
          </cell>
        </row>
        <row r="258">
          <cell r="A258">
            <v>257</v>
          </cell>
          <cell r="B258" t="str">
            <v>Thuèc trõ s©u</v>
          </cell>
          <cell r="C258" t="str">
            <v>Kg</v>
          </cell>
          <cell r="E258">
            <v>0</v>
          </cell>
          <cell r="G258">
            <v>0</v>
          </cell>
        </row>
        <row r="259">
          <cell r="A259">
            <v>258</v>
          </cell>
          <cell r="B259" t="str">
            <v>T«n d=1,5mm</v>
          </cell>
          <cell r="C259" t="str">
            <v>Kg</v>
          </cell>
          <cell r="E259">
            <v>4389</v>
          </cell>
          <cell r="F259">
            <v>4100</v>
          </cell>
          <cell r="G259">
            <v>0</v>
          </cell>
        </row>
        <row r="260">
          <cell r="A260">
            <v>259</v>
          </cell>
          <cell r="B260" t="str">
            <v>T«n</v>
          </cell>
          <cell r="C260" t="str">
            <v>M2</v>
          </cell>
          <cell r="E260">
            <v>96555</v>
          </cell>
          <cell r="F260">
            <v>96555</v>
          </cell>
          <cell r="G260">
            <v>0</v>
          </cell>
        </row>
        <row r="261">
          <cell r="A261">
            <v>260</v>
          </cell>
          <cell r="B261" t="str">
            <v>T«n 2 ly</v>
          </cell>
          <cell r="C261" t="str">
            <v>Kg</v>
          </cell>
          <cell r="E261">
            <v>4389</v>
          </cell>
          <cell r="F261">
            <v>4100</v>
          </cell>
          <cell r="G261">
            <v>0</v>
          </cell>
        </row>
        <row r="262">
          <cell r="A262">
            <v>261</v>
          </cell>
          <cell r="B262" t="str">
            <v>T«n 5-6 ly</v>
          </cell>
          <cell r="C262" t="str">
            <v>Kg</v>
          </cell>
          <cell r="E262">
            <v>4181.8181818181811</v>
          </cell>
          <cell r="F262">
            <v>4100</v>
          </cell>
          <cell r="G262">
            <v>0</v>
          </cell>
        </row>
        <row r="263">
          <cell r="A263">
            <v>262</v>
          </cell>
          <cell r="B263" t="str">
            <v>T«n óp nãc</v>
          </cell>
          <cell r="C263" t="str">
            <v>M</v>
          </cell>
          <cell r="E263">
            <v>71580</v>
          </cell>
          <cell r="F263">
            <v>28000</v>
          </cell>
          <cell r="G263">
            <v>0</v>
          </cell>
        </row>
        <row r="264">
          <cell r="A264">
            <v>263</v>
          </cell>
          <cell r="B264" t="str">
            <v>Tµ vÑt</v>
          </cell>
          <cell r="C264" t="str">
            <v>Thanh</v>
          </cell>
          <cell r="E264">
            <v>0</v>
          </cell>
          <cell r="G264">
            <v>0</v>
          </cell>
        </row>
        <row r="265">
          <cell r="A265">
            <v>264</v>
          </cell>
          <cell r="B265" t="str">
            <v>Tµ vÑt gç</v>
          </cell>
          <cell r="C265" t="str">
            <v>M3</v>
          </cell>
          <cell r="E265">
            <v>0</v>
          </cell>
          <cell r="G265">
            <v>0</v>
          </cell>
        </row>
        <row r="266">
          <cell r="A266">
            <v>265</v>
          </cell>
          <cell r="B266" t="str">
            <v>V¶i gi¶ da</v>
          </cell>
          <cell r="C266" t="str">
            <v>M2</v>
          </cell>
          <cell r="E266">
            <v>20100</v>
          </cell>
          <cell r="F266">
            <v>20100</v>
          </cell>
          <cell r="G266">
            <v>0</v>
          </cell>
        </row>
        <row r="267">
          <cell r="A267">
            <v>266</v>
          </cell>
          <cell r="B267" t="str">
            <v>Xi m¨ng quÆng</v>
          </cell>
          <cell r="C267" t="str">
            <v>Kg</v>
          </cell>
          <cell r="E267">
            <v>0</v>
          </cell>
          <cell r="G267">
            <v>0.5</v>
          </cell>
        </row>
        <row r="268">
          <cell r="A268">
            <v>267</v>
          </cell>
          <cell r="B268" t="str">
            <v>Bu l«ng 16x18</v>
          </cell>
          <cell r="C268" t="str">
            <v>C¸i</v>
          </cell>
          <cell r="E268">
            <v>2370</v>
          </cell>
          <cell r="F268">
            <v>4420</v>
          </cell>
          <cell r="G268">
            <v>0</v>
          </cell>
        </row>
        <row r="269">
          <cell r="A269">
            <v>268</v>
          </cell>
          <cell r="B269" t="str">
            <v>T«n tr¸ng kÏm</v>
          </cell>
          <cell r="C269" t="str">
            <v>Kg</v>
          </cell>
          <cell r="E269">
            <v>0</v>
          </cell>
          <cell r="G269">
            <v>0</v>
          </cell>
        </row>
        <row r="270">
          <cell r="A270">
            <v>269</v>
          </cell>
          <cell r="B270" t="str">
            <v>§inh t¸n fi 20</v>
          </cell>
          <cell r="C270" t="str">
            <v>C¸i</v>
          </cell>
          <cell r="E270">
            <v>450</v>
          </cell>
          <cell r="F270">
            <v>200</v>
          </cell>
          <cell r="G270">
            <v>0</v>
          </cell>
        </row>
        <row r="271">
          <cell r="A271">
            <v>270</v>
          </cell>
          <cell r="B271" t="str">
            <v>§Êt cÊp phèi</v>
          </cell>
          <cell r="C271" t="str">
            <v>M3</v>
          </cell>
          <cell r="E271">
            <v>83005</v>
          </cell>
          <cell r="F271">
            <v>16000</v>
          </cell>
          <cell r="G271">
            <v>1</v>
          </cell>
        </row>
        <row r="272">
          <cell r="A272">
            <v>271</v>
          </cell>
          <cell r="B272" t="str">
            <v>§Êt dÝnh</v>
          </cell>
          <cell r="C272" t="str">
            <v>M3</v>
          </cell>
          <cell r="E272">
            <v>15000</v>
          </cell>
          <cell r="F272">
            <v>20000</v>
          </cell>
          <cell r="G272">
            <v>1</v>
          </cell>
        </row>
        <row r="273">
          <cell r="A273">
            <v>272</v>
          </cell>
          <cell r="B273" t="str">
            <v>§¸ chÎ</v>
          </cell>
          <cell r="C273" t="str">
            <v>Viªn</v>
          </cell>
          <cell r="E273">
            <v>700</v>
          </cell>
          <cell r="F273">
            <v>700</v>
          </cell>
          <cell r="G273">
            <v>1</v>
          </cell>
        </row>
        <row r="274">
          <cell r="A274">
            <v>273</v>
          </cell>
          <cell r="B274" t="str">
            <v>§¸ tr¾ng nhá</v>
          </cell>
          <cell r="C274" t="str">
            <v>KG</v>
          </cell>
          <cell r="E274">
            <v>258</v>
          </cell>
          <cell r="F274">
            <v>150</v>
          </cell>
          <cell r="G274">
            <v>2</v>
          </cell>
        </row>
        <row r="275">
          <cell r="A275">
            <v>274</v>
          </cell>
          <cell r="B275" t="str">
            <v>§¸ èp</v>
          </cell>
          <cell r="C275" t="str">
            <v>M2</v>
          </cell>
          <cell r="E275">
            <v>87720</v>
          </cell>
          <cell r="F275">
            <v>87720</v>
          </cell>
          <cell r="G275">
            <v>1</v>
          </cell>
        </row>
        <row r="276">
          <cell r="A276">
            <v>275</v>
          </cell>
          <cell r="B276" t="str">
            <v>§Öm mót</v>
          </cell>
          <cell r="C276" t="str">
            <v>M2</v>
          </cell>
          <cell r="E276">
            <v>0</v>
          </cell>
          <cell r="G276">
            <v>0</v>
          </cell>
        </row>
        <row r="277">
          <cell r="A277">
            <v>276</v>
          </cell>
          <cell r="B277" t="str">
            <v>§¸ cÈm th¹ch, hoa c­¬ng 20x20</v>
          </cell>
          <cell r="C277" t="str">
            <v>M2</v>
          </cell>
          <cell r="E277">
            <v>77250</v>
          </cell>
          <cell r="F277">
            <v>87720</v>
          </cell>
          <cell r="G277">
            <v>0.25</v>
          </cell>
        </row>
        <row r="278">
          <cell r="A278">
            <v>277</v>
          </cell>
          <cell r="B278" t="str">
            <v>§¸ cÈm th¹ch, hoa c­¬ng 30x30</v>
          </cell>
          <cell r="C278" t="str">
            <v>M2</v>
          </cell>
          <cell r="E278">
            <v>77250</v>
          </cell>
          <cell r="F278">
            <v>87720</v>
          </cell>
          <cell r="G278">
            <v>0.25</v>
          </cell>
        </row>
        <row r="279">
          <cell r="A279">
            <v>278</v>
          </cell>
          <cell r="B279" t="str">
            <v>§¸ cÈm th¹ch, hoa c­¬ng 40x40</v>
          </cell>
          <cell r="C279" t="str">
            <v>M2</v>
          </cell>
          <cell r="E279">
            <v>77250</v>
          </cell>
          <cell r="F279">
            <v>87720</v>
          </cell>
          <cell r="G279">
            <v>0.25</v>
          </cell>
        </row>
        <row r="280">
          <cell r="A280">
            <v>279</v>
          </cell>
          <cell r="B280" t="str">
            <v>Bu l«ng M16x320</v>
          </cell>
          <cell r="C280" t="str">
            <v>C¸i</v>
          </cell>
          <cell r="E280">
            <v>3385</v>
          </cell>
          <cell r="F280">
            <v>4510</v>
          </cell>
          <cell r="G280">
            <v>0</v>
          </cell>
        </row>
        <row r="281">
          <cell r="A281">
            <v>280</v>
          </cell>
          <cell r="B281" t="str">
            <v>Bu l«ng M18x250</v>
          </cell>
          <cell r="C281" t="str">
            <v>C¸i</v>
          </cell>
          <cell r="E281">
            <v>5000</v>
          </cell>
          <cell r="F281">
            <v>5000</v>
          </cell>
          <cell r="G281">
            <v>0</v>
          </cell>
        </row>
        <row r="282">
          <cell r="A282">
            <v>281</v>
          </cell>
          <cell r="B282" t="str">
            <v>Bu l«ng M20x200</v>
          </cell>
          <cell r="C282" t="str">
            <v>C¸i</v>
          </cell>
          <cell r="E282">
            <v>5100</v>
          </cell>
          <cell r="F282">
            <v>4800</v>
          </cell>
          <cell r="G282">
            <v>0</v>
          </cell>
        </row>
        <row r="283">
          <cell r="A283">
            <v>282</v>
          </cell>
          <cell r="B283" t="str">
            <v>Bu l«ng M20x500</v>
          </cell>
          <cell r="C283" t="str">
            <v>C¸i</v>
          </cell>
          <cell r="E283">
            <v>9950</v>
          </cell>
          <cell r="F283">
            <v>9350</v>
          </cell>
          <cell r="G283">
            <v>0</v>
          </cell>
        </row>
        <row r="284">
          <cell r="A284">
            <v>283</v>
          </cell>
          <cell r="B284" t="str">
            <v>Bu l«ng M18x20</v>
          </cell>
          <cell r="C284" t="str">
            <v>C¸i</v>
          </cell>
          <cell r="E284">
            <v>2950</v>
          </cell>
          <cell r="F284">
            <v>4600</v>
          </cell>
          <cell r="G284">
            <v>0</v>
          </cell>
        </row>
        <row r="285">
          <cell r="A285">
            <v>284</v>
          </cell>
          <cell r="B285" t="str">
            <v>Bu l«ng M20x1200</v>
          </cell>
          <cell r="C285" t="str">
            <v>C¸i</v>
          </cell>
          <cell r="E285">
            <v>15490</v>
          </cell>
          <cell r="F285">
            <v>12110</v>
          </cell>
          <cell r="G285">
            <v>0</v>
          </cell>
        </row>
        <row r="286">
          <cell r="A286">
            <v>285</v>
          </cell>
          <cell r="B286" t="str">
            <v>Bu l«ng M20x80</v>
          </cell>
          <cell r="C286" t="str">
            <v>C¸i</v>
          </cell>
          <cell r="E286">
            <v>3390</v>
          </cell>
          <cell r="F286">
            <v>3610</v>
          </cell>
          <cell r="G286">
            <v>0</v>
          </cell>
        </row>
        <row r="287">
          <cell r="A287">
            <v>286</v>
          </cell>
          <cell r="B287" t="str">
            <v>Bu l«ng M16x330</v>
          </cell>
          <cell r="C287" t="str">
            <v>C¸i</v>
          </cell>
          <cell r="E287">
            <v>3385</v>
          </cell>
          <cell r="F287">
            <v>4610</v>
          </cell>
          <cell r="G287">
            <v>0</v>
          </cell>
        </row>
        <row r="288">
          <cell r="A288">
            <v>287</v>
          </cell>
          <cell r="B288" t="str">
            <v>Bu l«ng M12x250</v>
          </cell>
          <cell r="C288" t="str">
            <v>C¸i</v>
          </cell>
          <cell r="E288">
            <v>2040</v>
          </cell>
          <cell r="F288">
            <v>1250</v>
          </cell>
          <cell r="G288">
            <v>0</v>
          </cell>
        </row>
        <row r="289">
          <cell r="A289">
            <v>288</v>
          </cell>
          <cell r="B289" t="str">
            <v>Bu l«ng M16x250</v>
          </cell>
          <cell r="C289" t="str">
            <v>C¸i</v>
          </cell>
          <cell r="E289">
            <v>2970</v>
          </cell>
          <cell r="F289">
            <v>4420</v>
          </cell>
          <cell r="G289">
            <v>0</v>
          </cell>
        </row>
        <row r="290">
          <cell r="A290">
            <v>289</v>
          </cell>
          <cell r="B290" t="str">
            <v>Bu l«ng M12x1140</v>
          </cell>
          <cell r="C290" t="str">
            <v>C¸i</v>
          </cell>
          <cell r="E290">
            <v>13460</v>
          </cell>
          <cell r="F290">
            <v>5000</v>
          </cell>
          <cell r="G290">
            <v>0</v>
          </cell>
        </row>
        <row r="291">
          <cell r="A291">
            <v>290</v>
          </cell>
          <cell r="B291" t="str">
            <v>Bu l«ng M16x2430</v>
          </cell>
          <cell r="C291" t="str">
            <v>C¸i</v>
          </cell>
          <cell r="E291">
            <v>22760</v>
          </cell>
          <cell r="F291">
            <v>12010</v>
          </cell>
          <cell r="G291">
            <v>0</v>
          </cell>
        </row>
        <row r="292">
          <cell r="A292">
            <v>291</v>
          </cell>
          <cell r="B292" t="str">
            <v>Bu l«ng M12x1000</v>
          </cell>
          <cell r="C292" t="str">
            <v>C¸i</v>
          </cell>
          <cell r="E292">
            <v>12620</v>
          </cell>
          <cell r="F292">
            <v>4500</v>
          </cell>
          <cell r="G292">
            <v>0</v>
          </cell>
        </row>
        <row r="293">
          <cell r="A293">
            <v>292</v>
          </cell>
          <cell r="B293" t="str">
            <v>Bu l«ng M14x250</v>
          </cell>
          <cell r="C293" t="str">
            <v>C¸i</v>
          </cell>
          <cell r="E293">
            <v>2130</v>
          </cell>
          <cell r="F293">
            <v>3610</v>
          </cell>
          <cell r="G293">
            <v>0</v>
          </cell>
        </row>
        <row r="294">
          <cell r="A294">
            <v>293</v>
          </cell>
          <cell r="B294" t="str">
            <v>Bu l«ng M14x1690</v>
          </cell>
          <cell r="C294" t="str">
            <v>C¸i</v>
          </cell>
          <cell r="E294">
            <v>17690</v>
          </cell>
          <cell r="F294">
            <v>7510</v>
          </cell>
          <cell r="G294">
            <v>0</v>
          </cell>
        </row>
        <row r="295">
          <cell r="A295">
            <v>294</v>
          </cell>
          <cell r="B295" t="str">
            <v>Bu l«ng M12x200</v>
          </cell>
          <cell r="C295" t="str">
            <v>C¸i</v>
          </cell>
          <cell r="E295">
            <v>1700</v>
          </cell>
          <cell r="F295">
            <v>1100</v>
          </cell>
          <cell r="G295">
            <v>0</v>
          </cell>
        </row>
        <row r="296">
          <cell r="A296">
            <v>295</v>
          </cell>
          <cell r="B296" t="str">
            <v>Bu l«ng M14x200</v>
          </cell>
          <cell r="C296" t="str">
            <v>C¸i</v>
          </cell>
          <cell r="E296">
            <v>2130</v>
          </cell>
          <cell r="F296">
            <v>3510</v>
          </cell>
          <cell r="G296">
            <v>0</v>
          </cell>
        </row>
        <row r="297">
          <cell r="A297">
            <v>296</v>
          </cell>
          <cell r="B297" t="str">
            <v>Bu l«ng M20x80</v>
          </cell>
          <cell r="C297" t="str">
            <v>C¸i</v>
          </cell>
          <cell r="E297">
            <v>3390</v>
          </cell>
          <cell r="F297">
            <v>3610</v>
          </cell>
          <cell r="G297">
            <v>0</v>
          </cell>
        </row>
        <row r="298">
          <cell r="A298">
            <v>297</v>
          </cell>
          <cell r="B298" t="str">
            <v>Bu l«ng M10x80</v>
          </cell>
          <cell r="C298" t="str">
            <v>C¸i</v>
          </cell>
          <cell r="E298">
            <v>5200</v>
          </cell>
          <cell r="F298">
            <v>600</v>
          </cell>
          <cell r="G298">
            <v>0</v>
          </cell>
        </row>
        <row r="299">
          <cell r="A299">
            <v>298</v>
          </cell>
          <cell r="B299" t="str">
            <v>BËt s¾t 3x30x250</v>
          </cell>
          <cell r="C299" t="str">
            <v>C¸i</v>
          </cell>
          <cell r="E299">
            <v>1402</v>
          </cell>
          <cell r="F299">
            <v>500</v>
          </cell>
          <cell r="G299">
            <v>0</v>
          </cell>
        </row>
        <row r="300">
          <cell r="A300">
            <v>299</v>
          </cell>
          <cell r="B300" t="str">
            <v>BËt s¾t fi 10</v>
          </cell>
          <cell r="C300" t="str">
            <v>C¸i</v>
          </cell>
          <cell r="E300">
            <v>750</v>
          </cell>
          <cell r="F300">
            <v>500</v>
          </cell>
          <cell r="G300">
            <v>0</v>
          </cell>
        </row>
        <row r="301">
          <cell r="A301">
            <v>300</v>
          </cell>
          <cell r="B301" t="str">
            <v>§¸ d¨m 5 15mm</v>
          </cell>
          <cell r="C301" t="str">
            <v>M3</v>
          </cell>
          <cell r="E301">
            <v>57338</v>
          </cell>
          <cell r="F301">
            <v>57338</v>
          </cell>
          <cell r="G301">
            <v>1</v>
          </cell>
        </row>
        <row r="302">
          <cell r="A302">
            <v>301</v>
          </cell>
          <cell r="B302" t="str">
            <v>§¸ d¨m 60 80mm</v>
          </cell>
          <cell r="C302" t="str">
            <v>M3</v>
          </cell>
          <cell r="E302">
            <v>80000</v>
          </cell>
          <cell r="F302">
            <v>37000</v>
          </cell>
          <cell r="G302">
            <v>1</v>
          </cell>
        </row>
        <row r="303">
          <cell r="A303">
            <v>302</v>
          </cell>
          <cell r="B303" t="str">
            <v>§¸ d¨m tiªu chuÈn</v>
          </cell>
          <cell r="C303" t="str">
            <v>M3</v>
          </cell>
          <cell r="E303">
            <v>74116</v>
          </cell>
          <cell r="F303">
            <v>37000</v>
          </cell>
          <cell r="G303">
            <v>1</v>
          </cell>
        </row>
        <row r="304">
          <cell r="A304">
            <v>303</v>
          </cell>
          <cell r="B304" t="str">
            <v>Nhò t­¬ng</v>
          </cell>
          <cell r="C304" t="str">
            <v>Kg</v>
          </cell>
          <cell r="E304">
            <v>2373</v>
          </cell>
          <cell r="G304">
            <v>0</v>
          </cell>
        </row>
        <row r="305">
          <cell r="A305">
            <v>304</v>
          </cell>
          <cell r="B305" t="str">
            <v>DÇu ma dót</v>
          </cell>
          <cell r="C305" t="str">
            <v>Kg</v>
          </cell>
          <cell r="E305">
            <v>4300</v>
          </cell>
          <cell r="F305">
            <v>3000</v>
          </cell>
          <cell r="G305">
            <v>0.5</v>
          </cell>
        </row>
        <row r="306">
          <cell r="A306">
            <v>305</v>
          </cell>
          <cell r="B306" t="str">
            <v>§Êt ®á</v>
          </cell>
          <cell r="C306" t="str">
            <v>M3</v>
          </cell>
          <cell r="E306">
            <v>20000</v>
          </cell>
          <cell r="F306">
            <v>20000</v>
          </cell>
          <cell r="G306">
            <v>1</v>
          </cell>
        </row>
        <row r="307">
          <cell r="A307">
            <v>306</v>
          </cell>
          <cell r="B307" t="str">
            <v>ThÐp tÊm d=6mm</v>
          </cell>
          <cell r="C307" t="str">
            <v>TÊn</v>
          </cell>
          <cell r="E307">
            <v>5000000</v>
          </cell>
          <cell r="F307">
            <v>4100000</v>
          </cell>
          <cell r="G307">
            <v>0</v>
          </cell>
        </row>
        <row r="308">
          <cell r="A308">
            <v>307</v>
          </cell>
          <cell r="B308" t="str">
            <v>ThÐp gãc 80x80mm</v>
          </cell>
          <cell r="C308" t="str">
            <v>TÊn</v>
          </cell>
          <cell r="E308">
            <v>4775000</v>
          </cell>
          <cell r="F308">
            <v>4600000</v>
          </cell>
          <cell r="G308">
            <v>0</v>
          </cell>
        </row>
        <row r="309">
          <cell r="A309">
            <v>308</v>
          </cell>
          <cell r="B309" t="str">
            <v>ThÐp gãc 100x100mm</v>
          </cell>
          <cell r="C309" t="str">
            <v>TÊn</v>
          </cell>
          <cell r="E309">
            <v>4775000</v>
          </cell>
          <cell r="F309">
            <v>4600000</v>
          </cell>
          <cell r="G309">
            <v>0</v>
          </cell>
        </row>
        <row r="310">
          <cell r="A310">
            <v>309</v>
          </cell>
          <cell r="B310" t="str">
            <v>ThÐp gãc 120x120mm</v>
          </cell>
          <cell r="C310" t="str">
            <v>TÊn</v>
          </cell>
          <cell r="E310">
            <v>4775000</v>
          </cell>
          <cell r="F310">
            <v>4125000</v>
          </cell>
          <cell r="G310">
            <v>0</v>
          </cell>
        </row>
        <row r="311">
          <cell r="A311">
            <v>310</v>
          </cell>
          <cell r="B311" t="str">
            <v>§¸ d¨m ®en</v>
          </cell>
          <cell r="C311" t="str">
            <v>TÊn</v>
          </cell>
          <cell r="E311">
            <v>40956</v>
          </cell>
          <cell r="F311">
            <v>40956</v>
          </cell>
          <cell r="G311">
            <v>1</v>
          </cell>
        </row>
        <row r="312">
          <cell r="A312">
            <v>311</v>
          </cell>
          <cell r="B312" t="str">
            <v>ThÐp trßn fi 4 6mm</v>
          </cell>
          <cell r="C312" t="str">
            <v>Kg</v>
          </cell>
          <cell r="E312">
            <v>4044</v>
          </cell>
          <cell r="F312">
            <v>4400</v>
          </cell>
          <cell r="G312">
            <v>0</v>
          </cell>
        </row>
        <row r="313">
          <cell r="A313">
            <v>312</v>
          </cell>
          <cell r="B313" t="str">
            <v>ThÐp trßn fi 6 8mm</v>
          </cell>
          <cell r="C313" t="str">
            <v>Kg</v>
          </cell>
          <cell r="E313">
            <v>4044</v>
          </cell>
          <cell r="F313">
            <v>4400</v>
          </cell>
          <cell r="G313">
            <v>0</v>
          </cell>
        </row>
        <row r="314">
          <cell r="A314">
            <v>313</v>
          </cell>
          <cell r="B314" t="str">
            <v>D©y thÐp buéc fi 1mm</v>
          </cell>
          <cell r="C314" t="str">
            <v>Kg</v>
          </cell>
          <cell r="E314">
            <v>6389</v>
          </cell>
          <cell r="F314">
            <v>6760</v>
          </cell>
          <cell r="G314">
            <v>0</v>
          </cell>
        </row>
        <row r="315">
          <cell r="A315">
            <v>314</v>
          </cell>
          <cell r="B315" t="str">
            <v>§¸ sái ®­êng kÝnh viªn lín nhÊt 30mm</v>
          </cell>
          <cell r="C315" t="str">
            <v>M3</v>
          </cell>
          <cell r="E315">
            <v>64274</v>
          </cell>
          <cell r="G315">
            <v>1</v>
          </cell>
        </row>
        <row r="316">
          <cell r="A316">
            <v>315</v>
          </cell>
          <cell r="B316" t="str">
            <v>§¸ sái ®­êng kÝnh viªn lín nhÊt 20mm</v>
          </cell>
          <cell r="C316" t="str">
            <v>M3</v>
          </cell>
          <cell r="E316">
            <v>74116</v>
          </cell>
          <cell r="G316">
            <v>1</v>
          </cell>
        </row>
        <row r="317">
          <cell r="A317">
            <v>316</v>
          </cell>
          <cell r="B317" t="str">
            <v>V¸n khu«n dÇy 3cm</v>
          </cell>
          <cell r="C317" t="str">
            <v>M3</v>
          </cell>
          <cell r="E317">
            <v>1379662</v>
          </cell>
          <cell r="F317">
            <v>2142000</v>
          </cell>
          <cell r="G317">
            <v>0</v>
          </cell>
        </row>
        <row r="318">
          <cell r="A318">
            <v>317</v>
          </cell>
          <cell r="B318" t="str">
            <v>§inh dµi b×nh qu©n 6cm</v>
          </cell>
          <cell r="C318" t="str">
            <v>Kg</v>
          </cell>
          <cell r="E318">
            <v>6818.181818181818</v>
          </cell>
          <cell r="F318">
            <v>6760</v>
          </cell>
          <cell r="G318">
            <v>0</v>
          </cell>
        </row>
        <row r="319">
          <cell r="A319">
            <v>318</v>
          </cell>
          <cell r="B319" t="str">
            <v>Bu l«ng M20x180</v>
          </cell>
          <cell r="C319" t="str">
            <v>C¸i</v>
          </cell>
          <cell r="E319">
            <v>5070</v>
          </cell>
          <cell r="F319">
            <v>4800</v>
          </cell>
          <cell r="G319">
            <v>0</v>
          </cell>
        </row>
        <row r="320">
          <cell r="A320">
            <v>319</v>
          </cell>
          <cell r="B320" t="str">
            <v>Bª t«ng nhùa h¹t mÞn</v>
          </cell>
          <cell r="C320" t="str">
            <v>TÊn</v>
          </cell>
          <cell r="E320">
            <v>0</v>
          </cell>
          <cell r="G320">
            <v>0</v>
          </cell>
        </row>
        <row r="321">
          <cell r="A321">
            <v>320</v>
          </cell>
          <cell r="B321" t="str">
            <v>Cäc bª t«ng 15x15cm</v>
          </cell>
          <cell r="C321" t="str">
            <v>M</v>
          </cell>
          <cell r="E321">
            <v>0</v>
          </cell>
          <cell r="G321">
            <v>0.2</v>
          </cell>
        </row>
        <row r="322">
          <cell r="A322">
            <v>321</v>
          </cell>
          <cell r="B322" t="str">
            <v>Cäc bª t«ng 20x20cm</v>
          </cell>
          <cell r="C322" t="str">
            <v>M</v>
          </cell>
          <cell r="E322">
            <v>0</v>
          </cell>
          <cell r="G322">
            <v>0.2</v>
          </cell>
        </row>
        <row r="323">
          <cell r="A323">
            <v>322</v>
          </cell>
          <cell r="B323" t="str">
            <v>Cäc bª t«ng 25x25cm</v>
          </cell>
          <cell r="C323" t="str">
            <v>M</v>
          </cell>
          <cell r="E323">
            <v>0</v>
          </cell>
          <cell r="G323">
            <v>0.2</v>
          </cell>
        </row>
        <row r="324">
          <cell r="A324">
            <v>323</v>
          </cell>
          <cell r="B324" t="str">
            <v>Cäc bª t«ng 30x30cm</v>
          </cell>
          <cell r="C324" t="str">
            <v>M</v>
          </cell>
          <cell r="E324">
            <v>0</v>
          </cell>
          <cell r="G324">
            <v>0.2</v>
          </cell>
        </row>
        <row r="325">
          <cell r="A325">
            <v>324</v>
          </cell>
          <cell r="B325" t="str">
            <v>Cäc bª t«ng 35x35cm</v>
          </cell>
          <cell r="C325" t="str">
            <v>M</v>
          </cell>
          <cell r="E325">
            <v>0</v>
          </cell>
          <cell r="G325">
            <v>0.2</v>
          </cell>
        </row>
        <row r="326">
          <cell r="A326">
            <v>325</v>
          </cell>
          <cell r="B326" t="str">
            <v>Cäc bª t«ng 40x40cm</v>
          </cell>
          <cell r="C326" t="str">
            <v>M</v>
          </cell>
          <cell r="E326">
            <v>0</v>
          </cell>
          <cell r="G326">
            <v>0.2</v>
          </cell>
        </row>
        <row r="327">
          <cell r="A327">
            <v>326</v>
          </cell>
          <cell r="B327" t="str">
            <v>Sái 0,5x1</v>
          </cell>
          <cell r="C327" t="str">
            <v>M3</v>
          </cell>
          <cell r="E327">
            <v>0</v>
          </cell>
          <cell r="G327">
            <v>2</v>
          </cell>
        </row>
        <row r="328">
          <cell r="A328">
            <v>327</v>
          </cell>
          <cell r="B328" t="str">
            <v>Sái 1x2</v>
          </cell>
          <cell r="C328" t="str">
            <v>M3</v>
          </cell>
          <cell r="E328">
            <v>0</v>
          </cell>
          <cell r="G328">
            <v>2</v>
          </cell>
        </row>
        <row r="329">
          <cell r="A329">
            <v>328</v>
          </cell>
          <cell r="B329" t="str">
            <v>Sái 2x4</v>
          </cell>
          <cell r="C329" t="str">
            <v>M3</v>
          </cell>
          <cell r="E329">
            <v>0</v>
          </cell>
          <cell r="G329">
            <v>1</v>
          </cell>
        </row>
        <row r="330">
          <cell r="A330">
            <v>329</v>
          </cell>
          <cell r="B330" t="str">
            <v>Sái 4x6</v>
          </cell>
          <cell r="C330" t="str">
            <v>M3</v>
          </cell>
          <cell r="E330">
            <v>0</v>
          </cell>
          <cell r="G330">
            <v>1</v>
          </cell>
        </row>
        <row r="331">
          <cell r="A331">
            <v>330</v>
          </cell>
          <cell r="B331" t="str">
            <v>Sái 6x8</v>
          </cell>
          <cell r="C331" t="str">
            <v>M3</v>
          </cell>
          <cell r="E331">
            <v>0</v>
          </cell>
          <cell r="G331">
            <v>1</v>
          </cell>
        </row>
        <row r="332">
          <cell r="A332">
            <v>331</v>
          </cell>
          <cell r="B332" t="str">
            <v>D©y ch¸y chËm</v>
          </cell>
          <cell r="C332" t="str">
            <v>M</v>
          </cell>
          <cell r="E332">
            <v>1236</v>
          </cell>
          <cell r="F332">
            <v>4000</v>
          </cell>
          <cell r="G332">
            <v>0</v>
          </cell>
        </row>
        <row r="333">
          <cell r="A333">
            <v>332</v>
          </cell>
          <cell r="B333" t="str">
            <v>KÝp næ</v>
          </cell>
          <cell r="C333" t="str">
            <v>C¸i</v>
          </cell>
          <cell r="E333">
            <v>206</v>
          </cell>
          <cell r="F333">
            <v>2500</v>
          </cell>
          <cell r="G333">
            <v>0</v>
          </cell>
        </row>
        <row r="334">
          <cell r="A334">
            <v>333</v>
          </cell>
          <cell r="B334" t="str">
            <v>Flinkote</v>
          </cell>
          <cell r="C334" t="str">
            <v>Kg</v>
          </cell>
          <cell r="E334">
            <v>39140</v>
          </cell>
          <cell r="G334">
            <v>0</v>
          </cell>
        </row>
        <row r="335">
          <cell r="A335">
            <v>334</v>
          </cell>
          <cell r="B335" t="str">
            <v>B«ng gßn</v>
          </cell>
          <cell r="C335" t="str">
            <v>Kg</v>
          </cell>
          <cell r="E335">
            <v>50000</v>
          </cell>
          <cell r="G335">
            <v>0</v>
          </cell>
        </row>
        <row r="336">
          <cell r="A336">
            <v>335</v>
          </cell>
          <cell r="B336" t="str">
            <v>C¸nh kiÕn</v>
          </cell>
          <cell r="C336" t="str">
            <v>Kg</v>
          </cell>
          <cell r="E336">
            <v>500000</v>
          </cell>
          <cell r="G336">
            <v>1</v>
          </cell>
        </row>
        <row r="337">
          <cell r="A337">
            <v>336</v>
          </cell>
          <cell r="B337" t="str">
            <v>Cån 90 ®é</v>
          </cell>
          <cell r="C337" t="str">
            <v>LÝt</v>
          </cell>
          <cell r="E337">
            <v>10000</v>
          </cell>
          <cell r="F337">
            <v>15450</v>
          </cell>
          <cell r="G337">
            <v>0</v>
          </cell>
        </row>
        <row r="338">
          <cell r="A338">
            <v>337</v>
          </cell>
          <cell r="B338" t="str">
            <v>DÇu bãng</v>
          </cell>
          <cell r="C338" t="str">
            <v>Kg</v>
          </cell>
          <cell r="E338">
            <v>34000</v>
          </cell>
          <cell r="G338">
            <v>0</v>
          </cell>
        </row>
        <row r="339">
          <cell r="A339">
            <v>338</v>
          </cell>
          <cell r="B339" t="str">
            <v>GiÊy nh¸m to</v>
          </cell>
          <cell r="C339" t="str">
            <v>Tê</v>
          </cell>
          <cell r="E339">
            <v>1000</v>
          </cell>
          <cell r="F339">
            <v>1000</v>
          </cell>
          <cell r="G339">
            <v>0</v>
          </cell>
        </row>
        <row r="340">
          <cell r="A340">
            <v>339</v>
          </cell>
          <cell r="B340" t="str">
            <v>GiÊy nh¸m mÞn</v>
          </cell>
          <cell r="C340" t="str">
            <v>Tê</v>
          </cell>
          <cell r="E340">
            <v>1000</v>
          </cell>
          <cell r="F340">
            <v>1000</v>
          </cell>
          <cell r="G340">
            <v>0</v>
          </cell>
        </row>
        <row r="341">
          <cell r="A341">
            <v>340</v>
          </cell>
          <cell r="B341" t="str">
            <v>PhÊn talic</v>
          </cell>
          <cell r="C341" t="str">
            <v>Kg</v>
          </cell>
          <cell r="E341">
            <v>18000</v>
          </cell>
          <cell r="G341">
            <v>0</v>
          </cell>
        </row>
        <row r="342">
          <cell r="A342">
            <v>341</v>
          </cell>
          <cell r="B342" t="str">
            <v>G¹ch thÎ 4x8x19</v>
          </cell>
          <cell r="C342" t="str">
            <v>1000v</v>
          </cell>
          <cell r="E342">
            <v>0</v>
          </cell>
          <cell r="G342">
            <v>1</v>
          </cell>
        </row>
        <row r="343">
          <cell r="A343">
            <v>342</v>
          </cell>
          <cell r="B343" t="str">
            <v>G¹ch chÞu löa</v>
          </cell>
          <cell r="C343" t="str">
            <v>1000v</v>
          </cell>
          <cell r="E343">
            <v>25000000</v>
          </cell>
          <cell r="G343">
            <v>1</v>
          </cell>
        </row>
        <row r="344">
          <cell r="A344">
            <v>343</v>
          </cell>
          <cell r="B344" t="str">
            <v>G¹ch trang trÝ §ång Nai 20x20x6</v>
          </cell>
          <cell r="C344" t="str">
            <v>Viªn</v>
          </cell>
          <cell r="E344">
            <v>0</v>
          </cell>
          <cell r="G344">
            <v>0.5</v>
          </cell>
        </row>
        <row r="345">
          <cell r="A345">
            <v>344</v>
          </cell>
          <cell r="B345" t="str">
            <v>B«ng giã bª t«ng ®óc s½n cì &lt;= 30x30</v>
          </cell>
          <cell r="C345" t="str">
            <v>M2</v>
          </cell>
          <cell r="E345">
            <v>0</v>
          </cell>
          <cell r="G345">
            <v>0.5</v>
          </cell>
        </row>
        <row r="346">
          <cell r="A346">
            <v>345</v>
          </cell>
          <cell r="B346" t="str">
            <v>B«ng giã bª t«ng ®óc s½n cì &gt; 30x30</v>
          </cell>
          <cell r="C346" t="str">
            <v>M2</v>
          </cell>
          <cell r="E346">
            <v>0</v>
          </cell>
          <cell r="G346">
            <v>0.5</v>
          </cell>
        </row>
        <row r="347">
          <cell r="A347">
            <v>346</v>
          </cell>
          <cell r="B347" t="str">
            <v>G¹ch èng 8x8x19</v>
          </cell>
          <cell r="C347" t="str">
            <v>1000v</v>
          </cell>
          <cell r="E347">
            <v>0</v>
          </cell>
          <cell r="G347">
            <v>1</v>
          </cell>
        </row>
        <row r="348">
          <cell r="A348">
            <v>347</v>
          </cell>
          <cell r="B348" t="str">
            <v>G¹ch Vinyl 30x30</v>
          </cell>
          <cell r="C348" t="str">
            <v>M2</v>
          </cell>
          <cell r="E348">
            <v>0</v>
          </cell>
          <cell r="G348">
            <v>0.5</v>
          </cell>
        </row>
        <row r="349">
          <cell r="A349">
            <v>348</v>
          </cell>
          <cell r="B349" t="str">
            <v>Keo d¸n g¹ch Vinyl</v>
          </cell>
          <cell r="C349" t="str">
            <v>Kg</v>
          </cell>
          <cell r="E349">
            <v>0</v>
          </cell>
          <cell r="G349">
            <v>0</v>
          </cell>
        </row>
        <row r="350">
          <cell r="A350">
            <v>349</v>
          </cell>
          <cell r="B350" t="str">
            <v>R«ng ®en 45x45x4</v>
          </cell>
          <cell r="C350" t="str">
            <v>C¸i</v>
          </cell>
          <cell r="E350">
            <v>0</v>
          </cell>
          <cell r="G350">
            <v>0</v>
          </cell>
        </row>
        <row r="351">
          <cell r="A351">
            <v>350</v>
          </cell>
          <cell r="B351" t="str">
            <v>BËt s¾t 20x4x250</v>
          </cell>
          <cell r="C351" t="str">
            <v>C¸i</v>
          </cell>
          <cell r="E351">
            <v>1120</v>
          </cell>
          <cell r="F351">
            <v>500</v>
          </cell>
          <cell r="G351">
            <v>0</v>
          </cell>
        </row>
        <row r="352">
          <cell r="A352">
            <v>351</v>
          </cell>
          <cell r="B352" t="str">
            <v>Jo¨ng cao su</v>
          </cell>
          <cell r="C352" t="str">
            <v>M</v>
          </cell>
          <cell r="E352">
            <v>1000</v>
          </cell>
          <cell r="G352">
            <v>0</v>
          </cell>
        </row>
        <row r="353">
          <cell r="A353">
            <v>352</v>
          </cell>
          <cell r="B353" t="str">
            <v>S¾t h×nh L 35</v>
          </cell>
          <cell r="C353" t="str">
            <v>TÊn</v>
          </cell>
          <cell r="E353">
            <v>4344000</v>
          </cell>
          <cell r="F353">
            <v>4125000</v>
          </cell>
          <cell r="G353">
            <v>0</v>
          </cell>
        </row>
        <row r="354">
          <cell r="A354">
            <v>353</v>
          </cell>
          <cell r="B354" t="str">
            <v>S¾t 10x2</v>
          </cell>
          <cell r="C354" t="str">
            <v>TÊn</v>
          </cell>
          <cell r="E354">
            <v>0</v>
          </cell>
          <cell r="G354">
            <v>0</v>
          </cell>
        </row>
        <row r="355">
          <cell r="A355">
            <v>354</v>
          </cell>
          <cell r="B355" t="str">
            <v>T«le 1 ly</v>
          </cell>
          <cell r="C355" t="str">
            <v>Kg</v>
          </cell>
          <cell r="E355">
            <v>5200</v>
          </cell>
          <cell r="F355">
            <v>4100</v>
          </cell>
          <cell r="G355">
            <v>0</v>
          </cell>
        </row>
        <row r="356">
          <cell r="A356">
            <v>355</v>
          </cell>
          <cell r="B356" t="str">
            <v>B¸nh xe b¹c ®¹n</v>
          </cell>
          <cell r="C356" t="str">
            <v>C¸i</v>
          </cell>
          <cell r="E356">
            <v>0</v>
          </cell>
          <cell r="G356">
            <v>0</v>
          </cell>
        </row>
        <row r="357">
          <cell r="A357">
            <v>356</v>
          </cell>
          <cell r="B357" t="str">
            <v>T«le tr¸ng kÏm ph¼ng</v>
          </cell>
          <cell r="C357" t="str">
            <v>M2</v>
          </cell>
          <cell r="E357">
            <v>0</v>
          </cell>
          <cell r="G357">
            <v>0</v>
          </cell>
        </row>
        <row r="358">
          <cell r="A358">
            <v>357</v>
          </cell>
          <cell r="B358" t="str">
            <v>G¹ch ceramic 30x30cm</v>
          </cell>
          <cell r="C358" t="str">
            <v>Viªn</v>
          </cell>
          <cell r="E358">
            <v>3370</v>
          </cell>
          <cell r="G358">
            <v>0.5</v>
          </cell>
        </row>
        <row r="359">
          <cell r="A359">
            <v>358</v>
          </cell>
          <cell r="B359" t="str">
            <v>G¹ch ceramic 20x20cm</v>
          </cell>
          <cell r="C359" t="str">
            <v>Viªn</v>
          </cell>
          <cell r="E359">
            <v>0</v>
          </cell>
          <cell r="G359">
            <v>0.5</v>
          </cell>
        </row>
        <row r="360">
          <cell r="A360">
            <v>359</v>
          </cell>
          <cell r="B360" t="str">
            <v>Sái h¹t lín</v>
          </cell>
          <cell r="C360" t="str">
            <v>Kg</v>
          </cell>
          <cell r="E360">
            <v>0</v>
          </cell>
          <cell r="G360">
            <v>1</v>
          </cell>
        </row>
        <row r="361">
          <cell r="A361">
            <v>360</v>
          </cell>
          <cell r="B361" t="str">
            <v>S¸p bãng</v>
          </cell>
          <cell r="C361" t="str">
            <v>Kg</v>
          </cell>
          <cell r="E361">
            <v>0</v>
          </cell>
          <cell r="G361">
            <v>0</v>
          </cell>
        </row>
        <row r="362">
          <cell r="A362">
            <v>361</v>
          </cell>
          <cell r="B362" t="str">
            <v>GiÊy nh¸m n­íc</v>
          </cell>
          <cell r="C362" t="str">
            <v>Tê</v>
          </cell>
          <cell r="E362">
            <v>0</v>
          </cell>
          <cell r="G362">
            <v>0</v>
          </cell>
        </row>
        <row r="363">
          <cell r="A363">
            <v>362</v>
          </cell>
          <cell r="B363" t="str">
            <v>Cõ trµm</v>
          </cell>
          <cell r="C363" t="str">
            <v>C©y</v>
          </cell>
          <cell r="E363">
            <v>0</v>
          </cell>
          <cell r="G363">
            <v>0</v>
          </cell>
        </row>
        <row r="364">
          <cell r="A364">
            <v>363</v>
          </cell>
          <cell r="B364" t="str">
            <v>Cõ gç lo¹i I, L&lt;=4m</v>
          </cell>
          <cell r="C364" t="str">
            <v>M</v>
          </cell>
          <cell r="E364">
            <v>0</v>
          </cell>
          <cell r="G364">
            <v>0</v>
          </cell>
        </row>
        <row r="365">
          <cell r="A365">
            <v>364</v>
          </cell>
          <cell r="B365" t="str">
            <v>Cõ gç lo¹i I, L&gt;4m</v>
          </cell>
          <cell r="C365" t="str">
            <v>M</v>
          </cell>
          <cell r="E365">
            <v>0</v>
          </cell>
          <cell r="G365">
            <v>0</v>
          </cell>
        </row>
        <row r="366">
          <cell r="A366">
            <v>365</v>
          </cell>
          <cell r="B366" t="str">
            <v>Cõ gç lo¹i II, L&lt;=4m</v>
          </cell>
          <cell r="C366" t="str">
            <v>M</v>
          </cell>
          <cell r="E366">
            <v>0</v>
          </cell>
          <cell r="G366">
            <v>0</v>
          </cell>
        </row>
        <row r="367">
          <cell r="A367">
            <v>366</v>
          </cell>
          <cell r="B367" t="str">
            <v>Cõ gç lo¹i II, L&gt;4m</v>
          </cell>
          <cell r="C367" t="str">
            <v>M</v>
          </cell>
          <cell r="E367">
            <v>0</v>
          </cell>
          <cell r="G367">
            <v>0</v>
          </cell>
        </row>
        <row r="368">
          <cell r="A368">
            <v>367</v>
          </cell>
          <cell r="B368" t="str">
            <v>§¸, sái</v>
          </cell>
          <cell r="C368" t="str">
            <v>M3</v>
          </cell>
          <cell r="E368">
            <v>0</v>
          </cell>
          <cell r="G368">
            <v>1</v>
          </cell>
        </row>
        <row r="369">
          <cell r="A369">
            <v>368</v>
          </cell>
          <cell r="B369" t="str">
            <v>T«n l¸</v>
          </cell>
          <cell r="C369" t="str">
            <v>Kg</v>
          </cell>
          <cell r="E369">
            <v>4181.8181818181811</v>
          </cell>
          <cell r="G369">
            <v>0</v>
          </cell>
        </row>
        <row r="370">
          <cell r="A370">
            <v>369</v>
          </cell>
          <cell r="B370" t="str">
            <v>ThÐp gãc 50x50x5</v>
          </cell>
          <cell r="C370" t="str">
            <v>TÊn</v>
          </cell>
          <cell r="E370">
            <v>4775000</v>
          </cell>
          <cell r="G370">
            <v>0</v>
          </cell>
        </row>
        <row r="371">
          <cell r="A371">
            <v>370</v>
          </cell>
          <cell r="B371" t="str">
            <v>Bu l«ng M10</v>
          </cell>
          <cell r="C371" t="str">
            <v>Kg</v>
          </cell>
          <cell r="E371">
            <v>5200</v>
          </cell>
          <cell r="F371">
            <v>5200</v>
          </cell>
          <cell r="G371">
            <v>0</v>
          </cell>
        </row>
        <row r="372">
          <cell r="A372">
            <v>371</v>
          </cell>
          <cell r="B372" t="str">
            <v>§Êt sÐt dÎo</v>
          </cell>
          <cell r="C372" t="str">
            <v>M3</v>
          </cell>
          <cell r="E372">
            <v>15000</v>
          </cell>
          <cell r="F372">
            <v>20000</v>
          </cell>
          <cell r="G372">
            <v>1</v>
          </cell>
        </row>
        <row r="373">
          <cell r="A373">
            <v>372</v>
          </cell>
          <cell r="B373" t="str">
            <v>§ay</v>
          </cell>
          <cell r="C373" t="str">
            <v>Kg</v>
          </cell>
          <cell r="E373">
            <v>5850</v>
          </cell>
          <cell r="F373">
            <v>7000</v>
          </cell>
          <cell r="G373">
            <v>1</v>
          </cell>
        </row>
        <row r="374">
          <cell r="A374">
            <v>373</v>
          </cell>
          <cell r="B374" t="str">
            <v>§Êt cÊp phèi hoÆc ®¸ d¨m</v>
          </cell>
          <cell r="C374" t="str">
            <v>M3</v>
          </cell>
          <cell r="E374">
            <v>86705</v>
          </cell>
          <cell r="F374">
            <v>16000</v>
          </cell>
          <cell r="G374">
            <v>1</v>
          </cell>
        </row>
        <row r="375">
          <cell r="A375">
            <v>374</v>
          </cell>
          <cell r="B375" t="str">
            <v>V÷a xi m¨ng m¸c 50</v>
          </cell>
          <cell r="C375" t="str">
            <v>M3</v>
          </cell>
          <cell r="E375">
            <v>263185</v>
          </cell>
          <cell r="F375">
            <v>263185</v>
          </cell>
          <cell r="G375">
            <v>2.5</v>
          </cell>
        </row>
        <row r="376">
          <cell r="A376">
            <v>375</v>
          </cell>
          <cell r="B376" t="str">
            <v>V÷a xi m¨ng m¸c 75</v>
          </cell>
          <cell r="C376" t="str">
            <v>M3</v>
          </cell>
          <cell r="E376">
            <v>343071</v>
          </cell>
          <cell r="F376">
            <v>343071</v>
          </cell>
          <cell r="G376">
            <v>2.5</v>
          </cell>
        </row>
        <row r="377">
          <cell r="A377">
            <v>376</v>
          </cell>
          <cell r="B377" t="str">
            <v>V÷a bª t«ng m¸c 200</v>
          </cell>
          <cell r="C377" t="str">
            <v>M3</v>
          </cell>
          <cell r="E377">
            <v>415714</v>
          </cell>
          <cell r="F377">
            <v>489341</v>
          </cell>
          <cell r="G377">
            <v>2.5</v>
          </cell>
        </row>
        <row r="378">
          <cell r="A378">
            <v>377</v>
          </cell>
          <cell r="B378" t="str">
            <v>Bª t«ng g¹ch vì v÷a m¸c tam hîp</v>
          </cell>
          <cell r="C378" t="str">
            <v>M3</v>
          </cell>
          <cell r="E378">
            <v>0</v>
          </cell>
          <cell r="G378">
            <v>2.5</v>
          </cell>
        </row>
        <row r="379">
          <cell r="A379">
            <v>378</v>
          </cell>
          <cell r="B379" t="str">
            <v>V÷a chÞu löa</v>
          </cell>
          <cell r="C379" t="str">
            <v>M3</v>
          </cell>
          <cell r="E379">
            <v>416705</v>
          </cell>
          <cell r="G379">
            <v>2.5</v>
          </cell>
        </row>
        <row r="380">
          <cell r="A380">
            <v>379</v>
          </cell>
          <cell r="B380" t="str">
            <v>ThÐp fi 8mm</v>
          </cell>
          <cell r="C380" t="str">
            <v>TÊn</v>
          </cell>
          <cell r="E380">
            <v>4044000</v>
          </cell>
          <cell r="F380">
            <v>4400000</v>
          </cell>
          <cell r="G380">
            <v>0</v>
          </cell>
        </row>
        <row r="381">
          <cell r="A381">
            <v>380</v>
          </cell>
          <cell r="B381" t="str">
            <v>ThÐp fi 12mm</v>
          </cell>
          <cell r="C381" t="str">
            <v>TÊn</v>
          </cell>
          <cell r="E381">
            <v>4044000</v>
          </cell>
          <cell r="F381">
            <v>4650000</v>
          </cell>
          <cell r="G381">
            <v>0</v>
          </cell>
        </row>
        <row r="382">
          <cell r="A382">
            <v>381</v>
          </cell>
          <cell r="B382" t="str">
            <v>ThÐp fi 14mm</v>
          </cell>
          <cell r="C382" t="str">
            <v>TÊn</v>
          </cell>
          <cell r="E382">
            <v>4044000</v>
          </cell>
          <cell r="F382">
            <v>4650000</v>
          </cell>
          <cell r="G382">
            <v>0</v>
          </cell>
        </row>
        <row r="383">
          <cell r="A383">
            <v>382</v>
          </cell>
          <cell r="B383" t="str">
            <v>ThÐp fi 16mm</v>
          </cell>
          <cell r="C383" t="str">
            <v>TÊn</v>
          </cell>
          <cell r="E383">
            <v>4044000</v>
          </cell>
          <cell r="F383">
            <v>4650000</v>
          </cell>
          <cell r="G383">
            <v>0</v>
          </cell>
        </row>
        <row r="384">
          <cell r="A384">
            <v>383</v>
          </cell>
          <cell r="B384" t="str">
            <v>ThÐp fi 18mm</v>
          </cell>
          <cell r="C384" t="str">
            <v>TÊn</v>
          </cell>
          <cell r="E384">
            <v>4044000</v>
          </cell>
          <cell r="F384">
            <v>4650000</v>
          </cell>
          <cell r="G384">
            <v>0</v>
          </cell>
        </row>
        <row r="385">
          <cell r="A385">
            <v>384</v>
          </cell>
          <cell r="B385" t="str">
            <v>ThÐp fi 20mm</v>
          </cell>
          <cell r="C385" t="str">
            <v>TÊn</v>
          </cell>
          <cell r="E385">
            <v>3765000</v>
          </cell>
          <cell r="F385">
            <v>4750000</v>
          </cell>
          <cell r="G385">
            <v>0</v>
          </cell>
        </row>
        <row r="386">
          <cell r="A386">
            <v>385</v>
          </cell>
          <cell r="B386" t="str">
            <v>ThÐp fi 22mm</v>
          </cell>
          <cell r="C386" t="str">
            <v>TÊn</v>
          </cell>
          <cell r="E386">
            <v>3765000</v>
          </cell>
          <cell r="F386">
            <v>4750000</v>
          </cell>
          <cell r="G386">
            <v>0</v>
          </cell>
        </row>
        <row r="387">
          <cell r="A387">
            <v>386</v>
          </cell>
          <cell r="B387" t="str">
            <v>ThÐp fi 25mm</v>
          </cell>
          <cell r="C387" t="str">
            <v>TÊn</v>
          </cell>
          <cell r="E387">
            <v>3765000</v>
          </cell>
          <cell r="F387">
            <v>4750000</v>
          </cell>
          <cell r="G387">
            <v>0</v>
          </cell>
        </row>
        <row r="388">
          <cell r="A388">
            <v>387</v>
          </cell>
          <cell r="B388" t="str">
            <v>ThÐp fi 28mm</v>
          </cell>
          <cell r="C388" t="str">
            <v>TÊn</v>
          </cell>
          <cell r="E388">
            <v>3765000</v>
          </cell>
          <cell r="F388">
            <v>4750000</v>
          </cell>
          <cell r="G388">
            <v>0</v>
          </cell>
        </row>
        <row r="389">
          <cell r="A389">
            <v>388</v>
          </cell>
          <cell r="B389" t="str">
            <v>ThÐp fi 32mm</v>
          </cell>
          <cell r="C389" t="str">
            <v>TÊn</v>
          </cell>
          <cell r="E389">
            <v>3765000</v>
          </cell>
          <cell r="F389">
            <v>4750000</v>
          </cell>
          <cell r="G389">
            <v>0</v>
          </cell>
        </row>
        <row r="390">
          <cell r="A390">
            <v>389</v>
          </cell>
          <cell r="B390" t="str">
            <v>Ho¸ chÊt</v>
          </cell>
          <cell r="C390" t="str">
            <v>Kg</v>
          </cell>
          <cell r="E390">
            <v>0</v>
          </cell>
          <cell r="G390">
            <v>0</v>
          </cell>
        </row>
        <row r="391">
          <cell r="A391">
            <v>390</v>
          </cell>
          <cell r="B391" t="str">
            <v>Al2O3</v>
          </cell>
          <cell r="C391" t="str">
            <v>%</v>
          </cell>
          <cell r="E391">
            <v>0</v>
          </cell>
          <cell r="G391">
            <v>0</v>
          </cell>
        </row>
        <row r="392">
          <cell r="A392">
            <v>391</v>
          </cell>
          <cell r="B392" t="str">
            <v>Sái</v>
          </cell>
          <cell r="C392" t="str">
            <v>M3</v>
          </cell>
          <cell r="E392">
            <v>0</v>
          </cell>
          <cell r="G392">
            <v>0</v>
          </cell>
        </row>
        <row r="393">
          <cell r="A393">
            <v>392</v>
          </cell>
          <cell r="B393" t="str">
            <v>èng bª t«ng th­êng D100mm</v>
          </cell>
          <cell r="C393" t="str">
            <v>M</v>
          </cell>
          <cell r="E393">
            <v>0</v>
          </cell>
          <cell r="G393">
            <v>0</v>
          </cell>
        </row>
        <row r="394">
          <cell r="A394">
            <v>393</v>
          </cell>
          <cell r="B394" t="str">
            <v>èng bª t«ng th­êng D150mm</v>
          </cell>
          <cell r="C394" t="str">
            <v>M</v>
          </cell>
          <cell r="E394">
            <v>0</v>
          </cell>
          <cell r="G394">
            <v>0</v>
          </cell>
        </row>
        <row r="395">
          <cell r="A395">
            <v>394</v>
          </cell>
          <cell r="B395" t="str">
            <v>èng bª t«ng th­êng D200mm</v>
          </cell>
          <cell r="C395" t="str">
            <v>M</v>
          </cell>
          <cell r="E395">
            <v>18200</v>
          </cell>
          <cell r="G395">
            <v>0</v>
          </cell>
        </row>
        <row r="396">
          <cell r="A396">
            <v>395</v>
          </cell>
          <cell r="B396" t="str">
            <v>èng bª t«ng th­êng D250mm</v>
          </cell>
          <cell r="C396" t="str">
            <v>M</v>
          </cell>
          <cell r="E396">
            <v>0</v>
          </cell>
          <cell r="G396">
            <v>0</v>
          </cell>
        </row>
        <row r="397">
          <cell r="A397">
            <v>396</v>
          </cell>
          <cell r="B397" t="str">
            <v>èng bª t«ng th­êng D300mm</v>
          </cell>
          <cell r="C397" t="str">
            <v>M</v>
          </cell>
          <cell r="E397">
            <v>31900</v>
          </cell>
          <cell r="G397">
            <v>0</v>
          </cell>
        </row>
        <row r="398">
          <cell r="A398">
            <v>397</v>
          </cell>
          <cell r="B398" t="str">
            <v>èng bª t«ng th­êng D350mm</v>
          </cell>
          <cell r="C398" t="str">
            <v>M</v>
          </cell>
          <cell r="E398">
            <v>0</v>
          </cell>
          <cell r="G398">
            <v>0</v>
          </cell>
        </row>
        <row r="399">
          <cell r="A399">
            <v>398</v>
          </cell>
          <cell r="B399" t="str">
            <v>èng bª t«ng th­êng D400mm</v>
          </cell>
          <cell r="C399" t="str">
            <v>M</v>
          </cell>
          <cell r="E399">
            <v>0</v>
          </cell>
          <cell r="G399">
            <v>0</v>
          </cell>
        </row>
        <row r="400">
          <cell r="A400">
            <v>399</v>
          </cell>
          <cell r="B400" t="str">
            <v>èng bª t«ng th­êng D500mm</v>
          </cell>
          <cell r="C400" t="str">
            <v>M</v>
          </cell>
          <cell r="E400">
            <v>0</v>
          </cell>
          <cell r="G400">
            <v>0</v>
          </cell>
        </row>
        <row r="401">
          <cell r="A401">
            <v>400</v>
          </cell>
          <cell r="B401" t="str">
            <v>èng bª t«ng th­êng D600mm</v>
          </cell>
          <cell r="C401" t="str">
            <v>M</v>
          </cell>
          <cell r="E401">
            <v>0</v>
          </cell>
          <cell r="G401">
            <v>0</v>
          </cell>
        </row>
        <row r="402">
          <cell r="A402">
            <v>401</v>
          </cell>
          <cell r="B402" t="str">
            <v>èng bª t«ng th­êng D700mm</v>
          </cell>
          <cell r="C402" t="str">
            <v>M</v>
          </cell>
          <cell r="E402">
            <v>0</v>
          </cell>
          <cell r="G402">
            <v>0</v>
          </cell>
        </row>
        <row r="403">
          <cell r="A403">
            <v>402</v>
          </cell>
          <cell r="B403" t="str">
            <v>èng bª t«ng th­êng D800mm</v>
          </cell>
          <cell r="C403" t="str">
            <v>M</v>
          </cell>
          <cell r="E403">
            <v>0</v>
          </cell>
          <cell r="G403">
            <v>0</v>
          </cell>
        </row>
        <row r="404">
          <cell r="A404">
            <v>403</v>
          </cell>
          <cell r="B404" t="str">
            <v>èng bª t«ng th­êng D900mm</v>
          </cell>
          <cell r="C404" t="str">
            <v>M</v>
          </cell>
          <cell r="E404">
            <v>0</v>
          </cell>
          <cell r="G404">
            <v>0</v>
          </cell>
        </row>
        <row r="405">
          <cell r="A405">
            <v>404</v>
          </cell>
          <cell r="B405" t="str">
            <v>èng bª t«ng th­êng D1000mm</v>
          </cell>
          <cell r="C405" t="str">
            <v>M</v>
          </cell>
          <cell r="E405">
            <v>0</v>
          </cell>
          <cell r="G405">
            <v>0</v>
          </cell>
        </row>
        <row r="406">
          <cell r="A406">
            <v>405</v>
          </cell>
          <cell r="B406" t="str">
            <v>èng bª t«ng ly t©m D300mm cã cèt thÐp</v>
          </cell>
          <cell r="C406" t="str">
            <v>M</v>
          </cell>
          <cell r="E406">
            <v>43680</v>
          </cell>
          <cell r="G406">
            <v>0</v>
          </cell>
        </row>
        <row r="407">
          <cell r="A407">
            <v>406</v>
          </cell>
          <cell r="B407" t="str">
            <v>èng bª t«ng ly t©m D400mm</v>
          </cell>
          <cell r="C407" t="str">
            <v>M</v>
          </cell>
          <cell r="E407">
            <v>75731</v>
          </cell>
          <cell r="G407">
            <v>0</v>
          </cell>
        </row>
        <row r="408">
          <cell r="A408">
            <v>407</v>
          </cell>
          <cell r="B408" t="str">
            <v>èng bª t«ng ly t©m D500mm</v>
          </cell>
          <cell r="C408" t="str">
            <v>M</v>
          </cell>
          <cell r="E408">
            <v>124611.76</v>
          </cell>
          <cell r="G408">
            <v>0</v>
          </cell>
        </row>
        <row r="409">
          <cell r="A409">
            <v>408</v>
          </cell>
          <cell r="B409" t="str">
            <v>èng bª t«ng ly t©m D600mm</v>
          </cell>
          <cell r="C409" t="str">
            <v>M</v>
          </cell>
          <cell r="E409">
            <v>169331</v>
          </cell>
          <cell r="G409">
            <v>0</v>
          </cell>
        </row>
        <row r="410">
          <cell r="A410">
            <v>409</v>
          </cell>
          <cell r="B410" t="str">
            <v>èng bª t«ng ly t©m D700mm</v>
          </cell>
          <cell r="C410" t="str">
            <v>M</v>
          </cell>
          <cell r="E410">
            <v>0</v>
          </cell>
          <cell r="G410">
            <v>0</v>
          </cell>
        </row>
        <row r="411">
          <cell r="A411">
            <v>410</v>
          </cell>
          <cell r="B411" t="str">
            <v>èng bª t«ng ly t©m D800mm</v>
          </cell>
          <cell r="C411" t="str">
            <v>M</v>
          </cell>
          <cell r="E411">
            <v>262837</v>
          </cell>
          <cell r="G411">
            <v>0</v>
          </cell>
        </row>
        <row r="412">
          <cell r="A412">
            <v>411</v>
          </cell>
          <cell r="B412" t="str">
            <v>èng bª t«ng ly t©m D900mm</v>
          </cell>
          <cell r="C412" t="str">
            <v>M</v>
          </cell>
          <cell r="E412">
            <v>0</v>
          </cell>
          <cell r="G412">
            <v>0</v>
          </cell>
        </row>
        <row r="413">
          <cell r="A413">
            <v>412</v>
          </cell>
          <cell r="B413" t="str">
            <v>èng bª t«ng ly t©m D1000mm</v>
          </cell>
          <cell r="C413" t="str">
            <v>M</v>
          </cell>
          <cell r="E413">
            <v>0</v>
          </cell>
          <cell r="G413">
            <v>0</v>
          </cell>
        </row>
        <row r="414">
          <cell r="A414">
            <v>413</v>
          </cell>
          <cell r="B414" t="str">
            <v>èng bª t«ng ly t©m D1100mm</v>
          </cell>
          <cell r="C414" t="str">
            <v>M</v>
          </cell>
          <cell r="E414">
            <v>0</v>
          </cell>
          <cell r="G414">
            <v>0</v>
          </cell>
        </row>
        <row r="415">
          <cell r="A415">
            <v>414</v>
          </cell>
          <cell r="B415" t="str">
            <v>èng bª t«ng ly t©m D1200mm</v>
          </cell>
          <cell r="C415" t="str">
            <v>M</v>
          </cell>
          <cell r="E415">
            <v>0</v>
          </cell>
          <cell r="G415">
            <v>0</v>
          </cell>
        </row>
        <row r="416">
          <cell r="A416">
            <v>415</v>
          </cell>
          <cell r="B416" t="str">
            <v>èng bª t«ng ly t©m D1400mm</v>
          </cell>
          <cell r="C416" t="str">
            <v>M</v>
          </cell>
          <cell r="E416">
            <v>0</v>
          </cell>
          <cell r="G416">
            <v>0</v>
          </cell>
        </row>
        <row r="417">
          <cell r="A417">
            <v>416</v>
          </cell>
          <cell r="B417" t="str">
            <v>èng bª t«ng ly t©m D1600mm</v>
          </cell>
          <cell r="C417" t="str">
            <v>M</v>
          </cell>
          <cell r="E417">
            <v>0</v>
          </cell>
          <cell r="G417">
            <v>0</v>
          </cell>
        </row>
        <row r="418">
          <cell r="A418">
            <v>417</v>
          </cell>
          <cell r="B418" t="str">
            <v>èng bª t«ng ly t©m D1800mm</v>
          </cell>
          <cell r="C418" t="str">
            <v>M</v>
          </cell>
          <cell r="E418">
            <v>0</v>
          </cell>
          <cell r="G418">
            <v>0</v>
          </cell>
        </row>
        <row r="419">
          <cell r="A419">
            <v>418</v>
          </cell>
          <cell r="B419" t="str">
            <v>èng bª t«ng ly t©m D2000mm</v>
          </cell>
          <cell r="C419" t="str">
            <v>M</v>
          </cell>
          <cell r="E419">
            <v>0</v>
          </cell>
          <cell r="G419">
            <v>0</v>
          </cell>
        </row>
        <row r="420">
          <cell r="A420">
            <v>419</v>
          </cell>
          <cell r="B420" t="str">
            <v>èng nhùa D15mm</v>
          </cell>
          <cell r="C420" t="str">
            <v>M</v>
          </cell>
          <cell r="E420">
            <v>883</v>
          </cell>
          <cell r="F420">
            <v>2500</v>
          </cell>
          <cell r="G420">
            <v>0</v>
          </cell>
        </row>
        <row r="421">
          <cell r="A421">
            <v>420</v>
          </cell>
          <cell r="B421" t="str">
            <v>èng nhùa D20mm</v>
          </cell>
          <cell r="C421" t="str">
            <v>M</v>
          </cell>
          <cell r="E421">
            <v>4000</v>
          </cell>
          <cell r="F421">
            <v>2600</v>
          </cell>
          <cell r="G421">
            <v>0</v>
          </cell>
        </row>
        <row r="422">
          <cell r="A422">
            <v>421</v>
          </cell>
          <cell r="B422" t="str">
            <v>èng nhùa D25mm</v>
          </cell>
          <cell r="C422" t="str">
            <v>M</v>
          </cell>
          <cell r="E422">
            <v>4800</v>
          </cell>
          <cell r="F422">
            <v>4200</v>
          </cell>
          <cell r="G422">
            <v>0</v>
          </cell>
        </row>
        <row r="423">
          <cell r="A423">
            <v>422</v>
          </cell>
          <cell r="B423" t="str">
            <v>èng nhùa D32mm</v>
          </cell>
          <cell r="C423" t="str">
            <v>M</v>
          </cell>
          <cell r="E423">
            <v>6700</v>
          </cell>
          <cell r="F423">
            <v>5300</v>
          </cell>
          <cell r="G423">
            <v>0</v>
          </cell>
        </row>
        <row r="424">
          <cell r="A424">
            <v>423</v>
          </cell>
          <cell r="B424" t="str">
            <v>èng nhùa D40mm</v>
          </cell>
          <cell r="C424" t="str">
            <v>M</v>
          </cell>
          <cell r="E424">
            <v>8200</v>
          </cell>
          <cell r="F424">
            <v>6800</v>
          </cell>
          <cell r="G424">
            <v>0</v>
          </cell>
        </row>
        <row r="425">
          <cell r="A425">
            <v>424</v>
          </cell>
          <cell r="B425" t="str">
            <v>èng nhùa D50mm</v>
          </cell>
          <cell r="C425" t="str">
            <v>M</v>
          </cell>
          <cell r="E425">
            <v>10000</v>
          </cell>
          <cell r="F425">
            <v>8000</v>
          </cell>
          <cell r="G425">
            <v>0</v>
          </cell>
        </row>
        <row r="426">
          <cell r="A426">
            <v>425</v>
          </cell>
          <cell r="B426" t="str">
            <v>èng nhùa D76mm</v>
          </cell>
          <cell r="C426" t="str">
            <v>M</v>
          </cell>
          <cell r="E426">
            <v>13051</v>
          </cell>
          <cell r="F426">
            <v>12000</v>
          </cell>
          <cell r="G426">
            <v>0</v>
          </cell>
        </row>
        <row r="427">
          <cell r="A427">
            <v>426</v>
          </cell>
          <cell r="B427" t="str">
            <v>èng nhùa D89mm</v>
          </cell>
          <cell r="C427" t="str">
            <v>M</v>
          </cell>
          <cell r="E427">
            <v>29000</v>
          </cell>
          <cell r="F427">
            <v>20000</v>
          </cell>
          <cell r="G427">
            <v>0</v>
          </cell>
        </row>
        <row r="428">
          <cell r="A428">
            <v>427</v>
          </cell>
          <cell r="B428" t="str">
            <v>èng nhùa D100-110mm</v>
          </cell>
          <cell r="C428" t="str">
            <v>M</v>
          </cell>
          <cell r="E428">
            <v>44000</v>
          </cell>
          <cell r="F428">
            <v>59400</v>
          </cell>
          <cell r="G428">
            <v>0</v>
          </cell>
        </row>
        <row r="429">
          <cell r="A429">
            <v>428</v>
          </cell>
          <cell r="B429" t="str">
            <v>èng nhùa D150mm</v>
          </cell>
          <cell r="C429" t="str">
            <v>M</v>
          </cell>
          <cell r="E429">
            <v>76800</v>
          </cell>
          <cell r="G429">
            <v>0</v>
          </cell>
        </row>
        <row r="430">
          <cell r="A430">
            <v>429</v>
          </cell>
          <cell r="B430" t="str">
            <v>èng nhùa D200mm</v>
          </cell>
          <cell r="C430" t="str">
            <v>M</v>
          </cell>
          <cell r="E430">
            <v>0</v>
          </cell>
          <cell r="G430">
            <v>0</v>
          </cell>
        </row>
        <row r="431">
          <cell r="A431">
            <v>430</v>
          </cell>
          <cell r="B431" t="str">
            <v>èng nhùa D250mm</v>
          </cell>
          <cell r="C431" t="str">
            <v>M</v>
          </cell>
          <cell r="E431">
            <v>0</v>
          </cell>
          <cell r="G431">
            <v>0</v>
          </cell>
        </row>
        <row r="432">
          <cell r="A432">
            <v>431</v>
          </cell>
          <cell r="B432" t="str">
            <v>èng nhùa D300mm</v>
          </cell>
          <cell r="C432" t="str">
            <v>M</v>
          </cell>
          <cell r="E432">
            <v>0</v>
          </cell>
          <cell r="G432">
            <v>0</v>
          </cell>
        </row>
        <row r="433">
          <cell r="A433">
            <v>432</v>
          </cell>
          <cell r="B433" t="str">
            <v>èng thÐp D &lt;=25mm</v>
          </cell>
          <cell r="C433" t="str">
            <v>M</v>
          </cell>
          <cell r="E433">
            <v>35980</v>
          </cell>
          <cell r="F433">
            <v>15600</v>
          </cell>
          <cell r="G433">
            <v>0</v>
          </cell>
        </row>
        <row r="434">
          <cell r="A434">
            <v>433</v>
          </cell>
          <cell r="B434" t="str">
            <v>èng thÐp D32mm</v>
          </cell>
          <cell r="C434" t="str">
            <v>M</v>
          </cell>
          <cell r="E434">
            <v>19000</v>
          </cell>
          <cell r="F434">
            <v>20000</v>
          </cell>
          <cell r="G434">
            <v>0</v>
          </cell>
        </row>
        <row r="435">
          <cell r="A435">
            <v>434</v>
          </cell>
          <cell r="B435" t="str">
            <v>èng thÐp D40mm</v>
          </cell>
          <cell r="C435" t="str">
            <v>M</v>
          </cell>
          <cell r="E435">
            <v>23000</v>
          </cell>
          <cell r="F435">
            <v>25000</v>
          </cell>
          <cell r="G435">
            <v>0</v>
          </cell>
        </row>
        <row r="436">
          <cell r="A436">
            <v>435</v>
          </cell>
          <cell r="B436" t="str">
            <v>èng thÐp D50mm</v>
          </cell>
          <cell r="C436" t="str">
            <v>M</v>
          </cell>
          <cell r="E436">
            <v>30000</v>
          </cell>
          <cell r="F436">
            <v>28000</v>
          </cell>
          <cell r="G436">
            <v>0</v>
          </cell>
        </row>
        <row r="437">
          <cell r="A437">
            <v>436</v>
          </cell>
          <cell r="B437" t="str">
            <v>èng thÐp D67mm</v>
          </cell>
          <cell r="C437" t="str">
            <v>M</v>
          </cell>
          <cell r="E437">
            <v>37000</v>
          </cell>
          <cell r="G437">
            <v>0</v>
          </cell>
        </row>
        <row r="438">
          <cell r="A438">
            <v>437</v>
          </cell>
          <cell r="B438" t="str">
            <v>èng thÐp D76mm</v>
          </cell>
          <cell r="C438" t="str">
            <v>M</v>
          </cell>
          <cell r="E438">
            <v>45000</v>
          </cell>
          <cell r="F438">
            <v>30000</v>
          </cell>
          <cell r="G438">
            <v>0</v>
          </cell>
        </row>
        <row r="439">
          <cell r="A439">
            <v>438</v>
          </cell>
          <cell r="B439" t="str">
            <v>èng thÐp D89mm</v>
          </cell>
          <cell r="C439" t="str">
            <v>M</v>
          </cell>
          <cell r="E439">
            <v>63000</v>
          </cell>
          <cell r="G439">
            <v>0</v>
          </cell>
        </row>
        <row r="440">
          <cell r="A440">
            <v>439</v>
          </cell>
          <cell r="B440" t="str">
            <v>èng thÐp D100mm</v>
          </cell>
          <cell r="C440" t="str">
            <v>M</v>
          </cell>
          <cell r="E440">
            <v>78000</v>
          </cell>
          <cell r="F440">
            <v>64330</v>
          </cell>
          <cell r="G440">
            <v>0</v>
          </cell>
        </row>
        <row r="441">
          <cell r="A441">
            <v>440</v>
          </cell>
          <cell r="B441" t="str">
            <v>èng thÐp D150mm</v>
          </cell>
          <cell r="C441" t="str">
            <v>M</v>
          </cell>
          <cell r="E441">
            <v>109000</v>
          </cell>
          <cell r="F441">
            <v>119183</v>
          </cell>
          <cell r="G441">
            <v>0</v>
          </cell>
        </row>
        <row r="442">
          <cell r="A442">
            <v>441</v>
          </cell>
          <cell r="B442" t="str">
            <v>èng thÐp D200mm</v>
          </cell>
          <cell r="C442" t="str">
            <v>M</v>
          </cell>
          <cell r="E442">
            <v>155000</v>
          </cell>
          <cell r="F442">
            <v>186879</v>
          </cell>
          <cell r="G442">
            <v>0</v>
          </cell>
        </row>
        <row r="443">
          <cell r="A443">
            <v>442</v>
          </cell>
          <cell r="B443" t="str">
            <v>èng thÐp D250mm</v>
          </cell>
          <cell r="C443" t="str">
            <v>M</v>
          </cell>
          <cell r="E443">
            <v>195000</v>
          </cell>
          <cell r="F443">
            <v>234254</v>
          </cell>
          <cell r="G443">
            <v>0</v>
          </cell>
        </row>
        <row r="444">
          <cell r="A444">
            <v>443</v>
          </cell>
          <cell r="B444" t="str">
            <v>èng thÐp D300mm</v>
          </cell>
          <cell r="C444" t="str">
            <v>M</v>
          </cell>
          <cell r="E444">
            <v>0</v>
          </cell>
          <cell r="G444">
            <v>0</v>
          </cell>
        </row>
        <row r="445">
          <cell r="A445">
            <v>444</v>
          </cell>
          <cell r="B445" t="str">
            <v>èng thÐp D350mm</v>
          </cell>
          <cell r="C445" t="str">
            <v>M</v>
          </cell>
          <cell r="E445">
            <v>0</v>
          </cell>
          <cell r="G445">
            <v>0</v>
          </cell>
        </row>
        <row r="446">
          <cell r="A446">
            <v>445</v>
          </cell>
          <cell r="B446" t="str">
            <v>èng thÐp D400mm</v>
          </cell>
          <cell r="C446" t="str">
            <v>M</v>
          </cell>
          <cell r="E446">
            <v>0</v>
          </cell>
          <cell r="G446">
            <v>0</v>
          </cell>
        </row>
        <row r="447">
          <cell r="A447">
            <v>446</v>
          </cell>
          <cell r="B447" t="str">
            <v>èng thÐp D500mm</v>
          </cell>
          <cell r="C447" t="str">
            <v>M</v>
          </cell>
          <cell r="E447">
            <v>0</v>
          </cell>
          <cell r="G447">
            <v>0</v>
          </cell>
        </row>
        <row r="448">
          <cell r="A448">
            <v>447</v>
          </cell>
          <cell r="B448" t="str">
            <v>èng thÐp D600mm</v>
          </cell>
          <cell r="C448" t="str">
            <v>M</v>
          </cell>
          <cell r="E448">
            <v>0</v>
          </cell>
          <cell r="G448">
            <v>0</v>
          </cell>
        </row>
        <row r="449">
          <cell r="A449">
            <v>448</v>
          </cell>
          <cell r="B449" t="str">
            <v>èng thÐp D700mm</v>
          </cell>
          <cell r="C449" t="str">
            <v>M</v>
          </cell>
          <cell r="E449">
            <v>0</v>
          </cell>
          <cell r="G449">
            <v>0</v>
          </cell>
        </row>
        <row r="450">
          <cell r="A450">
            <v>449</v>
          </cell>
          <cell r="B450" t="str">
            <v>èng thÐp D800mm</v>
          </cell>
          <cell r="C450" t="str">
            <v>M</v>
          </cell>
          <cell r="E450">
            <v>0</v>
          </cell>
          <cell r="G450">
            <v>0</v>
          </cell>
        </row>
        <row r="451">
          <cell r="A451">
            <v>450</v>
          </cell>
          <cell r="B451" t="str">
            <v>èng thÐp D900mm</v>
          </cell>
          <cell r="C451" t="str">
            <v>M</v>
          </cell>
          <cell r="E451">
            <v>0</v>
          </cell>
          <cell r="G451">
            <v>0</v>
          </cell>
        </row>
        <row r="452">
          <cell r="A452">
            <v>451</v>
          </cell>
          <cell r="B452" t="str">
            <v>èng thÐp D1000mm</v>
          </cell>
          <cell r="C452" t="str">
            <v>M</v>
          </cell>
          <cell r="E452">
            <v>0</v>
          </cell>
          <cell r="G452">
            <v>0</v>
          </cell>
        </row>
        <row r="453">
          <cell r="A453">
            <v>452</v>
          </cell>
          <cell r="B453" t="str">
            <v>èng thÐp tr¸ng kÏm D&lt;=25mm</v>
          </cell>
          <cell r="C453" t="str">
            <v>M</v>
          </cell>
          <cell r="E453">
            <v>15000</v>
          </cell>
          <cell r="F453">
            <v>8160</v>
          </cell>
          <cell r="G453">
            <v>0</v>
          </cell>
        </row>
        <row r="454">
          <cell r="A454">
            <v>453</v>
          </cell>
          <cell r="B454" t="str">
            <v>èng thÐp tr¸ng kÏm D32mm</v>
          </cell>
          <cell r="C454" t="str">
            <v>M</v>
          </cell>
          <cell r="E454">
            <v>21000</v>
          </cell>
          <cell r="F454">
            <v>18000</v>
          </cell>
          <cell r="G454">
            <v>0</v>
          </cell>
        </row>
        <row r="455">
          <cell r="A455">
            <v>454</v>
          </cell>
          <cell r="B455" t="str">
            <v>èng thÐp tr¸ng kÏm D40mm</v>
          </cell>
          <cell r="C455" t="str">
            <v>M</v>
          </cell>
          <cell r="E455">
            <v>26000</v>
          </cell>
          <cell r="F455">
            <v>22000</v>
          </cell>
          <cell r="G455">
            <v>0</v>
          </cell>
        </row>
        <row r="456">
          <cell r="A456">
            <v>455</v>
          </cell>
          <cell r="B456" t="str">
            <v>èng thÐp tr¸ng kÏm D50mm</v>
          </cell>
          <cell r="C456" t="str">
            <v>M</v>
          </cell>
          <cell r="E456">
            <v>35500</v>
          </cell>
          <cell r="F456">
            <v>28000</v>
          </cell>
          <cell r="G456">
            <v>0</v>
          </cell>
        </row>
        <row r="457">
          <cell r="A457">
            <v>456</v>
          </cell>
          <cell r="B457" t="str">
            <v>èng thÐp tr¸ng kÏm D67mm</v>
          </cell>
          <cell r="C457" t="str">
            <v>M</v>
          </cell>
          <cell r="E457">
            <v>50000</v>
          </cell>
          <cell r="F457">
            <v>48000</v>
          </cell>
          <cell r="G457">
            <v>0</v>
          </cell>
        </row>
        <row r="458">
          <cell r="A458">
            <v>457</v>
          </cell>
          <cell r="B458" t="str">
            <v>èng thÐp tr¸ng kÏm D76mm</v>
          </cell>
          <cell r="C458" t="str">
            <v>M</v>
          </cell>
          <cell r="E458">
            <v>60000</v>
          </cell>
          <cell r="F458">
            <v>58000</v>
          </cell>
          <cell r="G458">
            <v>0</v>
          </cell>
        </row>
        <row r="459">
          <cell r="A459">
            <v>458</v>
          </cell>
          <cell r="B459" t="str">
            <v>èng thÐp tr¸ng kÏm D89mm</v>
          </cell>
          <cell r="C459" t="str">
            <v>M</v>
          </cell>
          <cell r="E459">
            <v>70000</v>
          </cell>
          <cell r="F459">
            <v>64000</v>
          </cell>
          <cell r="G459">
            <v>0</v>
          </cell>
        </row>
        <row r="460">
          <cell r="A460">
            <v>459</v>
          </cell>
          <cell r="B460" t="str">
            <v>èng thÐp tr¸ng kÏm D100mm</v>
          </cell>
          <cell r="C460" t="str">
            <v>M</v>
          </cell>
          <cell r="E460">
            <v>84000</v>
          </cell>
          <cell r="F460">
            <v>85000</v>
          </cell>
          <cell r="G460">
            <v>0</v>
          </cell>
        </row>
        <row r="461">
          <cell r="A461">
            <v>460</v>
          </cell>
          <cell r="B461" t="str">
            <v>èng gang D100mm</v>
          </cell>
          <cell r="C461" t="str">
            <v>M</v>
          </cell>
          <cell r="E461">
            <v>110000</v>
          </cell>
          <cell r="F461">
            <v>195000</v>
          </cell>
          <cell r="G461">
            <v>0</v>
          </cell>
        </row>
        <row r="462">
          <cell r="A462">
            <v>461</v>
          </cell>
          <cell r="B462" t="str">
            <v>èng gang D150mm</v>
          </cell>
          <cell r="C462" t="str">
            <v>M</v>
          </cell>
          <cell r="E462">
            <v>170000</v>
          </cell>
          <cell r="F462">
            <v>220000</v>
          </cell>
          <cell r="G462">
            <v>0</v>
          </cell>
        </row>
        <row r="463">
          <cell r="A463">
            <v>462</v>
          </cell>
          <cell r="B463" t="str">
            <v>èng gang D200mm</v>
          </cell>
          <cell r="C463" t="str">
            <v>M</v>
          </cell>
          <cell r="E463">
            <v>280000</v>
          </cell>
          <cell r="F463">
            <v>232314</v>
          </cell>
          <cell r="G463">
            <v>0</v>
          </cell>
        </row>
        <row r="464">
          <cell r="A464">
            <v>463</v>
          </cell>
          <cell r="B464" t="str">
            <v>èng gang D250mm</v>
          </cell>
          <cell r="C464" t="str">
            <v>M</v>
          </cell>
          <cell r="E464">
            <v>315000</v>
          </cell>
          <cell r="F464">
            <v>293000</v>
          </cell>
          <cell r="G464">
            <v>0</v>
          </cell>
        </row>
        <row r="465">
          <cell r="A465">
            <v>464</v>
          </cell>
          <cell r="B465" t="str">
            <v>èng gang D300mm</v>
          </cell>
          <cell r="C465" t="str">
            <v>M</v>
          </cell>
          <cell r="E465">
            <v>380000</v>
          </cell>
          <cell r="F465">
            <v>380000</v>
          </cell>
          <cell r="G465">
            <v>0</v>
          </cell>
        </row>
        <row r="466">
          <cell r="A466">
            <v>465</v>
          </cell>
          <cell r="B466" t="str">
            <v>èng gang D350mm</v>
          </cell>
          <cell r="C466" t="str">
            <v>M</v>
          </cell>
          <cell r="E466">
            <v>0</v>
          </cell>
          <cell r="G466">
            <v>0</v>
          </cell>
        </row>
        <row r="467">
          <cell r="A467">
            <v>466</v>
          </cell>
          <cell r="B467" t="str">
            <v>èng gang D400mm</v>
          </cell>
          <cell r="C467" t="str">
            <v>M</v>
          </cell>
          <cell r="E467">
            <v>582000</v>
          </cell>
          <cell r="F467">
            <v>582000</v>
          </cell>
          <cell r="G467">
            <v>0</v>
          </cell>
        </row>
        <row r="468">
          <cell r="A468">
            <v>467</v>
          </cell>
          <cell r="B468" t="str">
            <v>èng gang D500mm</v>
          </cell>
          <cell r="C468" t="str">
            <v>M</v>
          </cell>
          <cell r="E468">
            <v>0</v>
          </cell>
          <cell r="G468">
            <v>0</v>
          </cell>
        </row>
        <row r="469">
          <cell r="A469">
            <v>468</v>
          </cell>
          <cell r="B469" t="str">
            <v>èng gang D600mm</v>
          </cell>
          <cell r="C469" t="str">
            <v>M</v>
          </cell>
          <cell r="E469">
            <v>0</v>
          </cell>
          <cell r="G469">
            <v>0</v>
          </cell>
        </row>
        <row r="470">
          <cell r="A470">
            <v>469</v>
          </cell>
          <cell r="B470" t="str">
            <v>èng gang D700mm</v>
          </cell>
          <cell r="C470" t="str">
            <v>M</v>
          </cell>
          <cell r="E470">
            <v>0</v>
          </cell>
          <cell r="G470">
            <v>0</v>
          </cell>
        </row>
        <row r="471">
          <cell r="A471">
            <v>470</v>
          </cell>
          <cell r="B471" t="str">
            <v>èng gang D800mm</v>
          </cell>
          <cell r="C471" t="str">
            <v>M</v>
          </cell>
          <cell r="E471">
            <v>0</v>
          </cell>
          <cell r="G471">
            <v>0</v>
          </cell>
        </row>
        <row r="472">
          <cell r="A472">
            <v>471</v>
          </cell>
          <cell r="B472" t="str">
            <v>èng gang D900mm</v>
          </cell>
          <cell r="C472" t="str">
            <v>M</v>
          </cell>
          <cell r="E472">
            <v>0</v>
          </cell>
          <cell r="G472">
            <v>0</v>
          </cell>
        </row>
        <row r="473">
          <cell r="A473">
            <v>472</v>
          </cell>
          <cell r="B473" t="str">
            <v>èng gang D1000mm</v>
          </cell>
          <cell r="C473" t="str">
            <v>M</v>
          </cell>
          <cell r="E473">
            <v>0</v>
          </cell>
          <cell r="G473">
            <v>0</v>
          </cell>
        </row>
        <row r="474">
          <cell r="A474">
            <v>473</v>
          </cell>
          <cell r="B474" t="str">
            <v>èng gang D50mm</v>
          </cell>
          <cell r="C474" t="str">
            <v>M</v>
          </cell>
          <cell r="E474">
            <v>72000</v>
          </cell>
          <cell r="F474">
            <v>47227</v>
          </cell>
          <cell r="G474">
            <v>0</v>
          </cell>
        </row>
        <row r="475">
          <cell r="A475">
            <v>474</v>
          </cell>
          <cell r="B475" t="str">
            <v>èng gang D75mm</v>
          </cell>
          <cell r="C475" t="str">
            <v>M</v>
          </cell>
          <cell r="E475">
            <v>86000</v>
          </cell>
          <cell r="F475">
            <v>77970</v>
          </cell>
          <cell r="G475">
            <v>0</v>
          </cell>
        </row>
        <row r="476">
          <cell r="A476">
            <v>475</v>
          </cell>
          <cell r="B476" t="str">
            <v>DÇu ch×</v>
          </cell>
          <cell r="C476" t="str">
            <v>Kg</v>
          </cell>
          <cell r="E476">
            <v>5000</v>
          </cell>
          <cell r="F476">
            <v>7600</v>
          </cell>
          <cell r="G476">
            <v>0</v>
          </cell>
        </row>
        <row r="477">
          <cell r="A477">
            <v>476</v>
          </cell>
          <cell r="B477" t="str">
            <v>BU èng bª t«ng D400mm</v>
          </cell>
          <cell r="C477" t="str">
            <v>C¸i</v>
          </cell>
          <cell r="E477">
            <v>0</v>
          </cell>
          <cell r="G477">
            <v>0</v>
          </cell>
        </row>
        <row r="478">
          <cell r="A478">
            <v>477</v>
          </cell>
          <cell r="B478" t="str">
            <v>BU èng bª t«ng D500mm</v>
          </cell>
          <cell r="C478" t="str">
            <v>C¸i</v>
          </cell>
          <cell r="E478">
            <v>0</v>
          </cell>
          <cell r="G478">
            <v>0</v>
          </cell>
        </row>
        <row r="479">
          <cell r="A479">
            <v>478</v>
          </cell>
          <cell r="B479" t="str">
            <v>BU èng bª t«ng D600mm</v>
          </cell>
          <cell r="C479" t="str">
            <v>C¸i</v>
          </cell>
          <cell r="E479">
            <v>0</v>
          </cell>
          <cell r="G479">
            <v>0</v>
          </cell>
        </row>
        <row r="480">
          <cell r="A480">
            <v>479</v>
          </cell>
          <cell r="B480" t="str">
            <v>BU èng bª t«ng D700mm</v>
          </cell>
          <cell r="C480" t="str">
            <v>C¸i</v>
          </cell>
          <cell r="E480">
            <v>0</v>
          </cell>
          <cell r="G480">
            <v>0</v>
          </cell>
        </row>
        <row r="481">
          <cell r="A481">
            <v>480</v>
          </cell>
          <cell r="B481" t="str">
            <v>BU èng bª t«ng D800mm</v>
          </cell>
          <cell r="C481" t="str">
            <v>C¸i</v>
          </cell>
          <cell r="E481">
            <v>0</v>
          </cell>
          <cell r="G481">
            <v>0</v>
          </cell>
        </row>
        <row r="482">
          <cell r="A482">
            <v>481</v>
          </cell>
          <cell r="B482" t="str">
            <v>BU èng bª t«ng D900mm</v>
          </cell>
          <cell r="C482" t="str">
            <v>C¸i</v>
          </cell>
          <cell r="E482">
            <v>0</v>
          </cell>
          <cell r="G482">
            <v>0</v>
          </cell>
        </row>
        <row r="483">
          <cell r="A483">
            <v>482</v>
          </cell>
          <cell r="B483" t="str">
            <v>BU èng bª t«ng D1000mm</v>
          </cell>
          <cell r="C483" t="str">
            <v>C¸i</v>
          </cell>
          <cell r="E483">
            <v>0</v>
          </cell>
          <cell r="G483">
            <v>0</v>
          </cell>
        </row>
        <row r="484">
          <cell r="A484">
            <v>483</v>
          </cell>
          <cell r="B484" t="str">
            <v>BU èng bª t«ng D1100mm</v>
          </cell>
          <cell r="C484" t="str">
            <v>C¸i</v>
          </cell>
          <cell r="E484">
            <v>0</v>
          </cell>
          <cell r="G484">
            <v>0</v>
          </cell>
        </row>
        <row r="485">
          <cell r="A485">
            <v>484</v>
          </cell>
          <cell r="B485" t="str">
            <v>BU èng bª t«ng D1200mm</v>
          </cell>
          <cell r="C485" t="str">
            <v>C¸i</v>
          </cell>
          <cell r="E485">
            <v>0</v>
          </cell>
          <cell r="G485">
            <v>0</v>
          </cell>
        </row>
        <row r="486">
          <cell r="A486">
            <v>485</v>
          </cell>
          <cell r="B486" t="str">
            <v>BU èng bª t«ng D1400mm</v>
          </cell>
          <cell r="C486" t="str">
            <v>C¸i</v>
          </cell>
          <cell r="E486">
            <v>0</v>
          </cell>
          <cell r="G486">
            <v>0</v>
          </cell>
        </row>
        <row r="487">
          <cell r="A487">
            <v>486</v>
          </cell>
          <cell r="B487" t="str">
            <v>BU èng bª t«ng D1600mm</v>
          </cell>
          <cell r="C487" t="str">
            <v>C¸i</v>
          </cell>
          <cell r="E487">
            <v>0</v>
          </cell>
          <cell r="G487">
            <v>0</v>
          </cell>
        </row>
        <row r="488">
          <cell r="A488">
            <v>487</v>
          </cell>
          <cell r="B488" t="str">
            <v>BU èng bª t«ng D1800mm</v>
          </cell>
          <cell r="C488" t="str">
            <v>C¸i</v>
          </cell>
          <cell r="E488">
            <v>0</v>
          </cell>
          <cell r="G488">
            <v>0</v>
          </cell>
        </row>
        <row r="489">
          <cell r="A489">
            <v>488</v>
          </cell>
          <cell r="B489" t="str">
            <v>BU èng bª t«ng D2000mm</v>
          </cell>
          <cell r="C489" t="str">
            <v>C¸i</v>
          </cell>
          <cell r="E489">
            <v>0</v>
          </cell>
          <cell r="G489">
            <v>0</v>
          </cell>
        </row>
        <row r="490">
          <cell r="A490">
            <v>489</v>
          </cell>
          <cell r="B490" t="str">
            <v>BE èng bª t«ng D400mm</v>
          </cell>
          <cell r="C490" t="str">
            <v>C¸i</v>
          </cell>
          <cell r="E490">
            <v>0</v>
          </cell>
          <cell r="G490">
            <v>0</v>
          </cell>
        </row>
        <row r="491">
          <cell r="A491">
            <v>490</v>
          </cell>
          <cell r="B491" t="str">
            <v>BE èng bª t«ng D500mm</v>
          </cell>
          <cell r="C491" t="str">
            <v>C¸i</v>
          </cell>
          <cell r="E491">
            <v>0</v>
          </cell>
          <cell r="G491">
            <v>0</v>
          </cell>
        </row>
        <row r="492">
          <cell r="A492">
            <v>491</v>
          </cell>
          <cell r="B492" t="str">
            <v>BE èng bª t«ng D600mm</v>
          </cell>
          <cell r="C492" t="str">
            <v>C¸i</v>
          </cell>
          <cell r="E492">
            <v>0</v>
          </cell>
          <cell r="G492">
            <v>0</v>
          </cell>
        </row>
        <row r="493">
          <cell r="A493">
            <v>492</v>
          </cell>
          <cell r="B493" t="str">
            <v>BE èng bª t«ng D800mm</v>
          </cell>
          <cell r="C493" t="str">
            <v>C¸i</v>
          </cell>
          <cell r="E493">
            <v>0</v>
          </cell>
          <cell r="G493">
            <v>0</v>
          </cell>
        </row>
        <row r="494">
          <cell r="A494">
            <v>493</v>
          </cell>
          <cell r="B494" t="str">
            <v>BE èng bª t«ng D1000mm</v>
          </cell>
          <cell r="C494" t="str">
            <v>C¸i</v>
          </cell>
          <cell r="E494">
            <v>0</v>
          </cell>
          <cell r="G494">
            <v>0</v>
          </cell>
        </row>
        <row r="495">
          <cell r="A495">
            <v>494</v>
          </cell>
          <cell r="B495" t="str">
            <v>BE èng bª t«ng D1200mm</v>
          </cell>
          <cell r="C495" t="str">
            <v>C¸i</v>
          </cell>
          <cell r="E495">
            <v>0</v>
          </cell>
          <cell r="G495">
            <v>0</v>
          </cell>
        </row>
        <row r="496">
          <cell r="A496">
            <v>495</v>
          </cell>
          <cell r="B496" t="str">
            <v>BE èng bª t«ng D1400mm</v>
          </cell>
          <cell r="C496" t="str">
            <v>C¸i</v>
          </cell>
          <cell r="E496">
            <v>0</v>
          </cell>
          <cell r="G496">
            <v>0</v>
          </cell>
        </row>
        <row r="497">
          <cell r="A497">
            <v>496</v>
          </cell>
          <cell r="B497" t="str">
            <v>BE èng bª t«ng D1500mm</v>
          </cell>
          <cell r="C497" t="str">
            <v>C¸i</v>
          </cell>
          <cell r="E497">
            <v>0</v>
          </cell>
          <cell r="G497">
            <v>0</v>
          </cell>
        </row>
        <row r="498">
          <cell r="A498">
            <v>497</v>
          </cell>
          <cell r="B498" t="str">
            <v>BE èng bª t«ng D1600mm</v>
          </cell>
          <cell r="C498" t="str">
            <v>C¸i</v>
          </cell>
          <cell r="E498">
            <v>0</v>
          </cell>
          <cell r="G498">
            <v>0</v>
          </cell>
        </row>
        <row r="499">
          <cell r="A499">
            <v>498</v>
          </cell>
          <cell r="B499" t="str">
            <v>BE èng bª t«ng D1800mm</v>
          </cell>
          <cell r="C499" t="str">
            <v>C¸i</v>
          </cell>
          <cell r="E499">
            <v>0</v>
          </cell>
          <cell r="G499">
            <v>0</v>
          </cell>
        </row>
        <row r="500">
          <cell r="A500">
            <v>499</v>
          </cell>
          <cell r="B500" t="str">
            <v>BE èng bª t«ng D2000mm</v>
          </cell>
          <cell r="C500" t="str">
            <v>C¸i</v>
          </cell>
          <cell r="E500">
            <v>0</v>
          </cell>
          <cell r="G500">
            <v>0</v>
          </cell>
        </row>
        <row r="501">
          <cell r="A501">
            <v>500</v>
          </cell>
          <cell r="B501" t="str">
            <v>Cót nhùa D15mm</v>
          </cell>
          <cell r="C501" t="str">
            <v>C¸i</v>
          </cell>
          <cell r="E501">
            <v>1700</v>
          </cell>
          <cell r="G501">
            <v>0</v>
          </cell>
        </row>
        <row r="502">
          <cell r="A502">
            <v>501</v>
          </cell>
          <cell r="B502" t="str">
            <v>Cót nhùa D20mm</v>
          </cell>
          <cell r="C502" t="str">
            <v>C¸i</v>
          </cell>
          <cell r="E502">
            <v>1800</v>
          </cell>
          <cell r="F502">
            <v>2500</v>
          </cell>
          <cell r="G502">
            <v>0</v>
          </cell>
        </row>
        <row r="503">
          <cell r="A503">
            <v>502</v>
          </cell>
          <cell r="B503" t="str">
            <v>Cót nhùa D25mm</v>
          </cell>
          <cell r="C503" t="str">
            <v>C¸i</v>
          </cell>
          <cell r="E503">
            <v>1900</v>
          </cell>
          <cell r="G503">
            <v>0</v>
          </cell>
        </row>
        <row r="504">
          <cell r="A504">
            <v>503</v>
          </cell>
          <cell r="B504" t="str">
            <v>Cót nhùa D34mm</v>
          </cell>
          <cell r="C504" t="str">
            <v>C¸i</v>
          </cell>
          <cell r="E504">
            <v>4000</v>
          </cell>
          <cell r="F504">
            <v>3400</v>
          </cell>
          <cell r="G504">
            <v>0</v>
          </cell>
        </row>
        <row r="505">
          <cell r="A505">
            <v>504</v>
          </cell>
          <cell r="B505" t="str">
            <v>Cót nhùa D42mm</v>
          </cell>
          <cell r="C505" t="str">
            <v>C¸i</v>
          </cell>
          <cell r="E505">
            <v>5000</v>
          </cell>
          <cell r="F505">
            <v>3200</v>
          </cell>
          <cell r="G505">
            <v>0</v>
          </cell>
        </row>
        <row r="506">
          <cell r="A506">
            <v>505</v>
          </cell>
          <cell r="B506" t="str">
            <v>Cót nhùa D50mm</v>
          </cell>
          <cell r="C506" t="str">
            <v>C¸i</v>
          </cell>
          <cell r="E506">
            <v>5800</v>
          </cell>
          <cell r="F506">
            <v>6000</v>
          </cell>
          <cell r="G506">
            <v>0</v>
          </cell>
        </row>
        <row r="507">
          <cell r="A507">
            <v>506</v>
          </cell>
          <cell r="B507" t="str">
            <v>C«n nhùa D15mm</v>
          </cell>
          <cell r="C507" t="str">
            <v>C¸i</v>
          </cell>
          <cell r="E507">
            <v>1700</v>
          </cell>
          <cell r="G507">
            <v>0</v>
          </cell>
        </row>
        <row r="508">
          <cell r="A508">
            <v>507</v>
          </cell>
          <cell r="B508" t="str">
            <v>C«n nhùa D20mm</v>
          </cell>
          <cell r="C508" t="str">
            <v>C¸i</v>
          </cell>
          <cell r="E508">
            <v>1800</v>
          </cell>
          <cell r="G508">
            <v>0</v>
          </cell>
        </row>
        <row r="509">
          <cell r="A509">
            <v>508</v>
          </cell>
          <cell r="B509" t="str">
            <v>C«n nhùa D25mm</v>
          </cell>
          <cell r="C509" t="str">
            <v>C¸i</v>
          </cell>
          <cell r="E509">
            <v>1900</v>
          </cell>
          <cell r="G509">
            <v>0</v>
          </cell>
        </row>
        <row r="510">
          <cell r="A510">
            <v>509</v>
          </cell>
          <cell r="B510" t="str">
            <v>C«n nhùa D32mm</v>
          </cell>
          <cell r="C510" t="str">
            <v>C¸i</v>
          </cell>
          <cell r="E510">
            <v>3400</v>
          </cell>
          <cell r="F510">
            <v>3317</v>
          </cell>
          <cell r="G510">
            <v>0</v>
          </cell>
        </row>
        <row r="511">
          <cell r="A511">
            <v>510</v>
          </cell>
          <cell r="B511" t="str">
            <v>C«n nhùa D40mm</v>
          </cell>
          <cell r="C511" t="str">
            <v>C¸i</v>
          </cell>
          <cell r="E511">
            <v>4400</v>
          </cell>
          <cell r="F511">
            <v>6000</v>
          </cell>
          <cell r="G511">
            <v>0</v>
          </cell>
        </row>
        <row r="512">
          <cell r="A512">
            <v>511</v>
          </cell>
          <cell r="B512" t="str">
            <v>C«n nhùa D50mm</v>
          </cell>
          <cell r="C512" t="str">
            <v>C¸i</v>
          </cell>
          <cell r="E512">
            <v>6700</v>
          </cell>
          <cell r="F512">
            <v>6000</v>
          </cell>
          <cell r="G512">
            <v>0</v>
          </cell>
        </row>
        <row r="513">
          <cell r="A513">
            <v>512</v>
          </cell>
          <cell r="B513" t="str">
            <v>Tª nhùa D15mm</v>
          </cell>
          <cell r="C513" t="str">
            <v>C¸i</v>
          </cell>
          <cell r="E513">
            <v>1500</v>
          </cell>
          <cell r="G513">
            <v>0</v>
          </cell>
        </row>
        <row r="514">
          <cell r="A514">
            <v>513</v>
          </cell>
          <cell r="B514" t="str">
            <v>Tª nhùa D20 X 65mm</v>
          </cell>
          <cell r="C514" t="str">
            <v>C¸i</v>
          </cell>
          <cell r="E514">
            <v>5500</v>
          </cell>
          <cell r="G514">
            <v>0</v>
          </cell>
        </row>
        <row r="515">
          <cell r="A515">
            <v>514</v>
          </cell>
          <cell r="B515" t="str">
            <v>Tª nhùa D25 X 65mm</v>
          </cell>
          <cell r="C515" t="str">
            <v>C¸i</v>
          </cell>
          <cell r="E515">
            <v>5500</v>
          </cell>
          <cell r="G515">
            <v>0</v>
          </cell>
        </row>
        <row r="516">
          <cell r="A516">
            <v>515</v>
          </cell>
          <cell r="B516" t="str">
            <v>Tª nhùa D32 X 65mm</v>
          </cell>
          <cell r="C516" t="str">
            <v>C¸i</v>
          </cell>
          <cell r="E516">
            <v>5500</v>
          </cell>
          <cell r="F516">
            <v>3400</v>
          </cell>
          <cell r="G516">
            <v>0</v>
          </cell>
        </row>
        <row r="517">
          <cell r="A517">
            <v>516</v>
          </cell>
          <cell r="B517" t="str">
            <v>Tª nhùa D48 X 48mm</v>
          </cell>
          <cell r="C517" t="str">
            <v>C¸i</v>
          </cell>
          <cell r="E517">
            <v>4500</v>
          </cell>
          <cell r="F517">
            <v>4400</v>
          </cell>
          <cell r="G517">
            <v>0</v>
          </cell>
        </row>
        <row r="518">
          <cell r="A518">
            <v>517</v>
          </cell>
          <cell r="B518" t="str">
            <v>Tª nhùa D50 X 65mm</v>
          </cell>
          <cell r="C518" t="str">
            <v>C¸i</v>
          </cell>
          <cell r="E518">
            <v>5500</v>
          </cell>
          <cell r="F518">
            <v>10000</v>
          </cell>
          <cell r="G518">
            <v>0</v>
          </cell>
        </row>
        <row r="519">
          <cell r="A519">
            <v>518</v>
          </cell>
          <cell r="B519" t="str">
            <v>Ch÷ thËp nhùa D15mm</v>
          </cell>
          <cell r="C519" t="str">
            <v>C¸i</v>
          </cell>
          <cell r="E519">
            <v>1500</v>
          </cell>
          <cell r="G519">
            <v>0</v>
          </cell>
        </row>
        <row r="520">
          <cell r="A520">
            <v>519</v>
          </cell>
          <cell r="B520" t="str">
            <v>Ch÷ thËp nhùa D20mm</v>
          </cell>
          <cell r="C520" t="str">
            <v>C¸i</v>
          </cell>
          <cell r="E520">
            <v>2200</v>
          </cell>
          <cell r="G520">
            <v>0</v>
          </cell>
        </row>
        <row r="521">
          <cell r="A521">
            <v>520</v>
          </cell>
          <cell r="B521" t="str">
            <v>Ch÷ thËp nhùa D25mm</v>
          </cell>
          <cell r="C521" t="str">
            <v>C¸i</v>
          </cell>
          <cell r="E521">
            <v>3000</v>
          </cell>
          <cell r="G521">
            <v>0</v>
          </cell>
        </row>
        <row r="522">
          <cell r="A522">
            <v>521</v>
          </cell>
          <cell r="B522" t="str">
            <v>Ch÷ thËp nhùa D34mm</v>
          </cell>
          <cell r="C522" t="str">
            <v>C¸i</v>
          </cell>
          <cell r="E522">
            <v>4000</v>
          </cell>
          <cell r="G522">
            <v>0</v>
          </cell>
        </row>
        <row r="523">
          <cell r="A523">
            <v>522</v>
          </cell>
          <cell r="B523" t="str">
            <v>Ch÷ thËp nhùa D42mm</v>
          </cell>
          <cell r="C523" t="str">
            <v>C¸i</v>
          </cell>
          <cell r="E523">
            <v>5600</v>
          </cell>
          <cell r="G523">
            <v>0</v>
          </cell>
        </row>
        <row r="524">
          <cell r="A524">
            <v>523</v>
          </cell>
          <cell r="B524" t="str">
            <v>Ch÷ thËp nhùa D50mm</v>
          </cell>
          <cell r="C524" t="str">
            <v>C¸i</v>
          </cell>
          <cell r="E524">
            <v>7300</v>
          </cell>
          <cell r="G524">
            <v>0</v>
          </cell>
        </row>
        <row r="525">
          <cell r="A525">
            <v>524</v>
          </cell>
          <cell r="B525" t="str">
            <v>C«n nhùa D65mm</v>
          </cell>
          <cell r="C525" t="str">
            <v>C¸i</v>
          </cell>
          <cell r="E525">
            <v>8500</v>
          </cell>
          <cell r="G525">
            <v>0</v>
          </cell>
        </row>
        <row r="526">
          <cell r="A526">
            <v>525</v>
          </cell>
          <cell r="B526" t="str">
            <v>C«n nhùa D89mm</v>
          </cell>
          <cell r="C526" t="str">
            <v>C¸i</v>
          </cell>
          <cell r="E526">
            <v>11000</v>
          </cell>
          <cell r="G526">
            <v>0</v>
          </cell>
        </row>
        <row r="527">
          <cell r="A527">
            <v>526</v>
          </cell>
          <cell r="B527" t="str">
            <v>C«n nhùa D100mm</v>
          </cell>
          <cell r="C527" t="str">
            <v>C¸i</v>
          </cell>
          <cell r="E527">
            <v>16800</v>
          </cell>
          <cell r="G527">
            <v>0</v>
          </cell>
        </row>
        <row r="528">
          <cell r="A528">
            <v>527</v>
          </cell>
          <cell r="B528" t="str">
            <v>C«n nhùa D150mm</v>
          </cell>
          <cell r="C528" t="str">
            <v>C¸i</v>
          </cell>
          <cell r="E528">
            <v>20000</v>
          </cell>
          <cell r="G528">
            <v>0</v>
          </cell>
        </row>
        <row r="529">
          <cell r="A529">
            <v>528</v>
          </cell>
          <cell r="B529" t="str">
            <v>C«n nhùa D200mm</v>
          </cell>
          <cell r="C529" t="str">
            <v>C¸i</v>
          </cell>
          <cell r="E529">
            <v>0</v>
          </cell>
          <cell r="G529">
            <v>0</v>
          </cell>
        </row>
        <row r="530">
          <cell r="A530">
            <v>529</v>
          </cell>
          <cell r="B530" t="str">
            <v>C«n nhùa D250mm</v>
          </cell>
          <cell r="C530" t="str">
            <v>C¸i</v>
          </cell>
          <cell r="E530">
            <v>0</v>
          </cell>
          <cell r="G530">
            <v>0</v>
          </cell>
        </row>
        <row r="531">
          <cell r="A531">
            <v>530</v>
          </cell>
          <cell r="B531" t="str">
            <v>C«n nhùa D300mm</v>
          </cell>
          <cell r="C531" t="str">
            <v>C¸i</v>
          </cell>
          <cell r="E531">
            <v>0</v>
          </cell>
          <cell r="G531">
            <v>0</v>
          </cell>
        </row>
        <row r="532">
          <cell r="A532">
            <v>531</v>
          </cell>
          <cell r="B532" t="str">
            <v>Cót nhùa D65mm</v>
          </cell>
          <cell r="C532" t="str">
            <v>C¸i</v>
          </cell>
          <cell r="E532">
            <v>6500</v>
          </cell>
          <cell r="G532">
            <v>0</v>
          </cell>
        </row>
        <row r="533">
          <cell r="A533">
            <v>532</v>
          </cell>
          <cell r="B533" t="str">
            <v>Cót nhùa D89mm</v>
          </cell>
          <cell r="C533" t="str">
            <v>C¸i</v>
          </cell>
          <cell r="E533">
            <v>12000</v>
          </cell>
          <cell r="G533">
            <v>0</v>
          </cell>
        </row>
        <row r="534">
          <cell r="A534">
            <v>533</v>
          </cell>
          <cell r="B534" t="str">
            <v>Cót nhùa D100mm</v>
          </cell>
          <cell r="C534" t="str">
            <v>C¸i</v>
          </cell>
          <cell r="E534">
            <v>12500</v>
          </cell>
          <cell r="G534">
            <v>0</v>
          </cell>
        </row>
        <row r="535">
          <cell r="A535">
            <v>534</v>
          </cell>
          <cell r="B535" t="str">
            <v>Cót nhùa D150mm</v>
          </cell>
          <cell r="C535" t="str">
            <v>C¸i</v>
          </cell>
          <cell r="E535">
            <v>17000</v>
          </cell>
          <cell r="G535">
            <v>0</v>
          </cell>
        </row>
        <row r="536">
          <cell r="A536">
            <v>535</v>
          </cell>
          <cell r="B536" t="str">
            <v>Cót nhùa D200mm</v>
          </cell>
          <cell r="C536" t="str">
            <v>C¸i</v>
          </cell>
          <cell r="E536">
            <v>53200</v>
          </cell>
          <cell r="G536">
            <v>0</v>
          </cell>
        </row>
        <row r="537">
          <cell r="A537">
            <v>536</v>
          </cell>
          <cell r="B537" t="str">
            <v>Cót nhùa D250mm</v>
          </cell>
          <cell r="C537" t="str">
            <v>C¸i</v>
          </cell>
          <cell r="G537">
            <v>0</v>
          </cell>
        </row>
        <row r="538">
          <cell r="A538">
            <v>537</v>
          </cell>
          <cell r="B538" t="str">
            <v>Cót nhùa D300mm</v>
          </cell>
          <cell r="C538" t="str">
            <v>C¸i</v>
          </cell>
          <cell r="G538">
            <v>0</v>
          </cell>
        </row>
        <row r="539">
          <cell r="A539">
            <v>538</v>
          </cell>
          <cell r="B539" t="str">
            <v>Tª nhùa D65 X 65mm</v>
          </cell>
          <cell r="C539" t="str">
            <v>C¸i</v>
          </cell>
          <cell r="E539">
            <v>5500</v>
          </cell>
          <cell r="G539">
            <v>0</v>
          </cell>
        </row>
        <row r="540">
          <cell r="A540">
            <v>539</v>
          </cell>
          <cell r="B540" t="str">
            <v>Tª nhùa D90 x 48mm</v>
          </cell>
          <cell r="C540" t="str">
            <v>C¸i</v>
          </cell>
          <cell r="E540">
            <v>7000</v>
          </cell>
          <cell r="F540">
            <v>22500</v>
          </cell>
          <cell r="G540">
            <v>0</v>
          </cell>
        </row>
        <row r="541">
          <cell r="A541">
            <v>540</v>
          </cell>
          <cell r="B541" t="str">
            <v>Tª nhùa D110 x 110mm</v>
          </cell>
          <cell r="C541" t="str">
            <v>C¸i</v>
          </cell>
          <cell r="E541">
            <v>27000</v>
          </cell>
          <cell r="G541">
            <v>0</v>
          </cell>
        </row>
        <row r="542">
          <cell r="A542">
            <v>541</v>
          </cell>
          <cell r="B542" t="str">
            <v>Tª nhùa D150mm</v>
          </cell>
          <cell r="C542" t="str">
            <v>C¸i</v>
          </cell>
          <cell r="E542">
            <v>31919</v>
          </cell>
          <cell r="G542">
            <v>0</v>
          </cell>
        </row>
        <row r="543">
          <cell r="A543">
            <v>542</v>
          </cell>
          <cell r="B543" t="str">
            <v>Tª nhùa D200mm</v>
          </cell>
          <cell r="C543" t="str">
            <v>C¸i</v>
          </cell>
          <cell r="E543">
            <v>0</v>
          </cell>
          <cell r="G543">
            <v>0</v>
          </cell>
        </row>
        <row r="544">
          <cell r="A544">
            <v>543</v>
          </cell>
          <cell r="B544" t="str">
            <v>Tª nhùa D250mm</v>
          </cell>
          <cell r="C544" t="str">
            <v>C¸i</v>
          </cell>
          <cell r="E544">
            <v>0</v>
          </cell>
          <cell r="G544">
            <v>0</v>
          </cell>
        </row>
        <row r="545">
          <cell r="A545">
            <v>544</v>
          </cell>
          <cell r="B545" t="str">
            <v>Tª nhùa D300mm</v>
          </cell>
          <cell r="C545" t="str">
            <v>C¸i</v>
          </cell>
          <cell r="E545">
            <v>0</v>
          </cell>
          <cell r="G545">
            <v>0</v>
          </cell>
        </row>
        <row r="546">
          <cell r="A546">
            <v>545</v>
          </cell>
          <cell r="B546" t="str">
            <v>Ch÷ thËp nhùa D65mm</v>
          </cell>
          <cell r="C546" t="str">
            <v>C¸i</v>
          </cell>
          <cell r="E546">
            <v>8000</v>
          </cell>
          <cell r="G546">
            <v>0</v>
          </cell>
        </row>
        <row r="547">
          <cell r="A547">
            <v>546</v>
          </cell>
          <cell r="B547" t="str">
            <v>Ch÷ thËp nhùa D89mm</v>
          </cell>
          <cell r="C547" t="str">
            <v>C¸i</v>
          </cell>
          <cell r="E547">
            <v>16000</v>
          </cell>
          <cell r="G547">
            <v>0</v>
          </cell>
        </row>
        <row r="548">
          <cell r="A548">
            <v>547</v>
          </cell>
          <cell r="B548" t="str">
            <v>Ch÷ thËp nhùa D100mm</v>
          </cell>
          <cell r="C548" t="str">
            <v>C¸i</v>
          </cell>
          <cell r="E548">
            <v>20000</v>
          </cell>
          <cell r="G548">
            <v>0</v>
          </cell>
        </row>
        <row r="549">
          <cell r="A549">
            <v>548</v>
          </cell>
          <cell r="B549" t="str">
            <v>Ch÷ thËp nhùa D150mm</v>
          </cell>
          <cell r="C549" t="str">
            <v>C¸i</v>
          </cell>
          <cell r="E549">
            <v>43000</v>
          </cell>
          <cell r="G549">
            <v>0</v>
          </cell>
        </row>
        <row r="550">
          <cell r="A550">
            <v>549</v>
          </cell>
          <cell r="B550" t="str">
            <v>Ch÷ thËp nhùa D200mm</v>
          </cell>
          <cell r="C550" t="str">
            <v>C¸i</v>
          </cell>
          <cell r="E550">
            <v>86000</v>
          </cell>
          <cell r="G550">
            <v>0</v>
          </cell>
        </row>
        <row r="551">
          <cell r="A551">
            <v>550</v>
          </cell>
          <cell r="B551" t="str">
            <v>Ch÷ thËp nhùa D250mm</v>
          </cell>
          <cell r="C551" t="str">
            <v>C¸i</v>
          </cell>
          <cell r="E551">
            <v>0</v>
          </cell>
          <cell r="G551">
            <v>0</v>
          </cell>
        </row>
        <row r="552">
          <cell r="A552">
            <v>551</v>
          </cell>
          <cell r="B552" t="str">
            <v>Ch÷ thËp nhùa D300mm</v>
          </cell>
          <cell r="C552" t="str">
            <v>C¸i</v>
          </cell>
          <cell r="E552">
            <v>0</v>
          </cell>
          <cell r="G552">
            <v>0</v>
          </cell>
        </row>
        <row r="553">
          <cell r="A553">
            <v>552</v>
          </cell>
          <cell r="B553" t="str">
            <v>Van D100mm</v>
          </cell>
          <cell r="C553" t="str">
            <v>C¸i</v>
          </cell>
          <cell r="E553">
            <v>86000</v>
          </cell>
          <cell r="F553">
            <v>220000</v>
          </cell>
          <cell r="G553">
            <v>0</v>
          </cell>
        </row>
        <row r="554">
          <cell r="A554">
            <v>553</v>
          </cell>
          <cell r="B554" t="str">
            <v>Van D150mm</v>
          </cell>
          <cell r="C554" t="str">
            <v>C¸i</v>
          </cell>
          <cell r="E554">
            <v>105000</v>
          </cell>
          <cell r="F554">
            <v>300000</v>
          </cell>
          <cell r="G554">
            <v>0</v>
          </cell>
        </row>
        <row r="555">
          <cell r="A555">
            <v>554</v>
          </cell>
          <cell r="B555" t="str">
            <v>Van D200mm</v>
          </cell>
          <cell r="C555" t="str">
            <v>C¸i</v>
          </cell>
          <cell r="E555">
            <v>140000</v>
          </cell>
          <cell r="F555">
            <v>400000</v>
          </cell>
          <cell r="G555">
            <v>0</v>
          </cell>
        </row>
        <row r="556">
          <cell r="A556">
            <v>555</v>
          </cell>
          <cell r="B556" t="str">
            <v>Van D250mm</v>
          </cell>
          <cell r="C556" t="str">
            <v>C¸i</v>
          </cell>
          <cell r="E556">
            <v>500000</v>
          </cell>
          <cell r="F556">
            <v>500000</v>
          </cell>
          <cell r="G556">
            <v>0</v>
          </cell>
        </row>
        <row r="557">
          <cell r="A557">
            <v>556</v>
          </cell>
          <cell r="B557" t="str">
            <v>Van D300mm</v>
          </cell>
          <cell r="C557" t="str">
            <v>C¸i</v>
          </cell>
          <cell r="E557">
            <v>0</v>
          </cell>
          <cell r="G557">
            <v>0</v>
          </cell>
        </row>
        <row r="558">
          <cell r="A558">
            <v>557</v>
          </cell>
          <cell r="B558" t="str">
            <v>Van D350mm</v>
          </cell>
          <cell r="C558" t="str">
            <v>C¸i</v>
          </cell>
          <cell r="E558">
            <v>0</v>
          </cell>
          <cell r="G558">
            <v>0</v>
          </cell>
        </row>
        <row r="559">
          <cell r="A559">
            <v>558</v>
          </cell>
          <cell r="B559" t="str">
            <v>Van D400mm</v>
          </cell>
          <cell r="C559" t="str">
            <v>C¸i</v>
          </cell>
          <cell r="E559">
            <v>0</v>
          </cell>
          <cell r="G559">
            <v>0</v>
          </cell>
        </row>
        <row r="560">
          <cell r="A560">
            <v>559</v>
          </cell>
          <cell r="B560" t="str">
            <v>Van D500mm</v>
          </cell>
          <cell r="C560" t="str">
            <v>C¸i</v>
          </cell>
          <cell r="E560">
            <v>0</v>
          </cell>
          <cell r="G560">
            <v>0</v>
          </cell>
        </row>
        <row r="561">
          <cell r="A561">
            <v>560</v>
          </cell>
          <cell r="B561" t="str">
            <v>Van D600mm</v>
          </cell>
          <cell r="C561" t="str">
            <v>C¸i</v>
          </cell>
          <cell r="E561">
            <v>0</v>
          </cell>
          <cell r="G561">
            <v>0</v>
          </cell>
        </row>
        <row r="562">
          <cell r="A562">
            <v>561</v>
          </cell>
          <cell r="B562" t="str">
            <v>Van D700mm</v>
          </cell>
          <cell r="C562" t="str">
            <v>C¸i</v>
          </cell>
          <cell r="E562">
            <v>0</v>
          </cell>
          <cell r="G562">
            <v>0</v>
          </cell>
        </row>
        <row r="563">
          <cell r="A563">
            <v>562</v>
          </cell>
          <cell r="B563" t="str">
            <v>Van D800mm</v>
          </cell>
          <cell r="C563" t="str">
            <v>C¸i</v>
          </cell>
          <cell r="E563">
            <v>0</v>
          </cell>
          <cell r="G563">
            <v>0</v>
          </cell>
        </row>
        <row r="564">
          <cell r="A564">
            <v>563</v>
          </cell>
          <cell r="B564" t="str">
            <v>Van D1000mm</v>
          </cell>
          <cell r="C564" t="str">
            <v>C¸i</v>
          </cell>
          <cell r="E564">
            <v>0</v>
          </cell>
          <cell r="G564">
            <v>0</v>
          </cell>
        </row>
        <row r="565">
          <cell r="A565">
            <v>564</v>
          </cell>
          <cell r="B565" t="str">
            <v>Van D1200mm</v>
          </cell>
          <cell r="C565" t="str">
            <v>C¸i</v>
          </cell>
          <cell r="E565">
            <v>0</v>
          </cell>
          <cell r="G565">
            <v>0</v>
          </cell>
        </row>
        <row r="566">
          <cell r="A566">
            <v>565</v>
          </cell>
          <cell r="B566" t="str">
            <v>Van D1500mm</v>
          </cell>
          <cell r="C566" t="str">
            <v>C¸i</v>
          </cell>
          <cell r="E566">
            <v>0</v>
          </cell>
          <cell r="G566">
            <v>0</v>
          </cell>
        </row>
        <row r="567">
          <cell r="A567">
            <v>566</v>
          </cell>
          <cell r="B567" t="str">
            <v>Van D1800mm</v>
          </cell>
          <cell r="C567" t="str">
            <v>C¸i</v>
          </cell>
          <cell r="E567">
            <v>0</v>
          </cell>
          <cell r="G567">
            <v>0</v>
          </cell>
        </row>
        <row r="568">
          <cell r="A568">
            <v>567</v>
          </cell>
          <cell r="B568" t="str">
            <v>Cót thÐp D&lt;=25mm</v>
          </cell>
          <cell r="C568" t="str">
            <v>C¸i</v>
          </cell>
          <cell r="E568">
            <v>2200</v>
          </cell>
          <cell r="F568">
            <v>2200</v>
          </cell>
          <cell r="G568">
            <v>0</v>
          </cell>
        </row>
        <row r="569">
          <cell r="A569">
            <v>568</v>
          </cell>
          <cell r="B569" t="str">
            <v>Cót thÐp D32mm</v>
          </cell>
          <cell r="C569" t="str">
            <v>C¸i</v>
          </cell>
          <cell r="E569">
            <v>5000</v>
          </cell>
          <cell r="F569">
            <v>5000</v>
          </cell>
          <cell r="G569">
            <v>0</v>
          </cell>
        </row>
        <row r="570">
          <cell r="A570">
            <v>569</v>
          </cell>
          <cell r="B570" t="str">
            <v>Cót thÐp D40mm</v>
          </cell>
          <cell r="C570" t="str">
            <v>C¸i</v>
          </cell>
          <cell r="E570">
            <v>6500</v>
          </cell>
          <cell r="F570">
            <v>5000</v>
          </cell>
          <cell r="G570">
            <v>0</v>
          </cell>
        </row>
        <row r="571">
          <cell r="A571">
            <v>570</v>
          </cell>
          <cell r="B571" t="str">
            <v>Cót thÐp D50mm</v>
          </cell>
          <cell r="C571" t="str">
            <v>C¸i</v>
          </cell>
          <cell r="E571">
            <v>7500</v>
          </cell>
          <cell r="F571">
            <v>10000</v>
          </cell>
          <cell r="G571">
            <v>0</v>
          </cell>
        </row>
        <row r="572">
          <cell r="A572">
            <v>571</v>
          </cell>
          <cell r="B572" t="str">
            <v>Cót thÐp D67mm</v>
          </cell>
          <cell r="C572" t="str">
            <v>C¸i</v>
          </cell>
          <cell r="E572">
            <v>16000</v>
          </cell>
          <cell r="F572">
            <v>10000</v>
          </cell>
          <cell r="G572">
            <v>0</v>
          </cell>
        </row>
        <row r="573">
          <cell r="A573">
            <v>572</v>
          </cell>
          <cell r="B573" t="str">
            <v>Cót thÐp D76mm</v>
          </cell>
          <cell r="C573" t="str">
            <v>C¸i</v>
          </cell>
          <cell r="E573">
            <v>22000</v>
          </cell>
          <cell r="F573">
            <v>5000</v>
          </cell>
          <cell r="G573">
            <v>0</v>
          </cell>
        </row>
        <row r="574">
          <cell r="A574">
            <v>573</v>
          </cell>
          <cell r="B574" t="str">
            <v>Cót thÐp D89mm</v>
          </cell>
          <cell r="C574" t="str">
            <v>C¸i</v>
          </cell>
          <cell r="E574">
            <v>27000</v>
          </cell>
          <cell r="F574">
            <v>45000</v>
          </cell>
          <cell r="G574">
            <v>0</v>
          </cell>
        </row>
        <row r="575">
          <cell r="A575">
            <v>574</v>
          </cell>
          <cell r="B575" t="str">
            <v>Cót thÐp D100mm</v>
          </cell>
          <cell r="C575" t="str">
            <v>C¸i</v>
          </cell>
          <cell r="E575">
            <v>34000</v>
          </cell>
          <cell r="F575">
            <v>45000</v>
          </cell>
          <cell r="G575">
            <v>0</v>
          </cell>
        </row>
        <row r="576">
          <cell r="A576">
            <v>575</v>
          </cell>
          <cell r="B576" t="str">
            <v>Cót thÐp D150mm</v>
          </cell>
          <cell r="C576" t="str">
            <v>C¸i</v>
          </cell>
          <cell r="E576">
            <v>84000</v>
          </cell>
          <cell r="F576">
            <v>45000</v>
          </cell>
          <cell r="G576">
            <v>0</v>
          </cell>
        </row>
        <row r="577">
          <cell r="A577">
            <v>576</v>
          </cell>
          <cell r="B577" t="str">
            <v>Cót thÐp D200mm</v>
          </cell>
          <cell r="C577" t="str">
            <v>C¸i</v>
          </cell>
          <cell r="E577">
            <v>134000</v>
          </cell>
          <cell r="F577">
            <v>80000</v>
          </cell>
          <cell r="G577">
            <v>0</v>
          </cell>
        </row>
        <row r="578">
          <cell r="A578">
            <v>577</v>
          </cell>
          <cell r="B578" t="str">
            <v>Cót thÐp D250mm</v>
          </cell>
          <cell r="C578" t="str">
            <v>C¸i</v>
          </cell>
          <cell r="E578">
            <v>184000</v>
          </cell>
          <cell r="F578">
            <v>90000</v>
          </cell>
          <cell r="G578">
            <v>0</v>
          </cell>
        </row>
        <row r="579">
          <cell r="A579">
            <v>578</v>
          </cell>
          <cell r="B579" t="str">
            <v>Cót thÐp D300mm</v>
          </cell>
          <cell r="C579" t="str">
            <v>C¸i</v>
          </cell>
          <cell r="E579">
            <v>0</v>
          </cell>
          <cell r="G579">
            <v>0</v>
          </cell>
        </row>
        <row r="580">
          <cell r="A580">
            <v>579</v>
          </cell>
          <cell r="B580" t="str">
            <v>Cót thÐp D350mm</v>
          </cell>
          <cell r="C580" t="str">
            <v>C¸i</v>
          </cell>
          <cell r="E580">
            <v>0</v>
          </cell>
          <cell r="G580">
            <v>0</v>
          </cell>
        </row>
        <row r="581">
          <cell r="A581">
            <v>580</v>
          </cell>
          <cell r="B581" t="str">
            <v>Cót thÐp D400mm</v>
          </cell>
          <cell r="C581" t="str">
            <v>C¸i</v>
          </cell>
          <cell r="E581">
            <v>0</v>
          </cell>
          <cell r="G581">
            <v>0</v>
          </cell>
        </row>
        <row r="582">
          <cell r="A582">
            <v>581</v>
          </cell>
          <cell r="B582" t="str">
            <v>Cót thÐp D500mm</v>
          </cell>
          <cell r="C582" t="str">
            <v>C¸i</v>
          </cell>
          <cell r="E582">
            <v>0</v>
          </cell>
          <cell r="G582">
            <v>0</v>
          </cell>
        </row>
        <row r="583">
          <cell r="A583">
            <v>582</v>
          </cell>
          <cell r="B583" t="str">
            <v>Cót thÐp D600mm</v>
          </cell>
          <cell r="C583" t="str">
            <v>C¸i</v>
          </cell>
          <cell r="E583">
            <v>0</v>
          </cell>
          <cell r="G583">
            <v>0</v>
          </cell>
        </row>
        <row r="584">
          <cell r="A584">
            <v>583</v>
          </cell>
          <cell r="B584" t="str">
            <v>Cót thÐp D700mm</v>
          </cell>
          <cell r="C584" t="str">
            <v>C¸i</v>
          </cell>
          <cell r="E584">
            <v>0</v>
          </cell>
          <cell r="G584">
            <v>0</v>
          </cell>
        </row>
        <row r="585">
          <cell r="A585">
            <v>584</v>
          </cell>
          <cell r="B585" t="str">
            <v>Cót thÐp D800mm</v>
          </cell>
          <cell r="C585" t="str">
            <v>C¸i</v>
          </cell>
          <cell r="E585">
            <v>0</v>
          </cell>
          <cell r="G585">
            <v>0</v>
          </cell>
        </row>
        <row r="586">
          <cell r="A586">
            <v>585</v>
          </cell>
          <cell r="B586" t="str">
            <v>Cót thÐp D900mm</v>
          </cell>
          <cell r="C586" t="str">
            <v>C¸i</v>
          </cell>
          <cell r="E586">
            <v>0</v>
          </cell>
          <cell r="G586">
            <v>0</v>
          </cell>
        </row>
        <row r="587">
          <cell r="A587">
            <v>586</v>
          </cell>
          <cell r="B587" t="str">
            <v>Cót thÐp D1000mm</v>
          </cell>
          <cell r="C587" t="str">
            <v>C¸i</v>
          </cell>
          <cell r="E587">
            <v>0</v>
          </cell>
          <cell r="G587">
            <v>0</v>
          </cell>
        </row>
        <row r="588">
          <cell r="A588">
            <v>587</v>
          </cell>
          <cell r="B588" t="str">
            <v>C«n thÐp D&lt;=25 X 20mm</v>
          </cell>
          <cell r="C588" t="str">
            <v>C¸i</v>
          </cell>
          <cell r="E588">
            <v>17000</v>
          </cell>
          <cell r="G588">
            <v>0</v>
          </cell>
        </row>
        <row r="589">
          <cell r="A589">
            <v>588</v>
          </cell>
          <cell r="B589" t="str">
            <v>C«n thÐp D32 X 25 mm</v>
          </cell>
          <cell r="C589" t="str">
            <v>C¸i</v>
          </cell>
          <cell r="E589">
            <v>25300</v>
          </cell>
          <cell r="G589">
            <v>0</v>
          </cell>
        </row>
        <row r="590">
          <cell r="A590">
            <v>589</v>
          </cell>
          <cell r="B590" t="str">
            <v>C«n thÐp D50 X 32 mm</v>
          </cell>
          <cell r="C590" t="str">
            <v>C¸i</v>
          </cell>
          <cell r="E590">
            <v>6500</v>
          </cell>
          <cell r="G590">
            <v>0</v>
          </cell>
        </row>
        <row r="591">
          <cell r="A591">
            <v>590</v>
          </cell>
          <cell r="B591" t="str">
            <v>C«n thÐp D65 X 50mm</v>
          </cell>
          <cell r="C591" t="str">
            <v>C¸i</v>
          </cell>
          <cell r="E591">
            <v>16000</v>
          </cell>
          <cell r="G591">
            <v>0</v>
          </cell>
        </row>
        <row r="592">
          <cell r="A592">
            <v>591</v>
          </cell>
          <cell r="B592" t="str">
            <v>C«n thÐp D68 X 150mm</v>
          </cell>
          <cell r="C592" t="str">
            <v>C¸i</v>
          </cell>
          <cell r="E592">
            <v>19700</v>
          </cell>
          <cell r="G592">
            <v>0</v>
          </cell>
        </row>
        <row r="593">
          <cell r="A593">
            <v>592</v>
          </cell>
          <cell r="B593" t="str">
            <v>C«n thÐp D76mm</v>
          </cell>
          <cell r="C593" t="str">
            <v>C¸i</v>
          </cell>
          <cell r="E593">
            <v>22000</v>
          </cell>
          <cell r="G593">
            <v>0</v>
          </cell>
        </row>
        <row r="594">
          <cell r="A594">
            <v>593</v>
          </cell>
          <cell r="B594" t="str">
            <v>C«n thÐp D100 X 150 mm</v>
          </cell>
          <cell r="C594" t="str">
            <v>C¸i</v>
          </cell>
          <cell r="E594">
            <v>19700</v>
          </cell>
          <cell r="G594">
            <v>0</v>
          </cell>
        </row>
        <row r="595">
          <cell r="A595">
            <v>594</v>
          </cell>
          <cell r="B595" t="str">
            <v>C«n thÐp D50 X 150 mm</v>
          </cell>
          <cell r="C595" t="str">
            <v>C¸i</v>
          </cell>
          <cell r="E595">
            <v>19700</v>
          </cell>
          <cell r="G595">
            <v>0</v>
          </cell>
        </row>
        <row r="596">
          <cell r="A596">
            <v>595</v>
          </cell>
          <cell r="B596" t="str">
            <v>C«n thÐp D150 X 80mm</v>
          </cell>
          <cell r="C596" t="str">
            <v>C¸i</v>
          </cell>
          <cell r="E596">
            <v>19700</v>
          </cell>
          <cell r="G596">
            <v>0</v>
          </cell>
        </row>
        <row r="597">
          <cell r="A597">
            <v>596</v>
          </cell>
          <cell r="B597" t="str">
            <v>C«n thÐp D200 X 100mm</v>
          </cell>
          <cell r="C597" t="str">
            <v>C¸i</v>
          </cell>
          <cell r="E597">
            <v>24000</v>
          </cell>
          <cell r="G597">
            <v>0</v>
          </cell>
        </row>
        <row r="598">
          <cell r="A598">
            <v>597</v>
          </cell>
          <cell r="B598" t="str">
            <v>C«n thÐp D250mm</v>
          </cell>
          <cell r="C598" t="str">
            <v>C¸i</v>
          </cell>
          <cell r="E598">
            <v>28300</v>
          </cell>
          <cell r="G598">
            <v>0</v>
          </cell>
        </row>
        <row r="599">
          <cell r="A599">
            <v>598</v>
          </cell>
          <cell r="B599" t="str">
            <v>C«n thÐp D300mm</v>
          </cell>
          <cell r="C599" t="str">
            <v>C¸i</v>
          </cell>
          <cell r="E599">
            <v>0</v>
          </cell>
          <cell r="G599">
            <v>0</v>
          </cell>
        </row>
        <row r="600">
          <cell r="A600">
            <v>599</v>
          </cell>
          <cell r="B600" t="str">
            <v>C«n thÐp D350mm</v>
          </cell>
          <cell r="C600" t="str">
            <v>C¸i</v>
          </cell>
          <cell r="E600">
            <v>0</v>
          </cell>
          <cell r="G600">
            <v>0</v>
          </cell>
        </row>
        <row r="601">
          <cell r="A601">
            <v>600</v>
          </cell>
          <cell r="B601" t="str">
            <v>C«n thÐp D400mm</v>
          </cell>
          <cell r="C601" t="str">
            <v>C¸i</v>
          </cell>
          <cell r="E601">
            <v>0</v>
          </cell>
          <cell r="G601">
            <v>0</v>
          </cell>
        </row>
        <row r="602">
          <cell r="A602">
            <v>601</v>
          </cell>
          <cell r="B602" t="str">
            <v>C«n thÐp D500mm</v>
          </cell>
          <cell r="C602" t="str">
            <v>C¸i</v>
          </cell>
          <cell r="E602">
            <v>0</v>
          </cell>
          <cell r="G602">
            <v>0</v>
          </cell>
        </row>
        <row r="603">
          <cell r="A603">
            <v>602</v>
          </cell>
          <cell r="B603" t="str">
            <v>C«n thÐp D600mm</v>
          </cell>
          <cell r="C603" t="str">
            <v>C¸i</v>
          </cell>
          <cell r="E603">
            <v>0</v>
          </cell>
          <cell r="G603">
            <v>0</v>
          </cell>
        </row>
        <row r="604">
          <cell r="A604">
            <v>603</v>
          </cell>
          <cell r="B604" t="str">
            <v>C«n thÐp D700mm</v>
          </cell>
          <cell r="C604" t="str">
            <v>C¸i</v>
          </cell>
          <cell r="E604">
            <v>0</v>
          </cell>
          <cell r="G604">
            <v>0</v>
          </cell>
        </row>
        <row r="605">
          <cell r="A605">
            <v>604</v>
          </cell>
          <cell r="B605" t="str">
            <v>C«n thÐp D800mm</v>
          </cell>
          <cell r="C605" t="str">
            <v>C¸i</v>
          </cell>
          <cell r="E605">
            <v>0</v>
          </cell>
          <cell r="G605">
            <v>0</v>
          </cell>
        </row>
        <row r="606">
          <cell r="A606">
            <v>605</v>
          </cell>
          <cell r="B606" t="str">
            <v>C«n thÐp D900mm</v>
          </cell>
          <cell r="C606" t="str">
            <v>C¸i</v>
          </cell>
          <cell r="E606">
            <v>0</v>
          </cell>
          <cell r="G606">
            <v>0</v>
          </cell>
        </row>
        <row r="607">
          <cell r="A607">
            <v>606</v>
          </cell>
          <cell r="B607" t="str">
            <v>C«n thÐp D1000mm</v>
          </cell>
          <cell r="C607" t="str">
            <v>C¸i</v>
          </cell>
          <cell r="E607">
            <v>0</v>
          </cell>
          <cell r="G607">
            <v>0</v>
          </cell>
        </row>
        <row r="608">
          <cell r="A608">
            <v>607</v>
          </cell>
          <cell r="B608" t="str">
            <v>Tª thÐp D&lt;=25 X 15 mm</v>
          </cell>
          <cell r="C608" t="str">
            <v>C¸i</v>
          </cell>
          <cell r="E608">
            <v>54500</v>
          </cell>
          <cell r="F608">
            <v>6000</v>
          </cell>
          <cell r="G608">
            <v>0</v>
          </cell>
        </row>
        <row r="609">
          <cell r="A609">
            <v>608</v>
          </cell>
          <cell r="B609" t="str">
            <v>Tª thÐp D32 X 32 mm</v>
          </cell>
          <cell r="C609" t="str">
            <v>C¸i</v>
          </cell>
          <cell r="E609">
            <v>56300</v>
          </cell>
          <cell r="F609">
            <v>6000</v>
          </cell>
          <cell r="G609">
            <v>0</v>
          </cell>
        </row>
        <row r="610">
          <cell r="A610">
            <v>609</v>
          </cell>
          <cell r="B610" t="str">
            <v>Tª thÐp D20 x 32mm</v>
          </cell>
          <cell r="C610" t="str">
            <v>C¸i</v>
          </cell>
          <cell r="E610">
            <v>56300</v>
          </cell>
          <cell r="G610">
            <v>0</v>
          </cell>
        </row>
        <row r="611">
          <cell r="A611">
            <v>610</v>
          </cell>
          <cell r="B611" t="str">
            <v>Tª thÐp D50 x 50mm</v>
          </cell>
          <cell r="C611" t="str">
            <v>C¸i</v>
          </cell>
          <cell r="E611">
            <v>56300</v>
          </cell>
          <cell r="F611">
            <v>6500</v>
          </cell>
          <cell r="G611">
            <v>0</v>
          </cell>
        </row>
        <row r="612">
          <cell r="A612">
            <v>611</v>
          </cell>
          <cell r="B612" t="str">
            <v>Tª thÐp D65 x 65mm</v>
          </cell>
          <cell r="C612" t="str">
            <v>C¸i</v>
          </cell>
          <cell r="E612">
            <v>141000</v>
          </cell>
          <cell r="G612">
            <v>0</v>
          </cell>
        </row>
        <row r="613">
          <cell r="A613">
            <v>612</v>
          </cell>
          <cell r="B613" t="str">
            <v>Tª thÐp D76mm</v>
          </cell>
          <cell r="C613" t="str">
            <v>C¸i</v>
          </cell>
          <cell r="E613">
            <v>15500</v>
          </cell>
          <cell r="F613">
            <v>15500</v>
          </cell>
          <cell r="G613">
            <v>0</v>
          </cell>
        </row>
        <row r="614">
          <cell r="A614">
            <v>613</v>
          </cell>
          <cell r="B614" t="str">
            <v>Tª thÐp D89mm</v>
          </cell>
          <cell r="C614" t="str">
            <v>C¸i</v>
          </cell>
          <cell r="E614">
            <v>45000</v>
          </cell>
          <cell r="F614">
            <v>45000</v>
          </cell>
          <cell r="G614">
            <v>0</v>
          </cell>
        </row>
        <row r="615">
          <cell r="A615">
            <v>614</v>
          </cell>
          <cell r="B615" t="str">
            <v>Tª thÐp D100mm</v>
          </cell>
          <cell r="C615" t="str">
            <v>C¸i</v>
          </cell>
          <cell r="E615">
            <v>58000</v>
          </cell>
          <cell r="F615">
            <v>58000</v>
          </cell>
          <cell r="G615">
            <v>0</v>
          </cell>
        </row>
        <row r="616">
          <cell r="A616">
            <v>615</v>
          </cell>
          <cell r="B616" t="str">
            <v>Tª thÐp D150mm</v>
          </cell>
          <cell r="C616" t="str">
            <v>C¸i</v>
          </cell>
          <cell r="E616">
            <v>68000</v>
          </cell>
          <cell r="F616">
            <v>68000</v>
          </cell>
          <cell r="G616">
            <v>0</v>
          </cell>
        </row>
        <row r="617">
          <cell r="A617">
            <v>616</v>
          </cell>
          <cell r="B617" t="str">
            <v>Tª thÐp D200mm</v>
          </cell>
          <cell r="C617" t="str">
            <v>C¸i</v>
          </cell>
          <cell r="E617">
            <v>78000</v>
          </cell>
          <cell r="F617">
            <v>78000</v>
          </cell>
          <cell r="G617">
            <v>0</v>
          </cell>
        </row>
        <row r="618">
          <cell r="A618">
            <v>617</v>
          </cell>
          <cell r="B618" t="str">
            <v>Tª thÐp D250mm</v>
          </cell>
          <cell r="C618" t="str">
            <v>C¸i</v>
          </cell>
          <cell r="E618">
            <v>120000</v>
          </cell>
          <cell r="F618">
            <v>120000</v>
          </cell>
          <cell r="G618">
            <v>0</v>
          </cell>
        </row>
        <row r="619">
          <cell r="A619">
            <v>618</v>
          </cell>
          <cell r="B619" t="str">
            <v>Tª thÐp D300mm</v>
          </cell>
          <cell r="C619" t="str">
            <v>C¸i</v>
          </cell>
          <cell r="E619">
            <v>0</v>
          </cell>
          <cell r="G619">
            <v>0</v>
          </cell>
        </row>
        <row r="620">
          <cell r="A620">
            <v>619</v>
          </cell>
          <cell r="B620" t="str">
            <v>Tª thÐp D350mm</v>
          </cell>
          <cell r="C620" t="str">
            <v>C¸i</v>
          </cell>
          <cell r="E620">
            <v>0</v>
          </cell>
          <cell r="G620">
            <v>0</v>
          </cell>
        </row>
        <row r="621">
          <cell r="A621">
            <v>620</v>
          </cell>
          <cell r="B621" t="str">
            <v>Tª thÐp D400mm</v>
          </cell>
          <cell r="C621" t="str">
            <v>C¸i</v>
          </cell>
          <cell r="E621">
            <v>0</v>
          </cell>
          <cell r="G621">
            <v>0</v>
          </cell>
        </row>
        <row r="622">
          <cell r="A622">
            <v>621</v>
          </cell>
          <cell r="B622" t="str">
            <v>Tª thÐp D500mm</v>
          </cell>
          <cell r="C622" t="str">
            <v>C¸i</v>
          </cell>
          <cell r="E622">
            <v>0</v>
          </cell>
          <cell r="G622">
            <v>0</v>
          </cell>
        </row>
        <row r="623">
          <cell r="A623">
            <v>622</v>
          </cell>
          <cell r="B623" t="str">
            <v>Tª thÐp D600mm</v>
          </cell>
          <cell r="C623" t="str">
            <v>C¸i</v>
          </cell>
          <cell r="E623">
            <v>0</v>
          </cell>
          <cell r="G623">
            <v>0</v>
          </cell>
        </row>
        <row r="624">
          <cell r="A624">
            <v>623</v>
          </cell>
          <cell r="B624" t="str">
            <v>Tª thÐp D700mm</v>
          </cell>
          <cell r="C624" t="str">
            <v>C¸i</v>
          </cell>
          <cell r="E624">
            <v>0</v>
          </cell>
          <cell r="G624">
            <v>0</v>
          </cell>
        </row>
        <row r="625">
          <cell r="A625">
            <v>624</v>
          </cell>
          <cell r="B625" t="str">
            <v>Tª thÐp D800mm</v>
          </cell>
          <cell r="C625" t="str">
            <v>C¸i</v>
          </cell>
          <cell r="E625">
            <v>0</v>
          </cell>
          <cell r="G625">
            <v>0</v>
          </cell>
        </row>
        <row r="626">
          <cell r="A626">
            <v>625</v>
          </cell>
          <cell r="B626" t="str">
            <v>Tª thÐp D900mm</v>
          </cell>
          <cell r="C626" t="str">
            <v>C¸i</v>
          </cell>
          <cell r="E626">
            <v>0</v>
          </cell>
          <cell r="G626">
            <v>0</v>
          </cell>
        </row>
        <row r="627">
          <cell r="A627">
            <v>626</v>
          </cell>
          <cell r="B627" t="str">
            <v>Tª thÐp D1000mm</v>
          </cell>
          <cell r="C627" t="str">
            <v>C¸i</v>
          </cell>
          <cell r="E627">
            <v>0</v>
          </cell>
          <cell r="G627">
            <v>0</v>
          </cell>
        </row>
        <row r="628">
          <cell r="A628">
            <v>627</v>
          </cell>
          <cell r="B628" t="str">
            <v>Ch÷ thËp thÐp D&lt;=25mm</v>
          </cell>
          <cell r="C628" t="str">
            <v>C¸i</v>
          </cell>
          <cell r="E628">
            <v>0</v>
          </cell>
          <cell r="G628">
            <v>0</v>
          </cell>
        </row>
        <row r="629">
          <cell r="A629">
            <v>628</v>
          </cell>
          <cell r="B629" t="str">
            <v>Ch÷ thËp thÐp D32mm</v>
          </cell>
          <cell r="C629" t="str">
            <v>C¸i</v>
          </cell>
          <cell r="E629">
            <v>0</v>
          </cell>
          <cell r="G629">
            <v>0</v>
          </cell>
        </row>
        <row r="630">
          <cell r="A630">
            <v>629</v>
          </cell>
          <cell r="B630" t="str">
            <v>Ch÷ thËp thÐp D40mm</v>
          </cell>
          <cell r="C630" t="str">
            <v>C¸i</v>
          </cell>
          <cell r="E630">
            <v>0</v>
          </cell>
          <cell r="G630">
            <v>0</v>
          </cell>
        </row>
        <row r="631">
          <cell r="A631">
            <v>630</v>
          </cell>
          <cell r="B631" t="str">
            <v>Ch÷ thËp thÐp D50mm</v>
          </cell>
          <cell r="C631" t="str">
            <v>C¸i</v>
          </cell>
          <cell r="E631">
            <v>0</v>
          </cell>
          <cell r="G631">
            <v>0</v>
          </cell>
        </row>
        <row r="632">
          <cell r="A632">
            <v>631</v>
          </cell>
          <cell r="B632" t="str">
            <v>Ch÷ thËp thÐp D67mm</v>
          </cell>
          <cell r="C632" t="str">
            <v>C¸i</v>
          </cell>
          <cell r="E632">
            <v>0</v>
          </cell>
          <cell r="G632">
            <v>0</v>
          </cell>
        </row>
        <row r="633">
          <cell r="A633">
            <v>632</v>
          </cell>
          <cell r="B633" t="str">
            <v>Ch÷ thËp thÐp D76mm</v>
          </cell>
          <cell r="C633" t="str">
            <v>C¸i</v>
          </cell>
          <cell r="E633">
            <v>0</v>
          </cell>
          <cell r="G633">
            <v>0</v>
          </cell>
        </row>
        <row r="634">
          <cell r="A634">
            <v>633</v>
          </cell>
          <cell r="B634" t="str">
            <v>Ch÷ thËp thÐp D89mm</v>
          </cell>
          <cell r="C634" t="str">
            <v>C¸i</v>
          </cell>
          <cell r="E634">
            <v>0</v>
          </cell>
          <cell r="G634">
            <v>0</v>
          </cell>
        </row>
        <row r="635">
          <cell r="A635">
            <v>634</v>
          </cell>
          <cell r="B635" t="str">
            <v>Ch÷ thËp thÐp D100mm</v>
          </cell>
          <cell r="C635" t="str">
            <v>C¸i</v>
          </cell>
          <cell r="E635">
            <v>0</v>
          </cell>
          <cell r="G635">
            <v>0</v>
          </cell>
        </row>
        <row r="636">
          <cell r="A636">
            <v>635</v>
          </cell>
          <cell r="B636" t="str">
            <v>Ch÷ thËp thÐp D150mm</v>
          </cell>
          <cell r="C636" t="str">
            <v>C¸i</v>
          </cell>
          <cell r="E636">
            <v>0</v>
          </cell>
          <cell r="G636">
            <v>0</v>
          </cell>
        </row>
        <row r="637">
          <cell r="A637">
            <v>636</v>
          </cell>
          <cell r="B637" t="str">
            <v>Ch÷ thËp thÐp D200mm</v>
          </cell>
          <cell r="C637" t="str">
            <v>C¸i</v>
          </cell>
          <cell r="E637">
            <v>0</v>
          </cell>
          <cell r="G637">
            <v>0</v>
          </cell>
        </row>
        <row r="638">
          <cell r="A638">
            <v>637</v>
          </cell>
          <cell r="B638" t="str">
            <v>Ch÷ thËp thÐp D250mm</v>
          </cell>
          <cell r="C638" t="str">
            <v>C¸i</v>
          </cell>
          <cell r="E638">
            <v>0</v>
          </cell>
          <cell r="G638">
            <v>0</v>
          </cell>
        </row>
        <row r="639">
          <cell r="A639">
            <v>638</v>
          </cell>
          <cell r="B639" t="str">
            <v>Ch÷ thËp thÐp D300mm</v>
          </cell>
          <cell r="C639" t="str">
            <v>C¸i</v>
          </cell>
          <cell r="E639">
            <v>0</v>
          </cell>
          <cell r="G639">
            <v>0</v>
          </cell>
        </row>
        <row r="640">
          <cell r="A640">
            <v>639</v>
          </cell>
          <cell r="B640" t="str">
            <v>Ch÷ thËp thÐp D350mm</v>
          </cell>
          <cell r="C640" t="str">
            <v>C¸i</v>
          </cell>
          <cell r="E640">
            <v>0</v>
          </cell>
          <cell r="G640">
            <v>0</v>
          </cell>
        </row>
        <row r="641">
          <cell r="A641">
            <v>640</v>
          </cell>
          <cell r="B641" t="str">
            <v>Ch÷ thËp thÐp D400mm</v>
          </cell>
          <cell r="C641" t="str">
            <v>C¸i</v>
          </cell>
          <cell r="E641">
            <v>0</v>
          </cell>
          <cell r="G641">
            <v>0</v>
          </cell>
        </row>
        <row r="642">
          <cell r="A642">
            <v>641</v>
          </cell>
          <cell r="B642" t="str">
            <v>Ch÷ thËp thÐp D500mm</v>
          </cell>
          <cell r="C642" t="str">
            <v>C¸i</v>
          </cell>
          <cell r="E642">
            <v>0</v>
          </cell>
          <cell r="G642">
            <v>0</v>
          </cell>
        </row>
        <row r="643">
          <cell r="A643">
            <v>642</v>
          </cell>
          <cell r="B643" t="str">
            <v>Ch÷ thËp thÐp D600mm</v>
          </cell>
          <cell r="C643" t="str">
            <v>C¸i</v>
          </cell>
          <cell r="E643">
            <v>0</v>
          </cell>
          <cell r="G643">
            <v>0</v>
          </cell>
        </row>
        <row r="644">
          <cell r="A644">
            <v>643</v>
          </cell>
          <cell r="B644" t="str">
            <v>Ch÷ thËp thÐp D700mm</v>
          </cell>
          <cell r="C644" t="str">
            <v>C¸i</v>
          </cell>
          <cell r="E644">
            <v>0</v>
          </cell>
          <cell r="G644">
            <v>0</v>
          </cell>
        </row>
        <row r="645">
          <cell r="A645">
            <v>644</v>
          </cell>
          <cell r="B645" t="str">
            <v>Ch÷ thËp thÐp D800mm</v>
          </cell>
          <cell r="C645" t="str">
            <v>C¸i</v>
          </cell>
          <cell r="E645">
            <v>0</v>
          </cell>
          <cell r="G645">
            <v>0</v>
          </cell>
        </row>
        <row r="646">
          <cell r="A646">
            <v>645</v>
          </cell>
          <cell r="B646" t="str">
            <v>Ch÷ thËp thÐp D900mm</v>
          </cell>
          <cell r="C646" t="str">
            <v>C¸i</v>
          </cell>
          <cell r="E646">
            <v>0</v>
          </cell>
          <cell r="G646">
            <v>0</v>
          </cell>
        </row>
        <row r="647">
          <cell r="A647">
            <v>646</v>
          </cell>
          <cell r="B647" t="str">
            <v>Ch÷ thËp thÐp D1000mm</v>
          </cell>
          <cell r="C647" t="str">
            <v>C¸i</v>
          </cell>
          <cell r="E647">
            <v>0</v>
          </cell>
          <cell r="G647">
            <v>0</v>
          </cell>
        </row>
        <row r="648">
          <cell r="A648">
            <v>647</v>
          </cell>
          <cell r="B648" t="str">
            <v>C«n, cót thÐp D&lt;=25mm</v>
          </cell>
          <cell r="C648" t="str">
            <v>C¸i</v>
          </cell>
          <cell r="E648">
            <v>2200</v>
          </cell>
          <cell r="F648">
            <v>2200</v>
          </cell>
          <cell r="G648">
            <v>0</v>
          </cell>
        </row>
        <row r="649">
          <cell r="A649">
            <v>648</v>
          </cell>
          <cell r="B649" t="str">
            <v>C«n, cót thÐp D32mm</v>
          </cell>
          <cell r="C649" t="str">
            <v>C¸i</v>
          </cell>
          <cell r="E649">
            <v>5000</v>
          </cell>
          <cell r="F649">
            <v>5000</v>
          </cell>
          <cell r="G649">
            <v>0</v>
          </cell>
        </row>
        <row r="650">
          <cell r="A650">
            <v>649</v>
          </cell>
          <cell r="B650" t="str">
            <v>C«n thÐp D40mm</v>
          </cell>
          <cell r="C650" t="str">
            <v>C¸i</v>
          </cell>
          <cell r="E650">
            <v>5000</v>
          </cell>
          <cell r="F650">
            <v>4000</v>
          </cell>
          <cell r="G650">
            <v>0</v>
          </cell>
        </row>
        <row r="651">
          <cell r="A651">
            <v>650</v>
          </cell>
          <cell r="B651" t="str">
            <v>C«n thÐp D50mm</v>
          </cell>
          <cell r="C651" t="str">
            <v>C¸i</v>
          </cell>
          <cell r="E651">
            <v>6500</v>
          </cell>
          <cell r="F651">
            <v>4100</v>
          </cell>
          <cell r="G651">
            <v>0</v>
          </cell>
        </row>
        <row r="652">
          <cell r="A652">
            <v>651</v>
          </cell>
          <cell r="B652" t="str">
            <v>C«n thÐp D67mm</v>
          </cell>
          <cell r="C652" t="str">
            <v>C¸i</v>
          </cell>
          <cell r="E652">
            <v>16000</v>
          </cell>
          <cell r="G652">
            <v>0</v>
          </cell>
        </row>
        <row r="653">
          <cell r="A653">
            <v>652</v>
          </cell>
          <cell r="B653" t="str">
            <v>C«n thÐp D76mm</v>
          </cell>
          <cell r="C653" t="str">
            <v>C¸i</v>
          </cell>
          <cell r="E653">
            <v>22000</v>
          </cell>
          <cell r="G653">
            <v>0</v>
          </cell>
        </row>
        <row r="654">
          <cell r="A654">
            <v>653</v>
          </cell>
          <cell r="B654" t="str">
            <v>C«n thÐp D89mm</v>
          </cell>
          <cell r="C654" t="str">
            <v>C¸i</v>
          </cell>
          <cell r="E654">
            <v>27000</v>
          </cell>
          <cell r="G654">
            <v>0</v>
          </cell>
        </row>
        <row r="655">
          <cell r="A655">
            <v>654</v>
          </cell>
          <cell r="B655" t="str">
            <v>C«n thÐp D100mm</v>
          </cell>
          <cell r="C655" t="str">
            <v>C¸i</v>
          </cell>
          <cell r="E655">
            <v>16000</v>
          </cell>
          <cell r="F655">
            <v>18000</v>
          </cell>
          <cell r="G655">
            <v>0</v>
          </cell>
        </row>
        <row r="656">
          <cell r="A656">
            <v>655</v>
          </cell>
          <cell r="B656" t="str">
            <v>Van thÐp D&lt;=25mm ( Japan )</v>
          </cell>
          <cell r="C656" t="str">
            <v>C¸i</v>
          </cell>
          <cell r="E656">
            <v>124740</v>
          </cell>
          <cell r="F656">
            <v>15000</v>
          </cell>
          <cell r="G656">
            <v>0</v>
          </cell>
        </row>
        <row r="657">
          <cell r="A657">
            <v>656</v>
          </cell>
          <cell r="B657" t="str">
            <v>Van thÐp D32mm ( Japan )</v>
          </cell>
          <cell r="C657" t="str">
            <v>C¸i</v>
          </cell>
          <cell r="E657">
            <v>187740</v>
          </cell>
          <cell r="G657">
            <v>0</v>
          </cell>
        </row>
        <row r="658">
          <cell r="A658">
            <v>657</v>
          </cell>
          <cell r="B658" t="str">
            <v>Van thÐp D40mm</v>
          </cell>
          <cell r="C658" t="str">
            <v>C¸i</v>
          </cell>
          <cell r="F658">
            <v>51500</v>
          </cell>
          <cell r="G658">
            <v>0</v>
          </cell>
        </row>
        <row r="659">
          <cell r="A659">
            <v>658</v>
          </cell>
          <cell r="B659" t="str">
            <v>Van thÐp D50mm ( Japan )</v>
          </cell>
          <cell r="C659" t="str">
            <v>C¸i</v>
          </cell>
          <cell r="E659">
            <v>423080</v>
          </cell>
          <cell r="F659">
            <v>51500</v>
          </cell>
          <cell r="G659">
            <v>0</v>
          </cell>
        </row>
        <row r="660">
          <cell r="A660">
            <v>659</v>
          </cell>
          <cell r="B660" t="str">
            <v>Van thÐp D65mm ( Japan )</v>
          </cell>
          <cell r="C660" t="str">
            <v>C¸i</v>
          </cell>
          <cell r="E660">
            <v>550000</v>
          </cell>
          <cell r="G660">
            <v>0</v>
          </cell>
        </row>
        <row r="661">
          <cell r="A661">
            <v>660</v>
          </cell>
          <cell r="B661" t="str">
            <v>Van thÐp D76mm</v>
          </cell>
          <cell r="C661" t="str">
            <v>C¸i</v>
          </cell>
          <cell r="E661">
            <v>58000</v>
          </cell>
          <cell r="F661">
            <v>76000</v>
          </cell>
          <cell r="G661">
            <v>0</v>
          </cell>
        </row>
        <row r="662">
          <cell r="A662">
            <v>661</v>
          </cell>
          <cell r="B662" t="str">
            <v>Van thÐp D89mm</v>
          </cell>
          <cell r="C662" t="str">
            <v>C¸i</v>
          </cell>
          <cell r="E662">
            <v>0</v>
          </cell>
          <cell r="G662">
            <v>0</v>
          </cell>
        </row>
        <row r="663">
          <cell r="A663">
            <v>662</v>
          </cell>
          <cell r="B663" t="str">
            <v>Van thÐp D100mm</v>
          </cell>
          <cell r="C663" t="str">
            <v>C¸i</v>
          </cell>
          <cell r="E663">
            <v>0</v>
          </cell>
          <cell r="G663">
            <v>0</v>
          </cell>
        </row>
        <row r="664">
          <cell r="A664">
            <v>663</v>
          </cell>
          <cell r="B664" t="str">
            <v>Cót gang D50mm</v>
          </cell>
          <cell r="C664" t="str">
            <v>C¸i</v>
          </cell>
          <cell r="E664">
            <v>61000</v>
          </cell>
          <cell r="F664">
            <v>31000</v>
          </cell>
          <cell r="G664">
            <v>0</v>
          </cell>
        </row>
        <row r="665">
          <cell r="A665">
            <v>664</v>
          </cell>
          <cell r="B665" t="str">
            <v>Cót gang D100mm</v>
          </cell>
          <cell r="C665" t="str">
            <v>C¸i</v>
          </cell>
          <cell r="E665">
            <v>130000</v>
          </cell>
          <cell r="F665">
            <v>72000</v>
          </cell>
          <cell r="G665">
            <v>0</v>
          </cell>
        </row>
        <row r="666">
          <cell r="A666">
            <v>665</v>
          </cell>
          <cell r="B666" t="str">
            <v>Cót gang D150mm</v>
          </cell>
          <cell r="C666" t="str">
            <v>C¸i</v>
          </cell>
          <cell r="E666">
            <v>180000</v>
          </cell>
          <cell r="F666">
            <v>113000</v>
          </cell>
          <cell r="G666">
            <v>0</v>
          </cell>
        </row>
        <row r="667">
          <cell r="A667">
            <v>666</v>
          </cell>
          <cell r="B667" t="str">
            <v>Cót gang D200mm</v>
          </cell>
          <cell r="C667" t="str">
            <v>C¸i</v>
          </cell>
          <cell r="E667">
            <v>230000</v>
          </cell>
          <cell r="F667">
            <v>164000</v>
          </cell>
          <cell r="G667">
            <v>0</v>
          </cell>
        </row>
        <row r="668">
          <cell r="A668">
            <v>667</v>
          </cell>
          <cell r="B668" t="str">
            <v>Cót gang D250mm</v>
          </cell>
          <cell r="C668" t="str">
            <v>C¸i</v>
          </cell>
          <cell r="E668">
            <v>295000</v>
          </cell>
          <cell r="F668">
            <v>200000</v>
          </cell>
          <cell r="G668">
            <v>0</v>
          </cell>
        </row>
        <row r="669">
          <cell r="A669">
            <v>668</v>
          </cell>
          <cell r="B669" t="str">
            <v>Cót gang D300mm</v>
          </cell>
          <cell r="C669" t="str">
            <v>C¸i</v>
          </cell>
          <cell r="E669">
            <v>0</v>
          </cell>
          <cell r="G669">
            <v>0</v>
          </cell>
        </row>
        <row r="670">
          <cell r="A670">
            <v>669</v>
          </cell>
          <cell r="B670" t="str">
            <v>Cót gang D350mm</v>
          </cell>
          <cell r="C670" t="str">
            <v>C¸i</v>
          </cell>
          <cell r="E670">
            <v>0</v>
          </cell>
          <cell r="G670">
            <v>0</v>
          </cell>
        </row>
        <row r="671">
          <cell r="A671">
            <v>670</v>
          </cell>
          <cell r="B671" t="str">
            <v>Cót gang D400mm</v>
          </cell>
          <cell r="C671" t="str">
            <v>C¸i</v>
          </cell>
          <cell r="E671">
            <v>0</v>
          </cell>
          <cell r="G671">
            <v>0</v>
          </cell>
        </row>
        <row r="672">
          <cell r="A672">
            <v>671</v>
          </cell>
          <cell r="B672" t="str">
            <v>Cót gang D500mm</v>
          </cell>
          <cell r="C672" t="str">
            <v>C¸i</v>
          </cell>
          <cell r="E672">
            <v>0</v>
          </cell>
          <cell r="G672">
            <v>0</v>
          </cell>
        </row>
        <row r="673">
          <cell r="A673">
            <v>672</v>
          </cell>
          <cell r="B673" t="str">
            <v>Cót gang D600mm</v>
          </cell>
          <cell r="C673" t="str">
            <v>C¸i</v>
          </cell>
          <cell r="E673">
            <v>0</v>
          </cell>
          <cell r="G673">
            <v>0</v>
          </cell>
        </row>
        <row r="674">
          <cell r="A674">
            <v>673</v>
          </cell>
          <cell r="B674" t="str">
            <v>Cót gang D700mm</v>
          </cell>
          <cell r="C674" t="str">
            <v>C¸i</v>
          </cell>
          <cell r="E674">
            <v>0</v>
          </cell>
          <cell r="G674">
            <v>0</v>
          </cell>
        </row>
        <row r="675">
          <cell r="A675">
            <v>674</v>
          </cell>
          <cell r="B675" t="str">
            <v>Cót gang D800mm</v>
          </cell>
          <cell r="C675" t="str">
            <v>C¸i</v>
          </cell>
          <cell r="E675">
            <v>0</v>
          </cell>
          <cell r="G675">
            <v>0</v>
          </cell>
        </row>
        <row r="676">
          <cell r="A676">
            <v>675</v>
          </cell>
          <cell r="B676" t="str">
            <v>Cót gang D900mm</v>
          </cell>
          <cell r="C676" t="str">
            <v>C¸i</v>
          </cell>
          <cell r="E676">
            <v>0</v>
          </cell>
          <cell r="G676">
            <v>0</v>
          </cell>
        </row>
        <row r="677">
          <cell r="A677">
            <v>676</v>
          </cell>
          <cell r="B677" t="str">
            <v>Cót gang D1000mm</v>
          </cell>
          <cell r="C677" t="str">
            <v>C¸i</v>
          </cell>
          <cell r="E677">
            <v>0</v>
          </cell>
          <cell r="G677">
            <v>0</v>
          </cell>
        </row>
        <row r="678">
          <cell r="A678">
            <v>677</v>
          </cell>
          <cell r="B678" t="str">
            <v>C«n gang D50mm</v>
          </cell>
          <cell r="C678" t="str">
            <v>C¸i</v>
          </cell>
          <cell r="E678">
            <v>60000</v>
          </cell>
          <cell r="F678">
            <v>20000</v>
          </cell>
          <cell r="G678">
            <v>0</v>
          </cell>
        </row>
        <row r="679">
          <cell r="A679">
            <v>678</v>
          </cell>
          <cell r="B679" t="str">
            <v>C«n gang D100mm</v>
          </cell>
          <cell r="C679" t="str">
            <v>C¸i</v>
          </cell>
          <cell r="E679">
            <v>145000</v>
          </cell>
          <cell r="F679">
            <v>40000</v>
          </cell>
          <cell r="G679">
            <v>0</v>
          </cell>
        </row>
        <row r="680">
          <cell r="A680">
            <v>679</v>
          </cell>
          <cell r="B680" t="str">
            <v>C«n gang D150mm</v>
          </cell>
          <cell r="C680" t="str">
            <v>C¸i</v>
          </cell>
          <cell r="E680">
            <v>185000</v>
          </cell>
          <cell r="F680">
            <v>75000</v>
          </cell>
          <cell r="G680">
            <v>0</v>
          </cell>
        </row>
        <row r="681">
          <cell r="A681">
            <v>680</v>
          </cell>
          <cell r="B681" t="str">
            <v>C«n gang D200mm</v>
          </cell>
          <cell r="C681" t="str">
            <v>C¸i</v>
          </cell>
          <cell r="E681">
            <v>235000</v>
          </cell>
          <cell r="F681">
            <v>88000</v>
          </cell>
          <cell r="G681">
            <v>0</v>
          </cell>
        </row>
        <row r="682">
          <cell r="A682">
            <v>681</v>
          </cell>
          <cell r="B682" t="str">
            <v>C«n gang D250mm</v>
          </cell>
          <cell r="C682" t="str">
            <v>C¸i</v>
          </cell>
          <cell r="E682">
            <v>300000</v>
          </cell>
          <cell r="F682">
            <v>115000</v>
          </cell>
          <cell r="G682">
            <v>0</v>
          </cell>
        </row>
        <row r="683">
          <cell r="A683">
            <v>682</v>
          </cell>
          <cell r="B683" t="str">
            <v>C«n gang D300mm</v>
          </cell>
          <cell r="C683" t="str">
            <v>C¸i</v>
          </cell>
          <cell r="E683">
            <v>0</v>
          </cell>
          <cell r="G683">
            <v>0</v>
          </cell>
        </row>
        <row r="684">
          <cell r="A684">
            <v>683</v>
          </cell>
          <cell r="B684" t="str">
            <v>C«n gang D350mm</v>
          </cell>
          <cell r="C684" t="str">
            <v>C¸i</v>
          </cell>
          <cell r="E684">
            <v>0</v>
          </cell>
          <cell r="G684">
            <v>0</v>
          </cell>
        </row>
        <row r="685">
          <cell r="A685">
            <v>684</v>
          </cell>
          <cell r="B685" t="str">
            <v>C«n gang D400mm</v>
          </cell>
          <cell r="C685" t="str">
            <v>C¸i</v>
          </cell>
          <cell r="E685">
            <v>0</v>
          </cell>
          <cell r="G685">
            <v>0</v>
          </cell>
        </row>
        <row r="686">
          <cell r="A686">
            <v>685</v>
          </cell>
          <cell r="B686" t="str">
            <v>C«n gang D500mm</v>
          </cell>
          <cell r="C686" t="str">
            <v>C¸i</v>
          </cell>
          <cell r="E686">
            <v>0</v>
          </cell>
          <cell r="G686">
            <v>0</v>
          </cell>
        </row>
        <row r="687">
          <cell r="A687">
            <v>686</v>
          </cell>
          <cell r="B687" t="str">
            <v>C«n gang D600mm</v>
          </cell>
          <cell r="C687" t="str">
            <v>C¸i</v>
          </cell>
          <cell r="E687">
            <v>0</v>
          </cell>
          <cell r="G687">
            <v>0</v>
          </cell>
        </row>
        <row r="688">
          <cell r="A688">
            <v>687</v>
          </cell>
          <cell r="B688" t="str">
            <v>C«n gang D700mm</v>
          </cell>
          <cell r="C688" t="str">
            <v>C¸i</v>
          </cell>
          <cell r="E688">
            <v>0</v>
          </cell>
          <cell r="G688">
            <v>0</v>
          </cell>
        </row>
        <row r="689">
          <cell r="A689">
            <v>688</v>
          </cell>
          <cell r="B689" t="str">
            <v>C«n gang D800mm</v>
          </cell>
          <cell r="C689" t="str">
            <v>C¸i</v>
          </cell>
          <cell r="E689">
            <v>0</v>
          </cell>
          <cell r="G689">
            <v>0</v>
          </cell>
        </row>
        <row r="690">
          <cell r="A690">
            <v>689</v>
          </cell>
          <cell r="B690" t="str">
            <v>C«n gang D900mm</v>
          </cell>
          <cell r="C690" t="str">
            <v>C¸i</v>
          </cell>
          <cell r="E690">
            <v>0</v>
          </cell>
          <cell r="G690">
            <v>0</v>
          </cell>
        </row>
        <row r="691">
          <cell r="A691">
            <v>690</v>
          </cell>
          <cell r="B691" t="str">
            <v>C«n gang D1000mm</v>
          </cell>
          <cell r="C691" t="str">
            <v>C¸i</v>
          </cell>
          <cell r="E691">
            <v>0</v>
          </cell>
          <cell r="G691">
            <v>0</v>
          </cell>
        </row>
        <row r="692">
          <cell r="A692">
            <v>691</v>
          </cell>
          <cell r="B692" t="str">
            <v>Tª gang D50mm</v>
          </cell>
          <cell r="C692" t="str">
            <v>C¸i</v>
          </cell>
          <cell r="E692">
            <v>90000</v>
          </cell>
          <cell r="F692">
            <v>25000</v>
          </cell>
          <cell r="G692">
            <v>0</v>
          </cell>
        </row>
        <row r="693">
          <cell r="A693">
            <v>692</v>
          </cell>
          <cell r="B693" t="str">
            <v>Tª gang D100mm</v>
          </cell>
          <cell r="C693" t="str">
            <v>C¸i</v>
          </cell>
          <cell r="E693">
            <v>184000</v>
          </cell>
          <cell r="F693">
            <v>92000</v>
          </cell>
          <cell r="G693">
            <v>0</v>
          </cell>
        </row>
        <row r="694">
          <cell r="A694">
            <v>693</v>
          </cell>
          <cell r="B694" t="str">
            <v>Tª gang D150mm</v>
          </cell>
          <cell r="C694" t="str">
            <v>C¸i</v>
          </cell>
          <cell r="E694">
            <v>230000</v>
          </cell>
          <cell r="F694">
            <v>154000</v>
          </cell>
          <cell r="G694">
            <v>0</v>
          </cell>
        </row>
        <row r="695">
          <cell r="A695">
            <v>694</v>
          </cell>
          <cell r="B695" t="str">
            <v>Tª gang D200mm</v>
          </cell>
          <cell r="C695" t="str">
            <v>C¸i</v>
          </cell>
          <cell r="E695">
            <v>295000</v>
          </cell>
          <cell r="F695">
            <v>226000</v>
          </cell>
          <cell r="G695">
            <v>0</v>
          </cell>
        </row>
        <row r="696">
          <cell r="A696">
            <v>695</v>
          </cell>
          <cell r="B696" t="str">
            <v>Tª gang D250mm</v>
          </cell>
          <cell r="C696" t="str">
            <v>C¸i</v>
          </cell>
          <cell r="E696">
            <v>370000</v>
          </cell>
          <cell r="G696">
            <v>0</v>
          </cell>
        </row>
        <row r="697">
          <cell r="A697">
            <v>696</v>
          </cell>
          <cell r="B697" t="str">
            <v>Tª gang D300mm</v>
          </cell>
          <cell r="C697" t="str">
            <v>C¸i</v>
          </cell>
          <cell r="E697">
            <v>0</v>
          </cell>
          <cell r="G697">
            <v>0</v>
          </cell>
        </row>
        <row r="698">
          <cell r="A698">
            <v>697</v>
          </cell>
          <cell r="B698" t="str">
            <v>Tª gang D350mm</v>
          </cell>
          <cell r="C698" t="str">
            <v>C¸i</v>
          </cell>
          <cell r="E698">
            <v>0</v>
          </cell>
          <cell r="G698">
            <v>0</v>
          </cell>
        </row>
        <row r="699">
          <cell r="A699">
            <v>698</v>
          </cell>
          <cell r="B699" t="str">
            <v>Tª gang D400mm</v>
          </cell>
          <cell r="C699" t="str">
            <v>C¸i</v>
          </cell>
          <cell r="E699">
            <v>0</v>
          </cell>
          <cell r="G699">
            <v>0</v>
          </cell>
        </row>
        <row r="700">
          <cell r="A700">
            <v>699</v>
          </cell>
          <cell r="B700" t="str">
            <v>Tª gang D500mm</v>
          </cell>
          <cell r="C700" t="str">
            <v>C¸i</v>
          </cell>
          <cell r="E700">
            <v>0</v>
          </cell>
          <cell r="G700">
            <v>0</v>
          </cell>
        </row>
        <row r="701">
          <cell r="A701">
            <v>700</v>
          </cell>
          <cell r="B701" t="str">
            <v>Tª gang D600mm</v>
          </cell>
          <cell r="C701" t="str">
            <v>C¸i</v>
          </cell>
          <cell r="E701">
            <v>0</v>
          </cell>
          <cell r="G701">
            <v>0</v>
          </cell>
        </row>
        <row r="702">
          <cell r="A702">
            <v>701</v>
          </cell>
          <cell r="B702" t="str">
            <v>Tª gang D700mm</v>
          </cell>
          <cell r="C702" t="str">
            <v>C¸i</v>
          </cell>
          <cell r="E702">
            <v>0</v>
          </cell>
          <cell r="G702">
            <v>0</v>
          </cell>
        </row>
        <row r="703">
          <cell r="A703">
            <v>702</v>
          </cell>
          <cell r="B703" t="str">
            <v>Tª gang D800mm</v>
          </cell>
          <cell r="C703" t="str">
            <v>C¸i</v>
          </cell>
          <cell r="E703">
            <v>0</v>
          </cell>
          <cell r="G703">
            <v>0</v>
          </cell>
        </row>
        <row r="704">
          <cell r="A704">
            <v>703</v>
          </cell>
          <cell r="B704" t="str">
            <v>Tª gang D900mm</v>
          </cell>
          <cell r="C704" t="str">
            <v>C¸i</v>
          </cell>
          <cell r="E704">
            <v>0</v>
          </cell>
          <cell r="G704">
            <v>0</v>
          </cell>
        </row>
        <row r="705">
          <cell r="A705">
            <v>704</v>
          </cell>
          <cell r="B705" t="str">
            <v>Tª gang D1000mm</v>
          </cell>
          <cell r="C705" t="str">
            <v>C¸i</v>
          </cell>
          <cell r="E705">
            <v>0</v>
          </cell>
          <cell r="G705">
            <v>0</v>
          </cell>
        </row>
        <row r="706">
          <cell r="A706">
            <v>705</v>
          </cell>
          <cell r="B706" t="str">
            <v>Ch÷ thËp gang D50mm</v>
          </cell>
          <cell r="C706" t="str">
            <v>C¸i</v>
          </cell>
          <cell r="E706">
            <v>0</v>
          </cell>
          <cell r="G706">
            <v>0</v>
          </cell>
        </row>
        <row r="707">
          <cell r="A707">
            <v>706</v>
          </cell>
          <cell r="B707" t="str">
            <v>Ch÷ thËp gang D100mm</v>
          </cell>
          <cell r="C707" t="str">
            <v>C¸i</v>
          </cell>
          <cell r="E707">
            <v>0</v>
          </cell>
          <cell r="G707">
            <v>0</v>
          </cell>
        </row>
        <row r="708">
          <cell r="A708">
            <v>707</v>
          </cell>
          <cell r="B708" t="str">
            <v>Ch÷ thËp gang D150mm</v>
          </cell>
          <cell r="C708" t="str">
            <v>C¸i</v>
          </cell>
          <cell r="E708">
            <v>0</v>
          </cell>
          <cell r="G708">
            <v>0</v>
          </cell>
        </row>
        <row r="709">
          <cell r="A709">
            <v>708</v>
          </cell>
          <cell r="B709" t="str">
            <v>Ch÷ thËp gang D200mm</v>
          </cell>
          <cell r="C709" t="str">
            <v>C¸i</v>
          </cell>
          <cell r="E709">
            <v>0</v>
          </cell>
          <cell r="G709">
            <v>0</v>
          </cell>
        </row>
        <row r="710">
          <cell r="A710">
            <v>709</v>
          </cell>
          <cell r="B710" t="str">
            <v>Ch÷ thËp gang D250mm</v>
          </cell>
          <cell r="C710" t="str">
            <v>C¸i</v>
          </cell>
          <cell r="E710">
            <v>0</v>
          </cell>
          <cell r="G710">
            <v>0</v>
          </cell>
        </row>
        <row r="711">
          <cell r="A711">
            <v>710</v>
          </cell>
          <cell r="B711" t="str">
            <v>Ch÷ thËp gang D300mm</v>
          </cell>
          <cell r="C711" t="str">
            <v>C¸i</v>
          </cell>
          <cell r="E711">
            <v>0</v>
          </cell>
          <cell r="G711">
            <v>0</v>
          </cell>
        </row>
        <row r="712">
          <cell r="A712">
            <v>711</v>
          </cell>
          <cell r="B712" t="str">
            <v>Ch÷ thËp gang D350mm</v>
          </cell>
          <cell r="C712" t="str">
            <v>C¸i</v>
          </cell>
          <cell r="E712">
            <v>0</v>
          </cell>
          <cell r="G712">
            <v>0</v>
          </cell>
        </row>
        <row r="713">
          <cell r="A713">
            <v>712</v>
          </cell>
          <cell r="B713" t="str">
            <v>Ch÷ thËp gang D400mm</v>
          </cell>
          <cell r="C713" t="str">
            <v>C¸i</v>
          </cell>
          <cell r="E713">
            <v>0</v>
          </cell>
          <cell r="G713">
            <v>0</v>
          </cell>
        </row>
        <row r="714">
          <cell r="A714">
            <v>713</v>
          </cell>
          <cell r="B714" t="str">
            <v>Ch÷ thËp gang D500mm</v>
          </cell>
          <cell r="C714" t="str">
            <v>C¸i</v>
          </cell>
          <cell r="E714">
            <v>0</v>
          </cell>
          <cell r="G714">
            <v>0</v>
          </cell>
        </row>
        <row r="715">
          <cell r="A715">
            <v>714</v>
          </cell>
          <cell r="B715" t="str">
            <v>Ch÷ thËp gang D600mm</v>
          </cell>
          <cell r="C715" t="str">
            <v>C¸i</v>
          </cell>
          <cell r="E715">
            <v>0</v>
          </cell>
          <cell r="G715">
            <v>0</v>
          </cell>
        </row>
        <row r="716">
          <cell r="A716">
            <v>715</v>
          </cell>
          <cell r="B716" t="str">
            <v>Ch÷ thËp gang D700mm</v>
          </cell>
          <cell r="C716" t="str">
            <v>C¸i</v>
          </cell>
          <cell r="E716">
            <v>0</v>
          </cell>
          <cell r="G716">
            <v>0</v>
          </cell>
        </row>
        <row r="717">
          <cell r="A717">
            <v>716</v>
          </cell>
          <cell r="B717" t="str">
            <v>Ch÷ thËp gang D800mm</v>
          </cell>
          <cell r="C717" t="str">
            <v>C¸i</v>
          </cell>
          <cell r="E717">
            <v>0</v>
          </cell>
          <cell r="G717">
            <v>0</v>
          </cell>
        </row>
        <row r="718">
          <cell r="A718">
            <v>717</v>
          </cell>
          <cell r="B718" t="str">
            <v>Ch÷ thËp gang D900mm</v>
          </cell>
          <cell r="C718" t="str">
            <v>C¸i</v>
          </cell>
          <cell r="E718">
            <v>0</v>
          </cell>
          <cell r="G718">
            <v>0</v>
          </cell>
        </row>
        <row r="719">
          <cell r="A719">
            <v>718</v>
          </cell>
          <cell r="B719" t="str">
            <v>Ch÷ thËp gang D1000mm</v>
          </cell>
          <cell r="C719" t="str">
            <v>C¸i</v>
          </cell>
          <cell r="E719">
            <v>0</v>
          </cell>
          <cell r="G719">
            <v>0</v>
          </cell>
        </row>
        <row r="720">
          <cell r="A720">
            <v>719</v>
          </cell>
          <cell r="B720" t="str">
            <v>Cót gang D75mm</v>
          </cell>
          <cell r="C720" t="str">
            <v>C¸i</v>
          </cell>
          <cell r="E720">
            <v>95000</v>
          </cell>
          <cell r="F720">
            <v>51000</v>
          </cell>
          <cell r="G720">
            <v>0</v>
          </cell>
        </row>
        <row r="721">
          <cell r="A721">
            <v>720</v>
          </cell>
          <cell r="B721" t="str">
            <v>C«n gang D75mm</v>
          </cell>
          <cell r="C721" t="str">
            <v>C¸i</v>
          </cell>
          <cell r="E721">
            <v>100000</v>
          </cell>
          <cell r="F721">
            <v>30000</v>
          </cell>
          <cell r="G721">
            <v>0</v>
          </cell>
        </row>
        <row r="722">
          <cell r="A722">
            <v>721</v>
          </cell>
          <cell r="B722" t="str">
            <v>Tª gang D75mm</v>
          </cell>
          <cell r="C722" t="str">
            <v>C¸i</v>
          </cell>
          <cell r="E722">
            <v>130000</v>
          </cell>
          <cell r="F722">
            <v>50000</v>
          </cell>
          <cell r="G722">
            <v>0</v>
          </cell>
        </row>
        <row r="723">
          <cell r="A723">
            <v>722</v>
          </cell>
          <cell r="B723" t="str">
            <v>Ch÷ thËp gang D75mm</v>
          </cell>
          <cell r="C723" t="str">
            <v>C¸i</v>
          </cell>
          <cell r="E723">
            <v>0</v>
          </cell>
          <cell r="G723">
            <v>0</v>
          </cell>
        </row>
        <row r="724">
          <cell r="A724">
            <v>723</v>
          </cell>
          <cell r="B724" t="str">
            <v>Gio¨ng cao su D400mm</v>
          </cell>
          <cell r="C724" t="str">
            <v>C¸i</v>
          </cell>
          <cell r="E724">
            <v>0</v>
          </cell>
          <cell r="G724">
            <v>0</v>
          </cell>
        </row>
        <row r="725">
          <cell r="A725">
            <v>724</v>
          </cell>
          <cell r="B725" t="str">
            <v>Gio¨ng cao su D500mm</v>
          </cell>
          <cell r="C725" t="str">
            <v>C¸i</v>
          </cell>
          <cell r="E725">
            <v>0</v>
          </cell>
          <cell r="G725">
            <v>0</v>
          </cell>
        </row>
        <row r="726">
          <cell r="A726">
            <v>725</v>
          </cell>
          <cell r="B726" t="str">
            <v>Gio¨ng cao su D600mm</v>
          </cell>
          <cell r="C726" t="str">
            <v>C¸i</v>
          </cell>
          <cell r="E726">
            <v>0</v>
          </cell>
          <cell r="G726">
            <v>0</v>
          </cell>
        </row>
        <row r="727">
          <cell r="A727">
            <v>726</v>
          </cell>
          <cell r="B727" t="str">
            <v>Gio¨ng cao su D700mm</v>
          </cell>
          <cell r="C727" t="str">
            <v>C¸i</v>
          </cell>
          <cell r="E727">
            <v>0</v>
          </cell>
          <cell r="G727">
            <v>0</v>
          </cell>
        </row>
        <row r="728">
          <cell r="A728">
            <v>727</v>
          </cell>
          <cell r="B728" t="str">
            <v>Gio¨ng cao su D800mm</v>
          </cell>
          <cell r="C728" t="str">
            <v>C¸i</v>
          </cell>
          <cell r="E728">
            <v>0</v>
          </cell>
          <cell r="G728">
            <v>0</v>
          </cell>
        </row>
        <row r="729">
          <cell r="A729">
            <v>728</v>
          </cell>
          <cell r="B729" t="str">
            <v>Gio¨ng cao su D900mm</v>
          </cell>
          <cell r="C729" t="str">
            <v>C¸i</v>
          </cell>
          <cell r="E729">
            <v>0</v>
          </cell>
          <cell r="G729">
            <v>0</v>
          </cell>
        </row>
        <row r="730">
          <cell r="A730">
            <v>729</v>
          </cell>
          <cell r="B730" t="str">
            <v>Gio¨ng cao su D1000mm</v>
          </cell>
          <cell r="C730" t="str">
            <v>C¸i</v>
          </cell>
          <cell r="E730">
            <v>0</v>
          </cell>
          <cell r="G730">
            <v>0</v>
          </cell>
        </row>
        <row r="731">
          <cell r="A731">
            <v>730</v>
          </cell>
          <cell r="B731" t="str">
            <v>Gio¨ng cao su D1100mm</v>
          </cell>
          <cell r="C731" t="str">
            <v>C¸i</v>
          </cell>
          <cell r="E731">
            <v>0</v>
          </cell>
          <cell r="G731">
            <v>0</v>
          </cell>
        </row>
        <row r="732">
          <cell r="A732">
            <v>731</v>
          </cell>
          <cell r="B732" t="str">
            <v>Gio¨ng cao su D1200mm</v>
          </cell>
          <cell r="C732" t="str">
            <v>C¸i</v>
          </cell>
          <cell r="E732">
            <v>0</v>
          </cell>
          <cell r="G732">
            <v>0</v>
          </cell>
        </row>
        <row r="733">
          <cell r="A733">
            <v>732</v>
          </cell>
          <cell r="B733" t="str">
            <v>Gio¨ng cao su D1400mm</v>
          </cell>
          <cell r="C733" t="str">
            <v>C¸i</v>
          </cell>
          <cell r="E733">
            <v>0</v>
          </cell>
          <cell r="G733">
            <v>0</v>
          </cell>
        </row>
        <row r="734">
          <cell r="A734">
            <v>733</v>
          </cell>
          <cell r="B734" t="str">
            <v>Gio¨ng cao su D1600mm</v>
          </cell>
          <cell r="C734" t="str">
            <v>C¸i</v>
          </cell>
          <cell r="E734">
            <v>0</v>
          </cell>
          <cell r="G734">
            <v>0</v>
          </cell>
        </row>
        <row r="735">
          <cell r="A735">
            <v>734</v>
          </cell>
          <cell r="B735" t="str">
            <v>Gio¨ng cao su D1800mm</v>
          </cell>
          <cell r="C735" t="str">
            <v>C¸i</v>
          </cell>
          <cell r="E735">
            <v>0</v>
          </cell>
          <cell r="G735">
            <v>0</v>
          </cell>
        </row>
        <row r="736">
          <cell r="A736">
            <v>735</v>
          </cell>
          <cell r="B736" t="str">
            <v>Gio¨ng cao su D2000mm</v>
          </cell>
          <cell r="C736" t="str">
            <v>C¸i</v>
          </cell>
          <cell r="E736">
            <v>0</v>
          </cell>
          <cell r="G736">
            <v>0</v>
          </cell>
        </row>
        <row r="737">
          <cell r="A737">
            <v>736</v>
          </cell>
          <cell r="B737" t="str">
            <v>Mì b«i tr¬n</v>
          </cell>
          <cell r="C737" t="str">
            <v>Kg</v>
          </cell>
          <cell r="E737">
            <v>11000</v>
          </cell>
          <cell r="F737">
            <v>11000</v>
          </cell>
          <cell r="G737">
            <v>0</v>
          </cell>
        </row>
        <row r="738">
          <cell r="A738">
            <v>737</v>
          </cell>
          <cell r="B738" t="str">
            <v>M¨ng s«ng nhùa D15mm</v>
          </cell>
          <cell r="C738" t="str">
            <v>M</v>
          </cell>
          <cell r="E738">
            <v>1400</v>
          </cell>
          <cell r="G738">
            <v>0</v>
          </cell>
        </row>
        <row r="739">
          <cell r="A739">
            <v>738</v>
          </cell>
          <cell r="B739" t="str">
            <v>M¨ng s«ng nhùa D20mm</v>
          </cell>
          <cell r="C739" t="str">
            <v>M</v>
          </cell>
          <cell r="E739">
            <v>1600</v>
          </cell>
          <cell r="F739">
            <v>700</v>
          </cell>
          <cell r="G739">
            <v>0</v>
          </cell>
        </row>
        <row r="740">
          <cell r="A740">
            <v>739</v>
          </cell>
          <cell r="B740" t="str">
            <v>M¨ng s«ng nhùa D25mm</v>
          </cell>
          <cell r="C740" t="str">
            <v>M</v>
          </cell>
          <cell r="E740">
            <v>1700</v>
          </cell>
          <cell r="G740">
            <v>0</v>
          </cell>
        </row>
        <row r="741">
          <cell r="A741">
            <v>740</v>
          </cell>
          <cell r="B741" t="str">
            <v>M¨ng s«ng nhùa D32mm</v>
          </cell>
          <cell r="C741" t="str">
            <v>M</v>
          </cell>
          <cell r="E741">
            <v>1900</v>
          </cell>
          <cell r="G741">
            <v>0</v>
          </cell>
        </row>
        <row r="742">
          <cell r="A742">
            <v>741</v>
          </cell>
          <cell r="B742" t="str">
            <v>M¨ng s«ng nhùa D40mm</v>
          </cell>
          <cell r="C742" t="str">
            <v>M</v>
          </cell>
          <cell r="E742">
            <v>2500</v>
          </cell>
          <cell r="F742">
            <v>2000</v>
          </cell>
          <cell r="G742">
            <v>0</v>
          </cell>
        </row>
        <row r="743">
          <cell r="A743">
            <v>742</v>
          </cell>
          <cell r="B743" t="str">
            <v>M¨ng s«ng nhùa D50mm</v>
          </cell>
          <cell r="C743" t="str">
            <v>M</v>
          </cell>
          <cell r="E743">
            <v>4500</v>
          </cell>
          <cell r="G743">
            <v>0</v>
          </cell>
        </row>
        <row r="744">
          <cell r="A744">
            <v>743</v>
          </cell>
          <cell r="B744" t="str">
            <v>Cån röa</v>
          </cell>
          <cell r="C744" t="str">
            <v>Kg</v>
          </cell>
          <cell r="E744">
            <v>11000</v>
          </cell>
          <cell r="F744">
            <v>15450</v>
          </cell>
          <cell r="G744">
            <v>0</v>
          </cell>
        </row>
        <row r="745">
          <cell r="A745">
            <v>744</v>
          </cell>
          <cell r="B745" t="str">
            <v>Nhùa d¸n</v>
          </cell>
          <cell r="C745" t="str">
            <v>Kg</v>
          </cell>
          <cell r="E745">
            <v>25000</v>
          </cell>
          <cell r="F745">
            <v>27050</v>
          </cell>
          <cell r="G745">
            <v>0</v>
          </cell>
        </row>
        <row r="746">
          <cell r="A746">
            <v>745</v>
          </cell>
          <cell r="B746" t="str">
            <v>M¨ng s«ng D&lt;=25mm</v>
          </cell>
          <cell r="C746" t="str">
            <v>C¸i</v>
          </cell>
          <cell r="E746">
            <v>3000</v>
          </cell>
          <cell r="F746">
            <v>1500</v>
          </cell>
          <cell r="G746">
            <v>0</v>
          </cell>
        </row>
        <row r="747">
          <cell r="A747">
            <v>746</v>
          </cell>
          <cell r="B747" t="str">
            <v>M¨ng s«ng D32mm</v>
          </cell>
          <cell r="C747" t="str">
            <v>C¸i</v>
          </cell>
          <cell r="E747">
            <v>3000</v>
          </cell>
          <cell r="F747">
            <v>2550</v>
          </cell>
          <cell r="G747">
            <v>0</v>
          </cell>
        </row>
        <row r="748">
          <cell r="A748">
            <v>747</v>
          </cell>
          <cell r="B748" t="str">
            <v>M¨ng s«ng D40mm</v>
          </cell>
          <cell r="C748" t="str">
            <v>C¸i</v>
          </cell>
          <cell r="E748">
            <v>4800</v>
          </cell>
          <cell r="F748">
            <v>3600</v>
          </cell>
          <cell r="G748">
            <v>0</v>
          </cell>
        </row>
        <row r="749">
          <cell r="A749">
            <v>748</v>
          </cell>
          <cell r="B749" t="str">
            <v>M¨ng s«ng D50mm</v>
          </cell>
          <cell r="C749" t="str">
            <v>C¸i</v>
          </cell>
          <cell r="E749">
            <v>5500</v>
          </cell>
          <cell r="F749">
            <v>4700</v>
          </cell>
          <cell r="G749">
            <v>0</v>
          </cell>
        </row>
        <row r="750">
          <cell r="A750">
            <v>749</v>
          </cell>
          <cell r="B750" t="str">
            <v>M¨ng s«ng D67mm</v>
          </cell>
          <cell r="C750" t="str">
            <v>C¸i</v>
          </cell>
          <cell r="E750">
            <v>9000</v>
          </cell>
          <cell r="G750">
            <v>0</v>
          </cell>
        </row>
        <row r="751">
          <cell r="A751">
            <v>750</v>
          </cell>
          <cell r="B751" t="str">
            <v>M¨ng s«ng D76mm</v>
          </cell>
          <cell r="C751" t="str">
            <v>C¸i</v>
          </cell>
          <cell r="E751">
            <v>12000</v>
          </cell>
          <cell r="F751">
            <v>23000</v>
          </cell>
          <cell r="G751">
            <v>0</v>
          </cell>
        </row>
        <row r="752">
          <cell r="A752">
            <v>751</v>
          </cell>
          <cell r="B752" t="str">
            <v>M¨ng s«ng D89mm</v>
          </cell>
          <cell r="C752" t="str">
            <v>C¸i</v>
          </cell>
          <cell r="E752">
            <v>17000</v>
          </cell>
          <cell r="F752">
            <v>27000</v>
          </cell>
          <cell r="G752">
            <v>0</v>
          </cell>
        </row>
        <row r="753">
          <cell r="A753">
            <v>752</v>
          </cell>
          <cell r="B753" t="str">
            <v>M¨ng s«ng D100mm</v>
          </cell>
          <cell r="C753" t="str">
            <v>C¸i</v>
          </cell>
          <cell r="E753">
            <v>20000</v>
          </cell>
          <cell r="F753">
            <v>33000</v>
          </cell>
          <cell r="G753">
            <v>0</v>
          </cell>
        </row>
        <row r="754">
          <cell r="A754">
            <v>753</v>
          </cell>
          <cell r="B754" t="str">
            <v>Cót bª t«ng D400mm</v>
          </cell>
          <cell r="C754" t="str">
            <v>C¸i</v>
          </cell>
          <cell r="E754">
            <v>0</v>
          </cell>
          <cell r="G754">
            <v>0</v>
          </cell>
        </row>
        <row r="755">
          <cell r="A755">
            <v>754</v>
          </cell>
          <cell r="B755" t="str">
            <v>Cót bª t«ng D500mm</v>
          </cell>
          <cell r="C755" t="str">
            <v>C¸i</v>
          </cell>
          <cell r="E755">
            <v>0</v>
          </cell>
          <cell r="G755">
            <v>0</v>
          </cell>
        </row>
        <row r="756">
          <cell r="A756">
            <v>755</v>
          </cell>
          <cell r="B756" t="str">
            <v>Cót bª t«ng D600mm</v>
          </cell>
          <cell r="C756" t="str">
            <v>C¸i</v>
          </cell>
          <cell r="E756">
            <v>0</v>
          </cell>
          <cell r="G756">
            <v>0</v>
          </cell>
        </row>
        <row r="757">
          <cell r="A757">
            <v>756</v>
          </cell>
          <cell r="B757" t="str">
            <v>Cót bª t«ng D700mm</v>
          </cell>
          <cell r="C757" t="str">
            <v>C¸i</v>
          </cell>
          <cell r="E757">
            <v>0</v>
          </cell>
          <cell r="G757">
            <v>0</v>
          </cell>
        </row>
        <row r="758">
          <cell r="A758">
            <v>757</v>
          </cell>
          <cell r="B758" t="str">
            <v>Cót bª t«ng D800mm</v>
          </cell>
          <cell r="C758" t="str">
            <v>C¸i</v>
          </cell>
          <cell r="E758">
            <v>0</v>
          </cell>
          <cell r="G758">
            <v>0</v>
          </cell>
        </row>
        <row r="759">
          <cell r="A759">
            <v>758</v>
          </cell>
          <cell r="B759" t="str">
            <v>Cót bª t«ng D900mm</v>
          </cell>
          <cell r="C759" t="str">
            <v>C¸i</v>
          </cell>
          <cell r="E759">
            <v>0</v>
          </cell>
          <cell r="G759">
            <v>0</v>
          </cell>
        </row>
        <row r="760">
          <cell r="A760">
            <v>759</v>
          </cell>
          <cell r="B760" t="str">
            <v>Cót bª t«ng D1000mm</v>
          </cell>
          <cell r="C760" t="str">
            <v>C¸i</v>
          </cell>
          <cell r="E760">
            <v>0</v>
          </cell>
          <cell r="G760">
            <v>0</v>
          </cell>
        </row>
        <row r="761">
          <cell r="A761">
            <v>760</v>
          </cell>
          <cell r="B761" t="str">
            <v>Cót bª t«ng D1200mm</v>
          </cell>
          <cell r="C761" t="str">
            <v>C¸i</v>
          </cell>
          <cell r="E761">
            <v>0</v>
          </cell>
          <cell r="G761">
            <v>0</v>
          </cell>
        </row>
        <row r="762">
          <cell r="A762">
            <v>761</v>
          </cell>
          <cell r="B762" t="str">
            <v>Cót bª t«ng D1400mm</v>
          </cell>
          <cell r="C762" t="str">
            <v>C¸i</v>
          </cell>
          <cell r="E762">
            <v>0</v>
          </cell>
          <cell r="G762">
            <v>0</v>
          </cell>
        </row>
        <row r="763">
          <cell r="A763">
            <v>762</v>
          </cell>
          <cell r="B763" t="str">
            <v>Cót bª t«ng D1600mm</v>
          </cell>
          <cell r="C763" t="str">
            <v>C¸i</v>
          </cell>
          <cell r="E763">
            <v>0</v>
          </cell>
          <cell r="G763">
            <v>0</v>
          </cell>
        </row>
        <row r="764">
          <cell r="A764">
            <v>763</v>
          </cell>
          <cell r="B764" t="str">
            <v>Cót bª t«ng D1800mm</v>
          </cell>
          <cell r="C764" t="str">
            <v>C¸i</v>
          </cell>
          <cell r="E764">
            <v>0</v>
          </cell>
          <cell r="G764">
            <v>0</v>
          </cell>
        </row>
        <row r="765">
          <cell r="A765">
            <v>764</v>
          </cell>
          <cell r="B765" t="str">
            <v>Cót bª t«ng D2000mm</v>
          </cell>
          <cell r="C765" t="str">
            <v>C¸i</v>
          </cell>
          <cell r="E765">
            <v>0</v>
          </cell>
          <cell r="G765">
            <v>0</v>
          </cell>
        </row>
        <row r="766">
          <cell r="A766">
            <v>765</v>
          </cell>
          <cell r="B766" t="str">
            <v>Sîi gai</v>
          </cell>
          <cell r="C766" t="str">
            <v>Kg</v>
          </cell>
          <cell r="E766">
            <v>7000</v>
          </cell>
          <cell r="F766">
            <v>10000</v>
          </cell>
          <cell r="G766">
            <v>0</v>
          </cell>
        </row>
        <row r="767">
          <cell r="A767">
            <v>766</v>
          </cell>
          <cell r="B767" t="str">
            <v>Mì phÊn ch×</v>
          </cell>
          <cell r="C767" t="str">
            <v>Kg</v>
          </cell>
          <cell r="E767">
            <v>3000</v>
          </cell>
          <cell r="F767">
            <v>9785</v>
          </cell>
          <cell r="G767">
            <v>0</v>
          </cell>
        </row>
        <row r="768">
          <cell r="A768">
            <v>767</v>
          </cell>
          <cell r="B768" t="str">
            <v>Amiang</v>
          </cell>
          <cell r="C768" t="str">
            <v>Kg</v>
          </cell>
          <cell r="E768">
            <v>11000</v>
          </cell>
          <cell r="F768">
            <v>20000</v>
          </cell>
          <cell r="G768">
            <v>0</v>
          </cell>
        </row>
        <row r="769">
          <cell r="A769">
            <v>768</v>
          </cell>
          <cell r="B769" t="str">
            <v>Gio¨ng cao su D50mm</v>
          </cell>
          <cell r="C769" t="str">
            <v>C¸i</v>
          </cell>
          <cell r="E769">
            <v>0</v>
          </cell>
          <cell r="G769">
            <v>0</v>
          </cell>
        </row>
        <row r="770">
          <cell r="A770">
            <v>769</v>
          </cell>
          <cell r="B770" t="str">
            <v>Gio¨ng cao su D75mm</v>
          </cell>
          <cell r="C770" t="str">
            <v>C¸i</v>
          </cell>
          <cell r="E770">
            <v>0</v>
          </cell>
          <cell r="G770">
            <v>0</v>
          </cell>
        </row>
        <row r="771">
          <cell r="A771">
            <v>770</v>
          </cell>
          <cell r="B771" t="str">
            <v>Gio¨ng cao su D100mm</v>
          </cell>
          <cell r="C771" t="str">
            <v>C¸i</v>
          </cell>
          <cell r="E771">
            <v>0</v>
          </cell>
          <cell r="G771">
            <v>0</v>
          </cell>
        </row>
        <row r="772">
          <cell r="A772">
            <v>771</v>
          </cell>
          <cell r="B772" t="str">
            <v>Gio¨ng cao su D150mm</v>
          </cell>
          <cell r="C772" t="str">
            <v>C¸i</v>
          </cell>
          <cell r="E772">
            <v>0</v>
          </cell>
          <cell r="G772">
            <v>0</v>
          </cell>
        </row>
        <row r="773">
          <cell r="A773">
            <v>772</v>
          </cell>
          <cell r="B773" t="str">
            <v>Gio¨ng cao su D200mm</v>
          </cell>
          <cell r="C773" t="str">
            <v>C¸i</v>
          </cell>
          <cell r="E773">
            <v>0</v>
          </cell>
          <cell r="G773">
            <v>0</v>
          </cell>
        </row>
        <row r="774">
          <cell r="A774">
            <v>773</v>
          </cell>
          <cell r="B774" t="str">
            <v>Gio¨ng cao su D250mm</v>
          </cell>
          <cell r="C774" t="str">
            <v>C¸i</v>
          </cell>
          <cell r="E774">
            <v>0</v>
          </cell>
          <cell r="G774">
            <v>0</v>
          </cell>
        </row>
        <row r="775">
          <cell r="A775">
            <v>774</v>
          </cell>
          <cell r="B775" t="str">
            <v>Gio¨ng cao su D300mm</v>
          </cell>
          <cell r="C775" t="str">
            <v>C¸i</v>
          </cell>
          <cell r="E775">
            <v>50000</v>
          </cell>
          <cell r="G775">
            <v>0</v>
          </cell>
        </row>
        <row r="776">
          <cell r="A776">
            <v>775</v>
          </cell>
          <cell r="B776" t="str">
            <v>Cao su tÊm</v>
          </cell>
          <cell r="C776" t="str">
            <v>M2</v>
          </cell>
          <cell r="E776">
            <v>10000</v>
          </cell>
          <cell r="F776">
            <v>20000</v>
          </cell>
          <cell r="G776">
            <v>0</v>
          </cell>
        </row>
        <row r="777">
          <cell r="A777">
            <v>776</v>
          </cell>
          <cell r="B777" t="str">
            <v>C¸c t«ng Amiang</v>
          </cell>
          <cell r="C777" t="str">
            <v>M2</v>
          </cell>
          <cell r="E777">
            <v>0</v>
          </cell>
          <cell r="G777">
            <v>0</v>
          </cell>
        </row>
        <row r="778">
          <cell r="A778">
            <v>777</v>
          </cell>
          <cell r="B778" t="str">
            <v>Bu l«ng c¸c lo¹i</v>
          </cell>
          <cell r="C778" t="str">
            <v>C¸i</v>
          </cell>
          <cell r="E778">
            <v>2985</v>
          </cell>
          <cell r="G778">
            <v>0</v>
          </cell>
        </row>
        <row r="779">
          <cell r="A779">
            <v>778</v>
          </cell>
          <cell r="B779" t="str">
            <v>Gio¨ng cao su D1500mm</v>
          </cell>
          <cell r="C779" t="str">
            <v>C¸i</v>
          </cell>
          <cell r="E779">
            <v>0</v>
          </cell>
          <cell r="G779">
            <v>0</v>
          </cell>
        </row>
        <row r="780">
          <cell r="A780">
            <v>779</v>
          </cell>
          <cell r="B780" t="str">
            <v>MÆt bÝch D100mm</v>
          </cell>
          <cell r="C780" t="str">
            <v>C¸i</v>
          </cell>
          <cell r="E780">
            <v>25000</v>
          </cell>
          <cell r="F780">
            <v>25000</v>
          </cell>
          <cell r="G780">
            <v>0</v>
          </cell>
        </row>
        <row r="781">
          <cell r="A781">
            <v>780</v>
          </cell>
          <cell r="B781" t="str">
            <v>MÆt bÝch D150mm</v>
          </cell>
          <cell r="C781" t="str">
            <v>C¸i</v>
          </cell>
          <cell r="E781">
            <v>35000</v>
          </cell>
          <cell r="F781">
            <v>35000</v>
          </cell>
          <cell r="G781">
            <v>0</v>
          </cell>
        </row>
        <row r="782">
          <cell r="A782">
            <v>781</v>
          </cell>
          <cell r="B782" t="str">
            <v>MÆt bÝch D200mm</v>
          </cell>
          <cell r="C782" t="str">
            <v>C¸i</v>
          </cell>
          <cell r="E782">
            <v>40000</v>
          </cell>
          <cell r="F782">
            <v>40000</v>
          </cell>
          <cell r="G782">
            <v>0</v>
          </cell>
        </row>
        <row r="783">
          <cell r="A783">
            <v>782</v>
          </cell>
          <cell r="B783" t="str">
            <v>MÆt bÝch D250mm</v>
          </cell>
          <cell r="C783" t="str">
            <v>C¸i</v>
          </cell>
          <cell r="E783">
            <v>45000</v>
          </cell>
          <cell r="F783">
            <v>45000</v>
          </cell>
          <cell r="G783">
            <v>0</v>
          </cell>
        </row>
        <row r="784">
          <cell r="A784">
            <v>783</v>
          </cell>
          <cell r="B784" t="str">
            <v>MÆt bÝch D300mm</v>
          </cell>
          <cell r="C784" t="str">
            <v>C¸i</v>
          </cell>
          <cell r="E784">
            <v>0</v>
          </cell>
          <cell r="G784">
            <v>0</v>
          </cell>
        </row>
        <row r="785">
          <cell r="A785">
            <v>784</v>
          </cell>
          <cell r="B785" t="str">
            <v>MÆt bÝch D350mm</v>
          </cell>
          <cell r="C785" t="str">
            <v>C¸i</v>
          </cell>
          <cell r="E785">
            <v>0</v>
          </cell>
          <cell r="G785">
            <v>0</v>
          </cell>
        </row>
        <row r="786">
          <cell r="A786">
            <v>785</v>
          </cell>
          <cell r="B786" t="str">
            <v>MÆt bÝch D400mm</v>
          </cell>
          <cell r="C786" t="str">
            <v>C¸i</v>
          </cell>
          <cell r="E786">
            <v>0</v>
          </cell>
          <cell r="G786">
            <v>0</v>
          </cell>
        </row>
        <row r="787">
          <cell r="A787">
            <v>786</v>
          </cell>
          <cell r="B787" t="str">
            <v>MÆt bÝch D500mm</v>
          </cell>
          <cell r="C787" t="str">
            <v>C¸i</v>
          </cell>
          <cell r="E787">
            <v>0</v>
          </cell>
          <cell r="G787">
            <v>0</v>
          </cell>
        </row>
        <row r="788">
          <cell r="A788">
            <v>787</v>
          </cell>
          <cell r="B788" t="str">
            <v>MÆt bÝch D600mm</v>
          </cell>
          <cell r="C788" t="str">
            <v>C¸i</v>
          </cell>
          <cell r="E788">
            <v>0</v>
          </cell>
          <cell r="G788">
            <v>0</v>
          </cell>
        </row>
        <row r="789">
          <cell r="A789">
            <v>788</v>
          </cell>
          <cell r="B789" t="str">
            <v>MÆt bÝch D700mm</v>
          </cell>
          <cell r="C789" t="str">
            <v>C¸i</v>
          </cell>
          <cell r="E789">
            <v>0</v>
          </cell>
          <cell r="G789">
            <v>0</v>
          </cell>
        </row>
        <row r="790">
          <cell r="A790">
            <v>789</v>
          </cell>
          <cell r="B790" t="str">
            <v>MÆt bÝch D800mm</v>
          </cell>
          <cell r="C790" t="str">
            <v>C¸i</v>
          </cell>
          <cell r="E790">
            <v>0</v>
          </cell>
          <cell r="G790">
            <v>0</v>
          </cell>
        </row>
        <row r="791">
          <cell r="A791">
            <v>790</v>
          </cell>
          <cell r="B791" t="str">
            <v>MÆt bÝch D1000mm</v>
          </cell>
          <cell r="C791" t="str">
            <v>C¸i</v>
          </cell>
          <cell r="E791">
            <v>0</v>
          </cell>
          <cell r="G791">
            <v>0</v>
          </cell>
        </row>
        <row r="792">
          <cell r="A792">
            <v>791</v>
          </cell>
          <cell r="B792" t="str">
            <v>MÆt bÝch D1200mm</v>
          </cell>
          <cell r="C792" t="str">
            <v>C¸i</v>
          </cell>
          <cell r="E792">
            <v>0</v>
          </cell>
          <cell r="G792">
            <v>0</v>
          </cell>
        </row>
        <row r="793">
          <cell r="A793">
            <v>792</v>
          </cell>
          <cell r="B793" t="str">
            <v>MÆt bÝch D1500mm</v>
          </cell>
          <cell r="C793" t="str">
            <v>C¸i</v>
          </cell>
          <cell r="E793">
            <v>0</v>
          </cell>
          <cell r="G793">
            <v>0</v>
          </cell>
        </row>
        <row r="794">
          <cell r="A794">
            <v>793</v>
          </cell>
          <cell r="B794" t="str">
            <v>MÆt bÝch D1800mm</v>
          </cell>
          <cell r="C794" t="str">
            <v>C¸i</v>
          </cell>
          <cell r="E794">
            <v>0</v>
          </cell>
          <cell r="G794">
            <v>0</v>
          </cell>
        </row>
        <row r="795">
          <cell r="A795">
            <v>794</v>
          </cell>
          <cell r="B795" t="str">
            <v>§ång hå ®o ¸p lùc</v>
          </cell>
          <cell r="C795" t="str">
            <v>C¸i</v>
          </cell>
          <cell r="E795">
            <v>50000</v>
          </cell>
          <cell r="G795">
            <v>0</v>
          </cell>
        </row>
        <row r="796">
          <cell r="A796">
            <v>795</v>
          </cell>
          <cell r="B796" t="str">
            <v>§ång hå ®o l­u l­îng lo¹i c¸nh qu¹t D &lt;= 100mm</v>
          </cell>
          <cell r="C796" t="str">
            <v>C¸i</v>
          </cell>
          <cell r="E796">
            <v>300000</v>
          </cell>
          <cell r="G796">
            <v>0</v>
          </cell>
        </row>
        <row r="797">
          <cell r="A797">
            <v>796</v>
          </cell>
          <cell r="B797" t="str">
            <v>§ång hå ®o l­u l­îng lo¹i c¸nh qu¹t D &lt;= 50mm</v>
          </cell>
          <cell r="C797" t="str">
            <v>C¸i</v>
          </cell>
          <cell r="E797">
            <v>150000</v>
          </cell>
          <cell r="F797">
            <v>40000</v>
          </cell>
          <cell r="G797">
            <v>0</v>
          </cell>
        </row>
        <row r="798">
          <cell r="A798">
            <v>797</v>
          </cell>
          <cell r="B798" t="str">
            <v>§ång hå ®o l­u l­îng lo¹i TURBIN D &lt;= 100mm</v>
          </cell>
          <cell r="C798" t="str">
            <v>C¸i</v>
          </cell>
          <cell r="E798">
            <v>200000</v>
          </cell>
          <cell r="G798">
            <v>0</v>
          </cell>
        </row>
        <row r="799">
          <cell r="A799">
            <v>798</v>
          </cell>
          <cell r="B799" t="str">
            <v>§ång hå ®o l­u l­îng lo¹i TURBIN D &lt;= 50mm</v>
          </cell>
          <cell r="C799" t="str">
            <v>C¸i</v>
          </cell>
          <cell r="E799">
            <v>100000</v>
          </cell>
          <cell r="G799">
            <v>0</v>
          </cell>
        </row>
        <row r="800">
          <cell r="A800">
            <v>799</v>
          </cell>
          <cell r="B800" t="str">
            <v>§ång hå Ampe kÕ</v>
          </cell>
          <cell r="C800" t="str">
            <v>C¸i</v>
          </cell>
          <cell r="E800">
            <v>300000</v>
          </cell>
          <cell r="F800">
            <v>70000</v>
          </cell>
          <cell r="G800">
            <v>0</v>
          </cell>
        </row>
        <row r="801">
          <cell r="A801">
            <v>800</v>
          </cell>
          <cell r="B801" t="str">
            <v>§ång hå O¸t kÕ (Conter)</v>
          </cell>
          <cell r="C801" t="str">
            <v>C¸i</v>
          </cell>
          <cell r="E801">
            <v>240000</v>
          </cell>
          <cell r="F801">
            <v>110000</v>
          </cell>
          <cell r="G801">
            <v>0</v>
          </cell>
        </row>
        <row r="802">
          <cell r="A802">
            <v>801</v>
          </cell>
          <cell r="B802" t="str">
            <v>§ång hå V«n kÕ</v>
          </cell>
          <cell r="C802" t="str">
            <v>C¸i</v>
          </cell>
          <cell r="E802">
            <v>200000</v>
          </cell>
          <cell r="F802">
            <v>70000</v>
          </cell>
          <cell r="G802">
            <v>0</v>
          </cell>
        </row>
        <row r="803">
          <cell r="A803">
            <v>802</v>
          </cell>
          <cell r="B803" t="str">
            <v>§Ìn ®òa</v>
          </cell>
          <cell r="C803" t="str">
            <v>Bé</v>
          </cell>
          <cell r="E803">
            <v>48000</v>
          </cell>
          <cell r="G803">
            <v>0</v>
          </cell>
        </row>
        <row r="804">
          <cell r="A804">
            <v>803</v>
          </cell>
          <cell r="B804" t="str">
            <v>§Ìn èng 0,6m 1 bãng vµ phô kiÖn</v>
          </cell>
          <cell r="C804" t="str">
            <v>Bé</v>
          </cell>
          <cell r="E804">
            <v>53000</v>
          </cell>
          <cell r="F804">
            <v>46000</v>
          </cell>
          <cell r="G804">
            <v>0</v>
          </cell>
        </row>
        <row r="805">
          <cell r="A805">
            <v>804</v>
          </cell>
          <cell r="B805" t="str">
            <v>§Ìn èng 0,6m 2 bãng vµ phô kiÖn</v>
          </cell>
          <cell r="C805" t="str">
            <v>Bé</v>
          </cell>
          <cell r="E805">
            <v>86400</v>
          </cell>
          <cell r="G805">
            <v>0</v>
          </cell>
        </row>
        <row r="806">
          <cell r="A806">
            <v>805</v>
          </cell>
          <cell r="B806" t="str">
            <v>§Ìn èng 0,6m 3 bãng vµ phô kiÖn</v>
          </cell>
          <cell r="C806" t="str">
            <v>Bé</v>
          </cell>
          <cell r="E806">
            <v>170000</v>
          </cell>
          <cell r="G806">
            <v>0</v>
          </cell>
        </row>
        <row r="807">
          <cell r="A807">
            <v>806</v>
          </cell>
          <cell r="B807" t="str">
            <v>§Ìn èng 0,6m vµ phô kiÖn</v>
          </cell>
          <cell r="C807" t="str">
            <v>Bé</v>
          </cell>
          <cell r="E807">
            <v>53000</v>
          </cell>
          <cell r="G807">
            <v>0</v>
          </cell>
        </row>
        <row r="808">
          <cell r="A808">
            <v>807</v>
          </cell>
          <cell r="B808" t="str">
            <v>§Ìn èng 1,2m 1 bãng vµ phô kiÖn</v>
          </cell>
          <cell r="C808" t="str">
            <v>Bé</v>
          </cell>
          <cell r="E808">
            <v>62400</v>
          </cell>
          <cell r="F808">
            <v>45000</v>
          </cell>
          <cell r="G808">
            <v>0</v>
          </cell>
        </row>
        <row r="809">
          <cell r="A809">
            <v>808</v>
          </cell>
          <cell r="B809" t="str">
            <v>§Ìn èng 1,2m 2 bãng vµ phô kiÖn</v>
          </cell>
          <cell r="C809" t="str">
            <v>Bé</v>
          </cell>
          <cell r="E809">
            <v>115000</v>
          </cell>
          <cell r="F809">
            <v>85000</v>
          </cell>
          <cell r="G809">
            <v>0</v>
          </cell>
        </row>
        <row r="810">
          <cell r="A810">
            <v>809</v>
          </cell>
          <cell r="B810" t="str">
            <v>§Ìn èng 1,2m 3 bãng vµ phô kiÖn</v>
          </cell>
          <cell r="C810" t="str">
            <v>Bé</v>
          </cell>
          <cell r="E810">
            <v>145000</v>
          </cell>
          <cell r="G810">
            <v>0</v>
          </cell>
        </row>
        <row r="811">
          <cell r="A811">
            <v>810</v>
          </cell>
          <cell r="B811" t="str">
            <v>§Ìn èng 1,2m 4 bãng vµ phô kiÖn</v>
          </cell>
          <cell r="C811" t="str">
            <v>Bé</v>
          </cell>
          <cell r="E811">
            <v>175000</v>
          </cell>
          <cell r="G811">
            <v>0</v>
          </cell>
        </row>
        <row r="812">
          <cell r="A812">
            <v>811</v>
          </cell>
          <cell r="B812" t="str">
            <v>§Ìn èng 1,2m vµ phô kiÖn</v>
          </cell>
          <cell r="C812" t="str">
            <v>Bé</v>
          </cell>
          <cell r="E812">
            <v>62000</v>
          </cell>
          <cell r="G812">
            <v>0</v>
          </cell>
        </row>
        <row r="813">
          <cell r="A813">
            <v>812</v>
          </cell>
          <cell r="B813" t="str">
            <v>§Ìn èng 1,5m 1 bãng vµ phô kiÖn</v>
          </cell>
          <cell r="C813" t="str">
            <v>Bé</v>
          </cell>
          <cell r="E813">
            <v>65000</v>
          </cell>
          <cell r="G813">
            <v>0</v>
          </cell>
        </row>
        <row r="814">
          <cell r="A814">
            <v>813</v>
          </cell>
          <cell r="B814" t="str">
            <v>§Ìn èng 1,5m 2 bãng vµ phô kiÖn</v>
          </cell>
          <cell r="C814" t="str">
            <v>Bé</v>
          </cell>
          <cell r="E814">
            <v>135000</v>
          </cell>
          <cell r="G814">
            <v>0</v>
          </cell>
        </row>
        <row r="815">
          <cell r="A815">
            <v>814</v>
          </cell>
          <cell r="B815" t="str">
            <v>§Ìn èng 1,5m 3 bãng vµ phô kiÖn</v>
          </cell>
          <cell r="C815" t="str">
            <v>Bé</v>
          </cell>
          <cell r="E815">
            <v>165000</v>
          </cell>
          <cell r="G815">
            <v>0</v>
          </cell>
        </row>
        <row r="816">
          <cell r="A816">
            <v>815</v>
          </cell>
          <cell r="B816" t="str">
            <v>§Ìn èng 1,5m 4 bãng vµ phô kiÖn</v>
          </cell>
          <cell r="C816" t="str">
            <v>Bé</v>
          </cell>
          <cell r="E816">
            <v>195000</v>
          </cell>
          <cell r="G816">
            <v>0</v>
          </cell>
        </row>
        <row r="817">
          <cell r="A817">
            <v>816</v>
          </cell>
          <cell r="B817" t="str">
            <v>§Ìn èng 1,5m vµ phô kiÖn</v>
          </cell>
          <cell r="C817" t="str">
            <v>Bé</v>
          </cell>
          <cell r="E817">
            <v>65000</v>
          </cell>
          <cell r="G817">
            <v>0</v>
          </cell>
        </row>
        <row r="818">
          <cell r="A818">
            <v>817</v>
          </cell>
          <cell r="B818" t="str">
            <v>§Ìn cæ cß</v>
          </cell>
          <cell r="C818" t="str">
            <v>Bé</v>
          </cell>
          <cell r="E818">
            <v>100000</v>
          </cell>
        </row>
        <row r="819">
          <cell r="A819">
            <v>818</v>
          </cell>
          <cell r="B819" t="str">
            <v>§Ìn chèng Èm</v>
          </cell>
          <cell r="C819" t="str">
            <v>Bé</v>
          </cell>
          <cell r="E819">
            <v>12000</v>
          </cell>
          <cell r="G819">
            <v>0</v>
          </cell>
        </row>
        <row r="820">
          <cell r="A820">
            <v>819</v>
          </cell>
          <cell r="B820" t="str">
            <v>§Ìn chèng næ</v>
          </cell>
          <cell r="C820" t="str">
            <v>Bé</v>
          </cell>
          <cell r="E820">
            <v>12000</v>
          </cell>
          <cell r="F820">
            <v>30000</v>
          </cell>
          <cell r="G820">
            <v>0</v>
          </cell>
        </row>
        <row r="821">
          <cell r="A821">
            <v>820</v>
          </cell>
          <cell r="B821" t="str">
            <v>§Ìn chïm &gt;10 bãng</v>
          </cell>
          <cell r="C821" t="str">
            <v>Bé</v>
          </cell>
          <cell r="E821">
            <v>550000</v>
          </cell>
          <cell r="G821">
            <v>0</v>
          </cell>
        </row>
        <row r="822">
          <cell r="A822">
            <v>821</v>
          </cell>
          <cell r="B822" t="str">
            <v>§Ìn chïm 10 bãng</v>
          </cell>
          <cell r="C822" t="str">
            <v>Bé</v>
          </cell>
          <cell r="E822">
            <v>288000</v>
          </cell>
          <cell r="F822">
            <v>220000</v>
          </cell>
          <cell r="G822">
            <v>0</v>
          </cell>
        </row>
        <row r="823">
          <cell r="A823">
            <v>822</v>
          </cell>
          <cell r="B823" t="str">
            <v>§Ìn chïm 3 bãng</v>
          </cell>
          <cell r="C823" t="str">
            <v>Bé</v>
          </cell>
          <cell r="E823">
            <v>140000</v>
          </cell>
          <cell r="F823">
            <v>45000</v>
          </cell>
          <cell r="G823">
            <v>0</v>
          </cell>
        </row>
        <row r="824">
          <cell r="A824">
            <v>823</v>
          </cell>
          <cell r="B824" t="str">
            <v>§Ìn chïm 5 bãng</v>
          </cell>
          <cell r="C824" t="str">
            <v>Bé</v>
          </cell>
          <cell r="E824">
            <v>240000</v>
          </cell>
          <cell r="F824">
            <v>150000</v>
          </cell>
          <cell r="G824">
            <v>0</v>
          </cell>
        </row>
        <row r="825">
          <cell r="A825">
            <v>824</v>
          </cell>
          <cell r="B825" t="str">
            <v>§Ìn s¸t trÇn cã chôp</v>
          </cell>
          <cell r="C825" t="str">
            <v>Bé</v>
          </cell>
          <cell r="E825">
            <v>221000</v>
          </cell>
          <cell r="F825">
            <v>12500</v>
          </cell>
          <cell r="G825">
            <v>0</v>
          </cell>
        </row>
        <row r="826">
          <cell r="A826">
            <v>825</v>
          </cell>
          <cell r="B826" t="str">
            <v>§Ìn t­êng kiÓu ¸nh s¸ng h¾t</v>
          </cell>
          <cell r="C826" t="str">
            <v>Bé</v>
          </cell>
          <cell r="E826">
            <v>50000</v>
          </cell>
          <cell r="G826">
            <v>0</v>
          </cell>
        </row>
        <row r="827">
          <cell r="A827">
            <v>826</v>
          </cell>
          <cell r="B827" t="str">
            <v>§Ìn th­êng cã chôp</v>
          </cell>
          <cell r="C827" t="str">
            <v>Bé</v>
          </cell>
          <cell r="E827">
            <v>4500</v>
          </cell>
          <cell r="F827">
            <v>3060</v>
          </cell>
          <cell r="G827">
            <v>0</v>
          </cell>
        </row>
        <row r="828">
          <cell r="A828">
            <v>827</v>
          </cell>
          <cell r="B828" t="str">
            <v>§Ìn trang trÝ ©m trÇn</v>
          </cell>
          <cell r="C828" t="str">
            <v>Bé</v>
          </cell>
          <cell r="E828">
            <v>42000</v>
          </cell>
          <cell r="G828">
            <v>0</v>
          </cell>
        </row>
        <row r="829">
          <cell r="A829">
            <v>828</v>
          </cell>
          <cell r="B829" t="str">
            <v>§Ìn trang trÝ næi</v>
          </cell>
          <cell r="C829" t="str">
            <v>Bé</v>
          </cell>
          <cell r="E829">
            <v>65000</v>
          </cell>
          <cell r="G829">
            <v>0</v>
          </cell>
        </row>
        <row r="830">
          <cell r="A830">
            <v>829</v>
          </cell>
          <cell r="B830" t="str">
            <v>§Õ b¾t kim thu l«i</v>
          </cell>
          <cell r="C830" t="str">
            <v>C¸i</v>
          </cell>
          <cell r="E830">
            <v>16000</v>
          </cell>
          <cell r="F830">
            <v>2000</v>
          </cell>
          <cell r="G830">
            <v>0</v>
          </cell>
        </row>
        <row r="831">
          <cell r="A831">
            <v>830</v>
          </cell>
          <cell r="B831" t="str">
            <v>èng c¸c lo¹i vµ d©y ®iÖn</v>
          </cell>
          <cell r="C831" t="str">
            <v>C¸i</v>
          </cell>
          <cell r="E831">
            <v>0</v>
          </cell>
          <cell r="G831">
            <v>0</v>
          </cell>
        </row>
        <row r="832">
          <cell r="A832">
            <v>831</v>
          </cell>
          <cell r="B832" t="str">
            <v>èng gang mÆt bÝch D &lt;= 100mm</v>
          </cell>
          <cell r="C832" t="str">
            <v>M</v>
          </cell>
          <cell r="E832">
            <v>110000</v>
          </cell>
          <cell r="F832">
            <v>100245</v>
          </cell>
          <cell r="G832">
            <v>0</v>
          </cell>
        </row>
        <row r="833">
          <cell r="A833">
            <v>832</v>
          </cell>
          <cell r="B833" t="str">
            <v>èng gang mÆt bÝch D &lt;= 150mm</v>
          </cell>
          <cell r="C833" t="str">
            <v>M</v>
          </cell>
          <cell r="E833">
            <v>270000</v>
          </cell>
          <cell r="F833">
            <v>163605</v>
          </cell>
          <cell r="G833">
            <v>0</v>
          </cell>
        </row>
        <row r="834">
          <cell r="A834">
            <v>833</v>
          </cell>
          <cell r="B834" t="str">
            <v>èng gang mÆt bÝch D &lt;= 200mm</v>
          </cell>
          <cell r="C834" t="str">
            <v>M</v>
          </cell>
          <cell r="E834">
            <v>280000</v>
          </cell>
          <cell r="F834">
            <v>232314</v>
          </cell>
          <cell r="G834">
            <v>0</v>
          </cell>
        </row>
        <row r="835">
          <cell r="A835">
            <v>834</v>
          </cell>
          <cell r="B835" t="str">
            <v>èng gang mÆt bÝch D &lt;= 250mm</v>
          </cell>
          <cell r="C835" t="str">
            <v>M</v>
          </cell>
          <cell r="E835">
            <v>315000</v>
          </cell>
          <cell r="G835">
            <v>0</v>
          </cell>
        </row>
        <row r="836">
          <cell r="A836">
            <v>835</v>
          </cell>
          <cell r="B836" t="str">
            <v>èng gang mÆt bÝch D &lt;= 50mm</v>
          </cell>
          <cell r="C836" t="str">
            <v>M</v>
          </cell>
          <cell r="E836">
            <v>72000</v>
          </cell>
          <cell r="G836">
            <v>0</v>
          </cell>
        </row>
        <row r="837">
          <cell r="A837">
            <v>836</v>
          </cell>
          <cell r="B837" t="str">
            <v>èng gang mÆt bÝch D &lt;= 75mm</v>
          </cell>
          <cell r="C837" t="str">
            <v>M</v>
          </cell>
          <cell r="E837">
            <v>86000</v>
          </cell>
          <cell r="G837">
            <v>0</v>
          </cell>
        </row>
        <row r="838">
          <cell r="A838">
            <v>837</v>
          </cell>
          <cell r="B838" t="str">
            <v>èng kiÓm tra D100</v>
          </cell>
          <cell r="C838" t="str">
            <v>Bé</v>
          </cell>
          <cell r="E838">
            <v>3000</v>
          </cell>
          <cell r="F838">
            <v>4500</v>
          </cell>
          <cell r="G838">
            <v>0</v>
          </cell>
        </row>
        <row r="839">
          <cell r="A839">
            <v>838</v>
          </cell>
          <cell r="B839" t="str">
            <v>èng kiÓm tra D50</v>
          </cell>
          <cell r="C839" t="str">
            <v>Bé</v>
          </cell>
          <cell r="E839">
            <v>2000</v>
          </cell>
          <cell r="F839">
            <v>3500</v>
          </cell>
          <cell r="G839">
            <v>0</v>
          </cell>
        </row>
        <row r="840">
          <cell r="A840">
            <v>839</v>
          </cell>
          <cell r="B840" t="str">
            <v>èng kim lo¹i D &lt;= 26mm</v>
          </cell>
          <cell r="C840" t="str">
            <v>M</v>
          </cell>
          <cell r="E840">
            <v>12500</v>
          </cell>
          <cell r="F840">
            <v>12500</v>
          </cell>
          <cell r="G840">
            <v>0</v>
          </cell>
        </row>
        <row r="841">
          <cell r="A841">
            <v>840</v>
          </cell>
          <cell r="B841" t="str">
            <v>èng kim lo¹i D &lt;= 35mm</v>
          </cell>
          <cell r="C841" t="str">
            <v>M</v>
          </cell>
          <cell r="E841">
            <v>19000</v>
          </cell>
          <cell r="G841">
            <v>0</v>
          </cell>
        </row>
        <row r="842">
          <cell r="A842">
            <v>841</v>
          </cell>
          <cell r="B842" t="str">
            <v>èng kim lo¹i D &lt;= 40mm</v>
          </cell>
          <cell r="C842" t="str">
            <v>M</v>
          </cell>
          <cell r="E842">
            <v>23000</v>
          </cell>
          <cell r="F842">
            <v>28000</v>
          </cell>
          <cell r="G842">
            <v>0</v>
          </cell>
        </row>
        <row r="843">
          <cell r="A843">
            <v>842</v>
          </cell>
          <cell r="B843" t="str">
            <v>èng kim lo¹i D &lt;= 50mm</v>
          </cell>
          <cell r="C843" t="str">
            <v>M</v>
          </cell>
          <cell r="E843">
            <v>30000</v>
          </cell>
          <cell r="F843">
            <v>28000</v>
          </cell>
          <cell r="G843">
            <v>0</v>
          </cell>
        </row>
        <row r="844">
          <cell r="A844">
            <v>843</v>
          </cell>
          <cell r="B844" t="str">
            <v>èng kim lo¹i D &lt;= 66mm</v>
          </cell>
          <cell r="C844" t="str">
            <v>M</v>
          </cell>
          <cell r="E844">
            <v>37000</v>
          </cell>
          <cell r="F844">
            <v>36960</v>
          </cell>
          <cell r="G844">
            <v>0</v>
          </cell>
        </row>
        <row r="845">
          <cell r="A845">
            <v>844</v>
          </cell>
          <cell r="B845" t="str">
            <v>èng kim lo¹i D &lt;= 80mm</v>
          </cell>
          <cell r="C845" t="str">
            <v>M</v>
          </cell>
          <cell r="E845">
            <v>45000</v>
          </cell>
          <cell r="F845">
            <v>44800</v>
          </cell>
          <cell r="G845">
            <v>0</v>
          </cell>
        </row>
        <row r="846">
          <cell r="A846">
            <v>845</v>
          </cell>
          <cell r="B846" t="str">
            <v>èng nhùa D &lt;= 15mm</v>
          </cell>
          <cell r="C846" t="str">
            <v>M</v>
          </cell>
          <cell r="E846">
            <v>3000</v>
          </cell>
          <cell r="F846">
            <v>2800</v>
          </cell>
          <cell r="G846">
            <v>0</v>
          </cell>
        </row>
        <row r="847">
          <cell r="A847">
            <v>846</v>
          </cell>
          <cell r="B847" t="str">
            <v>èng nhùa D &lt;= 27mm</v>
          </cell>
          <cell r="C847" t="str">
            <v>M</v>
          </cell>
          <cell r="E847">
            <v>4800</v>
          </cell>
          <cell r="F847">
            <v>4200</v>
          </cell>
          <cell r="G847">
            <v>0</v>
          </cell>
        </row>
        <row r="848">
          <cell r="A848">
            <v>847</v>
          </cell>
          <cell r="B848" t="str">
            <v>èng nhùa D &lt;= 34mm</v>
          </cell>
          <cell r="C848" t="str">
            <v>M</v>
          </cell>
          <cell r="E848">
            <v>6700</v>
          </cell>
          <cell r="F848">
            <v>5300</v>
          </cell>
          <cell r="G848">
            <v>0</v>
          </cell>
        </row>
        <row r="849">
          <cell r="A849">
            <v>848</v>
          </cell>
          <cell r="B849" t="str">
            <v>èng nhùa D &lt;= 48mm</v>
          </cell>
          <cell r="C849" t="str">
            <v>M</v>
          </cell>
          <cell r="E849">
            <v>10000</v>
          </cell>
          <cell r="F849">
            <v>11800</v>
          </cell>
          <cell r="G849">
            <v>0</v>
          </cell>
        </row>
        <row r="850">
          <cell r="A850">
            <v>849</v>
          </cell>
          <cell r="B850" t="str">
            <v>èng nhùa D &lt;= 76mm</v>
          </cell>
          <cell r="C850" t="str">
            <v>M</v>
          </cell>
          <cell r="E850">
            <v>21000</v>
          </cell>
          <cell r="F850">
            <v>18500</v>
          </cell>
          <cell r="G850">
            <v>0</v>
          </cell>
        </row>
        <row r="851">
          <cell r="A851">
            <v>850</v>
          </cell>
          <cell r="B851" t="str">
            <v>èng nhùa D &lt;= 90mm</v>
          </cell>
          <cell r="C851" t="str">
            <v>M</v>
          </cell>
          <cell r="E851">
            <v>29000</v>
          </cell>
          <cell r="F851">
            <v>27500</v>
          </cell>
          <cell r="G851">
            <v>0</v>
          </cell>
        </row>
        <row r="852">
          <cell r="A852">
            <v>851</v>
          </cell>
          <cell r="B852" t="str">
            <v>èng sµnh D &lt;= 100mm</v>
          </cell>
          <cell r="C852" t="str">
            <v>M</v>
          </cell>
          <cell r="E852">
            <v>7700</v>
          </cell>
          <cell r="F852">
            <v>36000</v>
          </cell>
          <cell r="G852">
            <v>0</v>
          </cell>
        </row>
        <row r="853">
          <cell r="A853">
            <v>852</v>
          </cell>
          <cell r="B853" t="str">
            <v>èng sµnh D &lt;= 50mm</v>
          </cell>
          <cell r="C853" t="str">
            <v>M</v>
          </cell>
          <cell r="E853">
            <v>5300</v>
          </cell>
          <cell r="F853">
            <v>2000</v>
          </cell>
          <cell r="G853">
            <v>0</v>
          </cell>
        </row>
        <row r="854">
          <cell r="A854">
            <v>853</v>
          </cell>
          <cell r="B854" t="str">
            <v>èng sµnh D &lt;= 75mm</v>
          </cell>
          <cell r="C854" t="str">
            <v>M</v>
          </cell>
          <cell r="E854">
            <v>6200</v>
          </cell>
          <cell r="F854">
            <v>2060</v>
          </cell>
          <cell r="G854">
            <v>0</v>
          </cell>
        </row>
        <row r="855">
          <cell r="A855">
            <v>854</v>
          </cell>
          <cell r="B855" t="str">
            <v>èng sø D &lt;= 150mm</v>
          </cell>
          <cell r="C855" t="str">
            <v>M</v>
          </cell>
          <cell r="E855">
            <v>1000</v>
          </cell>
          <cell r="F855">
            <v>1800</v>
          </cell>
          <cell r="G855">
            <v>0</v>
          </cell>
        </row>
        <row r="856">
          <cell r="A856">
            <v>855</v>
          </cell>
          <cell r="B856" t="str">
            <v>èng sø D &lt;= 250mm</v>
          </cell>
          <cell r="C856" t="str">
            <v>M</v>
          </cell>
          <cell r="E856">
            <v>2500</v>
          </cell>
          <cell r="F856">
            <v>2970.5</v>
          </cell>
          <cell r="G856">
            <v>0</v>
          </cell>
        </row>
        <row r="857">
          <cell r="A857">
            <v>856</v>
          </cell>
          <cell r="B857" t="str">
            <v>èng sø D &lt;= 350mm</v>
          </cell>
          <cell r="C857" t="str">
            <v>M</v>
          </cell>
          <cell r="E857">
            <v>3000</v>
          </cell>
          <cell r="F857">
            <v>4000</v>
          </cell>
          <cell r="G857">
            <v>0</v>
          </cell>
        </row>
        <row r="858">
          <cell r="A858">
            <v>857</v>
          </cell>
          <cell r="B858" t="str">
            <v>èng sø h¹ thÕ   sø c¸c lo¹i</v>
          </cell>
          <cell r="C858" t="str">
            <v>M</v>
          </cell>
          <cell r="E858">
            <v>5400</v>
          </cell>
          <cell r="F858">
            <v>5000</v>
          </cell>
          <cell r="G858">
            <v>0</v>
          </cell>
        </row>
        <row r="859">
          <cell r="A859">
            <v>858</v>
          </cell>
          <cell r="B859" t="str">
            <v>èng sø h¹ thÕ   sø tai mÌo</v>
          </cell>
          <cell r="C859" t="str">
            <v>M</v>
          </cell>
          <cell r="E859">
            <v>5400</v>
          </cell>
          <cell r="G859">
            <v>0</v>
          </cell>
        </row>
        <row r="860">
          <cell r="A860">
            <v>859</v>
          </cell>
          <cell r="B860" t="str">
            <v>èng xi m¨ng D &lt;= 100mm</v>
          </cell>
          <cell r="C860" t="str">
            <v>M</v>
          </cell>
          <cell r="E860">
            <v>10000</v>
          </cell>
          <cell r="G860">
            <v>0</v>
          </cell>
        </row>
        <row r="861">
          <cell r="A861">
            <v>860</v>
          </cell>
          <cell r="B861" t="str">
            <v>èng xi m¨ng D &lt;= 150mm</v>
          </cell>
          <cell r="C861" t="str">
            <v>M</v>
          </cell>
          <cell r="E861">
            <v>20000</v>
          </cell>
          <cell r="G861">
            <v>0</v>
          </cell>
        </row>
        <row r="862">
          <cell r="A862">
            <v>861</v>
          </cell>
          <cell r="B862" t="str">
            <v>èng xi m¨ng D &lt;= 200mm</v>
          </cell>
          <cell r="C862" t="str">
            <v>M</v>
          </cell>
          <cell r="E862">
            <v>35000</v>
          </cell>
          <cell r="G862">
            <v>0</v>
          </cell>
        </row>
        <row r="863">
          <cell r="A863">
            <v>862</v>
          </cell>
          <cell r="B863" t="str">
            <v>Automat &lt;= 100A ABE</v>
          </cell>
          <cell r="C863" t="str">
            <v>C¸i</v>
          </cell>
          <cell r="E863">
            <v>313500</v>
          </cell>
          <cell r="F863">
            <v>313500</v>
          </cell>
          <cell r="G863">
            <v>0</v>
          </cell>
        </row>
        <row r="864">
          <cell r="A864">
            <v>863</v>
          </cell>
          <cell r="B864" t="str">
            <v>Automat &lt;= 10A</v>
          </cell>
          <cell r="C864" t="str">
            <v>C¸i</v>
          </cell>
          <cell r="E864">
            <v>20000</v>
          </cell>
          <cell r="F864">
            <v>30000</v>
          </cell>
          <cell r="G864">
            <v>0</v>
          </cell>
        </row>
        <row r="865">
          <cell r="A865">
            <v>864</v>
          </cell>
          <cell r="B865" t="str">
            <v>Automat &lt;= 150A ABE</v>
          </cell>
          <cell r="C865" t="str">
            <v>C¸i</v>
          </cell>
          <cell r="E865">
            <v>770000</v>
          </cell>
          <cell r="F865">
            <v>770000</v>
          </cell>
          <cell r="G865">
            <v>0</v>
          </cell>
        </row>
        <row r="866">
          <cell r="A866">
            <v>865</v>
          </cell>
          <cell r="B866" t="str">
            <v>Automat &lt;= 200A ABE</v>
          </cell>
          <cell r="C866" t="str">
            <v>C¸i</v>
          </cell>
          <cell r="E866">
            <v>770000</v>
          </cell>
          <cell r="F866">
            <v>770000</v>
          </cell>
          <cell r="G866">
            <v>0</v>
          </cell>
        </row>
        <row r="867">
          <cell r="A867">
            <v>866</v>
          </cell>
          <cell r="B867" t="str">
            <v>Automat &lt;= 50A  ABE</v>
          </cell>
          <cell r="C867" t="str">
            <v>C¸i</v>
          </cell>
          <cell r="E867">
            <v>440000</v>
          </cell>
          <cell r="F867">
            <v>440000</v>
          </cell>
          <cell r="G867">
            <v>0</v>
          </cell>
        </row>
        <row r="868">
          <cell r="A868">
            <v>867</v>
          </cell>
          <cell r="B868" t="str">
            <v>Automat &gt; 200A</v>
          </cell>
          <cell r="C868" t="str">
            <v>C¸i</v>
          </cell>
          <cell r="E868">
            <v>3500000</v>
          </cell>
          <cell r="F868">
            <v>3500000</v>
          </cell>
          <cell r="G868">
            <v>0</v>
          </cell>
        </row>
        <row r="869">
          <cell r="A869">
            <v>868</v>
          </cell>
          <cell r="B869" t="str">
            <v>B¶ng gç</v>
          </cell>
          <cell r="C869" t="str">
            <v>C¸i</v>
          </cell>
          <cell r="E869">
            <v>1900</v>
          </cell>
          <cell r="G869">
            <v>0</v>
          </cell>
        </row>
        <row r="870">
          <cell r="A870">
            <v>869</v>
          </cell>
          <cell r="B870" t="str">
            <v>B¶ng gç &lt;= 180x250mm</v>
          </cell>
          <cell r="C870" t="str">
            <v>C¸i</v>
          </cell>
          <cell r="E870">
            <v>4000</v>
          </cell>
          <cell r="F870">
            <v>3000</v>
          </cell>
          <cell r="G870">
            <v>0</v>
          </cell>
        </row>
        <row r="871">
          <cell r="A871">
            <v>870</v>
          </cell>
          <cell r="B871" t="str">
            <v>B¶ng gç &lt;= 300x400mm</v>
          </cell>
          <cell r="C871" t="str">
            <v>C¸i</v>
          </cell>
          <cell r="E871">
            <v>7000</v>
          </cell>
          <cell r="F871">
            <v>10000</v>
          </cell>
          <cell r="G871">
            <v>0</v>
          </cell>
        </row>
        <row r="872">
          <cell r="A872">
            <v>871</v>
          </cell>
          <cell r="B872" t="str">
            <v>B¶ng gç &lt;= 450x500mm</v>
          </cell>
          <cell r="C872" t="str">
            <v>C¸i</v>
          </cell>
          <cell r="E872">
            <v>9000</v>
          </cell>
          <cell r="F872">
            <v>9000</v>
          </cell>
          <cell r="G872">
            <v>0</v>
          </cell>
        </row>
        <row r="873">
          <cell r="A873">
            <v>872</v>
          </cell>
          <cell r="B873" t="str">
            <v>B¶ng gç &lt;= 600x700mm</v>
          </cell>
          <cell r="C873" t="str">
            <v>C¸i</v>
          </cell>
          <cell r="E873">
            <v>10000</v>
          </cell>
          <cell r="F873">
            <v>10000</v>
          </cell>
          <cell r="G873">
            <v>0</v>
          </cell>
        </row>
        <row r="874">
          <cell r="A874">
            <v>873</v>
          </cell>
          <cell r="B874" t="str">
            <v>B¶ng gç &lt;= 90x150mm</v>
          </cell>
          <cell r="C874" t="str">
            <v>C¸i</v>
          </cell>
          <cell r="E874">
            <v>1000</v>
          </cell>
          <cell r="G874">
            <v>0</v>
          </cell>
        </row>
        <row r="875">
          <cell r="A875">
            <v>874</v>
          </cell>
          <cell r="B875" t="str">
            <v>Bån chøa n­íc &lt;= 1m3</v>
          </cell>
          <cell r="C875" t="str">
            <v>Bé</v>
          </cell>
          <cell r="E875">
            <v>2500000</v>
          </cell>
          <cell r="G875">
            <v>0</v>
          </cell>
        </row>
        <row r="876">
          <cell r="A876">
            <v>875</v>
          </cell>
          <cell r="B876" t="str">
            <v>Bån chøa n­íc &lt;= 2m3</v>
          </cell>
          <cell r="C876" t="str">
            <v>Bé</v>
          </cell>
          <cell r="E876">
            <v>5280000</v>
          </cell>
          <cell r="G876">
            <v>0</v>
          </cell>
        </row>
        <row r="877">
          <cell r="A877">
            <v>876</v>
          </cell>
          <cell r="B877" t="str">
            <v>Bån chøa n­íc &lt;= 3m3</v>
          </cell>
          <cell r="C877" t="str">
            <v>Bé</v>
          </cell>
          <cell r="E877">
            <v>7700000</v>
          </cell>
          <cell r="G877">
            <v>0</v>
          </cell>
        </row>
        <row r="878">
          <cell r="A878">
            <v>877</v>
          </cell>
          <cell r="B878" t="str">
            <v>Bé sø   2 sø</v>
          </cell>
          <cell r="C878" t="str">
            <v>Bé</v>
          </cell>
          <cell r="E878">
            <v>15000</v>
          </cell>
          <cell r="F878">
            <v>15000</v>
          </cell>
          <cell r="G878">
            <v>0</v>
          </cell>
        </row>
        <row r="879">
          <cell r="A879">
            <v>878</v>
          </cell>
          <cell r="B879" t="str">
            <v>Bé sø   3 sø</v>
          </cell>
          <cell r="C879" t="str">
            <v>Bé</v>
          </cell>
          <cell r="E879">
            <v>20000</v>
          </cell>
          <cell r="F879">
            <v>20000</v>
          </cell>
          <cell r="G879">
            <v>0</v>
          </cell>
        </row>
        <row r="880">
          <cell r="A880">
            <v>879</v>
          </cell>
          <cell r="B880" t="str">
            <v>Bé sø   4 sø</v>
          </cell>
          <cell r="C880" t="str">
            <v>Bé</v>
          </cell>
          <cell r="E880">
            <v>30000</v>
          </cell>
          <cell r="F880">
            <v>30000</v>
          </cell>
          <cell r="G880">
            <v>0</v>
          </cell>
        </row>
        <row r="881">
          <cell r="A881">
            <v>880</v>
          </cell>
          <cell r="B881" t="str">
            <v>C«ng t¬ 1 pha</v>
          </cell>
          <cell r="C881" t="str">
            <v>C¸i</v>
          </cell>
          <cell r="E881">
            <v>144000</v>
          </cell>
          <cell r="F881">
            <v>117000</v>
          </cell>
          <cell r="G881">
            <v>0</v>
          </cell>
        </row>
        <row r="882">
          <cell r="A882">
            <v>881</v>
          </cell>
          <cell r="B882" t="str">
            <v>C«ng t¬ 3 pha</v>
          </cell>
          <cell r="C882" t="str">
            <v>C¸i</v>
          </cell>
          <cell r="E882">
            <v>960000</v>
          </cell>
          <cell r="F882">
            <v>300000</v>
          </cell>
          <cell r="G882">
            <v>0</v>
          </cell>
        </row>
        <row r="883">
          <cell r="A883">
            <v>882</v>
          </cell>
          <cell r="B883" t="str">
            <v>C«ng t¬ 3 pha &lt;= 100A</v>
          </cell>
          <cell r="C883" t="str">
            <v>C¸i</v>
          </cell>
          <cell r="E883">
            <v>1075000</v>
          </cell>
          <cell r="F883">
            <v>408000</v>
          </cell>
          <cell r="G883">
            <v>0</v>
          </cell>
        </row>
        <row r="884">
          <cell r="A884">
            <v>883</v>
          </cell>
          <cell r="B884" t="str">
            <v>C«ng t¬ 3 pha &lt;= 20A</v>
          </cell>
          <cell r="C884" t="str">
            <v>C¸i</v>
          </cell>
          <cell r="E884">
            <v>922000</v>
          </cell>
          <cell r="F884">
            <v>224800</v>
          </cell>
          <cell r="G884">
            <v>0</v>
          </cell>
        </row>
        <row r="885">
          <cell r="A885">
            <v>884</v>
          </cell>
          <cell r="B885" t="str">
            <v>C«ng t¬ 3 pha &lt;= 5A</v>
          </cell>
          <cell r="C885" t="str">
            <v>C¸i</v>
          </cell>
          <cell r="E885">
            <v>840000</v>
          </cell>
          <cell r="F885">
            <v>224400</v>
          </cell>
          <cell r="G885">
            <v>0</v>
          </cell>
        </row>
        <row r="886">
          <cell r="A886">
            <v>885</v>
          </cell>
          <cell r="B886" t="str">
            <v>C«ng t¾c ®Æc biÖt kh¸c</v>
          </cell>
          <cell r="C886" t="str">
            <v>C¸i</v>
          </cell>
          <cell r="E886">
            <v>15000</v>
          </cell>
          <cell r="F886">
            <v>11000</v>
          </cell>
          <cell r="G886">
            <v>0</v>
          </cell>
        </row>
        <row r="887">
          <cell r="A887">
            <v>886</v>
          </cell>
          <cell r="B887" t="str">
            <v>C«ng t¾c cÇu thang</v>
          </cell>
          <cell r="C887" t="str">
            <v>C¸i</v>
          </cell>
          <cell r="E887">
            <v>7000</v>
          </cell>
          <cell r="G887">
            <v>0</v>
          </cell>
        </row>
        <row r="888">
          <cell r="A888">
            <v>887</v>
          </cell>
          <cell r="B888" t="str">
            <v>C«ng t¾c th­êng</v>
          </cell>
          <cell r="C888" t="str">
            <v>C¸i</v>
          </cell>
          <cell r="E888">
            <v>2500</v>
          </cell>
          <cell r="F888">
            <v>4000</v>
          </cell>
          <cell r="G888">
            <v>0</v>
          </cell>
        </row>
        <row r="889">
          <cell r="A889">
            <v>888</v>
          </cell>
          <cell r="B889" t="str">
            <v>Cäc chèng sÐt</v>
          </cell>
          <cell r="C889" t="str">
            <v>C¸i</v>
          </cell>
          <cell r="E889">
            <v>30000</v>
          </cell>
          <cell r="F889">
            <v>32500</v>
          </cell>
          <cell r="G889">
            <v>0</v>
          </cell>
        </row>
        <row r="890">
          <cell r="A890">
            <v>889</v>
          </cell>
          <cell r="B890" t="str">
            <v>CÇu ch×, æ c¾m ®Æc biÖt kh¸c</v>
          </cell>
          <cell r="C890" t="str">
            <v>C¸i</v>
          </cell>
          <cell r="E890">
            <v>4000</v>
          </cell>
          <cell r="F890">
            <v>14000</v>
          </cell>
          <cell r="G890">
            <v>0</v>
          </cell>
        </row>
        <row r="891">
          <cell r="A891">
            <v>890</v>
          </cell>
          <cell r="B891" t="str">
            <v>CÇu ch×, æ c¾m nhùa</v>
          </cell>
          <cell r="C891" t="str">
            <v>C¸i</v>
          </cell>
          <cell r="E891">
            <v>3000</v>
          </cell>
          <cell r="F891">
            <v>3000</v>
          </cell>
          <cell r="G891">
            <v>0</v>
          </cell>
        </row>
        <row r="892">
          <cell r="A892">
            <v>891</v>
          </cell>
          <cell r="B892" t="str">
            <v>CÇu ch×, æ c¾m sø</v>
          </cell>
          <cell r="C892" t="str">
            <v>C¸i</v>
          </cell>
          <cell r="E892">
            <v>1500</v>
          </cell>
          <cell r="F892">
            <v>3000</v>
          </cell>
          <cell r="G892">
            <v>0</v>
          </cell>
        </row>
        <row r="893">
          <cell r="A893">
            <v>892</v>
          </cell>
          <cell r="B893" t="str">
            <v>CÇu dao &lt;= 100A</v>
          </cell>
          <cell r="C893" t="str">
            <v>C¸i</v>
          </cell>
          <cell r="E893">
            <v>150000</v>
          </cell>
          <cell r="F893">
            <v>150000</v>
          </cell>
          <cell r="G893">
            <v>0</v>
          </cell>
        </row>
        <row r="894">
          <cell r="A894">
            <v>893</v>
          </cell>
          <cell r="B894" t="str">
            <v>CÇu dao &lt;= 200A</v>
          </cell>
          <cell r="C894" t="str">
            <v>C¸i</v>
          </cell>
          <cell r="E894">
            <v>170000</v>
          </cell>
          <cell r="F894">
            <v>170000</v>
          </cell>
          <cell r="G894">
            <v>0</v>
          </cell>
        </row>
        <row r="895">
          <cell r="A895">
            <v>894</v>
          </cell>
          <cell r="B895" t="str">
            <v>CÇu dao &lt;= 400A</v>
          </cell>
          <cell r="C895" t="str">
            <v>C¸i</v>
          </cell>
          <cell r="E895">
            <v>220000</v>
          </cell>
          <cell r="F895">
            <v>220000</v>
          </cell>
          <cell r="G895">
            <v>0</v>
          </cell>
        </row>
        <row r="896">
          <cell r="A896">
            <v>895</v>
          </cell>
          <cell r="B896" t="str">
            <v>CÇu dao &lt;= 60A</v>
          </cell>
          <cell r="C896" t="str">
            <v>C¸i</v>
          </cell>
          <cell r="E896">
            <v>65000</v>
          </cell>
          <cell r="F896">
            <v>65000</v>
          </cell>
          <cell r="G896">
            <v>0</v>
          </cell>
        </row>
        <row r="897">
          <cell r="A897">
            <v>896</v>
          </cell>
          <cell r="B897" t="str">
            <v>CÇu dao 2 cùc &lt;= 100A   400A</v>
          </cell>
          <cell r="C897" t="str">
            <v>C¸i</v>
          </cell>
          <cell r="E897">
            <v>33000</v>
          </cell>
          <cell r="G897">
            <v>0</v>
          </cell>
        </row>
        <row r="898">
          <cell r="A898">
            <v>897</v>
          </cell>
          <cell r="B898" t="str">
            <v>CÇu dao 2 cùc 10A   60A</v>
          </cell>
          <cell r="C898" t="str">
            <v>C¸i</v>
          </cell>
          <cell r="E898">
            <v>5000</v>
          </cell>
          <cell r="F898">
            <v>18000</v>
          </cell>
          <cell r="G898">
            <v>0</v>
          </cell>
        </row>
        <row r="899">
          <cell r="A899">
            <v>898</v>
          </cell>
          <cell r="B899" t="str">
            <v>CÇu dao 3 cùc &lt;= 100A   400A</v>
          </cell>
          <cell r="C899" t="str">
            <v>C¸i</v>
          </cell>
          <cell r="E899">
            <v>50000</v>
          </cell>
          <cell r="F899">
            <v>600000</v>
          </cell>
          <cell r="G899">
            <v>0</v>
          </cell>
        </row>
        <row r="900">
          <cell r="A900">
            <v>899</v>
          </cell>
          <cell r="B900" t="str">
            <v>CÇu dao 3 cùc 20A   60A</v>
          </cell>
          <cell r="C900" t="str">
            <v>C¸i</v>
          </cell>
          <cell r="E900">
            <v>30000</v>
          </cell>
          <cell r="F900">
            <v>40000</v>
          </cell>
          <cell r="G900">
            <v>0</v>
          </cell>
        </row>
        <row r="901">
          <cell r="A901">
            <v>900</v>
          </cell>
          <cell r="B901" t="str">
            <v>Cót</v>
          </cell>
          <cell r="C901" t="str">
            <v>C¸i</v>
          </cell>
          <cell r="E901">
            <v>1500</v>
          </cell>
          <cell r="G901">
            <v>0</v>
          </cell>
        </row>
        <row r="902">
          <cell r="A902">
            <v>901</v>
          </cell>
          <cell r="B902" t="str">
            <v>ChËu röa 1 vßi</v>
          </cell>
          <cell r="C902" t="str">
            <v>Bé</v>
          </cell>
          <cell r="E902">
            <v>211000</v>
          </cell>
          <cell r="F902">
            <v>150000</v>
          </cell>
          <cell r="G902">
            <v>0</v>
          </cell>
        </row>
        <row r="903">
          <cell r="A903">
            <v>902</v>
          </cell>
          <cell r="B903" t="str">
            <v>ChËu röa 2 vßi</v>
          </cell>
          <cell r="C903" t="str">
            <v>Bé</v>
          </cell>
          <cell r="E903">
            <v>510000</v>
          </cell>
          <cell r="F903">
            <v>123000</v>
          </cell>
          <cell r="G903">
            <v>0</v>
          </cell>
        </row>
        <row r="904">
          <cell r="A904">
            <v>903</v>
          </cell>
          <cell r="B904" t="str">
            <v>ChËu tiÓu n÷</v>
          </cell>
          <cell r="C904" t="str">
            <v>Bé</v>
          </cell>
          <cell r="E904">
            <v>530000</v>
          </cell>
          <cell r="F904">
            <v>112000</v>
          </cell>
          <cell r="G904">
            <v>0</v>
          </cell>
        </row>
        <row r="905">
          <cell r="A905">
            <v>904</v>
          </cell>
          <cell r="B905" t="str">
            <v>ChËu tiÓu nam</v>
          </cell>
          <cell r="C905" t="str">
            <v>Bé</v>
          </cell>
          <cell r="E905">
            <v>300000</v>
          </cell>
          <cell r="F905">
            <v>380000</v>
          </cell>
          <cell r="G905">
            <v>0</v>
          </cell>
        </row>
        <row r="906">
          <cell r="A906">
            <v>905</v>
          </cell>
          <cell r="B906" t="str">
            <v>ChËu xÝ bÖt</v>
          </cell>
          <cell r="C906" t="str">
            <v>Bé</v>
          </cell>
          <cell r="E906">
            <v>825000</v>
          </cell>
          <cell r="F906">
            <v>1100000</v>
          </cell>
          <cell r="G906">
            <v>0</v>
          </cell>
        </row>
        <row r="907">
          <cell r="A907">
            <v>906</v>
          </cell>
          <cell r="B907" t="str">
            <v>ChËu xÝ xæm</v>
          </cell>
          <cell r="C907" t="str">
            <v>Bé</v>
          </cell>
          <cell r="E907">
            <v>115000</v>
          </cell>
          <cell r="F907">
            <v>100000</v>
          </cell>
          <cell r="G907">
            <v>0</v>
          </cell>
        </row>
        <row r="908">
          <cell r="A908">
            <v>907</v>
          </cell>
          <cell r="B908" t="str">
            <v>Chao chôp</v>
          </cell>
          <cell r="C908" t="str">
            <v>Bé</v>
          </cell>
          <cell r="E908">
            <v>4000</v>
          </cell>
          <cell r="F908">
            <v>5000</v>
          </cell>
          <cell r="G908">
            <v>0</v>
          </cell>
        </row>
        <row r="909">
          <cell r="A909">
            <v>908</v>
          </cell>
          <cell r="B909" t="str">
            <v>D©y dÉn tiÕt diÖn &lt;= 10mm2</v>
          </cell>
          <cell r="C909" t="str">
            <v>M</v>
          </cell>
          <cell r="E909">
            <v>5500</v>
          </cell>
          <cell r="F909">
            <v>12240</v>
          </cell>
          <cell r="G909">
            <v>0</v>
          </cell>
        </row>
        <row r="910">
          <cell r="A910">
            <v>909</v>
          </cell>
          <cell r="B910" t="str">
            <v>D©y dÉn tiÕt diÖn &lt;= 120mm2</v>
          </cell>
          <cell r="C910" t="str">
            <v>M</v>
          </cell>
          <cell r="E910">
            <v>41000</v>
          </cell>
          <cell r="F910">
            <v>76000</v>
          </cell>
          <cell r="G910">
            <v>0</v>
          </cell>
        </row>
        <row r="911">
          <cell r="A911">
            <v>910</v>
          </cell>
          <cell r="B911" t="str">
            <v>D©y dÉn tiÕt diÖn &lt;= 16mm2</v>
          </cell>
          <cell r="C911" t="str">
            <v>M</v>
          </cell>
          <cell r="E911">
            <v>8000</v>
          </cell>
          <cell r="F911">
            <v>11500</v>
          </cell>
          <cell r="G911">
            <v>0</v>
          </cell>
        </row>
        <row r="912">
          <cell r="A912">
            <v>911</v>
          </cell>
          <cell r="B912" t="str">
            <v>D©y dÉn tiÕt diÖn &lt;= 18mm2</v>
          </cell>
          <cell r="C912" t="str">
            <v>M</v>
          </cell>
          <cell r="E912">
            <v>10000</v>
          </cell>
          <cell r="G912">
            <v>0</v>
          </cell>
        </row>
        <row r="913">
          <cell r="A913">
            <v>912</v>
          </cell>
          <cell r="B913" t="str">
            <v>D©y dÉn tiÕt diÖn &lt;= 38mm2</v>
          </cell>
          <cell r="C913" t="str">
            <v>M</v>
          </cell>
          <cell r="E913">
            <v>16000</v>
          </cell>
          <cell r="F913">
            <v>20300</v>
          </cell>
          <cell r="G913">
            <v>0</v>
          </cell>
        </row>
        <row r="914">
          <cell r="A914">
            <v>913</v>
          </cell>
          <cell r="B914" t="str">
            <v>D©y dÉn tiÕt diÖn &lt;= 40mm2</v>
          </cell>
          <cell r="C914" t="str">
            <v>M</v>
          </cell>
          <cell r="E914">
            <v>18000</v>
          </cell>
          <cell r="F914">
            <v>22000</v>
          </cell>
          <cell r="G914">
            <v>0</v>
          </cell>
        </row>
        <row r="915">
          <cell r="A915">
            <v>914</v>
          </cell>
          <cell r="B915" t="str">
            <v>D©y dÉn tiÕt diÖn &lt;= 6mm2</v>
          </cell>
          <cell r="C915" t="str">
            <v>M</v>
          </cell>
          <cell r="E915">
            <v>4000</v>
          </cell>
          <cell r="F915">
            <v>7140</v>
          </cell>
          <cell r="G915">
            <v>0</v>
          </cell>
        </row>
        <row r="916">
          <cell r="A916">
            <v>915</v>
          </cell>
          <cell r="B916" t="str">
            <v>D©y dÉn tiÕt diÖn &lt;= 70mm2</v>
          </cell>
          <cell r="C916" t="str">
            <v>M</v>
          </cell>
          <cell r="E916">
            <v>30000</v>
          </cell>
          <cell r="F916">
            <v>31900</v>
          </cell>
          <cell r="G916">
            <v>0</v>
          </cell>
        </row>
        <row r="917">
          <cell r="A917">
            <v>916</v>
          </cell>
          <cell r="B917" t="str">
            <v>D©y dÉn vá bäc cao su &lt;= 16mm2</v>
          </cell>
          <cell r="C917" t="str">
            <v>M</v>
          </cell>
          <cell r="E917">
            <v>8370</v>
          </cell>
          <cell r="F917">
            <v>6100</v>
          </cell>
          <cell r="G917">
            <v>0</v>
          </cell>
        </row>
        <row r="918">
          <cell r="A918">
            <v>917</v>
          </cell>
          <cell r="B918" t="str">
            <v>D©y dÉn vá bäc cao su &lt;= 6mm2</v>
          </cell>
          <cell r="C918" t="str">
            <v>M</v>
          </cell>
          <cell r="E918">
            <v>6000</v>
          </cell>
          <cell r="F918">
            <v>2800</v>
          </cell>
          <cell r="G918">
            <v>0</v>
          </cell>
        </row>
        <row r="919">
          <cell r="A919">
            <v>918</v>
          </cell>
          <cell r="B919" t="str">
            <v>D©y dÉn vá bäc cao su &lt;= 70mm2</v>
          </cell>
          <cell r="C919" t="str">
            <v>M</v>
          </cell>
          <cell r="E919">
            <v>35000</v>
          </cell>
          <cell r="F919">
            <v>31900</v>
          </cell>
          <cell r="G919">
            <v>0</v>
          </cell>
        </row>
        <row r="920">
          <cell r="A920">
            <v>919</v>
          </cell>
          <cell r="B920" t="str">
            <v>D©y thÐp</v>
          </cell>
          <cell r="C920" t="str">
            <v>M</v>
          </cell>
          <cell r="E920">
            <v>6497</v>
          </cell>
          <cell r="F920">
            <v>558</v>
          </cell>
          <cell r="G920">
            <v>0</v>
          </cell>
        </row>
        <row r="921">
          <cell r="A921">
            <v>920</v>
          </cell>
          <cell r="B921" t="str">
            <v>G­¬ng soi</v>
          </cell>
          <cell r="C921" t="str">
            <v>C¸i</v>
          </cell>
          <cell r="E921">
            <v>230000</v>
          </cell>
          <cell r="F921">
            <v>220000</v>
          </cell>
          <cell r="G921">
            <v>0</v>
          </cell>
        </row>
        <row r="922">
          <cell r="A922">
            <v>921</v>
          </cell>
          <cell r="B922" t="str">
            <v>Gi¸ ®ì m¸y</v>
          </cell>
          <cell r="C922" t="str">
            <v>C¸i</v>
          </cell>
          <cell r="E922">
            <v>75000</v>
          </cell>
          <cell r="F922">
            <v>10000</v>
          </cell>
          <cell r="G922">
            <v>0</v>
          </cell>
        </row>
        <row r="923">
          <cell r="A923">
            <v>922</v>
          </cell>
          <cell r="B923" t="str">
            <v>Gi¸ treo</v>
          </cell>
          <cell r="C923" t="str">
            <v>C¸i</v>
          </cell>
          <cell r="E923">
            <v>3500</v>
          </cell>
          <cell r="F923">
            <v>20000</v>
          </cell>
          <cell r="G923">
            <v>0</v>
          </cell>
        </row>
        <row r="924">
          <cell r="A924">
            <v>923</v>
          </cell>
          <cell r="B924" t="str">
            <v>Hép (t«n, nhùa)</v>
          </cell>
          <cell r="C924" t="str">
            <v>C¸i</v>
          </cell>
          <cell r="E924">
            <v>5000</v>
          </cell>
          <cell r="F924">
            <v>12000</v>
          </cell>
          <cell r="G924">
            <v>0</v>
          </cell>
        </row>
        <row r="925">
          <cell r="A925">
            <v>924</v>
          </cell>
          <cell r="B925" t="str">
            <v>Hép ®ùng xµ phßng, giÊy WC</v>
          </cell>
          <cell r="C925" t="str">
            <v>C¸i</v>
          </cell>
          <cell r="E925">
            <v>5000</v>
          </cell>
          <cell r="F925">
            <v>35000</v>
          </cell>
          <cell r="G925">
            <v>0</v>
          </cell>
        </row>
        <row r="926">
          <cell r="A926">
            <v>925</v>
          </cell>
          <cell r="B926" t="str">
            <v>Hép nèi vµ ph©n d©y &lt;= 150x150mm</v>
          </cell>
          <cell r="C926" t="str">
            <v>C¸i</v>
          </cell>
          <cell r="E926">
            <v>20600</v>
          </cell>
          <cell r="F926">
            <v>8000</v>
          </cell>
          <cell r="G926">
            <v>0</v>
          </cell>
        </row>
        <row r="927">
          <cell r="A927">
            <v>926</v>
          </cell>
          <cell r="B927" t="str">
            <v>Hép nèi vµ ph©n d©y &lt;= 200x200mm</v>
          </cell>
          <cell r="C927" t="str">
            <v>C¸i</v>
          </cell>
          <cell r="E927">
            <v>23000</v>
          </cell>
          <cell r="F927">
            <v>11605.5</v>
          </cell>
          <cell r="G927">
            <v>0</v>
          </cell>
        </row>
        <row r="928">
          <cell r="A928">
            <v>927</v>
          </cell>
          <cell r="B928" t="str">
            <v>Hép nèi vµ ph©n d©y &lt;= 60x60mm</v>
          </cell>
          <cell r="C928" t="str">
            <v>C¸i</v>
          </cell>
          <cell r="E928">
            <v>6000</v>
          </cell>
          <cell r="F928">
            <v>8000</v>
          </cell>
          <cell r="G928">
            <v>0</v>
          </cell>
        </row>
        <row r="929">
          <cell r="A929">
            <v>928</v>
          </cell>
          <cell r="B929" t="str">
            <v>Hép nèi vµ ph©n d©y &lt;= 80x80mm</v>
          </cell>
          <cell r="C929" t="str">
            <v>C¸i</v>
          </cell>
          <cell r="E929">
            <v>9270</v>
          </cell>
          <cell r="F929">
            <v>8000</v>
          </cell>
          <cell r="G929">
            <v>0</v>
          </cell>
        </row>
        <row r="930">
          <cell r="A930">
            <v>929</v>
          </cell>
          <cell r="B930" t="str">
            <v>Hép sè</v>
          </cell>
          <cell r="C930" t="str">
            <v>C¸i</v>
          </cell>
          <cell r="E930">
            <v>30000</v>
          </cell>
          <cell r="F930">
            <v>25000</v>
          </cell>
          <cell r="G930">
            <v>0</v>
          </cell>
        </row>
        <row r="931">
          <cell r="A931">
            <v>930</v>
          </cell>
          <cell r="B931" t="str">
            <v>KÖ kÝnh</v>
          </cell>
          <cell r="C931" t="str">
            <v>C¸i</v>
          </cell>
          <cell r="E931">
            <v>25000</v>
          </cell>
          <cell r="F931">
            <v>12500</v>
          </cell>
          <cell r="G931">
            <v>0</v>
          </cell>
        </row>
        <row r="932">
          <cell r="A932">
            <v>931</v>
          </cell>
          <cell r="B932" t="str">
            <v>Khung gç</v>
          </cell>
          <cell r="C932" t="str">
            <v>C¸i</v>
          </cell>
          <cell r="E932">
            <v>35000</v>
          </cell>
          <cell r="F932">
            <v>25000</v>
          </cell>
          <cell r="G932">
            <v>0</v>
          </cell>
        </row>
        <row r="933">
          <cell r="A933">
            <v>932</v>
          </cell>
          <cell r="B933" t="str">
            <v>Kim thu l«i 0,5m</v>
          </cell>
          <cell r="C933" t="str">
            <v>C¸i</v>
          </cell>
          <cell r="E933">
            <v>42150.6</v>
          </cell>
          <cell r="F933">
            <v>8500</v>
          </cell>
          <cell r="G933">
            <v>0</v>
          </cell>
        </row>
        <row r="934">
          <cell r="A934">
            <v>933</v>
          </cell>
          <cell r="B934" t="str">
            <v>Kim thu l«i 1,5m</v>
          </cell>
          <cell r="C934" t="str">
            <v>C¸i</v>
          </cell>
          <cell r="E934">
            <v>44032.5</v>
          </cell>
          <cell r="G934">
            <v>0</v>
          </cell>
        </row>
        <row r="935">
          <cell r="A935">
            <v>934</v>
          </cell>
          <cell r="B935" t="str">
            <v>Kim thu l«i 1m</v>
          </cell>
          <cell r="C935" t="str">
            <v>C¸i</v>
          </cell>
          <cell r="E935">
            <v>43086.6</v>
          </cell>
          <cell r="G935">
            <v>0</v>
          </cell>
        </row>
        <row r="936">
          <cell r="A936">
            <v>935</v>
          </cell>
          <cell r="B936" t="str">
            <v>Kim thu l«i 2m</v>
          </cell>
          <cell r="C936" t="str">
            <v>C¸i</v>
          </cell>
          <cell r="E936">
            <v>44958.6</v>
          </cell>
          <cell r="G936">
            <v>0</v>
          </cell>
        </row>
        <row r="937">
          <cell r="A937">
            <v>936</v>
          </cell>
          <cell r="B937" t="str">
            <v>Linh kiÖn b¸o ch¸y</v>
          </cell>
          <cell r="C937" t="str">
            <v>C¸i</v>
          </cell>
          <cell r="E937">
            <v>100000</v>
          </cell>
          <cell r="F937">
            <v>1800000</v>
          </cell>
          <cell r="G937">
            <v>0</v>
          </cell>
        </row>
        <row r="938">
          <cell r="A938">
            <v>937</v>
          </cell>
          <cell r="B938" t="str">
            <v>Linh kiÖn chèng ®iÖn giËt</v>
          </cell>
          <cell r="C938" t="str">
            <v>C¸i</v>
          </cell>
          <cell r="E938">
            <v>50000</v>
          </cell>
          <cell r="G938">
            <v>0</v>
          </cell>
        </row>
        <row r="939">
          <cell r="A939">
            <v>938</v>
          </cell>
          <cell r="B939" t="str">
            <v>M¸y biÕn dßng &lt;= 100/5A</v>
          </cell>
          <cell r="C939" t="str">
            <v>C¸i</v>
          </cell>
          <cell r="E939">
            <v>200000</v>
          </cell>
          <cell r="F939">
            <v>70000</v>
          </cell>
          <cell r="G939">
            <v>0</v>
          </cell>
        </row>
        <row r="940">
          <cell r="A940">
            <v>939</v>
          </cell>
          <cell r="B940" t="str">
            <v>M¸y biÕn dßng &lt;= 200/5A</v>
          </cell>
          <cell r="C940" t="str">
            <v>C¸i</v>
          </cell>
          <cell r="E940">
            <v>240000</v>
          </cell>
          <cell r="F940">
            <v>70000</v>
          </cell>
          <cell r="G940">
            <v>0</v>
          </cell>
        </row>
        <row r="941">
          <cell r="A941">
            <v>940</v>
          </cell>
          <cell r="B941" t="str">
            <v>M¸y biÕn dßng &lt;= 50/5A</v>
          </cell>
          <cell r="C941" t="str">
            <v>C¸i</v>
          </cell>
          <cell r="E941">
            <v>180000</v>
          </cell>
          <cell r="G941">
            <v>0</v>
          </cell>
        </row>
        <row r="942">
          <cell r="A942">
            <v>941</v>
          </cell>
          <cell r="B942" t="str">
            <v>N¾p b¾t t«n chèng dét</v>
          </cell>
          <cell r="C942" t="str">
            <v>C¸i</v>
          </cell>
          <cell r="E942">
            <v>24400</v>
          </cell>
          <cell r="F942">
            <v>3000</v>
          </cell>
          <cell r="G942">
            <v>0</v>
          </cell>
        </row>
        <row r="943">
          <cell r="A943">
            <v>942</v>
          </cell>
          <cell r="B943" t="str">
            <v>Nót bÞt D15mm</v>
          </cell>
          <cell r="C943" t="str">
            <v>C¸i</v>
          </cell>
          <cell r="E943">
            <v>850</v>
          </cell>
          <cell r="F943">
            <v>400</v>
          </cell>
          <cell r="G943">
            <v>0</v>
          </cell>
        </row>
        <row r="944">
          <cell r="A944">
            <v>943</v>
          </cell>
          <cell r="B944" t="str">
            <v>Nót bÞt D20mm</v>
          </cell>
          <cell r="C944" t="str">
            <v>C¸i</v>
          </cell>
          <cell r="E944">
            <v>950</v>
          </cell>
          <cell r="F944">
            <v>500</v>
          </cell>
          <cell r="G944">
            <v>0</v>
          </cell>
        </row>
        <row r="945">
          <cell r="A945">
            <v>944</v>
          </cell>
          <cell r="B945" t="str">
            <v>Nót bÞt D25mm</v>
          </cell>
          <cell r="C945" t="str">
            <v>C¸i</v>
          </cell>
          <cell r="E945">
            <v>1050</v>
          </cell>
          <cell r="F945">
            <v>500</v>
          </cell>
          <cell r="G945">
            <v>0</v>
          </cell>
        </row>
        <row r="946">
          <cell r="A946">
            <v>945</v>
          </cell>
          <cell r="B946" t="str">
            <v>Nót bÞt D30mm</v>
          </cell>
          <cell r="C946" t="str">
            <v>C¸i</v>
          </cell>
          <cell r="E946">
            <v>1600</v>
          </cell>
          <cell r="F946">
            <v>600</v>
          </cell>
          <cell r="G946">
            <v>0</v>
          </cell>
        </row>
        <row r="947">
          <cell r="A947">
            <v>946</v>
          </cell>
          <cell r="B947" t="str">
            <v>Nót bÞt D40mm</v>
          </cell>
          <cell r="C947" t="str">
            <v>C¸i</v>
          </cell>
          <cell r="E947">
            <v>2100</v>
          </cell>
          <cell r="F947">
            <v>800</v>
          </cell>
          <cell r="G947">
            <v>0</v>
          </cell>
        </row>
        <row r="948">
          <cell r="A948">
            <v>947</v>
          </cell>
          <cell r="B948" t="str">
            <v>Nót bÞt D50mm</v>
          </cell>
          <cell r="C948" t="str">
            <v>C¸i</v>
          </cell>
          <cell r="E948">
            <v>2600</v>
          </cell>
          <cell r="F948">
            <v>1000</v>
          </cell>
          <cell r="G948">
            <v>0</v>
          </cell>
        </row>
        <row r="949">
          <cell r="A949">
            <v>948</v>
          </cell>
          <cell r="B949" t="str">
            <v>PhÔu thu D100</v>
          </cell>
          <cell r="C949" t="str">
            <v>C¸i</v>
          </cell>
          <cell r="E949">
            <v>82000</v>
          </cell>
          <cell r="F949">
            <v>18000</v>
          </cell>
          <cell r="G949">
            <v>0</v>
          </cell>
        </row>
        <row r="950">
          <cell r="A950">
            <v>949</v>
          </cell>
          <cell r="B950" t="str">
            <v>PhÔu thu D50</v>
          </cell>
          <cell r="C950" t="str">
            <v>C¸i</v>
          </cell>
          <cell r="E950">
            <v>82000</v>
          </cell>
          <cell r="F950">
            <v>12500</v>
          </cell>
          <cell r="G950">
            <v>0</v>
          </cell>
        </row>
        <row r="951">
          <cell r="A951">
            <v>950</v>
          </cell>
          <cell r="B951" t="str">
            <v>Pheruya</v>
          </cell>
          <cell r="C951" t="str">
            <v>C¸i</v>
          </cell>
          <cell r="E951">
            <v>1400</v>
          </cell>
          <cell r="F951">
            <v>2800</v>
          </cell>
          <cell r="G951">
            <v>0</v>
          </cell>
        </row>
        <row r="952">
          <cell r="A952">
            <v>951</v>
          </cell>
          <cell r="B952" t="str">
            <v>Puli &lt;= 30x30</v>
          </cell>
          <cell r="C952" t="str">
            <v>C¸i</v>
          </cell>
          <cell r="E952">
            <v>300</v>
          </cell>
          <cell r="F952">
            <v>1200</v>
          </cell>
          <cell r="G952">
            <v>0</v>
          </cell>
        </row>
        <row r="953">
          <cell r="A953">
            <v>952</v>
          </cell>
          <cell r="B953" t="str">
            <v>Puli &gt;= 35x35</v>
          </cell>
          <cell r="C953" t="str">
            <v>C¸i</v>
          </cell>
          <cell r="E953">
            <v>350</v>
          </cell>
          <cell r="F953">
            <v>1200</v>
          </cell>
          <cell r="G953">
            <v>0</v>
          </cell>
        </row>
        <row r="954">
          <cell r="A954">
            <v>953</v>
          </cell>
          <cell r="B954" t="str">
            <v>Puli sø kÑp</v>
          </cell>
          <cell r="C954" t="str">
            <v>C¸i</v>
          </cell>
          <cell r="E954">
            <v>300</v>
          </cell>
          <cell r="F954">
            <v>400</v>
          </cell>
          <cell r="G954">
            <v>0</v>
          </cell>
        </row>
        <row r="955">
          <cell r="A955">
            <v>954</v>
          </cell>
          <cell r="B955" t="str">
            <v>Qu¹t hót giã</v>
          </cell>
          <cell r="C955" t="str">
            <v>C¸i</v>
          </cell>
          <cell r="E955">
            <v>100000</v>
          </cell>
          <cell r="F955">
            <v>220000</v>
          </cell>
          <cell r="G955">
            <v>0</v>
          </cell>
        </row>
        <row r="956">
          <cell r="A956">
            <v>955</v>
          </cell>
          <cell r="B956" t="str">
            <v>Qu¹t trÇn</v>
          </cell>
          <cell r="C956" t="str">
            <v>C¸i</v>
          </cell>
          <cell r="E956">
            <v>420000</v>
          </cell>
          <cell r="F956">
            <v>380000</v>
          </cell>
          <cell r="G956">
            <v>0</v>
          </cell>
        </row>
        <row r="957">
          <cell r="A957">
            <v>956</v>
          </cell>
          <cell r="B957" t="str">
            <v>Qu¹t treo t­êng</v>
          </cell>
          <cell r="C957" t="str">
            <v>C¸i</v>
          </cell>
          <cell r="E957">
            <v>376000</v>
          </cell>
          <cell r="F957">
            <v>325000</v>
          </cell>
          <cell r="G957">
            <v>0</v>
          </cell>
        </row>
        <row r="958">
          <cell r="A958">
            <v>957</v>
          </cell>
          <cell r="B958" t="str">
            <v>R¬le</v>
          </cell>
          <cell r="C958" t="str">
            <v>C¸i</v>
          </cell>
          <cell r="E958">
            <v>64000</v>
          </cell>
          <cell r="F958">
            <v>145000</v>
          </cell>
          <cell r="G958">
            <v>0</v>
          </cell>
        </row>
        <row r="959">
          <cell r="A959">
            <v>958</v>
          </cell>
          <cell r="B959" t="str">
            <v>Thïng ®un n­íc nãng</v>
          </cell>
          <cell r="C959" t="str">
            <v>Bé</v>
          </cell>
          <cell r="E959">
            <v>1200000</v>
          </cell>
          <cell r="F959">
            <v>1400000</v>
          </cell>
          <cell r="G959">
            <v>0</v>
          </cell>
        </row>
        <row r="960">
          <cell r="A960">
            <v>959</v>
          </cell>
          <cell r="B960" t="str">
            <v>Thïng ®un n­íc nãng kiÓu liªn tôc</v>
          </cell>
          <cell r="C960" t="str">
            <v>Bé</v>
          </cell>
          <cell r="E960">
            <v>1400000</v>
          </cell>
          <cell r="F960">
            <v>1400000</v>
          </cell>
          <cell r="G960">
            <v>0</v>
          </cell>
        </row>
        <row r="961">
          <cell r="A961">
            <v>960</v>
          </cell>
          <cell r="B961" t="str">
            <v>ThÐp trßn D16mm   25mm</v>
          </cell>
          <cell r="C961" t="str">
            <v>M</v>
          </cell>
          <cell r="E961">
            <v>1873</v>
          </cell>
          <cell r="F961">
            <v>4800</v>
          </cell>
          <cell r="G961">
            <v>0</v>
          </cell>
        </row>
        <row r="962">
          <cell r="A962">
            <v>961</v>
          </cell>
          <cell r="B962" t="str">
            <v>ThÐp trßn hoÆc thÐp dÑt (25x4 hoÆc &lt;= D12mm)</v>
          </cell>
          <cell r="C962" t="str">
            <v>M</v>
          </cell>
          <cell r="E962">
            <v>3329</v>
          </cell>
          <cell r="F962">
            <v>3617</v>
          </cell>
          <cell r="G962">
            <v>0</v>
          </cell>
        </row>
        <row r="963">
          <cell r="A963">
            <v>962</v>
          </cell>
          <cell r="B963" t="str">
            <v>ThÐp trßn hoÆc thÐp dÑt (40x4 hoÆc &lt;= D16mm)</v>
          </cell>
          <cell r="C963" t="str">
            <v>M</v>
          </cell>
          <cell r="E963">
            <v>1873</v>
          </cell>
          <cell r="F963">
            <v>7767</v>
          </cell>
          <cell r="G963">
            <v>0</v>
          </cell>
        </row>
        <row r="964">
          <cell r="A964">
            <v>963</v>
          </cell>
          <cell r="B964" t="str">
            <v>ThÐp trßn hoÆc thÐp dÑt (50x5 hoÆc &lt;= D20mm)</v>
          </cell>
          <cell r="C964" t="str">
            <v>M</v>
          </cell>
          <cell r="E964">
            <v>1200</v>
          </cell>
          <cell r="G964">
            <v>0</v>
          </cell>
        </row>
        <row r="965">
          <cell r="A965">
            <v>964</v>
          </cell>
          <cell r="B965" t="str">
            <v>ThuyÒn t¾m cã h­¬ng sen</v>
          </cell>
          <cell r="C965" t="str">
            <v>Bé</v>
          </cell>
          <cell r="E965">
            <v>1700000</v>
          </cell>
          <cell r="F965">
            <v>1400000</v>
          </cell>
          <cell r="G965">
            <v>0</v>
          </cell>
        </row>
        <row r="966">
          <cell r="A966">
            <v>965</v>
          </cell>
          <cell r="B966" t="str">
            <v>ThuyÒn t¾m kh«ng cã h­¬ng sen</v>
          </cell>
          <cell r="C966" t="str">
            <v>Bé</v>
          </cell>
          <cell r="E966">
            <v>1580000</v>
          </cell>
          <cell r="F966">
            <v>950000</v>
          </cell>
          <cell r="G966">
            <v>0</v>
          </cell>
        </row>
        <row r="967">
          <cell r="A967">
            <v>966</v>
          </cell>
          <cell r="B967" t="str">
            <v>Vßi röa</v>
          </cell>
          <cell r="C967" t="str">
            <v>C¸i</v>
          </cell>
          <cell r="E967">
            <v>28000</v>
          </cell>
          <cell r="F967">
            <v>80000</v>
          </cell>
          <cell r="G967">
            <v>0</v>
          </cell>
        </row>
        <row r="968">
          <cell r="A968">
            <v>967</v>
          </cell>
          <cell r="B968" t="str">
            <v>Vßi röa 1 vßi</v>
          </cell>
          <cell r="C968" t="str">
            <v>C¸i</v>
          </cell>
          <cell r="E968">
            <v>30000</v>
          </cell>
          <cell r="F968">
            <v>350000</v>
          </cell>
          <cell r="G968">
            <v>0</v>
          </cell>
        </row>
        <row r="969">
          <cell r="A969">
            <v>968</v>
          </cell>
          <cell r="B969" t="str">
            <v>Vßi röa 2 vßi</v>
          </cell>
          <cell r="C969" t="str">
            <v>C¸i</v>
          </cell>
          <cell r="E969">
            <v>50000</v>
          </cell>
          <cell r="F969">
            <v>430000</v>
          </cell>
          <cell r="G969">
            <v>0</v>
          </cell>
        </row>
        <row r="970">
          <cell r="A970">
            <v>969</v>
          </cell>
          <cell r="B970" t="str">
            <v>Vßi t¾m h­¬ng sen 1 vßi, 1 h­¬ng sen</v>
          </cell>
          <cell r="C970" t="str">
            <v>Bé</v>
          </cell>
          <cell r="E970">
            <v>158000</v>
          </cell>
          <cell r="F970">
            <v>100000</v>
          </cell>
          <cell r="G970">
            <v>0</v>
          </cell>
        </row>
        <row r="971">
          <cell r="A971">
            <v>970</v>
          </cell>
          <cell r="B971" t="str">
            <v>Vßi t¾m h­¬ng sen 2 vßi, 1 h­¬ng sen</v>
          </cell>
          <cell r="C971" t="str">
            <v>Bé</v>
          </cell>
          <cell r="E971">
            <v>240000</v>
          </cell>
          <cell r="F971">
            <v>162000</v>
          </cell>
          <cell r="G971">
            <v>0</v>
          </cell>
        </row>
        <row r="972">
          <cell r="A972">
            <v>971</v>
          </cell>
          <cell r="B972" t="str">
            <v>Van 3 chiÒu</v>
          </cell>
          <cell r="C972" t="str">
            <v>C¸i</v>
          </cell>
          <cell r="E972">
            <v>150000</v>
          </cell>
          <cell r="G972">
            <v>0</v>
          </cell>
        </row>
        <row r="973">
          <cell r="A973">
            <v>972</v>
          </cell>
          <cell r="B973" t="str">
            <v>D©y ®ay</v>
          </cell>
          <cell r="C973" t="str">
            <v>Kg</v>
          </cell>
          <cell r="E973">
            <v>5300</v>
          </cell>
          <cell r="F973">
            <v>7000</v>
          </cell>
          <cell r="G973">
            <v>0</v>
          </cell>
        </row>
        <row r="974">
          <cell r="A974">
            <v>973</v>
          </cell>
          <cell r="B974" t="str">
            <v>Bu l«ng</v>
          </cell>
          <cell r="C974" t="str">
            <v>Bé</v>
          </cell>
          <cell r="E974">
            <v>1800</v>
          </cell>
          <cell r="F974">
            <v>2000</v>
          </cell>
          <cell r="G974">
            <v>0</v>
          </cell>
        </row>
        <row r="975">
          <cell r="A975">
            <v>974</v>
          </cell>
          <cell r="B975" t="str">
            <v>èng nhùa D &lt;= 125mm</v>
          </cell>
          <cell r="C975" t="str">
            <v>M</v>
          </cell>
          <cell r="E975">
            <v>44000</v>
          </cell>
          <cell r="F975">
            <v>29000</v>
          </cell>
          <cell r="G975">
            <v>0</v>
          </cell>
        </row>
        <row r="976">
          <cell r="A976">
            <v>975</v>
          </cell>
          <cell r="B976" t="str">
            <v>C«n thÐp D &lt;= 150mm</v>
          </cell>
          <cell r="C976" t="str">
            <v>C¸i</v>
          </cell>
          <cell r="E976">
            <v>7000</v>
          </cell>
          <cell r="F976">
            <v>7000</v>
          </cell>
          <cell r="G976">
            <v>0</v>
          </cell>
        </row>
        <row r="977">
          <cell r="A977">
            <v>976</v>
          </cell>
          <cell r="B977" t="str">
            <v>C«n thÐp D &lt;= 200mm</v>
          </cell>
          <cell r="C977" t="str">
            <v>C¸i</v>
          </cell>
          <cell r="E977">
            <v>8000</v>
          </cell>
          <cell r="F977">
            <v>8000</v>
          </cell>
          <cell r="G977">
            <v>0</v>
          </cell>
        </row>
        <row r="978">
          <cell r="A978">
            <v>977</v>
          </cell>
          <cell r="B978" t="str">
            <v>C«n thÐp D &lt;= 250mm</v>
          </cell>
          <cell r="C978" t="str">
            <v>C¸i</v>
          </cell>
          <cell r="E978">
            <v>9000</v>
          </cell>
          <cell r="F978">
            <v>9000</v>
          </cell>
          <cell r="G978">
            <v>0</v>
          </cell>
        </row>
        <row r="979">
          <cell r="A979">
            <v>978</v>
          </cell>
          <cell r="B979" t="str">
            <v>C«n gang D &lt;= 50mm</v>
          </cell>
          <cell r="C979" t="str">
            <v>C¸i</v>
          </cell>
          <cell r="E979">
            <v>60000</v>
          </cell>
          <cell r="F979">
            <v>31000</v>
          </cell>
          <cell r="G979">
            <v>0</v>
          </cell>
        </row>
        <row r="980">
          <cell r="A980">
            <v>979</v>
          </cell>
          <cell r="B980" t="str">
            <v>C«n gang D &lt;= 75mm</v>
          </cell>
          <cell r="C980" t="str">
            <v>C¸i</v>
          </cell>
          <cell r="E980">
            <v>100000</v>
          </cell>
          <cell r="F980">
            <v>51000</v>
          </cell>
          <cell r="G980">
            <v>0</v>
          </cell>
        </row>
        <row r="981">
          <cell r="A981">
            <v>980</v>
          </cell>
          <cell r="B981" t="str">
            <v>C«n gang D &lt;= 100mm</v>
          </cell>
          <cell r="C981" t="str">
            <v>C¸i</v>
          </cell>
          <cell r="E981">
            <v>145000</v>
          </cell>
          <cell r="F981">
            <v>72000</v>
          </cell>
          <cell r="G981">
            <v>0</v>
          </cell>
        </row>
        <row r="982">
          <cell r="A982">
            <v>981</v>
          </cell>
          <cell r="B982" t="str">
            <v>C«n gang D &lt;= 150mm</v>
          </cell>
          <cell r="C982" t="str">
            <v>C¸i</v>
          </cell>
          <cell r="E982">
            <v>185000</v>
          </cell>
          <cell r="F982">
            <v>113000</v>
          </cell>
          <cell r="G982">
            <v>0</v>
          </cell>
        </row>
        <row r="983">
          <cell r="A983">
            <v>982</v>
          </cell>
          <cell r="B983" t="str">
            <v>C«n gang D &lt;= 200mm</v>
          </cell>
          <cell r="C983" t="str">
            <v>C¸i</v>
          </cell>
          <cell r="E983">
            <v>235000</v>
          </cell>
          <cell r="F983">
            <v>164000</v>
          </cell>
          <cell r="G983">
            <v>0</v>
          </cell>
        </row>
        <row r="984">
          <cell r="A984">
            <v>983</v>
          </cell>
          <cell r="B984" t="str">
            <v>C«n gang D &lt;= 250mm</v>
          </cell>
          <cell r="C984" t="str">
            <v>C¸i</v>
          </cell>
          <cell r="E984">
            <v>300000</v>
          </cell>
          <cell r="F984">
            <v>200000</v>
          </cell>
          <cell r="G984">
            <v>0</v>
          </cell>
        </row>
        <row r="985">
          <cell r="A985">
            <v>984</v>
          </cell>
          <cell r="B985" t="str">
            <v>C«n gang D &lt;= 15mm</v>
          </cell>
          <cell r="C985" t="str">
            <v>C¸i</v>
          </cell>
          <cell r="E985">
            <v>11000</v>
          </cell>
          <cell r="F985">
            <v>3000</v>
          </cell>
          <cell r="G985">
            <v>0</v>
          </cell>
        </row>
        <row r="986">
          <cell r="A986">
            <v>985</v>
          </cell>
          <cell r="B986" t="str">
            <v>C«n gang D &lt;= 20mm</v>
          </cell>
          <cell r="C986" t="str">
            <v>C¸i</v>
          </cell>
          <cell r="E986">
            <v>16000</v>
          </cell>
          <cell r="G986">
            <v>0</v>
          </cell>
        </row>
        <row r="987">
          <cell r="A987">
            <v>986</v>
          </cell>
          <cell r="B987" t="str">
            <v>C«n gang D &lt;= 25mm</v>
          </cell>
          <cell r="C987" t="str">
            <v>C¸i</v>
          </cell>
          <cell r="E987">
            <v>21000</v>
          </cell>
          <cell r="F987">
            <v>6500</v>
          </cell>
          <cell r="G987">
            <v>0</v>
          </cell>
        </row>
        <row r="988">
          <cell r="A988">
            <v>987</v>
          </cell>
          <cell r="B988" t="str">
            <v>C«n gang D &lt;= 32mm</v>
          </cell>
          <cell r="C988" t="str">
            <v>C¸i</v>
          </cell>
          <cell r="E988">
            <v>31000</v>
          </cell>
          <cell r="F988">
            <v>7500</v>
          </cell>
          <cell r="G988">
            <v>0</v>
          </cell>
        </row>
        <row r="989">
          <cell r="A989">
            <v>988</v>
          </cell>
          <cell r="B989" t="str">
            <v>C«n gang D &lt;= 40mm</v>
          </cell>
          <cell r="C989" t="str">
            <v>C¸i</v>
          </cell>
          <cell r="E989">
            <v>49000</v>
          </cell>
          <cell r="G989">
            <v>0</v>
          </cell>
        </row>
        <row r="990">
          <cell r="A990">
            <v>989</v>
          </cell>
          <cell r="B990" t="str">
            <v>Tª gang D &lt;= 15mm</v>
          </cell>
          <cell r="C990" t="str">
            <v>C¸i</v>
          </cell>
          <cell r="E990">
            <v>14000</v>
          </cell>
          <cell r="F990">
            <v>1500</v>
          </cell>
          <cell r="G990">
            <v>0</v>
          </cell>
        </row>
        <row r="991">
          <cell r="A991">
            <v>990</v>
          </cell>
          <cell r="B991" t="str">
            <v>Tª gang D &lt;= 20mm</v>
          </cell>
          <cell r="C991" t="str">
            <v>C¸i</v>
          </cell>
          <cell r="E991">
            <v>19000</v>
          </cell>
          <cell r="G991">
            <v>0</v>
          </cell>
        </row>
        <row r="992">
          <cell r="A992">
            <v>991</v>
          </cell>
          <cell r="B992" t="str">
            <v>Tª gang D &lt;= 25mm</v>
          </cell>
          <cell r="C992" t="str">
            <v>C¸i</v>
          </cell>
          <cell r="E992">
            <v>28000</v>
          </cell>
          <cell r="F992">
            <v>3100</v>
          </cell>
          <cell r="G992">
            <v>0</v>
          </cell>
        </row>
        <row r="993">
          <cell r="A993">
            <v>992</v>
          </cell>
          <cell r="B993" t="str">
            <v>Tª gang D &lt;= 32mm</v>
          </cell>
          <cell r="C993" t="str">
            <v>C¸i</v>
          </cell>
          <cell r="E993">
            <v>42000</v>
          </cell>
          <cell r="F993">
            <v>5500</v>
          </cell>
          <cell r="G993">
            <v>0</v>
          </cell>
        </row>
        <row r="994">
          <cell r="A994">
            <v>993</v>
          </cell>
          <cell r="B994" t="str">
            <v>Tª gang D &lt;= 40mm</v>
          </cell>
          <cell r="C994" t="str">
            <v>C¸i</v>
          </cell>
          <cell r="E994">
            <v>60000</v>
          </cell>
          <cell r="G994">
            <v>0</v>
          </cell>
        </row>
        <row r="995">
          <cell r="A995">
            <v>994</v>
          </cell>
          <cell r="B995" t="str">
            <v>Thuèc hµn b¹c</v>
          </cell>
          <cell r="C995" t="str">
            <v>Kg</v>
          </cell>
          <cell r="E995">
            <v>15100</v>
          </cell>
          <cell r="F995">
            <v>150000</v>
          </cell>
          <cell r="G995">
            <v>0</v>
          </cell>
        </row>
        <row r="996">
          <cell r="A996">
            <v>995</v>
          </cell>
          <cell r="B996" t="str">
            <v>ThiÕc hµn</v>
          </cell>
          <cell r="C996" t="str">
            <v>Kg</v>
          </cell>
          <cell r="E996">
            <v>31500</v>
          </cell>
          <cell r="F996">
            <v>13500</v>
          </cell>
          <cell r="G996">
            <v>0</v>
          </cell>
        </row>
        <row r="997">
          <cell r="A997">
            <v>996</v>
          </cell>
          <cell r="B997" t="str">
            <v>Bu l«ng m¹</v>
          </cell>
          <cell r="C997" t="str">
            <v>C¸i</v>
          </cell>
          <cell r="E997">
            <v>1500</v>
          </cell>
          <cell r="F997">
            <v>3500</v>
          </cell>
          <cell r="G997">
            <v>0</v>
          </cell>
        </row>
        <row r="998">
          <cell r="A998">
            <v>997</v>
          </cell>
          <cell r="B998" t="str">
            <v>§inh t¸n nh«m</v>
          </cell>
          <cell r="C998" t="str">
            <v>C¸i</v>
          </cell>
          <cell r="E998">
            <v>500</v>
          </cell>
          <cell r="F998">
            <v>500</v>
          </cell>
          <cell r="G998">
            <v>0</v>
          </cell>
        </row>
        <row r="999">
          <cell r="A999">
            <v>998</v>
          </cell>
          <cell r="B999" t="str">
            <v>Keo d¸n 0,21 gr/Tuýp</v>
          </cell>
          <cell r="C999" t="str">
            <v>Tuýp</v>
          </cell>
          <cell r="E999">
            <v>10000</v>
          </cell>
          <cell r="G999">
            <v>0</v>
          </cell>
        </row>
        <row r="1000">
          <cell r="A1000">
            <v>999</v>
          </cell>
          <cell r="B1000" t="str">
            <v>ThÐp gãc L32x32x4</v>
          </cell>
          <cell r="C1000" t="str">
            <v>Kg</v>
          </cell>
          <cell r="E1000">
            <v>4344</v>
          </cell>
          <cell r="G1000">
            <v>0</v>
          </cell>
        </row>
        <row r="1001">
          <cell r="A1001">
            <v>1000</v>
          </cell>
          <cell r="B1001" t="str">
            <v>B«ng thuû tinh 10mm</v>
          </cell>
          <cell r="C1001" t="str">
            <v>M2</v>
          </cell>
          <cell r="E1001">
            <v>22000</v>
          </cell>
          <cell r="G1001">
            <v>0</v>
          </cell>
        </row>
        <row r="1002">
          <cell r="A1002">
            <v>1001</v>
          </cell>
          <cell r="B1002" t="str">
            <v>V¶i thuû tinh</v>
          </cell>
          <cell r="C1002" t="str">
            <v>M2</v>
          </cell>
          <cell r="E1002">
            <v>0</v>
          </cell>
          <cell r="F1002">
            <v>2500</v>
          </cell>
          <cell r="G1002">
            <v>0</v>
          </cell>
        </row>
        <row r="1003">
          <cell r="A1003">
            <v>1002</v>
          </cell>
          <cell r="B1003" t="str">
            <v>T«n tr¸ng kÏm</v>
          </cell>
          <cell r="C1003" t="str">
            <v>M2</v>
          </cell>
          <cell r="E1003">
            <v>50160</v>
          </cell>
          <cell r="F1003">
            <v>61000</v>
          </cell>
          <cell r="G1003">
            <v>0</v>
          </cell>
        </row>
        <row r="1004">
          <cell r="A1004">
            <v>1003</v>
          </cell>
          <cell r="B1004" t="str">
            <v>C«n, cót nhùa D &lt;= 15mm</v>
          </cell>
          <cell r="C1004" t="str">
            <v>C¸i</v>
          </cell>
          <cell r="E1004">
            <v>1700</v>
          </cell>
          <cell r="G1004">
            <v>0</v>
          </cell>
        </row>
        <row r="1005">
          <cell r="A1005">
            <v>1004</v>
          </cell>
          <cell r="B1005" t="str">
            <v>C«n, cót nhùa D &lt;= 20mm</v>
          </cell>
          <cell r="C1005" t="str">
            <v>C¸i</v>
          </cell>
          <cell r="E1005">
            <v>1800</v>
          </cell>
          <cell r="G1005">
            <v>0</v>
          </cell>
        </row>
        <row r="1006">
          <cell r="A1006">
            <v>1005</v>
          </cell>
          <cell r="B1006" t="str">
            <v>C«n, cót nhùa D &lt;= 25mm</v>
          </cell>
          <cell r="C1006" t="str">
            <v>C¸i</v>
          </cell>
          <cell r="E1006">
            <v>1900</v>
          </cell>
          <cell r="G1006">
            <v>0</v>
          </cell>
        </row>
        <row r="1007">
          <cell r="A1007">
            <v>1006</v>
          </cell>
          <cell r="B1007" t="str">
            <v>C«n nhùa D &lt;= 32mm</v>
          </cell>
          <cell r="C1007" t="str">
            <v>C¸i</v>
          </cell>
          <cell r="E1007">
            <v>3400</v>
          </cell>
          <cell r="F1007">
            <v>3800</v>
          </cell>
          <cell r="G1007">
            <v>0</v>
          </cell>
        </row>
        <row r="1008">
          <cell r="A1008">
            <v>1007</v>
          </cell>
          <cell r="B1008" t="str">
            <v>C«n nhùa D &lt;= 40mm</v>
          </cell>
          <cell r="C1008" t="str">
            <v>C¸i</v>
          </cell>
          <cell r="E1008">
            <v>4400</v>
          </cell>
          <cell r="G1008">
            <v>0</v>
          </cell>
        </row>
        <row r="1009">
          <cell r="A1009">
            <v>1008</v>
          </cell>
          <cell r="B1009" t="str">
            <v>C«n nhùa D &lt;= 50mm</v>
          </cell>
          <cell r="C1009" t="str">
            <v>C¸i</v>
          </cell>
          <cell r="E1009">
            <v>6700</v>
          </cell>
          <cell r="F1009">
            <v>7200</v>
          </cell>
          <cell r="G1009">
            <v>0</v>
          </cell>
        </row>
        <row r="1010">
          <cell r="A1010">
            <v>1009</v>
          </cell>
          <cell r="B1010" t="str">
            <v>C«n nhùa D &lt;= 65mm</v>
          </cell>
          <cell r="C1010" t="str">
            <v>C¸i</v>
          </cell>
          <cell r="E1010">
            <v>8500</v>
          </cell>
          <cell r="F1010">
            <v>10000</v>
          </cell>
          <cell r="G1010">
            <v>0</v>
          </cell>
        </row>
        <row r="1011">
          <cell r="A1011">
            <v>1010</v>
          </cell>
          <cell r="B1011" t="str">
            <v>C«n nhùa D &lt;= 89mm</v>
          </cell>
          <cell r="C1011" t="str">
            <v>C¸i</v>
          </cell>
          <cell r="E1011">
            <v>11000</v>
          </cell>
          <cell r="F1011">
            <v>22500</v>
          </cell>
          <cell r="G1011">
            <v>0</v>
          </cell>
        </row>
        <row r="1012">
          <cell r="A1012">
            <v>1011</v>
          </cell>
          <cell r="B1012" t="str">
            <v>C«n nhùa D &lt;= 100mm</v>
          </cell>
          <cell r="C1012" t="str">
            <v>C¸i</v>
          </cell>
          <cell r="E1012">
            <v>16800</v>
          </cell>
          <cell r="G1012">
            <v>0</v>
          </cell>
        </row>
        <row r="1013">
          <cell r="A1013">
            <v>1012</v>
          </cell>
          <cell r="B1013" t="str">
            <v>C«n nhùa D &lt;= 125mm</v>
          </cell>
          <cell r="C1013" t="str">
            <v>C¸i</v>
          </cell>
          <cell r="E1013">
            <v>18000</v>
          </cell>
          <cell r="F1013">
            <v>30000</v>
          </cell>
          <cell r="G1013">
            <v>0</v>
          </cell>
        </row>
        <row r="1014">
          <cell r="A1014">
            <v>1013</v>
          </cell>
          <cell r="B1014" t="str">
            <v>C«n nhùa D &lt;= 150mm</v>
          </cell>
          <cell r="C1014" t="str">
            <v>C¸i</v>
          </cell>
          <cell r="E1014">
            <v>20000</v>
          </cell>
          <cell r="G1014">
            <v>0</v>
          </cell>
        </row>
        <row r="1015">
          <cell r="A1015">
            <v>1014</v>
          </cell>
          <cell r="B1015" t="str">
            <v>Tª nhùa D &lt;= 125mm</v>
          </cell>
          <cell r="C1015" t="str">
            <v>C¸i</v>
          </cell>
          <cell r="E1015">
            <v>27000</v>
          </cell>
          <cell r="F1015">
            <v>54000</v>
          </cell>
          <cell r="G1015">
            <v>0</v>
          </cell>
        </row>
        <row r="1016">
          <cell r="A1016">
            <v>1015</v>
          </cell>
          <cell r="B1016" t="str">
            <v>Ch÷ thËp nhùa D &lt;= 125mm</v>
          </cell>
          <cell r="C1016" t="str">
            <v>C¸i</v>
          </cell>
          <cell r="E1016">
            <v>28636</v>
          </cell>
          <cell r="G1016">
            <v>0</v>
          </cell>
        </row>
        <row r="1017">
          <cell r="A1017">
            <v>1016</v>
          </cell>
          <cell r="B1017" t="str">
            <v>ThÐp èng lång</v>
          </cell>
          <cell r="C1017" t="str">
            <v>kg</v>
          </cell>
          <cell r="E1017">
            <v>7100</v>
          </cell>
          <cell r="F1017">
            <v>7100</v>
          </cell>
          <cell r="G1017">
            <v>0</v>
          </cell>
        </row>
        <row r="1018">
          <cell r="A1018">
            <v>1017</v>
          </cell>
          <cell r="B1018" t="str">
            <v>§Ìn cao ¸p thuû ng©n</v>
          </cell>
          <cell r="C1018" t="str">
            <v>bé</v>
          </cell>
          <cell r="E1018">
            <v>1270000</v>
          </cell>
          <cell r="F1018">
            <v>200000</v>
          </cell>
          <cell r="G1018">
            <v>0</v>
          </cell>
        </row>
        <row r="1019">
          <cell r="A1019">
            <v>1018</v>
          </cell>
          <cell r="B1019" t="str">
            <v>Van 2 chiÒu fi 32</v>
          </cell>
          <cell r="C1019" t="str">
            <v>chiÕc</v>
          </cell>
          <cell r="E1019">
            <v>25043</v>
          </cell>
          <cell r="F1019">
            <v>25043</v>
          </cell>
          <cell r="G1019">
            <v>0</v>
          </cell>
        </row>
        <row r="1020">
          <cell r="A1020">
            <v>1019</v>
          </cell>
          <cell r="B1020" t="str">
            <v>¸p t« m¸t 30A</v>
          </cell>
          <cell r="C1020" t="str">
            <v>c¸i</v>
          </cell>
          <cell r="E1020">
            <v>45000</v>
          </cell>
          <cell r="F1020">
            <v>65000</v>
          </cell>
          <cell r="G1020">
            <v>0</v>
          </cell>
        </row>
        <row r="1021">
          <cell r="A1021">
            <v>1020</v>
          </cell>
          <cell r="B1021" t="str">
            <v>¸p t« m¸t 50A</v>
          </cell>
          <cell r="C1021" t="str">
            <v>c¸i</v>
          </cell>
          <cell r="E1021">
            <v>45000</v>
          </cell>
          <cell r="F1021">
            <v>80000</v>
          </cell>
          <cell r="G1021">
            <v>0</v>
          </cell>
        </row>
        <row r="1022">
          <cell r="A1022">
            <v>1021</v>
          </cell>
          <cell r="B1022" t="str">
            <v>Tñ ®iÖn</v>
          </cell>
          <cell r="C1022" t="str">
            <v>tñ</v>
          </cell>
          <cell r="E1022">
            <v>100000</v>
          </cell>
          <cell r="F1022">
            <v>100000</v>
          </cell>
          <cell r="G1022">
            <v>0</v>
          </cell>
        </row>
        <row r="1023">
          <cell r="A1023">
            <v>1022</v>
          </cell>
          <cell r="B1023" t="str">
            <v>Van chÆn d= 50</v>
          </cell>
          <cell r="C1023" t="str">
            <v>c¸i</v>
          </cell>
          <cell r="E1023">
            <v>78280</v>
          </cell>
          <cell r="F1023">
            <v>78280</v>
          </cell>
          <cell r="G1023">
            <v>0</v>
          </cell>
        </row>
        <row r="1024">
          <cell r="A1024">
            <v>1023</v>
          </cell>
          <cell r="B1024" t="str">
            <v>Van chÆn d=36</v>
          </cell>
          <cell r="C1024" t="str">
            <v>c¸i</v>
          </cell>
          <cell r="E1024">
            <v>39000</v>
          </cell>
          <cell r="F1024">
            <v>39000</v>
          </cell>
          <cell r="G1024">
            <v>0</v>
          </cell>
        </row>
        <row r="1025">
          <cell r="A1025">
            <v>1024</v>
          </cell>
          <cell r="B1025" t="str">
            <v>Nót bÊm ®iÒu khiÓn</v>
          </cell>
          <cell r="C1025" t="str">
            <v>chiÕc</v>
          </cell>
          <cell r="E1025">
            <v>100000</v>
          </cell>
          <cell r="F1025">
            <v>100000</v>
          </cell>
          <cell r="G1025">
            <v>0</v>
          </cell>
        </row>
        <row r="1026">
          <cell r="A1026">
            <v>1025</v>
          </cell>
          <cell r="B1026" t="str">
            <v>§Ìn tÝn hiÖu</v>
          </cell>
          <cell r="C1026" t="str">
            <v>bé</v>
          </cell>
          <cell r="E1026">
            <v>15000</v>
          </cell>
          <cell r="F1026">
            <v>15000</v>
          </cell>
          <cell r="G1026">
            <v>0</v>
          </cell>
        </row>
        <row r="1027">
          <cell r="A1027">
            <v>1026</v>
          </cell>
          <cell r="B1027" t="str">
            <v>D©y ®ång mÒm nèi tiÕp ®Þa</v>
          </cell>
          <cell r="C1027" t="str">
            <v>m</v>
          </cell>
          <cell r="E1027">
            <v>15000</v>
          </cell>
          <cell r="F1027">
            <v>15000</v>
          </cell>
          <cell r="G1027">
            <v>0</v>
          </cell>
        </row>
        <row r="1028">
          <cell r="A1028">
            <v>1027</v>
          </cell>
          <cell r="B1028" t="str">
            <v>Van chÆn d=80</v>
          </cell>
          <cell r="C1028" t="str">
            <v>c¸i</v>
          </cell>
          <cell r="E1028">
            <v>220000</v>
          </cell>
          <cell r="F1028">
            <v>220000</v>
          </cell>
          <cell r="G1028">
            <v>0</v>
          </cell>
        </row>
        <row r="1029">
          <cell r="A1029">
            <v>1028</v>
          </cell>
          <cell r="B1029" t="str">
            <v>Van 1 chiÒu d=50</v>
          </cell>
          <cell r="C1029" t="str">
            <v>c¸i</v>
          </cell>
          <cell r="E1029">
            <v>220000</v>
          </cell>
          <cell r="F1029">
            <v>220000</v>
          </cell>
          <cell r="G1029">
            <v>0</v>
          </cell>
        </row>
        <row r="1030">
          <cell r="A1030">
            <v>1029</v>
          </cell>
          <cell r="B1030" t="str">
            <v>Van håi l­u d=50</v>
          </cell>
          <cell r="C1030" t="str">
            <v>c¸i</v>
          </cell>
          <cell r="E1030">
            <v>1300000</v>
          </cell>
          <cell r="F1030">
            <v>1300000</v>
          </cell>
          <cell r="G1030">
            <v>0</v>
          </cell>
        </row>
        <row r="1031">
          <cell r="A1031">
            <v>1030</v>
          </cell>
          <cell r="B1031" t="str">
            <v>Van thë d=50</v>
          </cell>
          <cell r="C1031" t="str">
            <v>c¸i</v>
          </cell>
          <cell r="E1031">
            <v>350000</v>
          </cell>
          <cell r="F1031">
            <v>350000</v>
          </cell>
          <cell r="G1031">
            <v>0</v>
          </cell>
        </row>
        <row r="1032">
          <cell r="A1032">
            <v>1031</v>
          </cell>
          <cell r="B1032" t="str">
            <v>D©y dÉn PVC 95</v>
          </cell>
          <cell r="C1032" t="str">
            <v>m</v>
          </cell>
          <cell r="E1032">
            <v>61500</v>
          </cell>
          <cell r="F1032">
            <v>61500</v>
          </cell>
          <cell r="G1032">
            <v>0</v>
          </cell>
        </row>
        <row r="1033">
          <cell r="A1033">
            <v>1032</v>
          </cell>
          <cell r="B1033" t="str">
            <v>D©y dÉn PVC 70</v>
          </cell>
          <cell r="C1033" t="str">
            <v>m</v>
          </cell>
          <cell r="E1033">
            <v>46500</v>
          </cell>
          <cell r="F1033">
            <v>46500</v>
          </cell>
          <cell r="G1033">
            <v>0</v>
          </cell>
        </row>
        <row r="1034">
          <cell r="A1034">
            <v>1033</v>
          </cell>
          <cell r="B1034" t="str">
            <v>D©y dÉn 3x120+1x70</v>
          </cell>
          <cell r="C1034" t="str">
            <v>m</v>
          </cell>
          <cell r="E1034">
            <v>330000</v>
          </cell>
          <cell r="F1034">
            <v>330000</v>
          </cell>
          <cell r="G1034">
            <v>0</v>
          </cell>
        </row>
        <row r="1035">
          <cell r="A1035">
            <v>1034</v>
          </cell>
          <cell r="B1035" t="str">
            <v>D©y dÉn 3x95+1x50</v>
          </cell>
          <cell r="C1035" t="str">
            <v>m</v>
          </cell>
          <cell r="E1035">
            <v>260000</v>
          </cell>
          <cell r="F1035">
            <v>260000</v>
          </cell>
          <cell r="G1035">
            <v>0</v>
          </cell>
        </row>
        <row r="1036">
          <cell r="A1036">
            <v>1035</v>
          </cell>
          <cell r="B1036" t="str">
            <v>D©y dÉn 3x70+1x45</v>
          </cell>
          <cell r="C1036" t="str">
            <v>m</v>
          </cell>
          <cell r="E1036">
            <v>200000</v>
          </cell>
          <cell r="F1036">
            <v>200000</v>
          </cell>
          <cell r="G1036">
            <v>0</v>
          </cell>
        </row>
        <row r="1037">
          <cell r="A1037">
            <v>1036</v>
          </cell>
          <cell r="B1037" t="str">
            <v>D©y dÉn 2x70</v>
          </cell>
          <cell r="C1037" t="str">
            <v>m</v>
          </cell>
          <cell r="E1037">
            <v>140000</v>
          </cell>
          <cell r="F1037">
            <v>140000</v>
          </cell>
          <cell r="G1037">
            <v>0</v>
          </cell>
        </row>
        <row r="1038">
          <cell r="A1038">
            <v>1037</v>
          </cell>
          <cell r="B1038" t="str">
            <v>§Çu nèi èng mÒm c¸c lo¹i</v>
          </cell>
          <cell r="C1038" t="str">
            <v>c¸i</v>
          </cell>
          <cell r="E1038">
            <v>21000</v>
          </cell>
          <cell r="F1038">
            <v>21000</v>
          </cell>
          <cell r="G1038">
            <v>0</v>
          </cell>
        </row>
        <row r="1039">
          <cell r="A1039">
            <v>1038</v>
          </cell>
          <cell r="B1039" t="str">
            <v>Cæng s¾t bÞt t«n</v>
          </cell>
          <cell r="C1039" t="str">
            <v>m2</v>
          </cell>
          <cell r="E1039">
            <v>250000</v>
          </cell>
          <cell r="F1039">
            <v>250000</v>
          </cell>
          <cell r="G1039">
            <v>0</v>
          </cell>
        </row>
        <row r="1040">
          <cell r="A1040">
            <v>1041</v>
          </cell>
          <cell r="B1040" t="str">
            <v>Ap t« m¸t 20A/500V</v>
          </cell>
          <cell r="C1040" t="str">
            <v>C¸i</v>
          </cell>
          <cell r="E1040">
            <v>85000</v>
          </cell>
          <cell r="F1040">
            <v>85000</v>
          </cell>
          <cell r="G1040">
            <v>0</v>
          </cell>
        </row>
        <row r="1041">
          <cell r="A1041">
            <v>1042</v>
          </cell>
          <cell r="B1041" t="str">
            <v>Ap t« m¸t 30A/500V</v>
          </cell>
          <cell r="C1041" t="str">
            <v>C¸i</v>
          </cell>
          <cell r="E1041">
            <v>136000</v>
          </cell>
          <cell r="F1041">
            <v>136000</v>
          </cell>
          <cell r="G1041">
            <v>0</v>
          </cell>
        </row>
        <row r="1042">
          <cell r="A1042">
            <v>1044</v>
          </cell>
          <cell r="B1042" t="str">
            <v>D©y ®iÖn 3x35 + 1x16</v>
          </cell>
          <cell r="C1042" t="str">
            <v>m</v>
          </cell>
          <cell r="E1042">
            <v>43500</v>
          </cell>
          <cell r="F1042">
            <v>43500</v>
          </cell>
          <cell r="G1042">
            <v>0</v>
          </cell>
        </row>
        <row r="1043">
          <cell r="A1043">
            <v>1045</v>
          </cell>
          <cell r="B1043" t="str">
            <v>D©y ®iÖn 3x10 + 1x6</v>
          </cell>
          <cell r="C1043" t="str">
            <v>m</v>
          </cell>
          <cell r="E1043">
            <v>18400</v>
          </cell>
          <cell r="F1043">
            <v>18400</v>
          </cell>
          <cell r="G1043">
            <v>0</v>
          </cell>
        </row>
        <row r="1044">
          <cell r="A1044">
            <v>1046</v>
          </cell>
          <cell r="B1044" t="str">
            <v>C¸p ®iÖn 3x150+1x120</v>
          </cell>
          <cell r="C1044" t="str">
            <v>m</v>
          </cell>
          <cell r="E1044">
            <v>310000</v>
          </cell>
          <cell r="F1044">
            <v>310000</v>
          </cell>
        </row>
        <row r="1045">
          <cell r="A1045">
            <v>1047</v>
          </cell>
          <cell r="B1045" t="str">
            <v>¤ng ®ång d=10 15mm</v>
          </cell>
          <cell r="C1045" t="str">
            <v>m</v>
          </cell>
          <cell r="E1045">
            <v>25000</v>
          </cell>
          <cell r="F1045">
            <v>25000</v>
          </cell>
        </row>
        <row r="1046">
          <cell r="A1046">
            <v>1048</v>
          </cell>
          <cell r="B1046" t="str">
            <v>Cót ®ång d=10x12</v>
          </cell>
          <cell r="C1046" t="str">
            <v>C¸i</v>
          </cell>
          <cell r="E1046">
            <v>10000</v>
          </cell>
          <cell r="F1046">
            <v>10000</v>
          </cell>
        </row>
        <row r="1047">
          <cell r="A1047">
            <v>1049</v>
          </cell>
          <cell r="B1047" t="str">
            <v>Tª ®ång dxD 10x12</v>
          </cell>
          <cell r="C1047" t="str">
            <v>C¸i</v>
          </cell>
          <cell r="E1047">
            <v>15000</v>
          </cell>
          <cell r="F1047">
            <v>15000</v>
          </cell>
        </row>
        <row r="1048">
          <cell r="A1048">
            <v>1050</v>
          </cell>
          <cell r="B1048" t="str">
            <v>C«n , cót thÐp d=15</v>
          </cell>
          <cell r="C1048" t="str">
            <v>C¸i</v>
          </cell>
          <cell r="E1048">
            <v>1363.6363636363635</v>
          </cell>
          <cell r="F1048">
            <v>2200</v>
          </cell>
        </row>
        <row r="1049">
          <cell r="A1049">
            <v>1051</v>
          </cell>
          <cell r="B1049" t="str">
            <v>Tª thÐp d=15</v>
          </cell>
          <cell r="C1049" t="str">
            <v>C¸i</v>
          </cell>
          <cell r="E1049">
            <v>2200</v>
          </cell>
          <cell r="F1049">
            <v>2200</v>
          </cell>
        </row>
        <row r="1050">
          <cell r="A1050">
            <v>1052</v>
          </cell>
          <cell r="B1050" t="str">
            <v>Rac co</v>
          </cell>
          <cell r="C1050" t="str">
            <v>C¸i</v>
          </cell>
          <cell r="E1050">
            <v>8000</v>
          </cell>
          <cell r="F1050">
            <v>8000</v>
          </cell>
        </row>
        <row r="1051">
          <cell r="A1051">
            <v>1053</v>
          </cell>
          <cell r="B1051" t="str">
            <v>CÇu dao 15A 220V</v>
          </cell>
          <cell r="C1051" t="str">
            <v>C¸i</v>
          </cell>
          <cell r="E1051">
            <v>5000</v>
          </cell>
          <cell r="F1051">
            <v>5000</v>
          </cell>
        </row>
        <row r="1052">
          <cell r="A1052">
            <v>1054</v>
          </cell>
          <cell r="B1052" t="str">
            <v>CÇu dao 30A 220V</v>
          </cell>
          <cell r="C1052" t="str">
            <v>C¸i</v>
          </cell>
          <cell r="E1052">
            <v>5000</v>
          </cell>
          <cell r="F1052">
            <v>28000</v>
          </cell>
        </row>
        <row r="1053">
          <cell r="A1053">
            <v>1055</v>
          </cell>
          <cell r="B1053" t="str">
            <v>CÇu dao 10A 220V</v>
          </cell>
          <cell r="C1053" t="str">
            <v>C¸i</v>
          </cell>
          <cell r="E1053">
            <v>5000</v>
          </cell>
          <cell r="F1053">
            <v>5000</v>
          </cell>
        </row>
        <row r="1054">
          <cell r="A1054">
            <v>1056</v>
          </cell>
          <cell r="B1054" t="str">
            <v>Aptomat 15A   220V</v>
          </cell>
          <cell r="C1054" t="str">
            <v>C¸i</v>
          </cell>
          <cell r="E1054">
            <v>0</v>
          </cell>
        </row>
        <row r="1055">
          <cell r="A1055">
            <v>1057</v>
          </cell>
          <cell r="B1055" t="str">
            <v>§Ìn trßn 1000W chôp s¾t tr¸ng men</v>
          </cell>
          <cell r="C1055" t="str">
            <v>C¸i</v>
          </cell>
          <cell r="E1055">
            <v>12060</v>
          </cell>
        </row>
        <row r="1056">
          <cell r="A1056">
            <v>1058</v>
          </cell>
          <cell r="B1056" t="str">
            <v>§Ìn trßn 200W chôp chiÕu s©u</v>
          </cell>
          <cell r="C1056" t="str">
            <v>C¸i</v>
          </cell>
          <cell r="E1056">
            <v>50000</v>
          </cell>
        </row>
        <row r="1057">
          <cell r="A1057">
            <v>1059</v>
          </cell>
          <cell r="B1057" t="str">
            <v>¤ c¾m nhùa 2 cùc 6A</v>
          </cell>
          <cell r="C1057" t="str">
            <v>C¸i</v>
          </cell>
          <cell r="E1057">
            <v>3000</v>
          </cell>
        </row>
        <row r="1058">
          <cell r="A1058">
            <v>1060</v>
          </cell>
          <cell r="B1058" t="str">
            <v>CÇu ch× sø 10A</v>
          </cell>
          <cell r="C1058" t="str">
            <v>C¸i</v>
          </cell>
          <cell r="E1058">
            <v>1500</v>
          </cell>
        </row>
        <row r="1059">
          <cell r="A1059">
            <v>1061</v>
          </cell>
          <cell r="B1059" t="str">
            <v>C«ng t¾c nhùa 5A</v>
          </cell>
          <cell r="C1059" t="str">
            <v>C¸i</v>
          </cell>
          <cell r="E1059">
            <v>2500</v>
          </cell>
        </row>
        <row r="1060">
          <cell r="A1060">
            <v>1062</v>
          </cell>
          <cell r="B1060" t="str">
            <v>D©y ®iÖn 4mm2</v>
          </cell>
          <cell r="C1060" t="str">
            <v>m</v>
          </cell>
          <cell r="E1060">
            <v>2350</v>
          </cell>
          <cell r="F1060">
            <v>2350</v>
          </cell>
        </row>
        <row r="1061">
          <cell r="A1061">
            <v>1063</v>
          </cell>
          <cell r="B1061" t="str">
            <v>D©y ®iÖn 2,5mm2</v>
          </cell>
          <cell r="C1061" t="str">
            <v>m</v>
          </cell>
          <cell r="E1061">
            <v>4200</v>
          </cell>
          <cell r="F1061">
            <v>1440</v>
          </cell>
        </row>
        <row r="1062">
          <cell r="A1062">
            <v>1064</v>
          </cell>
          <cell r="B1062" t="str">
            <v>CÇu dao 3 pha 15A   220V</v>
          </cell>
          <cell r="C1062" t="str">
            <v>C¸i</v>
          </cell>
          <cell r="E1062">
            <v>16000</v>
          </cell>
          <cell r="F1062">
            <v>8500</v>
          </cell>
        </row>
        <row r="1063">
          <cell r="A1063">
            <v>1065</v>
          </cell>
          <cell r="B1063" t="str">
            <v>C«ng t¾c sø n¾p nhùa 5A+B724</v>
          </cell>
          <cell r="C1063" t="str">
            <v>C¸i</v>
          </cell>
          <cell r="E1063">
            <v>2500</v>
          </cell>
        </row>
        <row r="1064">
          <cell r="A1064">
            <v>1066</v>
          </cell>
          <cell r="B1064" t="str">
            <v>D©y ®iÖn ®«i 2x1mm2</v>
          </cell>
          <cell r="C1064" t="str">
            <v>m</v>
          </cell>
          <cell r="E1064">
            <v>1400</v>
          </cell>
          <cell r="F1064">
            <v>1400</v>
          </cell>
        </row>
        <row r="1065">
          <cell r="A1065">
            <v>1067</v>
          </cell>
          <cell r="B1065" t="str">
            <v>Hép ®iÒu khiÓn chiÕu s¸ng</v>
          </cell>
          <cell r="C1065" t="str">
            <v>C¸i</v>
          </cell>
          <cell r="E1065">
            <v>800000</v>
          </cell>
        </row>
        <row r="1066">
          <cell r="A1066">
            <v>1068</v>
          </cell>
          <cell r="B1066" t="str">
            <v>C¸p lâi ®ång bäc ch× ®ai thÐp 3x25+1x16</v>
          </cell>
          <cell r="C1066" t="str">
            <v>m</v>
          </cell>
          <cell r="E1066">
            <v>75000</v>
          </cell>
          <cell r="F1066">
            <v>42000</v>
          </cell>
        </row>
        <row r="1067">
          <cell r="A1067">
            <v>1069</v>
          </cell>
          <cell r="B1067" t="str">
            <v>C¸p lâi ®ång bäc ch× ®ai thÐp 3x16+1x10</v>
          </cell>
          <cell r="C1067" t="str">
            <v>m</v>
          </cell>
          <cell r="E1067">
            <v>55000</v>
          </cell>
          <cell r="F1067">
            <v>37500</v>
          </cell>
        </row>
        <row r="1068">
          <cell r="A1068">
            <v>1070</v>
          </cell>
          <cell r="B1068" t="str">
            <v>C¸p lâi ®ång bäc ch× ®ai thÐp 3x10+1x6</v>
          </cell>
          <cell r="C1068" t="str">
            <v>m</v>
          </cell>
          <cell r="E1068">
            <v>45000</v>
          </cell>
          <cell r="F1068">
            <v>18400</v>
          </cell>
        </row>
        <row r="1069">
          <cell r="A1069">
            <v>1071</v>
          </cell>
          <cell r="B1069" t="str">
            <v>C¸p lâi ®ång 2x10</v>
          </cell>
          <cell r="C1069" t="str">
            <v>m</v>
          </cell>
          <cell r="E1069">
            <v>35000</v>
          </cell>
          <cell r="F1069">
            <v>12240</v>
          </cell>
        </row>
        <row r="1070">
          <cell r="A1070">
            <v>1072</v>
          </cell>
          <cell r="B1070" t="str">
            <v>¤ng luån d©y STK d=90</v>
          </cell>
          <cell r="C1070" t="str">
            <v>m</v>
          </cell>
          <cell r="E1070">
            <v>70000</v>
          </cell>
        </row>
        <row r="1071">
          <cell r="A1071">
            <v>1073</v>
          </cell>
          <cell r="B1071" t="str">
            <v>Hép nèi T b»ng gang</v>
          </cell>
          <cell r="C1071" t="str">
            <v>C¸i</v>
          </cell>
          <cell r="E1071">
            <v>16000</v>
          </cell>
          <cell r="F1071">
            <v>16000</v>
          </cell>
        </row>
        <row r="1072">
          <cell r="A1072">
            <v>1074</v>
          </cell>
          <cell r="B1072" t="str">
            <v>Hép nèi ch÷ thËp b»ng gang</v>
          </cell>
          <cell r="C1072" t="str">
            <v>C¸i</v>
          </cell>
          <cell r="E1072">
            <v>16000</v>
          </cell>
          <cell r="F1072">
            <v>16000</v>
          </cell>
        </row>
        <row r="1073">
          <cell r="A1073">
            <v>1075</v>
          </cell>
          <cell r="B1073" t="str">
            <v>èng STK d=25</v>
          </cell>
          <cell r="C1073" t="str">
            <v>m</v>
          </cell>
          <cell r="E1073">
            <v>18000</v>
          </cell>
          <cell r="F1073">
            <v>18000</v>
          </cell>
        </row>
        <row r="1074">
          <cell r="A1074">
            <v>1076</v>
          </cell>
          <cell r="B1074" t="str">
            <v>èng STK d=150</v>
          </cell>
          <cell r="C1074" t="str">
            <v>m</v>
          </cell>
          <cell r="E1074">
            <v>120000</v>
          </cell>
          <cell r="F1074">
            <v>120000</v>
          </cell>
        </row>
        <row r="1075">
          <cell r="A1075">
            <v>1077</v>
          </cell>
          <cell r="B1075" t="str">
            <v>èng STK d=100</v>
          </cell>
          <cell r="C1075" t="str">
            <v>m</v>
          </cell>
          <cell r="E1075">
            <v>85000</v>
          </cell>
          <cell r="F1075">
            <v>70000</v>
          </cell>
        </row>
        <row r="1076">
          <cell r="A1076">
            <v>1078</v>
          </cell>
          <cell r="B1076" t="str">
            <v>Cót BB 90 d=80</v>
          </cell>
          <cell r="C1076" t="str">
            <v>C¸i</v>
          </cell>
          <cell r="E1076">
            <v>45000</v>
          </cell>
          <cell r="F1076">
            <v>45000</v>
          </cell>
        </row>
        <row r="1077">
          <cell r="A1077">
            <v>1079</v>
          </cell>
          <cell r="B1077" t="str">
            <v>Tª gang BB 100x100</v>
          </cell>
          <cell r="C1077" t="str">
            <v>C¸i</v>
          </cell>
          <cell r="E1077">
            <v>200000</v>
          </cell>
        </row>
        <row r="1078">
          <cell r="A1078">
            <v>1080</v>
          </cell>
          <cell r="B1078" t="str">
            <v>Tª gang BB 100x80</v>
          </cell>
          <cell r="C1078" t="str">
            <v>C¸i</v>
          </cell>
          <cell r="E1078">
            <v>200000</v>
          </cell>
        </row>
        <row r="1079">
          <cell r="A1079">
            <v>1081</v>
          </cell>
          <cell r="B1079" t="str">
            <v>ThËp gang BB 100x100</v>
          </cell>
          <cell r="C1079" t="str">
            <v>C¸i</v>
          </cell>
          <cell r="E1079">
            <v>260000</v>
          </cell>
        </row>
        <row r="1080">
          <cell r="A1080">
            <v>1082</v>
          </cell>
          <cell r="B1080" t="str">
            <v>Van 2 chiÒu BB 100   BB150</v>
          </cell>
          <cell r="C1080" t="str">
            <v>C¸i</v>
          </cell>
          <cell r="E1080">
            <v>660000</v>
          </cell>
        </row>
        <row r="1081">
          <cell r="A1081">
            <v>1083</v>
          </cell>
          <cell r="B1081" t="str">
            <v>C«n gang BB 80x50</v>
          </cell>
          <cell r="C1081" t="str">
            <v>C¸i</v>
          </cell>
          <cell r="E1081">
            <v>100000</v>
          </cell>
          <cell r="F1081">
            <v>45000</v>
          </cell>
        </row>
        <row r="1082">
          <cell r="A1082">
            <v>1084</v>
          </cell>
          <cell r="B1082" t="str">
            <v>BÝch ®Æc  d=100</v>
          </cell>
          <cell r="C1082" t="str">
            <v>C¸i</v>
          </cell>
          <cell r="E1082">
            <v>9500</v>
          </cell>
          <cell r="F1082">
            <v>9500</v>
          </cell>
        </row>
        <row r="1083">
          <cell r="A1083">
            <v>1085</v>
          </cell>
          <cell r="B1083" t="str">
            <v>Van phao d=150</v>
          </cell>
          <cell r="C1083" t="str">
            <v>C¸i</v>
          </cell>
          <cell r="E1083">
            <v>160000</v>
          </cell>
          <cell r="F1083">
            <v>160000</v>
          </cell>
        </row>
        <row r="1084">
          <cell r="A1084">
            <v>1086</v>
          </cell>
          <cell r="B1084" t="str">
            <v>Van phao d=25</v>
          </cell>
          <cell r="C1084" t="str">
            <v>C¸i</v>
          </cell>
          <cell r="E1084">
            <v>57000</v>
          </cell>
          <cell r="F1084">
            <v>57000</v>
          </cell>
        </row>
        <row r="1085">
          <cell r="A1085">
            <v>1087</v>
          </cell>
          <cell r="B1085" t="str">
            <v>Cót ren trong d=80</v>
          </cell>
          <cell r="C1085" t="str">
            <v>C¸i</v>
          </cell>
          <cell r="E1085">
            <v>45000</v>
          </cell>
          <cell r="F1085">
            <v>45000</v>
          </cell>
        </row>
        <row r="1086">
          <cell r="A1086">
            <v>1088</v>
          </cell>
          <cell r="B1086" t="str">
            <v>BÝch thÐp hµn d=100</v>
          </cell>
          <cell r="C1086" t="str">
            <v>C¸i</v>
          </cell>
          <cell r="E1086">
            <v>6000</v>
          </cell>
          <cell r="F1086">
            <v>6000</v>
          </cell>
        </row>
        <row r="1087">
          <cell r="A1087">
            <v>1089</v>
          </cell>
          <cell r="B1087" t="str">
            <v>Chôp ngåi 100x25</v>
          </cell>
          <cell r="C1087" t="str">
            <v>C¸i</v>
          </cell>
          <cell r="E1087">
            <v>12000</v>
          </cell>
        </row>
        <row r="1088">
          <cell r="A1088">
            <v>1090</v>
          </cell>
          <cell r="B1088" t="str">
            <v>Vßi ®ång d=25</v>
          </cell>
          <cell r="C1088" t="str">
            <v>C¸i</v>
          </cell>
          <cell r="E1088">
            <v>12000</v>
          </cell>
          <cell r="F1088">
            <v>12000</v>
          </cell>
        </row>
        <row r="1089">
          <cell r="A1089">
            <v>1091</v>
          </cell>
          <cell r="B1089" t="str">
            <v>Van 2 chiÒu d=25</v>
          </cell>
          <cell r="C1089" t="str">
            <v>C¸i</v>
          </cell>
          <cell r="E1089">
            <v>11500</v>
          </cell>
          <cell r="F1089">
            <v>11500</v>
          </cell>
        </row>
        <row r="1090">
          <cell r="A1090">
            <v>1092</v>
          </cell>
          <cell r="B1090" t="str">
            <v>Cót STK d=25</v>
          </cell>
          <cell r="C1090" t="str">
            <v>C¸i</v>
          </cell>
          <cell r="E1090">
            <v>2300</v>
          </cell>
          <cell r="F1090">
            <v>2300</v>
          </cell>
        </row>
        <row r="1091">
          <cell r="A1091">
            <v>1093</v>
          </cell>
          <cell r="B1091" t="str">
            <v>Cót STK BB d=100   150</v>
          </cell>
          <cell r="C1091" t="str">
            <v>C¸i</v>
          </cell>
          <cell r="E1091">
            <v>45000</v>
          </cell>
          <cell r="F1091">
            <v>45000</v>
          </cell>
        </row>
        <row r="1092">
          <cell r="A1092">
            <v>1094</v>
          </cell>
          <cell r="B1092" t="str">
            <v>Tª thÐp 150x150</v>
          </cell>
          <cell r="C1092" t="str">
            <v>C¸i</v>
          </cell>
          <cell r="E1092">
            <v>50000</v>
          </cell>
          <cell r="F1092">
            <v>50000</v>
          </cell>
        </row>
        <row r="1093">
          <cell r="A1093">
            <v>1095</v>
          </cell>
          <cell r="B1093" t="str">
            <v>§Ìn chíp pin mÆt trêi</v>
          </cell>
          <cell r="C1093" t="str">
            <v>C¸i</v>
          </cell>
          <cell r="E1093">
            <v>35000000</v>
          </cell>
        </row>
        <row r="1094">
          <cell r="A1094">
            <v>1096</v>
          </cell>
          <cell r="B1094" t="str">
            <v>KÐp nèi èng</v>
          </cell>
          <cell r="C1094" t="str">
            <v>C¸i</v>
          </cell>
          <cell r="E1094">
            <v>5500</v>
          </cell>
          <cell r="F1094">
            <v>5500</v>
          </cell>
        </row>
        <row r="1095">
          <cell r="A1095">
            <v>1097</v>
          </cell>
          <cell r="B1095" t="str">
            <v>D©y ®iÖn 2x1,5</v>
          </cell>
          <cell r="C1095" t="str">
            <v>m</v>
          </cell>
          <cell r="E1095">
            <v>2900</v>
          </cell>
          <cell r="F1095">
            <v>850</v>
          </cell>
        </row>
        <row r="1096">
          <cell r="A1096">
            <v>1098</v>
          </cell>
          <cell r="B1096" t="str">
            <v>D©y ®iÖn ®¬n 1mm</v>
          </cell>
          <cell r="C1096" t="str">
            <v>m</v>
          </cell>
          <cell r="E1096">
            <v>660</v>
          </cell>
          <cell r="F1096">
            <v>660</v>
          </cell>
        </row>
        <row r="1097">
          <cell r="A1097">
            <v>1099</v>
          </cell>
          <cell r="B1097" t="str">
            <v>§Ìn v¹n n¨ng 200W</v>
          </cell>
          <cell r="C1097" t="str">
            <v>C¸i</v>
          </cell>
          <cell r="E1097">
            <v>0</v>
          </cell>
        </row>
        <row r="1098">
          <cell r="A1098">
            <v>1100</v>
          </cell>
          <cell r="B1098" t="str">
            <v>GiÎ lau</v>
          </cell>
          <cell r="C1098" t="str">
            <v>Kg</v>
          </cell>
          <cell r="E1098">
            <v>6500</v>
          </cell>
          <cell r="F1098">
            <v>6500</v>
          </cell>
        </row>
        <row r="1099">
          <cell r="A1099">
            <v>1101</v>
          </cell>
          <cell r="B1099" t="str">
            <v>¤ng ruét gµ</v>
          </cell>
          <cell r="C1099" t="str">
            <v>M</v>
          </cell>
          <cell r="E1099">
            <v>5000</v>
          </cell>
          <cell r="F1099">
            <v>5000</v>
          </cell>
        </row>
        <row r="1100">
          <cell r="A1100">
            <v>1102</v>
          </cell>
          <cell r="B1100" t="str">
            <v>§Ìn sîi ®èt 75 100W</v>
          </cell>
          <cell r="C1100" t="str">
            <v>C¸i</v>
          </cell>
          <cell r="E1100">
            <v>4500</v>
          </cell>
          <cell r="F1100">
            <v>3500</v>
          </cell>
        </row>
        <row r="1101">
          <cell r="A1101">
            <v>1103</v>
          </cell>
          <cell r="B1101" t="str">
            <v>V¶i méc tr¾ng</v>
          </cell>
          <cell r="C1101" t="str">
            <v>m</v>
          </cell>
          <cell r="E1101">
            <v>2000</v>
          </cell>
          <cell r="F1101">
            <v>2000</v>
          </cell>
        </row>
        <row r="1102">
          <cell r="A1102">
            <v>1104</v>
          </cell>
          <cell r="B1102" t="str">
            <v>Chæi l«ng</v>
          </cell>
          <cell r="C1102" t="str">
            <v>C¸i</v>
          </cell>
          <cell r="E1102">
            <v>3000</v>
          </cell>
          <cell r="F1102">
            <v>3000</v>
          </cell>
        </row>
        <row r="1103">
          <cell r="A1103">
            <v>1105</v>
          </cell>
          <cell r="B1103" t="str">
            <v>Xi m¨ng PC40 Hµ tiªn</v>
          </cell>
          <cell r="C1103" t="str">
            <v>TÊn</v>
          </cell>
          <cell r="E1103">
            <v>1102000</v>
          </cell>
          <cell r="F1103">
            <v>1102000</v>
          </cell>
        </row>
        <row r="1104">
          <cell r="A1104">
            <v>1106</v>
          </cell>
          <cell r="B1104" t="str">
            <v>V÷a XM c¸t vµng 100#</v>
          </cell>
          <cell r="C1104" t="str">
            <v>m3</v>
          </cell>
          <cell r="E1104">
            <v>417765</v>
          </cell>
          <cell r="F1104">
            <v>417765.2</v>
          </cell>
        </row>
        <row r="1105">
          <cell r="A1105">
            <v>1107</v>
          </cell>
          <cell r="B1105" t="str">
            <v>V÷a Bªt«ng ®¸ 1x2 100#</v>
          </cell>
          <cell r="C1105" t="str">
            <v>m3</v>
          </cell>
          <cell r="E1105">
            <v>382936</v>
          </cell>
          <cell r="F1105">
            <v>382936.1</v>
          </cell>
        </row>
        <row r="1106">
          <cell r="A1106">
            <v>1108</v>
          </cell>
          <cell r="B1106" t="str">
            <v>V÷a Bªt«ng ®¸ 1x2 150#</v>
          </cell>
          <cell r="C1106" t="str">
            <v>m3</v>
          </cell>
          <cell r="E1106">
            <v>428142</v>
          </cell>
          <cell r="F1106">
            <v>428141.7</v>
          </cell>
        </row>
        <row r="1107">
          <cell r="A1107">
            <v>1109</v>
          </cell>
          <cell r="B1107" t="str">
            <v>V÷a Bªt«ng ®¸ 1x2 300#</v>
          </cell>
          <cell r="C1107" t="str">
            <v>m3</v>
          </cell>
          <cell r="E1107">
            <v>482873</v>
          </cell>
          <cell r="F1107">
            <v>553841</v>
          </cell>
        </row>
        <row r="1108">
          <cell r="A1108">
            <v>1110</v>
          </cell>
          <cell r="B1108" t="str">
            <v>V÷a Bªt«ng ®¸ 2x4 100#</v>
          </cell>
          <cell r="C1108" t="str">
            <v>m3</v>
          </cell>
          <cell r="E1108">
            <v>366517</v>
          </cell>
          <cell r="F1108">
            <v>366517.4</v>
          </cell>
        </row>
        <row r="1109">
          <cell r="A1109">
            <v>1111</v>
          </cell>
          <cell r="B1109" t="str">
            <v>V÷a Bªt«ng ®¸ 2x4 150#</v>
          </cell>
          <cell r="C1109" t="str">
            <v>m3</v>
          </cell>
          <cell r="E1109">
            <v>417292</v>
          </cell>
          <cell r="F1109">
            <v>417292.4</v>
          </cell>
        </row>
        <row r="1110">
          <cell r="A1110">
            <v>1112</v>
          </cell>
          <cell r="B1110" t="str">
            <v>V÷a Bªt«ng ®¸ 2x4 200#</v>
          </cell>
          <cell r="C1110" t="str">
            <v>m3</v>
          </cell>
          <cell r="E1110">
            <v>446763</v>
          </cell>
          <cell r="F1110">
            <v>446762.8</v>
          </cell>
        </row>
        <row r="1111">
          <cell r="A1111">
            <v>1113</v>
          </cell>
          <cell r="B1111" t="str">
            <v>V÷a Bªt«ng ®¸ 4x6 100#</v>
          </cell>
          <cell r="C1111" t="str">
            <v>m3</v>
          </cell>
          <cell r="E1111">
            <v>361372</v>
          </cell>
          <cell r="F1111">
            <v>361372.1</v>
          </cell>
        </row>
        <row r="1112">
          <cell r="A1112">
            <v>1114</v>
          </cell>
          <cell r="B1112" t="str">
            <v>V¶i ®Þa kü thuËt Terram 1500s</v>
          </cell>
          <cell r="C1112" t="str">
            <v>m2</v>
          </cell>
          <cell r="E1112">
            <v>16900</v>
          </cell>
          <cell r="F1112">
            <v>15000</v>
          </cell>
        </row>
        <row r="1113">
          <cell r="A1113">
            <v>1115</v>
          </cell>
          <cell r="B1113" t="str">
            <v>Bª t«ng th­¬ng phÈm m¸c 300# ®¸ 1x2</v>
          </cell>
          <cell r="C1113" t="str">
            <v>m3</v>
          </cell>
          <cell r="E1113">
            <v>834225</v>
          </cell>
          <cell r="F1113">
            <v>759000</v>
          </cell>
        </row>
        <row r="1114">
          <cell r="A1114">
            <v>1116</v>
          </cell>
          <cell r="B1114" t="str">
            <v>Bao t¶i døa</v>
          </cell>
          <cell r="C1114" t="str">
            <v>C¸i</v>
          </cell>
          <cell r="E1114">
            <v>1030</v>
          </cell>
          <cell r="F1114">
            <v>1030</v>
          </cell>
        </row>
        <row r="1115">
          <cell r="A1115">
            <v>1117</v>
          </cell>
          <cell r="B1115" t="str">
            <v>Bul«ng M20 x 60</v>
          </cell>
          <cell r="C1115" t="str">
            <v>bé</v>
          </cell>
          <cell r="E1115">
            <v>3390</v>
          </cell>
          <cell r="F1115">
            <v>3610</v>
          </cell>
        </row>
        <row r="1116">
          <cell r="A1116">
            <v>1118</v>
          </cell>
          <cell r="B1116" t="str">
            <v>Trôc D100</v>
          </cell>
          <cell r="C1116" t="str">
            <v>c¸i</v>
          </cell>
          <cell r="E1116">
            <v>5000</v>
          </cell>
          <cell r="F1116">
            <v>20000</v>
          </cell>
        </row>
        <row r="1117">
          <cell r="A1117">
            <v>1119</v>
          </cell>
          <cell r="B1117" t="str">
            <v>ManÝ  f 30</v>
          </cell>
          <cell r="C1117" t="str">
            <v>C¸i</v>
          </cell>
          <cell r="E1117">
            <v>210000</v>
          </cell>
          <cell r="F1117">
            <v>20000</v>
          </cell>
        </row>
        <row r="1118">
          <cell r="A1118">
            <v>1120</v>
          </cell>
          <cell r="B1118" t="str">
            <v>ThÐp ®óc CT 5</v>
          </cell>
          <cell r="C1118" t="str">
            <v>kg</v>
          </cell>
          <cell r="E1118">
            <v>5000</v>
          </cell>
          <cell r="F1118">
            <v>5000</v>
          </cell>
        </row>
        <row r="1119">
          <cell r="A1119">
            <v>1121</v>
          </cell>
          <cell r="B1119" t="str">
            <v>ThÐp D&gt;20</v>
          </cell>
          <cell r="C1119" t="str">
            <v>Kg</v>
          </cell>
          <cell r="E1119">
            <v>4300</v>
          </cell>
          <cell r="F1119">
            <v>4450</v>
          </cell>
        </row>
        <row r="1120">
          <cell r="A1120">
            <v>1122</v>
          </cell>
          <cell r="B1120" t="str">
            <v>Xèp</v>
          </cell>
          <cell r="C1120" t="str">
            <v>m3</v>
          </cell>
          <cell r="E1120">
            <v>390000</v>
          </cell>
          <cell r="F1120">
            <v>390000</v>
          </cell>
        </row>
        <row r="1121">
          <cell r="A1121">
            <v>1123</v>
          </cell>
          <cell r="B1121" t="str">
            <v>XÝch rïa D42</v>
          </cell>
          <cell r="C1121" t="str">
            <v>kg</v>
          </cell>
          <cell r="E1121">
            <v>22000</v>
          </cell>
          <cell r="F1121">
            <v>17000</v>
          </cell>
        </row>
        <row r="1122">
          <cell r="A1122">
            <v>1124</v>
          </cell>
          <cell r="B1122" t="str">
            <v>§inh chªm  f 14AI L= 8cm</v>
          </cell>
          <cell r="C1122" t="str">
            <v>TÊn</v>
          </cell>
          <cell r="E1122">
            <v>6500000</v>
          </cell>
          <cell r="F1122">
            <v>6500000</v>
          </cell>
        </row>
        <row r="1123">
          <cell r="A1123">
            <v>1125</v>
          </cell>
          <cell r="B1123" t="str">
            <v>§Öm Cao su D400 L2500</v>
          </cell>
          <cell r="C1123" t="str">
            <v>C¸i</v>
          </cell>
          <cell r="E1123">
            <v>4038000</v>
          </cell>
          <cell r="F1123">
            <v>4038000</v>
          </cell>
        </row>
        <row r="1124">
          <cell r="A1124">
            <v>1126</v>
          </cell>
          <cell r="B1124" t="str">
            <v>B¨ng Vi®e« 180 phót</v>
          </cell>
          <cell r="C1124" t="str">
            <v>C¸i</v>
          </cell>
          <cell r="E1124">
            <v>200000</v>
          </cell>
          <cell r="F1124">
            <v>20000</v>
          </cell>
        </row>
        <row r="1125">
          <cell r="A1125">
            <v>1127</v>
          </cell>
          <cell r="B1125" t="str">
            <v>Bao døa</v>
          </cell>
          <cell r="C1125" t="str">
            <v>Bao</v>
          </cell>
          <cell r="E1125">
            <v>1030</v>
          </cell>
          <cell r="F1125">
            <v>1030</v>
          </cell>
        </row>
        <row r="1126">
          <cell r="A1126">
            <v>1128</v>
          </cell>
          <cell r="B1126" t="str">
            <v>Bu l«ng ®Çu T  f 30&amp;60</v>
          </cell>
          <cell r="C1126" t="str">
            <v>TÊn</v>
          </cell>
          <cell r="E1126">
            <v>7000000</v>
          </cell>
          <cell r="F1126">
            <v>7000000</v>
          </cell>
        </row>
        <row r="1127">
          <cell r="A1127">
            <v>1129</v>
          </cell>
          <cell r="B1127" t="str">
            <v>Bu l«ng M20x8</v>
          </cell>
          <cell r="C1127" t="str">
            <v>c¸i</v>
          </cell>
          <cell r="E1127">
            <v>2985</v>
          </cell>
          <cell r="F1127">
            <v>3610</v>
          </cell>
        </row>
        <row r="1128">
          <cell r="A1128">
            <v>1130</v>
          </cell>
          <cell r="B1128" t="str">
            <v>BÝch neo 25 tÊn b»ng gang</v>
          </cell>
          <cell r="C1128" t="str">
            <v>TÊn</v>
          </cell>
          <cell r="E1128">
            <v>6000000</v>
          </cell>
        </row>
        <row r="1129">
          <cell r="A1129">
            <v>1131</v>
          </cell>
          <cell r="B1129" t="str">
            <v>BÝch neo 5T b»ng gang</v>
          </cell>
          <cell r="C1129" t="str">
            <v>TÊn</v>
          </cell>
          <cell r="E1129">
            <v>6000000</v>
          </cell>
        </row>
        <row r="1130">
          <cell r="A1130">
            <v>1132</v>
          </cell>
          <cell r="B1130" t="str">
            <v>C¸p f20mm</v>
          </cell>
          <cell r="C1130" t="str">
            <v>m</v>
          </cell>
          <cell r="E1130">
            <v>210784</v>
          </cell>
          <cell r="F1130">
            <v>21784</v>
          </cell>
        </row>
        <row r="1131">
          <cell r="A1131">
            <v>1133</v>
          </cell>
          <cell r="B1131" t="str">
            <v>Chèt thµnh+bÝch</v>
          </cell>
          <cell r="C1131" t="str">
            <v>TÊn</v>
          </cell>
          <cell r="E1131">
            <v>7000000</v>
          </cell>
          <cell r="F1131">
            <v>7000000</v>
          </cell>
        </row>
        <row r="1132">
          <cell r="A1132">
            <v>1134</v>
          </cell>
          <cell r="B1132" t="str">
            <v>D©y ni l«ng 12 mm</v>
          </cell>
          <cell r="C1132" t="str">
            <v>m</v>
          </cell>
          <cell r="E1132">
            <v>8260</v>
          </cell>
          <cell r="F1132">
            <v>8260</v>
          </cell>
        </row>
        <row r="1133">
          <cell r="A1133">
            <v>1135</v>
          </cell>
          <cell r="B1133" t="str">
            <v>D©y nilon hµng h¶i f 30mm</v>
          </cell>
          <cell r="C1133" t="str">
            <v>m</v>
          </cell>
          <cell r="E1133">
            <v>85650</v>
          </cell>
          <cell r="F1133">
            <v>20650</v>
          </cell>
        </row>
        <row r="1134">
          <cell r="A1134">
            <v>1136</v>
          </cell>
          <cell r="B1134" t="str">
            <v>KÝp ®iÖn sè 8</v>
          </cell>
          <cell r="C1134" t="str">
            <v>c¸i</v>
          </cell>
          <cell r="E1134">
            <v>206</v>
          </cell>
          <cell r="F1134">
            <v>2500</v>
          </cell>
        </row>
        <row r="1135">
          <cell r="A1135">
            <v>1137</v>
          </cell>
          <cell r="B1135" t="str">
            <v>Lèp «t« (cò)</v>
          </cell>
          <cell r="C1135" t="str">
            <v>C¸i</v>
          </cell>
          <cell r="E1135">
            <v>30000</v>
          </cell>
          <cell r="F1135">
            <v>30000</v>
          </cell>
        </row>
        <row r="1136">
          <cell r="A1136">
            <v>1138</v>
          </cell>
          <cell r="B1136" t="str">
            <v>Phao ®¸nh dÊu m×n b»ng xèp</v>
          </cell>
          <cell r="C1136" t="str">
            <v>c¸i</v>
          </cell>
          <cell r="E1136">
            <v>1000</v>
          </cell>
          <cell r="F1136">
            <v>1000</v>
          </cell>
        </row>
        <row r="1137">
          <cell r="A1137">
            <v>1139</v>
          </cell>
          <cell r="B1137" t="str">
            <v>Phao nhùa ®Þnh vÞ</v>
          </cell>
          <cell r="C1137" t="str">
            <v>c¸i</v>
          </cell>
          <cell r="E1137">
            <v>2500</v>
          </cell>
          <cell r="F1137">
            <v>2500</v>
          </cell>
        </row>
        <row r="1138">
          <cell r="A1138">
            <v>1140</v>
          </cell>
          <cell r="B1138" t="str">
            <v>Phao treo d©y ®iÖn b»ng xèp</v>
          </cell>
          <cell r="C1138" t="str">
            <v>c¸i</v>
          </cell>
          <cell r="E1138">
            <v>1000</v>
          </cell>
          <cell r="F1138">
            <v>1000</v>
          </cell>
        </row>
        <row r="1139">
          <cell r="A1139">
            <v>1141</v>
          </cell>
          <cell r="B1139" t="str">
            <v>R«ng ®en &amp; £cu c¸c lo¹i</v>
          </cell>
          <cell r="C1139" t="str">
            <v>TÊn</v>
          </cell>
          <cell r="E1139">
            <v>7000000</v>
          </cell>
          <cell r="F1139">
            <v>7000000</v>
          </cell>
        </row>
        <row r="1140">
          <cell r="A1140">
            <v>1142</v>
          </cell>
          <cell r="B1140" t="str">
            <v>R«ng ®en c¸c lo¹i d14 dµy 3mm</v>
          </cell>
          <cell r="C1140" t="str">
            <v>C¸i</v>
          </cell>
          <cell r="E1140">
            <v>100</v>
          </cell>
          <cell r="F1140">
            <v>100</v>
          </cell>
        </row>
        <row r="1141">
          <cell r="A1141">
            <v>1143</v>
          </cell>
          <cell r="B1141" t="str">
            <v>Rä thÐp lµm hè thÕ KT 1x1x1m</v>
          </cell>
          <cell r="C1141" t="str">
            <v>C¸i</v>
          </cell>
          <cell r="E1141">
            <v>133741</v>
          </cell>
          <cell r="F1141">
            <v>133741</v>
          </cell>
        </row>
        <row r="1142">
          <cell r="A1142">
            <v>1144</v>
          </cell>
          <cell r="B1142" t="str">
            <v>T¨ng ®¬ f 30</v>
          </cell>
          <cell r="C1142" t="str">
            <v>C¸i</v>
          </cell>
          <cell r="E1142">
            <v>22011</v>
          </cell>
          <cell r="F1142">
            <v>22011</v>
          </cell>
        </row>
        <row r="1143">
          <cell r="A1143">
            <v>1145</v>
          </cell>
          <cell r="B1143" t="str">
            <v>T«n d5</v>
          </cell>
          <cell r="C1143" t="str">
            <v>TÊn</v>
          </cell>
          <cell r="E1143">
            <v>6700000</v>
          </cell>
          <cell r="F1143">
            <v>6700000</v>
          </cell>
        </row>
        <row r="1144">
          <cell r="A1144">
            <v>1146</v>
          </cell>
          <cell r="B1144" t="str">
            <v>Vßng mãc  f30 L=650</v>
          </cell>
          <cell r="C1144" t="str">
            <v>TÊn</v>
          </cell>
          <cell r="E1144">
            <v>18025</v>
          </cell>
          <cell r="F1144">
            <v>18025</v>
          </cell>
        </row>
        <row r="1145">
          <cell r="A1145">
            <v>1147</v>
          </cell>
          <cell r="B1145" t="str">
            <v>XÝch f20 treo ®Öm</v>
          </cell>
          <cell r="C1145" t="str">
            <v>TÊn</v>
          </cell>
          <cell r="E1145">
            <v>22000000</v>
          </cell>
          <cell r="F1145">
            <v>20000000</v>
          </cell>
        </row>
        <row r="1146">
          <cell r="A1146">
            <v>1148</v>
          </cell>
          <cell r="B1146" t="str">
            <v>Bª t«ng nhùa</v>
          </cell>
          <cell r="C1146" t="str">
            <v>TÊn</v>
          </cell>
          <cell r="E1146">
            <v>0</v>
          </cell>
        </row>
        <row r="1147">
          <cell r="A1147">
            <v>1149</v>
          </cell>
          <cell r="B1147" t="str">
            <v>Tµ vÑt bª t«ng</v>
          </cell>
          <cell r="C1147" t="str">
            <v>C¸i</v>
          </cell>
          <cell r="E1147">
            <v>0</v>
          </cell>
        </row>
        <row r="1148">
          <cell r="A1148">
            <v>1150</v>
          </cell>
          <cell r="B1148" t="str">
            <v>Tª thÐp 20 x 15mm</v>
          </cell>
          <cell r="C1148" t="str">
            <v>C¸i</v>
          </cell>
          <cell r="E1148">
            <v>53900</v>
          </cell>
        </row>
        <row r="1149">
          <cell r="A1149">
            <v>1151</v>
          </cell>
          <cell r="B1149" t="str">
            <v>Tª thÐp 15 x 15mm</v>
          </cell>
          <cell r="C1149" t="str">
            <v>C¸i</v>
          </cell>
          <cell r="E1149">
            <v>53000</v>
          </cell>
        </row>
        <row r="1150">
          <cell r="A1150">
            <v>1152</v>
          </cell>
          <cell r="B1150" t="str">
            <v>Tª thÐp 20 x 50mm</v>
          </cell>
          <cell r="C1150" t="str">
            <v>C¸i</v>
          </cell>
          <cell r="E1150">
            <v>88500</v>
          </cell>
        </row>
        <row r="1151">
          <cell r="A1151">
            <v>1153</v>
          </cell>
          <cell r="B1151" t="str">
            <v>Tª thÐp 50 x 15mm</v>
          </cell>
          <cell r="C1151" t="str">
            <v>C¸i</v>
          </cell>
          <cell r="E1151">
            <v>88500</v>
          </cell>
        </row>
        <row r="1152">
          <cell r="A1152">
            <v>1154</v>
          </cell>
          <cell r="B1152" t="str">
            <v>Tª thÐp 32 x 15mm</v>
          </cell>
          <cell r="C1152" t="str">
            <v>C¸i</v>
          </cell>
          <cell r="E1152">
            <v>56300</v>
          </cell>
        </row>
        <row r="1153">
          <cell r="A1153">
            <v>1155</v>
          </cell>
          <cell r="B1153" t="str">
            <v>Tª thÐp 50 x 65mm</v>
          </cell>
          <cell r="C1153" t="str">
            <v>C¸i</v>
          </cell>
          <cell r="E1153">
            <v>141000</v>
          </cell>
        </row>
        <row r="1154">
          <cell r="A1154">
            <v>1156</v>
          </cell>
          <cell r="B1154" t="str">
            <v>Tª thÐp 32 x 65mm</v>
          </cell>
          <cell r="C1154" t="str">
            <v>C¸i</v>
          </cell>
          <cell r="E1154">
            <v>141000</v>
          </cell>
        </row>
        <row r="1155">
          <cell r="A1155">
            <v>1157</v>
          </cell>
          <cell r="B1155" t="str">
            <v>Tª thÐp 20 x 65mm</v>
          </cell>
          <cell r="C1155" t="str">
            <v>C¸i</v>
          </cell>
          <cell r="E1155">
            <v>141000</v>
          </cell>
        </row>
        <row r="1156">
          <cell r="A1156">
            <v>1158</v>
          </cell>
          <cell r="B1156" t="str">
            <v>Tª thÐp 65 x 15mm</v>
          </cell>
          <cell r="C1156" t="str">
            <v>C¸i</v>
          </cell>
          <cell r="E1156">
            <v>141000</v>
          </cell>
        </row>
        <row r="1157">
          <cell r="A1157">
            <v>1159</v>
          </cell>
          <cell r="B1157" t="str">
            <v>C«n thÐp 32 x 20mm</v>
          </cell>
          <cell r="C1157" t="str">
            <v>C¸i</v>
          </cell>
          <cell r="E1157">
            <v>4545.454545454545</v>
          </cell>
        </row>
        <row r="1158">
          <cell r="A1158">
            <v>1160</v>
          </cell>
          <cell r="B1158" t="str">
            <v>C«n thÐp 15 x 20mm</v>
          </cell>
          <cell r="C1158" t="str">
            <v>C¸i</v>
          </cell>
          <cell r="E1158">
            <v>2272.7272727272725</v>
          </cell>
        </row>
        <row r="1159">
          <cell r="A1159">
            <v>1161</v>
          </cell>
          <cell r="B1159" t="str">
            <v>Tª nhùa 110 x 42mm</v>
          </cell>
          <cell r="C1159" t="str">
            <v>C¸i</v>
          </cell>
          <cell r="E1159">
            <v>28400</v>
          </cell>
        </row>
        <row r="1160">
          <cell r="A1160">
            <v>1162</v>
          </cell>
          <cell r="B1160" t="str">
            <v>Tª nhùa 76mm</v>
          </cell>
          <cell r="C1160" t="str">
            <v>C¸i</v>
          </cell>
          <cell r="E1160">
            <v>16000</v>
          </cell>
        </row>
        <row r="1161">
          <cell r="A1161">
            <v>1163</v>
          </cell>
          <cell r="B1161" t="str">
            <v>Tª nhùa 42mm</v>
          </cell>
          <cell r="C1161" t="str">
            <v>C¸i</v>
          </cell>
          <cell r="E1161">
            <v>3500</v>
          </cell>
        </row>
        <row r="1162">
          <cell r="A1162">
            <v>1164</v>
          </cell>
          <cell r="B1162" t="str">
            <v>Van thÐp D=20 ( Japan )</v>
          </cell>
          <cell r="C1162" t="str">
            <v>C¸i</v>
          </cell>
          <cell r="E1162">
            <v>87000</v>
          </cell>
        </row>
        <row r="1163">
          <cell r="A1163">
            <v>1165</v>
          </cell>
          <cell r="B1163" t="str">
            <v>Van thÐp D=15 ( Japan )</v>
          </cell>
          <cell r="C1163" t="str">
            <v>C¸i</v>
          </cell>
          <cell r="E1163">
            <v>65000</v>
          </cell>
        </row>
        <row r="1164">
          <cell r="A1164">
            <v>1166</v>
          </cell>
          <cell r="B1164" t="str">
            <v>BÝch thÐp d=100</v>
          </cell>
          <cell r="C1164" t="str">
            <v>C¸i</v>
          </cell>
        </row>
        <row r="1165">
          <cell r="A1165">
            <v>1167</v>
          </cell>
          <cell r="B1165" t="str">
            <v>BÝch thÐp d=150</v>
          </cell>
          <cell r="C1165" t="str">
            <v>C¸i</v>
          </cell>
        </row>
        <row r="1166">
          <cell r="A1166">
            <v>1168</v>
          </cell>
          <cell r="B1166" t="str">
            <v>BÝch thÐp d=200</v>
          </cell>
          <cell r="C1166" t="str">
            <v>C¸i</v>
          </cell>
        </row>
        <row r="1168">
          <cell r="A1168">
            <v>6000</v>
          </cell>
          <cell r="B1168" t="str">
            <v>Nh©n c«ng bËc 2,7/7</v>
          </cell>
          <cell r="C1168" t="str">
            <v>C«ng</v>
          </cell>
          <cell r="E1168">
            <v>46200</v>
          </cell>
          <cell r="G1168">
            <v>0</v>
          </cell>
        </row>
        <row r="1169">
          <cell r="A1169">
            <v>6001</v>
          </cell>
          <cell r="B1169" t="str">
            <v>Nh©n c«ng bËc 1,5/7</v>
          </cell>
          <cell r="C1169" t="str">
            <v>C«ng</v>
          </cell>
          <cell r="E1169">
            <v>0</v>
          </cell>
          <cell r="G1169">
            <v>0</v>
          </cell>
        </row>
        <row r="1170">
          <cell r="A1170">
            <v>6002</v>
          </cell>
          <cell r="B1170" t="str">
            <v>Nh©n c«ng bËc 2/7</v>
          </cell>
          <cell r="C1170" t="str">
            <v>C«ng</v>
          </cell>
          <cell r="E1170">
            <v>44201.23</v>
          </cell>
          <cell r="G1170">
            <v>0</v>
          </cell>
        </row>
        <row r="1171">
          <cell r="A1171">
            <v>6003</v>
          </cell>
          <cell r="B1171" t="str">
            <v>Nh©n c«ng bËc 2,5/7</v>
          </cell>
          <cell r="C1171" t="str">
            <v>C«ng</v>
          </cell>
          <cell r="E1171">
            <v>49420</v>
          </cell>
          <cell r="G1171">
            <v>0</v>
          </cell>
        </row>
        <row r="1172">
          <cell r="A1172">
            <v>6004</v>
          </cell>
          <cell r="B1172" t="str">
            <v>Nh©n c«ng bËc 3/7</v>
          </cell>
          <cell r="C1172" t="str">
            <v>C«ng</v>
          </cell>
          <cell r="E1172">
            <v>48273.076999999997</v>
          </cell>
          <cell r="G1172">
            <v>0</v>
          </cell>
        </row>
        <row r="1173">
          <cell r="A1173">
            <v>6005</v>
          </cell>
          <cell r="B1173" t="str">
            <v>Nh©n c«ng bËc 3,5/7</v>
          </cell>
          <cell r="C1173" t="str">
            <v>C«ng</v>
          </cell>
          <cell r="E1173">
            <v>50443.076999999997</v>
          </cell>
          <cell r="G1173">
            <v>0</v>
          </cell>
        </row>
        <row r="1174">
          <cell r="A1174">
            <v>6006</v>
          </cell>
          <cell r="B1174" t="str">
            <v>Nh©n c«ng bËc 4/7</v>
          </cell>
          <cell r="C1174" t="str">
            <v>C«ng</v>
          </cell>
          <cell r="E1174">
            <v>52614.15</v>
          </cell>
          <cell r="G1174">
            <v>0</v>
          </cell>
        </row>
        <row r="1175">
          <cell r="A1175">
            <v>6007</v>
          </cell>
          <cell r="B1175" t="str">
            <v>Nh©n c«ng bËc 4,5/7</v>
          </cell>
          <cell r="C1175" t="str">
            <v>C«ng</v>
          </cell>
          <cell r="E1175">
            <v>58041.85</v>
          </cell>
          <cell r="G1175">
            <v>0</v>
          </cell>
        </row>
        <row r="1176">
          <cell r="A1176">
            <v>6008</v>
          </cell>
          <cell r="B1176" t="str">
            <v>Nh©n c«ng bËc 5/7</v>
          </cell>
          <cell r="C1176" t="str">
            <v>C«ng</v>
          </cell>
          <cell r="E1176">
            <v>63468.46</v>
          </cell>
          <cell r="G1176">
            <v>0</v>
          </cell>
        </row>
        <row r="1177">
          <cell r="A1177">
            <v>6009</v>
          </cell>
          <cell r="B1177" t="str">
            <v>Nh©n c«ng bËc 3,7/7</v>
          </cell>
          <cell r="C1177" t="str">
            <v>C«ng</v>
          </cell>
          <cell r="E1177">
            <v>51310</v>
          </cell>
          <cell r="G1177">
            <v>0</v>
          </cell>
        </row>
        <row r="1178">
          <cell r="A1178">
            <v>6010</v>
          </cell>
          <cell r="B1178" t="str">
            <v>Nh©n c«ng bËc 7/7</v>
          </cell>
          <cell r="C1178" t="str">
            <v>C«ng</v>
          </cell>
          <cell r="E1178">
            <v>93321.85</v>
          </cell>
          <cell r="G1178">
            <v>0</v>
          </cell>
        </row>
        <row r="1179">
          <cell r="A1179">
            <v>6011</v>
          </cell>
          <cell r="B1179" t="str">
            <v>Nh©n c«ng bËc 2,9/7</v>
          </cell>
          <cell r="C1179" t="str">
            <v>C«ng</v>
          </cell>
          <cell r="G1179">
            <v>0</v>
          </cell>
        </row>
        <row r="1180">
          <cell r="A1180">
            <v>6012</v>
          </cell>
          <cell r="B1180" t="str">
            <v>Nh©n c«ng bËc 3,3/7</v>
          </cell>
          <cell r="C1180" t="str">
            <v>C«ng</v>
          </cell>
          <cell r="G1180">
            <v>0</v>
          </cell>
        </row>
        <row r="1181">
          <cell r="A1181">
            <v>6013</v>
          </cell>
          <cell r="B1181" t="str">
            <v>Nh©n c«ng bËc 4,7/7</v>
          </cell>
          <cell r="C1181" t="str">
            <v>C«ng</v>
          </cell>
          <cell r="G1181">
            <v>0</v>
          </cell>
        </row>
        <row r="1182">
          <cell r="A1182">
            <v>6014</v>
          </cell>
          <cell r="B1182" t="str">
            <v>Nh©n c«ng bËc 6/7</v>
          </cell>
          <cell r="C1182" t="str">
            <v>C«ng</v>
          </cell>
          <cell r="E1182">
            <v>76768.460000000006</v>
          </cell>
          <cell r="G1182">
            <v>0</v>
          </cell>
        </row>
        <row r="1183">
          <cell r="A1183">
            <v>6015</v>
          </cell>
          <cell r="B1183" t="str">
            <v>Nh©n c«ng bËc 3,2/7</v>
          </cell>
          <cell r="C1183" t="str">
            <v>C«ng</v>
          </cell>
          <cell r="E1183">
            <v>52640</v>
          </cell>
          <cell r="G1183">
            <v>0</v>
          </cell>
        </row>
        <row r="1184">
          <cell r="A1184">
            <v>6016</v>
          </cell>
          <cell r="B1184" t="str">
            <v>Nh©n c«ng bËc 4,1/7</v>
          </cell>
          <cell r="C1184" t="str">
            <v>C«ng</v>
          </cell>
          <cell r="E1184">
            <v>0</v>
          </cell>
          <cell r="G1184">
            <v>0</v>
          </cell>
        </row>
        <row r="1185">
          <cell r="A1185">
            <v>6017</v>
          </cell>
          <cell r="B1185" t="str">
            <v>Nh©n c«ng bËc 4,2/7</v>
          </cell>
          <cell r="C1185" t="str">
            <v>C«ng</v>
          </cell>
          <cell r="E1185">
            <v>0</v>
          </cell>
          <cell r="G1185">
            <v>0</v>
          </cell>
        </row>
        <row r="1186">
          <cell r="A1186">
            <v>6018</v>
          </cell>
          <cell r="B1186" t="str">
            <v>Thî lÆn</v>
          </cell>
          <cell r="C1186" t="str">
            <v>c«ng</v>
          </cell>
          <cell r="E1186">
            <v>31285</v>
          </cell>
          <cell r="F1186">
            <v>31284.67</v>
          </cell>
          <cell r="G1186">
            <v>0</v>
          </cell>
        </row>
        <row r="1187">
          <cell r="A1187">
            <v>6500</v>
          </cell>
          <cell r="B1187" t="str">
            <v>Bóa m¸y 0,5 TÊn</v>
          </cell>
          <cell r="C1187" t="str">
            <v>Ca</v>
          </cell>
          <cell r="E1187">
            <v>810486.5675965104</v>
          </cell>
          <cell r="F1187">
            <v>1185913</v>
          </cell>
          <cell r="G1187">
            <v>0</v>
          </cell>
        </row>
        <row r="1188">
          <cell r="A1188">
            <v>6501</v>
          </cell>
          <cell r="B1188" t="str">
            <v>Bóa m¸y &lt;=1,2 TÊn</v>
          </cell>
          <cell r="C1188" t="str">
            <v>Ca</v>
          </cell>
          <cell r="E1188">
            <v>963412.34552949038</v>
          </cell>
          <cell r="G1188">
            <v>0</v>
          </cell>
        </row>
        <row r="1189">
          <cell r="A1189">
            <v>6502</v>
          </cell>
          <cell r="B1189" t="str">
            <v>Bóa m¸y &lt;=1,8 TÊn</v>
          </cell>
          <cell r="C1189" t="str">
            <v>Ca</v>
          </cell>
          <cell r="E1189">
            <v>1145830.0818303535</v>
          </cell>
          <cell r="F1189">
            <v>646329</v>
          </cell>
          <cell r="G1189">
            <v>0</v>
          </cell>
        </row>
        <row r="1190">
          <cell r="A1190">
            <v>6503</v>
          </cell>
          <cell r="B1190" t="str">
            <v>Bóa m¸y &lt;=2,5 TÊn</v>
          </cell>
          <cell r="C1190" t="str">
            <v>Ca</v>
          </cell>
          <cell r="E1190">
            <v>1806536.2466935001</v>
          </cell>
          <cell r="G1190">
            <v>0</v>
          </cell>
        </row>
        <row r="1191">
          <cell r="A1191">
            <v>6504</v>
          </cell>
          <cell r="B1191" t="str">
            <v>Ca n« 150 CV</v>
          </cell>
          <cell r="C1191" t="str">
            <v>Ca</v>
          </cell>
          <cell r="E1191">
            <v>1189285.921302092</v>
          </cell>
          <cell r="G1191">
            <v>0</v>
          </cell>
        </row>
        <row r="1192">
          <cell r="A1192">
            <v>6505</v>
          </cell>
          <cell r="B1192" t="str">
            <v>CÇn cÈu 20 TÊn</v>
          </cell>
          <cell r="C1192" t="str">
            <v>Ca</v>
          </cell>
          <cell r="E1192">
            <v>1295926.4126853698</v>
          </cell>
          <cell r="G1192">
            <v>0</v>
          </cell>
        </row>
        <row r="1193">
          <cell r="A1193">
            <v>6506</v>
          </cell>
          <cell r="B1193" t="str">
            <v>CÇn cÈu næi 35T</v>
          </cell>
          <cell r="C1193" t="str">
            <v>Ca</v>
          </cell>
          <cell r="E1193">
            <v>2717828.42</v>
          </cell>
          <cell r="G1193">
            <v>0</v>
          </cell>
        </row>
        <row r="1194">
          <cell r="A1194">
            <v>6507</v>
          </cell>
          <cell r="B1194" t="str">
            <v>Xe lao dÇm</v>
          </cell>
          <cell r="C1194" t="str">
            <v>Ca</v>
          </cell>
          <cell r="E1194">
            <v>2752235.22</v>
          </cell>
        </row>
        <row r="1195">
          <cell r="A1195">
            <v>6508</v>
          </cell>
          <cell r="B1195" t="str">
            <v>CÇn cÈu th¸p 25 TÊn</v>
          </cell>
          <cell r="C1195" t="str">
            <v>Ca</v>
          </cell>
          <cell r="E1195">
            <v>1329459.3613040771</v>
          </cell>
          <cell r="G1195">
            <v>0</v>
          </cell>
        </row>
        <row r="1196">
          <cell r="A1196">
            <v>6509</v>
          </cell>
          <cell r="B1196" t="str">
            <v>CÇn trôc 16 TÊn</v>
          </cell>
          <cell r="C1196" t="str">
            <v>Ca</v>
          </cell>
          <cell r="E1196">
            <v>945022.87152137933</v>
          </cell>
          <cell r="G1196">
            <v>0</v>
          </cell>
        </row>
        <row r="1197">
          <cell r="A1197">
            <v>6510</v>
          </cell>
          <cell r="B1197" t="str">
            <v>CÈu pooc tÝch</v>
          </cell>
          <cell r="C1197" t="str">
            <v>Ca</v>
          </cell>
          <cell r="E1197">
            <v>0</v>
          </cell>
          <cell r="F1197">
            <v>558197</v>
          </cell>
          <cell r="G1197">
            <v>0</v>
          </cell>
        </row>
        <row r="1198">
          <cell r="A1198">
            <v>6511</v>
          </cell>
          <cell r="B1198" t="str">
            <v>CÈu xÝch 5 TÊn</v>
          </cell>
          <cell r="C1198" t="str">
            <v>Ca</v>
          </cell>
          <cell r="E1198">
            <v>394844.98228505248</v>
          </cell>
          <cell r="G1198">
            <v>0</v>
          </cell>
        </row>
        <row r="1199">
          <cell r="A1199">
            <v>6512</v>
          </cell>
          <cell r="B1199" t="str">
            <v>M¸y bõa (®Çu kÐo 140 CV)</v>
          </cell>
          <cell r="C1199" t="str">
            <v>Ca</v>
          </cell>
          <cell r="E1199">
            <v>446917.80090604833</v>
          </cell>
          <cell r="G1199">
            <v>0</v>
          </cell>
        </row>
        <row r="1200">
          <cell r="A1200">
            <v>6513</v>
          </cell>
          <cell r="B1200" t="str">
            <v>M¸y cµy xíi 140 CV</v>
          </cell>
          <cell r="C1200" t="str">
            <v>Ca</v>
          </cell>
          <cell r="E1200">
            <v>589393.90386347589</v>
          </cell>
          <cell r="F1200">
            <v>649508</v>
          </cell>
          <cell r="G1200">
            <v>0</v>
          </cell>
        </row>
        <row r="1201">
          <cell r="A1201">
            <v>6514</v>
          </cell>
          <cell r="B1201" t="str">
            <v>M¸y kÐo 108 CV</v>
          </cell>
          <cell r="C1201" t="str">
            <v>Ca</v>
          </cell>
          <cell r="E1201">
            <v>459957.92422892025</v>
          </cell>
          <cell r="G1201">
            <v>0</v>
          </cell>
        </row>
        <row r="1202">
          <cell r="A1202">
            <v>6515</v>
          </cell>
          <cell r="B1202" t="str">
            <v>M¸y c¹p 15m3</v>
          </cell>
          <cell r="C1202" t="str">
            <v>Ca</v>
          </cell>
          <cell r="E1202">
            <v>1702247.4826236607</v>
          </cell>
          <cell r="F1202">
            <v>7593</v>
          </cell>
          <cell r="G1202">
            <v>0</v>
          </cell>
        </row>
        <row r="1203">
          <cell r="A1203">
            <v>6516</v>
          </cell>
          <cell r="B1203" t="str">
            <v>M¸y c¹p 9m3</v>
          </cell>
          <cell r="C1203" t="str">
            <v>Ca</v>
          </cell>
          <cell r="E1203">
            <v>1222107.8696843188</v>
          </cell>
          <cell r="F1203">
            <v>78729</v>
          </cell>
          <cell r="G1203">
            <v>0</v>
          </cell>
        </row>
        <row r="1204">
          <cell r="A1204">
            <v>6517</v>
          </cell>
          <cell r="B1204" t="str">
            <v>M¸y c¹p 16m3</v>
          </cell>
          <cell r="C1204" t="str">
            <v>Ca</v>
          </cell>
          <cell r="E1204">
            <v>1702247.4826236607</v>
          </cell>
          <cell r="G1204">
            <v>0</v>
          </cell>
        </row>
        <row r="1205">
          <cell r="A1205">
            <v>6518</v>
          </cell>
          <cell r="B1205" t="str">
            <v>M¸y gom gän 108 CV</v>
          </cell>
          <cell r="C1205" t="str">
            <v>Ca</v>
          </cell>
          <cell r="E1205">
            <v>785600.39693124162</v>
          </cell>
          <cell r="G1205">
            <v>0</v>
          </cell>
        </row>
        <row r="1206">
          <cell r="A1206">
            <v>6519</v>
          </cell>
          <cell r="B1206" t="str">
            <v>M¸y hµn 400 A (57Kw)</v>
          </cell>
          <cell r="C1206" t="str">
            <v>Ca</v>
          </cell>
          <cell r="E1206">
            <v>1632000</v>
          </cell>
          <cell r="G1206">
            <v>0</v>
          </cell>
        </row>
        <row r="1207">
          <cell r="A1207">
            <v>6520</v>
          </cell>
          <cell r="B1207" t="str">
            <v>M¸y khoan ®¸ cÇm tay fi 32-42mm</v>
          </cell>
          <cell r="C1207" t="str">
            <v>Ca</v>
          </cell>
          <cell r="E1207">
            <v>79844.976415810859</v>
          </cell>
          <cell r="G1207">
            <v>0</v>
          </cell>
        </row>
        <row r="1208">
          <cell r="A1208">
            <v>6521</v>
          </cell>
          <cell r="B1208" t="str">
            <v>M¸y khoan fi 25mm</v>
          </cell>
          <cell r="C1208" t="str">
            <v>Ca</v>
          </cell>
          <cell r="E1208">
            <v>76257.81486840162</v>
          </cell>
          <cell r="G1208">
            <v>0</v>
          </cell>
        </row>
        <row r="1209">
          <cell r="A1209">
            <v>6522</v>
          </cell>
          <cell r="B1209" t="str">
            <v>M¸y khoan fi &gt;=100mm</v>
          </cell>
          <cell r="C1209" t="str">
            <v>Ca</v>
          </cell>
          <cell r="E1209">
            <v>431259.73168601305</v>
          </cell>
          <cell r="G1209">
            <v>0</v>
          </cell>
        </row>
        <row r="1210">
          <cell r="A1210">
            <v>6523</v>
          </cell>
          <cell r="B1210" t="str">
            <v>M¸y lu 10 T b¸nh thÐp</v>
          </cell>
          <cell r="C1210" t="str">
            <v>Ca</v>
          </cell>
          <cell r="E1210">
            <v>342874.16722857277</v>
          </cell>
          <cell r="G1210">
            <v>0</v>
          </cell>
        </row>
        <row r="1211">
          <cell r="A1211">
            <v>6524</v>
          </cell>
          <cell r="B1211" t="str">
            <v>M¸y nÐn khÝ Diezen 75m3/h</v>
          </cell>
          <cell r="C1211" t="str">
            <v>Ca</v>
          </cell>
          <cell r="E1211">
            <v>126438.42899073787</v>
          </cell>
          <cell r="G1211">
            <v>0</v>
          </cell>
        </row>
        <row r="1212">
          <cell r="A1212">
            <v>6525</v>
          </cell>
          <cell r="B1212" t="str">
            <v>M¸y lu 8,5 T b¸nh thÐp</v>
          </cell>
          <cell r="C1212" t="str">
            <v>Ca</v>
          </cell>
          <cell r="E1212">
            <v>301222.72976889752</v>
          </cell>
          <cell r="G1212">
            <v>0</v>
          </cell>
        </row>
        <row r="1213">
          <cell r="A1213">
            <v>6526</v>
          </cell>
          <cell r="B1213" t="str">
            <v>M¸y trén v÷a 250 LÝt</v>
          </cell>
          <cell r="C1213" t="str">
            <v>Ca</v>
          </cell>
          <cell r="E1213">
            <v>120539.28618260167</v>
          </cell>
          <cell r="G1213">
            <v>0</v>
          </cell>
        </row>
        <row r="1214">
          <cell r="A1214">
            <v>6527</v>
          </cell>
          <cell r="B1214" t="str">
            <v>M¸y trén v÷a 100 LÝt</v>
          </cell>
          <cell r="C1214" t="str">
            <v>Ca</v>
          </cell>
          <cell r="E1214">
            <v>96137.666199466257</v>
          </cell>
          <cell r="G1214">
            <v>0</v>
          </cell>
        </row>
        <row r="1215">
          <cell r="A1215">
            <v>6528</v>
          </cell>
          <cell r="B1215" t="str">
            <v>M¸y trén v÷a 425 LÝt</v>
          </cell>
          <cell r="C1215" t="str">
            <v>Ca</v>
          </cell>
          <cell r="E1215">
            <v>134282.42132934401</v>
          </cell>
          <cell r="G1215">
            <v>0</v>
          </cell>
        </row>
        <row r="1216">
          <cell r="A1216">
            <v>6529</v>
          </cell>
          <cell r="B1216" t="str">
            <v>M¸y xóc 0,65m3</v>
          </cell>
          <cell r="C1216" t="str">
            <v>Ca</v>
          </cell>
          <cell r="E1216">
            <v>748025.85358510795</v>
          </cell>
          <cell r="G1216">
            <v>0</v>
          </cell>
        </row>
        <row r="1217">
          <cell r="A1217">
            <v>6530</v>
          </cell>
          <cell r="B1217" t="str">
            <v>M¸y ®µo 1 gÇu b¸nh xÝch 1 m3 ( G.N )</v>
          </cell>
          <cell r="C1217" t="str">
            <v>Ca</v>
          </cell>
          <cell r="E1217">
            <v>1153570.0813272928</v>
          </cell>
          <cell r="G1217">
            <v>0</v>
          </cell>
        </row>
        <row r="1218">
          <cell r="A1218">
            <v>6531</v>
          </cell>
          <cell r="B1218" t="str">
            <v>M¸y xóc 1,25m3</v>
          </cell>
          <cell r="C1218" t="str">
            <v>Ca</v>
          </cell>
          <cell r="E1218">
            <v>1386267.4671763009</v>
          </cell>
          <cell r="G1218">
            <v>0</v>
          </cell>
        </row>
        <row r="1219">
          <cell r="A1219">
            <v>6532</v>
          </cell>
          <cell r="B1219" t="str">
            <v>M¸y ®µo 1 gÇu b¸nh xÝch 2,5m3</v>
          </cell>
          <cell r="C1219" t="str">
            <v>Ca</v>
          </cell>
          <cell r="E1219">
            <v>2203923.3491421533</v>
          </cell>
          <cell r="G1219">
            <v>0</v>
          </cell>
        </row>
        <row r="1220">
          <cell r="A1220">
            <v>6533</v>
          </cell>
          <cell r="B1220" t="str">
            <v>M¸y ®µo gèc c©y 140 CV</v>
          </cell>
          <cell r="C1220" t="str">
            <v>Ca</v>
          </cell>
          <cell r="E1220">
            <v>492804.10233874182</v>
          </cell>
          <cell r="G1220">
            <v>0</v>
          </cell>
        </row>
        <row r="1221">
          <cell r="A1221">
            <v>6534</v>
          </cell>
          <cell r="B1221" t="str">
            <v>M¸y ®Çm bµn</v>
          </cell>
          <cell r="C1221" t="str">
            <v>Ca</v>
          </cell>
          <cell r="E1221">
            <v>76825.657692639477</v>
          </cell>
          <cell r="F1221">
            <v>41374</v>
          </cell>
          <cell r="G1221">
            <v>0</v>
          </cell>
        </row>
        <row r="1222">
          <cell r="A1222">
            <v>6535</v>
          </cell>
          <cell r="B1222" t="str">
            <v>M¸y ñi 75 CV</v>
          </cell>
          <cell r="C1222" t="str">
            <v>Ca</v>
          </cell>
          <cell r="E1222">
            <v>583283.58930527314</v>
          </cell>
          <cell r="F1222">
            <v>350709</v>
          </cell>
          <cell r="G1222">
            <v>0</v>
          </cell>
        </row>
        <row r="1223">
          <cell r="A1223">
            <v>6536</v>
          </cell>
          <cell r="B1223" t="str">
            <v>M¸y ñi 180 CV</v>
          </cell>
          <cell r="C1223" t="str">
            <v>Ca</v>
          </cell>
          <cell r="E1223">
            <v>1096636.6042567275</v>
          </cell>
          <cell r="F1223">
            <v>1114861</v>
          </cell>
          <cell r="G1223">
            <v>0</v>
          </cell>
        </row>
        <row r="1224">
          <cell r="A1224">
            <v>6537</v>
          </cell>
          <cell r="B1224" t="str">
            <v>M¸y ñi 108 CV</v>
          </cell>
          <cell r="C1224" t="str">
            <v>Ca</v>
          </cell>
          <cell r="E1224">
            <v>785600.39693124162</v>
          </cell>
          <cell r="G1224">
            <v>0</v>
          </cell>
        </row>
        <row r="1225">
          <cell r="A1225">
            <v>6538</v>
          </cell>
          <cell r="B1225" t="str">
            <v>M¸y ñi 140 CV</v>
          </cell>
          <cell r="C1225" t="str">
            <v>Ca</v>
          </cell>
          <cell r="E1225">
            <v>985056.19823250466</v>
          </cell>
          <cell r="G1225">
            <v>0</v>
          </cell>
        </row>
        <row r="1226">
          <cell r="A1226">
            <v>6539</v>
          </cell>
          <cell r="B1226" t="str">
            <v>M¸y ñi 240 CV</v>
          </cell>
          <cell r="C1226" t="str">
            <v>Ca</v>
          </cell>
          <cell r="E1226">
            <v>1307697.0862736655</v>
          </cell>
          <cell r="G1226">
            <v>0</v>
          </cell>
        </row>
        <row r="1227">
          <cell r="A1227">
            <v>6540</v>
          </cell>
          <cell r="B1227" t="str">
            <v>M¸y ñi 320 CV</v>
          </cell>
          <cell r="C1227" t="str">
            <v>Ca</v>
          </cell>
          <cell r="E1227">
            <v>1773257.5792281304</v>
          </cell>
          <cell r="G1227">
            <v>0</v>
          </cell>
        </row>
        <row r="1228">
          <cell r="A1228">
            <v>6541</v>
          </cell>
          <cell r="B1228" t="str">
            <v>Tr¹m trén BT nhùa 30m3/h</v>
          </cell>
          <cell r="C1228" t="str">
            <v>Ca</v>
          </cell>
          <cell r="E1228">
            <v>6661524.917901855</v>
          </cell>
        </row>
        <row r="1229">
          <cell r="A1229">
            <v>6542</v>
          </cell>
          <cell r="B1229" t="str">
            <v>Tr¹m trén BT nhùa 50m3/h</v>
          </cell>
          <cell r="C1229" t="str">
            <v>Ca</v>
          </cell>
          <cell r="E1229">
            <v>9028882.5459981803</v>
          </cell>
        </row>
        <row r="1230">
          <cell r="A1230">
            <v>6543</v>
          </cell>
          <cell r="B1230" t="str">
            <v>Tr¹m trén BT   16m3/h</v>
          </cell>
          <cell r="C1230" t="str">
            <v>Ca</v>
          </cell>
          <cell r="E1230">
            <v>988346.26872649638</v>
          </cell>
        </row>
        <row r="1231">
          <cell r="A1231">
            <v>6544</v>
          </cell>
          <cell r="B1231" t="str">
            <v>Bóa &lt;=3,5 TÊn</v>
          </cell>
          <cell r="C1231" t="str">
            <v>Ca</v>
          </cell>
          <cell r="E1231">
            <v>1806536.2466935001</v>
          </cell>
          <cell r="F1231">
            <v>65976</v>
          </cell>
          <cell r="G1231">
            <v>0</v>
          </cell>
        </row>
        <row r="1232">
          <cell r="A1232">
            <v>6545</v>
          </cell>
          <cell r="B1232" t="str">
            <v>M¸y bõa 140 CV</v>
          </cell>
          <cell r="C1232" t="str">
            <v>Ca</v>
          </cell>
          <cell r="E1232">
            <v>446917.80090604833</v>
          </cell>
          <cell r="G1232">
            <v>0</v>
          </cell>
        </row>
        <row r="1233">
          <cell r="A1233">
            <v>6546</v>
          </cell>
          <cell r="B1233" t="str">
            <v>M¸y xóc 4,6 m3</v>
          </cell>
          <cell r="C1233" t="str">
            <v>Ca</v>
          </cell>
          <cell r="E1233">
            <v>3810134.8423353601</v>
          </cell>
          <cell r="G1233">
            <v>0</v>
          </cell>
        </row>
        <row r="1234">
          <cell r="A1234">
            <v>6547</v>
          </cell>
          <cell r="B1234" t="str">
            <v>TÇu hót 4000CV</v>
          </cell>
          <cell r="C1234" t="str">
            <v>Ca</v>
          </cell>
          <cell r="E1234">
            <v>56443673.267266825</v>
          </cell>
        </row>
        <row r="1235">
          <cell r="A1235">
            <v>6548</v>
          </cell>
          <cell r="B1235" t="str">
            <v>«t« 5 TÊn</v>
          </cell>
          <cell r="C1235" t="str">
            <v>Ca</v>
          </cell>
          <cell r="E1235">
            <v>305915.79132253298</v>
          </cell>
          <cell r="G1235">
            <v>0</v>
          </cell>
        </row>
        <row r="1236">
          <cell r="A1236">
            <v>6549</v>
          </cell>
          <cell r="B1236" t="str">
            <v>«t« 12 TÊn</v>
          </cell>
          <cell r="C1236" t="str">
            <v>Ca</v>
          </cell>
          <cell r="E1236">
            <v>540340.69225755183</v>
          </cell>
          <cell r="G1236">
            <v>0</v>
          </cell>
        </row>
        <row r="1237">
          <cell r="A1237">
            <v>6550</v>
          </cell>
          <cell r="B1237" t="str">
            <v>«t« 27 TÊn</v>
          </cell>
          <cell r="C1237" t="str">
            <v>Ca</v>
          </cell>
          <cell r="E1237">
            <v>985074.39424353268</v>
          </cell>
          <cell r="G1237">
            <v>0</v>
          </cell>
        </row>
        <row r="1238">
          <cell r="A1238">
            <v>6551</v>
          </cell>
          <cell r="B1238" t="str">
            <v>«t« 7 TÊn</v>
          </cell>
          <cell r="C1238" t="str">
            <v>Ca</v>
          </cell>
          <cell r="E1238">
            <v>414285.78966879577</v>
          </cell>
          <cell r="F1238">
            <v>687281</v>
          </cell>
          <cell r="G1238">
            <v>0</v>
          </cell>
        </row>
        <row r="1239">
          <cell r="A1239">
            <v>6552</v>
          </cell>
          <cell r="B1239" t="str">
            <v>«t« 10 TÊn</v>
          </cell>
          <cell r="C1239" t="str">
            <v>Ca</v>
          </cell>
          <cell r="E1239">
            <v>492876.56498778245</v>
          </cell>
          <cell r="F1239">
            <v>955011</v>
          </cell>
          <cell r="G1239">
            <v>0</v>
          </cell>
        </row>
        <row r="1240">
          <cell r="A1240">
            <v>6553</v>
          </cell>
          <cell r="B1240" t="str">
            <v>«t« &lt;=5 TÊn</v>
          </cell>
          <cell r="C1240" t="str">
            <v>Ca</v>
          </cell>
          <cell r="E1240">
            <v>305915.79132253298</v>
          </cell>
          <cell r="G1240">
            <v>0</v>
          </cell>
        </row>
        <row r="1241">
          <cell r="A1241">
            <v>6554</v>
          </cell>
          <cell r="B1241" t="str">
            <v>«t« &lt;=7 TÊn</v>
          </cell>
          <cell r="C1241" t="str">
            <v>Ca</v>
          </cell>
          <cell r="E1241">
            <v>414285.78966879577</v>
          </cell>
          <cell r="G1241">
            <v>0</v>
          </cell>
        </row>
        <row r="1242">
          <cell r="A1242">
            <v>6555</v>
          </cell>
          <cell r="B1242" t="str">
            <v>«t« &lt;=10 TÊn</v>
          </cell>
          <cell r="C1242" t="str">
            <v>Ca</v>
          </cell>
          <cell r="E1242">
            <v>492876.56498778245</v>
          </cell>
          <cell r="G1242">
            <v>0</v>
          </cell>
        </row>
        <row r="1243">
          <cell r="A1243">
            <v>6556</v>
          </cell>
          <cell r="B1243" t="str">
            <v>«t« &lt;=12 TÊn</v>
          </cell>
          <cell r="C1243" t="str">
            <v>Ca</v>
          </cell>
          <cell r="E1243">
            <v>540340.69225755183</v>
          </cell>
          <cell r="G1243">
            <v>0</v>
          </cell>
        </row>
        <row r="1244">
          <cell r="A1244">
            <v>6557</v>
          </cell>
          <cell r="B1244" t="str">
            <v>M¸y ®µo &lt;=0,4m3</v>
          </cell>
          <cell r="C1244" t="str">
            <v>Ca</v>
          </cell>
          <cell r="E1244">
            <v>455332.0460337883</v>
          </cell>
          <cell r="G1244">
            <v>0</v>
          </cell>
        </row>
        <row r="1245">
          <cell r="A1245">
            <v>6558</v>
          </cell>
          <cell r="B1245" t="str">
            <v>M¸y ®µo &lt;=0,8m3</v>
          </cell>
          <cell r="C1245" t="str">
            <v>Ca</v>
          </cell>
          <cell r="E1245">
            <v>798161.75290098391</v>
          </cell>
          <cell r="F1245">
            <v>275388</v>
          </cell>
          <cell r="G1245">
            <v>0</v>
          </cell>
        </row>
        <row r="1246">
          <cell r="A1246">
            <v>6559</v>
          </cell>
          <cell r="B1246" t="str">
            <v>M¸y ®µo &lt;=1,25m3</v>
          </cell>
          <cell r="C1246" t="str">
            <v>Ca</v>
          </cell>
          <cell r="E1246">
            <v>1366606.3497697385</v>
          </cell>
          <cell r="F1246">
            <v>404343</v>
          </cell>
          <cell r="G1246">
            <v>0</v>
          </cell>
        </row>
        <row r="1247">
          <cell r="A1247">
            <v>6560</v>
          </cell>
          <cell r="B1247" t="str">
            <v>M¸y ®µo &lt;=1,6m3</v>
          </cell>
          <cell r="C1247" t="str">
            <v>Ca</v>
          </cell>
          <cell r="E1247">
            <v>1528803.4769440801</v>
          </cell>
          <cell r="F1247">
            <v>432530</v>
          </cell>
          <cell r="G1247">
            <v>0</v>
          </cell>
        </row>
        <row r="1248">
          <cell r="A1248">
            <v>6561</v>
          </cell>
          <cell r="B1248" t="str">
            <v>M¸y ®µo &lt;=2,3m3</v>
          </cell>
          <cell r="C1248" t="str">
            <v>Ca</v>
          </cell>
          <cell r="E1248">
            <v>2203923.3491421533</v>
          </cell>
          <cell r="F1248">
            <v>234979</v>
          </cell>
          <cell r="G1248">
            <v>0</v>
          </cell>
        </row>
        <row r="1249">
          <cell r="A1249">
            <v>6562</v>
          </cell>
          <cell r="B1249" t="str">
            <v>M¸y ñi 110 CV</v>
          </cell>
          <cell r="C1249" t="str">
            <v>Ca</v>
          </cell>
          <cell r="E1249">
            <v>785600.39693124162</v>
          </cell>
          <cell r="G1249">
            <v>0</v>
          </cell>
        </row>
        <row r="1250">
          <cell r="A1250">
            <v>6563</v>
          </cell>
          <cell r="B1250" t="str">
            <v>M¸y ñi &lt;= 110 CV</v>
          </cell>
          <cell r="C1250" t="str">
            <v>Ca</v>
          </cell>
          <cell r="E1250">
            <v>785600.39693124162</v>
          </cell>
          <cell r="F1250">
            <v>71531</v>
          </cell>
          <cell r="G1250">
            <v>0</v>
          </cell>
        </row>
        <row r="1251">
          <cell r="A1251">
            <v>6564</v>
          </cell>
          <cell r="B1251" t="str">
            <v>«t« t­íi nhùa 7 tÊn</v>
          </cell>
          <cell r="C1251" t="str">
            <v>Ca</v>
          </cell>
          <cell r="E1251">
            <v>869034.41643181106</v>
          </cell>
          <cell r="G1251">
            <v>0</v>
          </cell>
        </row>
        <row r="1252">
          <cell r="A1252">
            <v>6565</v>
          </cell>
          <cell r="B1252" t="str">
            <v>«t« tù ®æ 5 TÊn</v>
          </cell>
          <cell r="C1252" t="str">
            <v>Ca</v>
          </cell>
          <cell r="E1252">
            <v>372691.5093622072</v>
          </cell>
          <cell r="G1252">
            <v>0</v>
          </cell>
        </row>
        <row r="1253">
          <cell r="A1253">
            <v>6566</v>
          </cell>
          <cell r="B1253" t="str">
            <v>«t« tù ®æ 7 TÊn</v>
          </cell>
          <cell r="C1253" t="str">
            <v>Ca</v>
          </cell>
          <cell r="E1253">
            <v>510593.80476786481</v>
          </cell>
          <cell r="G1253">
            <v>0</v>
          </cell>
        </row>
        <row r="1254">
          <cell r="A1254">
            <v>6567</v>
          </cell>
          <cell r="B1254" t="str">
            <v>«t« tù ®æ 10 TÊn</v>
          </cell>
          <cell r="C1254" t="str">
            <v>Ca</v>
          </cell>
          <cell r="E1254">
            <v>596946.48844574392</v>
          </cell>
          <cell r="G1254">
            <v>0</v>
          </cell>
        </row>
        <row r="1255">
          <cell r="A1255">
            <v>6568</v>
          </cell>
          <cell r="B1255" t="str">
            <v>M¸y ®Çm b¸nh h¬i + ®Çu kÐo 9 T</v>
          </cell>
          <cell r="C1255" t="str">
            <v>Ca</v>
          </cell>
          <cell r="E1255">
            <v>319787.92268005176</v>
          </cell>
          <cell r="G1255">
            <v>0</v>
          </cell>
        </row>
        <row r="1256">
          <cell r="A1256">
            <v>6569</v>
          </cell>
          <cell r="B1256" t="str">
            <v>M¸y ®Çm 16 TÊn</v>
          </cell>
          <cell r="C1256" t="str">
            <v>Ca</v>
          </cell>
          <cell r="E1256">
            <v>497732.8314430574</v>
          </cell>
          <cell r="G1256">
            <v>0</v>
          </cell>
        </row>
        <row r="1257">
          <cell r="A1257">
            <v>6570</v>
          </cell>
          <cell r="B1257" t="str">
            <v>M¸y ®Çm 25 TÊn</v>
          </cell>
          <cell r="C1257" t="str">
            <v>Ca</v>
          </cell>
          <cell r="E1257">
            <v>573172.50399566104</v>
          </cell>
          <cell r="G1257">
            <v>0</v>
          </cell>
        </row>
        <row r="1258">
          <cell r="A1258">
            <v>6571</v>
          </cell>
          <cell r="B1258" t="str">
            <v>M¸y ®ãng cäc ( Bóa rung  60Kva )</v>
          </cell>
          <cell r="C1258" t="str">
            <v>Ca</v>
          </cell>
          <cell r="E1258">
            <v>443104.6600322632</v>
          </cell>
          <cell r="G1258">
            <v>0</v>
          </cell>
        </row>
        <row r="1259">
          <cell r="A1259">
            <v>6572</v>
          </cell>
          <cell r="B1259" t="str">
            <v>TÇu ®ãng cäc bóa &lt;=1,8 TÊn</v>
          </cell>
          <cell r="C1259" t="str">
            <v>Ca</v>
          </cell>
          <cell r="E1259">
            <v>0</v>
          </cell>
        </row>
        <row r="1260">
          <cell r="A1260">
            <v>6573</v>
          </cell>
          <cell r="B1260" t="str">
            <v>TÇu ®ãng cäc bóa &gt;1,8 TÊn ®Õn</v>
          </cell>
          <cell r="C1260" t="str">
            <v>Ca</v>
          </cell>
          <cell r="E1260">
            <v>2323420.0926945983</v>
          </cell>
        </row>
        <row r="1261">
          <cell r="A1261">
            <v>6574</v>
          </cell>
          <cell r="B1261" t="str">
            <v>TÇu ®ãng cäc bóa &gt;=2,5 TÊn</v>
          </cell>
          <cell r="C1261" t="str">
            <v>Ca</v>
          </cell>
          <cell r="E1261">
            <v>2323420.0926945983</v>
          </cell>
        </row>
        <row r="1262">
          <cell r="A1262">
            <v>6575</v>
          </cell>
          <cell r="B1262" t="str">
            <v>M¸y bõa 75 CV</v>
          </cell>
          <cell r="C1262" t="str">
            <v>Ca</v>
          </cell>
          <cell r="E1262">
            <v>446917.80090604833</v>
          </cell>
          <cell r="G1262">
            <v>0</v>
          </cell>
        </row>
        <row r="1263">
          <cell r="A1263">
            <v>6576</v>
          </cell>
          <cell r="B1263" t="str">
            <v>M¸y cµy xíi 75 CV</v>
          </cell>
          <cell r="C1263" t="str">
            <v>Ca</v>
          </cell>
          <cell r="E1263">
            <v>437984.34468898625</v>
          </cell>
          <cell r="G1263">
            <v>0</v>
          </cell>
        </row>
        <row r="1264">
          <cell r="A1264">
            <v>6577</v>
          </cell>
          <cell r="B1264" t="str">
            <v>M¸y hµn 15 KW</v>
          </cell>
          <cell r="C1264" t="str">
            <v>Ca</v>
          </cell>
          <cell r="E1264">
            <v>126479.9921734688</v>
          </cell>
          <cell r="F1264">
            <v>44470</v>
          </cell>
          <cell r="G1264">
            <v>0</v>
          </cell>
        </row>
        <row r="1265">
          <cell r="A1265">
            <v>6578</v>
          </cell>
          <cell r="B1265" t="str">
            <v>CÇn cÈu 5 TÊn</v>
          </cell>
          <cell r="C1265" t="str">
            <v>Ca</v>
          </cell>
          <cell r="E1265">
            <v>389159.27744929132</v>
          </cell>
          <cell r="F1265">
            <v>612986</v>
          </cell>
          <cell r="G1265">
            <v>0</v>
          </cell>
        </row>
        <row r="1266">
          <cell r="A1266">
            <v>6579</v>
          </cell>
          <cell r="B1266" t="str">
            <v>M¸y xóc 0,4m3</v>
          </cell>
          <cell r="C1266" t="str">
            <v>Ca</v>
          </cell>
          <cell r="E1266">
            <v>428440.61780972092</v>
          </cell>
          <cell r="G1266">
            <v>0</v>
          </cell>
        </row>
        <row r="1267">
          <cell r="A1267">
            <v>6580</v>
          </cell>
          <cell r="B1267" t="str">
            <v>M¸y ®µo 1 gÇu b¸nh lèp</v>
          </cell>
          <cell r="C1267" t="str">
            <v>Ca</v>
          </cell>
          <cell r="E1267">
            <v>748025.85358510807</v>
          </cell>
          <cell r="G1267">
            <v>0</v>
          </cell>
        </row>
        <row r="1268">
          <cell r="A1268">
            <v>6581</v>
          </cell>
          <cell r="B1268" t="str">
            <v>M¸y ñi &lt;=75Cv</v>
          </cell>
          <cell r="C1268" t="str">
            <v>Ca</v>
          </cell>
          <cell r="E1268">
            <v>583283.58930527314</v>
          </cell>
          <cell r="G1268">
            <v>0</v>
          </cell>
        </row>
        <row r="1269">
          <cell r="A1269">
            <v>6582</v>
          </cell>
          <cell r="B1269" t="str">
            <v>Thïng c¹p+m¸y kÐo b¸nh xÝch</v>
          </cell>
          <cell r="C1269" t="str">
            <v>Ca</v>
          </cell>
          <cell r="E1269">
            <v>953559.80649365857</v>
          </cell>
        </row>
        <row r="1270">
          <cell r="A1270">
            <v>6583</v>
          </cell>
          <cell r="B1270" t="str">
            <v>M¸y c¹p chuyÓn</v>
          </cell>
          <cell r="C1270" t="str">
            <v>Ca</v>
          </cell>
          <cell r="E1270">
            <v>0</v>
          </cell>
          <cell r="F1270">
            <v>25652</v>
          </cell>
          <cell r="G1270">
            <v>0</v>
          </cell>
        </row>
        <row r="1271">
          <cell r="A1271">
            <v>6584</v>
          </cell>
          <cell r="B1271" t="str">
            <v>M¸y san 108 CV</v>
          </cell>
          <cell r="C1271" t="str">
            <v>Ca</v>
          </cell>
          <cell r="E1271">
            <v>698131.00691398373</v>
          </cell>
          <cell r="G1271">
            <v>0</v>
          </cell>
        </row>
        <row r="1272">
          <cell r="A1272">
            <v>6585</v>
          </cell>
          <cell r="B1272" t="str">
            <v>§Çm b¸nh h¬i+®Çu kÐo b¸nh xÝch 12,5T</v>
          </cell>
          <cell r="C1272" t="str">
            <v>Ca</v>
          </cell>
          <cell r="E1272">
            <v>397804.3558598255</v>
          </cell>
          <cell r="G1272">
            <v>0</v>
          </cell>
        </row>
        <row r="1273">
          <cell r="A1273">
            <v>6586</v>
          </cell>
          <cell r="B1273" t="str">
            <v>§Çm b¸nh lèp 25 TÊn</v>
          </cell>
          <cell r="C1273" t="str">
            <v>Ca</v>
          </cell>
          <cell r="E1273">
            <v>573172.50399566104</v>
          </cell>
          <cell r="G1273">
            <v>0</v>
          </cell>
        </row>
        <row r="1274">
          <cell r="A1274">
            <v>6587</v>
          </cell>
          <cell r="B1274" t="str">
            <v>§Çm ch©n cõu+m¸y kÐo b¸nh xÝch 9 TÊn</v>
          </cell>
          <cell r="C1274" t="str">
            <v>Ca</v>
          </cell>
          <cell r="E1274">
            <v>500951.79977316887</v>
          </cell>
          <cell r="G1274">
            <v>0</v>
          </cell>
        </row>
        <row r="1275">
          <cell r="A1275">
            <v>6588</v>
          </cell>
          <cell r="B1275" t="str">
            <v>§Çm b¸nh thÐp 8,5-10 TÊn</v>
          </cell>
          <cell r="C1275" t="str">
            <v>Ca</v>
          </cell>
          <cell r="E1275">
            <v>342874.16722857277</v>
          </cell>
          <cell r="G1275">
            <v>0</v>
          </cell>
        </row>
        <row r="1276">
          <cell r="A1276">
            <v>6589</v>
          </cell>
          <cell r="B1276" t="str">
            <v>M¸y kÐo b¸nh xÝch cã t/b cµy</v>
          </cell>
          <cell r="C1276" t="str">
            <v>Ca</v>
          </cell>
          <cell r="E1276">
            <v>589393.90386347589</v>
          </cell>
          <cell r="F1276">
            <v>70714</v>
          </cell>
          <cell r="G1276">
            <v>0</v>
          </cell>
        </row>
        <row r="1277">
          <cell r="A1277">
            <v>6590</v>
          </cell>
          <cell r="B1277" t="str">
            <v>M¸y kÐo b¸nh xÝch cã t/b nhæ</v>
          </cell>
          <cell r="C1277" t="str">
            <v>Ca</v>
          </cell>
          <cell r="E1277">
            <v>492804.10233874182</v>
          </cell>
          <cell r="G1277">
            <v>0</v>
          </cell>
        </row>
        <row r="1278">
          <cell r="A1278">
            <v>6592</v>
          </cell>
          <cell r="B1278" t="str">
            <v>«t« ®Çu kÐo 20 tÊn</v>
          </cell>
          <cell r="C1278" t="str">
            <v>Ca</v>
          </cell>
          <cell r="E1278">
            <v>688948.49582497298</v>
          </cell>
          <cell r="F1278">
            <v>877379</v>
          </cell>
          <cell r="G1278">
            <v>0</v>
          </cell>
        </row>
        <row r="1279">
          <cell r="A1279">
            <v>6593</v>
          </cell>
          <cell r="B1279" t="str">
            <v>«t« vËn chuyÓn bª t«ng 6 m3</v>
          </cell>
          <cell r="C1279" t="str">
            <v>Ca</v>
          </cell>
          <cell r="E1279">
            <v>820974.88968223112</v>
          </cell>
          <cell r="G1279">
            <v>0</v>
          </cell>
        </row>
        <row r="1280">
          <cell r="A1280">
            <v>6594</v>
          </cell>
          <cell r="B1280" t="str">
            <v>«t« tø¬i nø¬c</v>
          </cell>
          <cell r="C1280" t="str">
            <v>Ca</v>
          </cell>
          <cell r="E1280">
            <v>447539.8246632347</v>
          </cell>
          <cell r="F1280">
            <v>227160</v>
          </cell>
          <cell r="G1280">
            <v>0</v>
          </cell>
        </row>
        <row r="1281">
          <cell r="A1281">
            <v>6595</v>
          </cell>
          <cell r="B1281" t="str">
            <v>R¬ mãoc</v>
          </cell>
          <cell r="C1281" t="str">
            <v>Ca</v>
          </cell>
          <cell r="E1281">
            <v>158957.72316175807</v>
          </cell>
        </row>
        <row r="1282">
          <cell r="A1282">
            <v>6596</v>
          </cell>
          <cell r="B1282" t="str">
            <v>M¸y kÐo b¸nh xÝch</v>
          </cell>
          <cell r="C1282" t="str">
            <v>Ca</v>
          </cell>
          <cell r="E1282">
            <v>514973.37476743682</v>
          </cell>
          <cell r="F1282">
            <v>50249</v>
          </cell>
          <cell r="G1282">
            <v>0</v>
          </cell>
        </row>
        <row r="1283">
          <cell r="A1283">
            <v>6597</v>
          </cell>
          <cell r="B1283" t="str">
            <v>M¸y kÐo b¸nh h¬i</v>
          </cell>
          <cell r="C1283" t="str">
            <v>Ca</v>
          </cell>
          <cell r="E1283">
            <v>0</v>
          </cell>
          <cell r="F1283">
            <v>32808</v>
          </cell>
          <cell r="G1283">
            <v>0</v>
          </cell>
        </row>
        <row r="1284">
          <cell r="A1284">
            <v>6598</v>
          </cell>
          <cell r="B1284" t="str">
            <v>CÇn cÈu 10 TÊn</v>
          </cell>
          <cell r="C1284" t="str">
            <v>Ca</v>
          </cell>
          <cell r="E1284">
            <v>731226.37390198989</v>
          </cell>
          <cell r="F1284">
            <v>642357</v>
          </cell>
          <cell r="G1284">
            <v>0</v>
          </cell>
        </row>
        <row r="1285">
          <cell r="A1285">
            <v>6599</v>
          </cell>
          <cell r="B1285" t="str">
            <v>CÇn trôc th¸p</v>
          </cell>
          <cell r="C1285" t="str">
            <v>Ca</v>
          </cell>
          <cell r="E1285">
            <v>989853.30721496034</v>
          </cell>
          <cell r="G1285">
            <v>0</v>
          </cell>
        </row>
        <row r="1286">
          <cell r="A1286">
            <v>6600</v>
          </cell>
          <cell r="B1286" t="str">
            <v>M¸y vËn th¨ng 0,8 TÊn</v>
          </cell>
          <cell r="C1286" t="str">
            <v>Ca</v>
          </cell>
          <cell r="E1286">
            <v>136337.16254989276</v>
          </cell>
          <cell r="G1286">
            <v>0</v>
          </cell>
        </row>
        <row r="1287">
          <cell r="A1287">
            <v>6601</v>
          </cell>
          <cell r="B1287" t="str">
            <v>CÇn trôc thiÕu nhi søc n©ng 0,5 T</v>
          </cell>
          <cell r="C1287" t="str">
            <v>Ca</v>
          </cell>
          <cell r="E1287">
            <v>69917.92380091823</v>
          </cell>
          <cell r="G1287">
            <v>0</v>
          </cell>
        </row>
        <row r="1288">
          <cell r="A1288">
            <v>6602</v>
          </cell>
          <cell r="B1288" t="str">
            <v>B¨ng t¶i cè ®Þnh</v>
          </cell>
          <cell r="C1288" t="str">
            <v>Ca</v>
          </cell>
          <cell r="E1288">
            <v>325412.67505498405</v>
          </cell>
          <cell r="F1288">
            <v>195351</v>
          </cell>
          <cell r="G1288">
            <v>0</v>
          </cell>
        </row>
        <row r="1289">
          <cell r="A1289">
            <v>6603</v>
          </cell>
          <cell r="B1289" t="str">
            <v>B¨ng t¶i di ®éng</v>
          </cell>
          <cell r="C1289" t="str">
            <v>Ca</v>
          </cell>
          <cell r="E1289">
            <v>325412.67505498405</v>
          </cell>
          <cell r="F1289">
            <v>60546</v>
          </cell>
          <cell r="G1289">
            <v>0</v>
          </cell>
        </row>
        <row r="1290">
          <cell r="A1290">
            <v>6604</v>
          </cell>
          <cell r="B1290" t="str">
            <v>Têi ®iÖn 5 T</v>
          </cell>
          <cell r="C1290" t="str">
            <v>Ca</v>
          </cell>
          <cell r="E1290">
            <v>115253.18157462933</v>
          </cell>
        </row>
        <row r="1291">
          <cell r="A1291">
            <v>6605</v>
          </cell>
          <cell r="B1291" t="str">
            <v>Xe n©ng hµng 2T</v>
          </cell>
          <cell r="C1291" t="str">
            <v>Ca</v>
          </cell>
          <cell r="E1291">
            <v>203221.87183329277</v>
          </cell>
        </row>
        <row r="1292">
          <cell r="A1292">
            <v>6606</v>
          </cell>
          <cell r="B1292" t="str">
            <v>M¸y trén 250 LÝt</v>
          </cell>
          <cell r="C1292" t="str">
            <v>Ca</v>
          </cell>
          <cell r="E1292">
            <v>142343.19281243611</v>
          </cell>
          <cell r="G1292">
            <v>0</v>
          </cell>
        </row>
        <row r="1293">
          <cell r="A1293">
            <v>6607</v>
          </cell>
          <cell r="B1293" t="str">
            <v>M¸y trén v÷a 80 LÝt</v>
          </cell>
          <cell r="C1293" t="str">
            <v>Ca</v>
          </cell>
          <cell r="E1293">
            <v>90014.455320080931</v>
          </cell>
          <cell r="G1293">
            <v>0</v>
          </cell>
        </row>
        <row r="1294">
          <cell r="A1294">
            <v>6608</v>
          </cell>
          <cell r="B1294" t="str">
            <v>Tr¹m trén BT nhùa 20m3/h</v>
          </cell>
          <cell r="C1294" t="str">
            <v>Ca</v>
          </cell>
          <cell r="E1294">
            <v>5757888.6877304269</v>
          </cell>
        </row>
        <row r="1295">
          <cell r="A1295">
            <v>6609</v>
          </cell>
          <cell r="B1295" t="str">
            <v>M¸y b¬m bª t«ng 50-60m3/h</v>
          </cell>
          <cell r="C1295" t="str">
            <v>Ca</v>
          </cell>
          <cell r="E1295">
            <v>1930208.5429164255</v>
          </cell>
          <cell r="G1295">
            <v>0</v>
          </cell>
        </row>
        <row r="1296">
          <cell r="A1296">
            <v>6610</v>
          </cell>
          <cell r="B1296" t="str">
            <v>M¸y phun v÷a xi m¨ng</v>
          </cell>
          <cell r="C1296" t="str">
            <v>Ca</v>
          </cell>
          <cell r="E1296">
            <v>177748.92331553638</v>
          </cell>
          <cell r="G1296">
            <v>0</v>
          </cell>
        </row>
        <row r="1297">
          <cell r="A1297">
            <v>6611</v>
          </cell>
          <cell r="B1297" t="str">
            <v>M¸y phun xi m¨ng</v>
          </cell>
          <cell r="C1297" t="str">
            <v>Ca</v>
          </cell>
          <cell r="E1297">
            <v>0</v>
          </cell>
          <cell r="G1297">
            <v>0</v>
          </cell>
        </row>
        <row r="1298">
          <cell r="A1298">
            <v>6612</v>
          </cell>
          <cell r="B1298" t="str">
            <v>M¸y kh¸c</v>
          </cell>
          <cell r="C1298" t="str">
            <v>%</v>
          </cell>
          <cell r="E1298">
            <v>0</v>
          </cell>
          <cell r="F1298">
            <v>220073</v>
          </cell>
          <cell r="G1298">
            <v>0</v>
          </cell>
        </row>
        <row r="1299">
          <cell r="A1299">
            <v>6613</v>
          </cell>
          <cell r="B1299" t="str">
            <v>M¸y ®Çm bµn 1 KW</v>
          </cell>
          <cell r="C1299" t="str">
            <v>Ca</v>
          </cell>
          <cell r="E1299">
            <v>76825.657692639477</v>
          </cell>
          <cell r="F1299">
            <v>268753</v>
          </cell>
          <cell r="G1299">
            <v>0</v>
          </cell>
        </row>
        <row r="1300">
          <cell r="A1300">
            <v>6614</v>
          </cell>
          <cell r="B1300" t="str">
            <v>M¸y ®Çm dïi d-45mm 4Ps</v>
          </cell>
          <cell r="C1300" t="str">
            <v>Ca</v>
          </cell>
          <cell r="E1300">
            <v>88748.110128534827</v>
          </cell>
          <cell r="G1300">
            <v>0</v>
          </cell>
        </row>
        <row r="1301">
          <cell r="A1301">
            <v>6615</v>
          </cell>
          <cell r="B1301" t="str">
            <v>M¸y sµng ®¸</v>
          </cell>
          <cell r="C1301" t="str">
            <v>Ca</v>
          </cell>
          <cell r="E1301">
            <v>133797.32319189442</v>
          </cell>
          <cell r="G1301">
            <v>0</v>
          </cell>
        </row>
        <row r="1302">
          <cell r="A1302">
            <v>6616</v>
          </cell>
          <cell r="B1302" t="str">
            <v>M¸y sµng röa ®¸</v>
          </cell>
          <cell r="C1302" t="str">
            <v>Ca</v>
          </cell>
          <cell r="E1302">
            <v>133797.32319189442</v>
          </cell>
          <cell r="G1302">
            <v>0</v>
          </cell>
        </row>
        <row r="1303">
          <cell r="A1303">
            <v>6617</v>
          </cell>
          <cell r="B1303" t="str">
            <v>Tr¹m nghiÒn ®¸ di ®éng</v>
          </cell>
          <cell r="C1303" t="str">
            <v>Ca</v>
          </cell>
          <cell r="E1303">
            <v>488445.83255938196</v>
          </cell>
        </row>
        <row r="1304">
          <cell r="A1304">
            <v>6618</v>
          </cell>
          <cell r="B1304" t="str">
            <v>Tr¹m nghiÒn ®¸ cè ®Þnh 200m3/h</v>
          </cell>
          <cell r="C1304" t="str">
            <v>Ca</v>
          </cell>
          <cell r="E1304">
            <v>1532202.5760501588</v>
          </cell>
        </row>
        <row r="1305">
          <cell r="A1305">
            <v>6619</v>
          </cell>
          <cell r="B1305" t="str">
            <v>M¸y nghiÒn ®¸ th« 200m3/h</v>
          </cell>
          <cell r="C1305" t="str">
            <v>Ca</v>
          </cell>
          <cell r="E1305">
            <v>1532202.5760501588</v>
          </cell>
          <cell r="G1305">
            <v>0</v>
          </cell>
        </row>
        <row r="1306">
          <cell r="A1306">
            <v>6620</v>
          </cell>
          <cell r="B1306" t="str">
            <v>M¸y b¬m n­íc ®iÖn ch×m H15M</v>
          </cell>
          <cell r="C1306" t="str">
            <v>Ca</v>
          </cell>
          <cell r="E1306">
            <v>80744.136079927208</v>
          </cell>
          <cell r="G1306">
            <v>0</v>
          </cell>
        </row>
        <row r="1307">
          <cell r="A1307">
            <v>6621</v>
          </cell>
          <cell r="B1307" t="str">
            <v>M¸y b¬m n­íc ®iÖn 10KW</v>
          </cell>
          <cell r="C1307" t="str">
            <v>Ca</v>
          </cell>
          <cell r="E1307">
            <v>112144.69586849361</v>
          </cell>
          <cell r="G1307">
            <v>0</v>
          </cell>
        </row>
        <row r="1308">
          <cell r="A1308">
            <v>6622</v>
          </cell>
          <cell r="B1308" t="str">
            <v>M¸y b¬m n­íc ®iªden 10cv</v>
          </cell>
          <cell r="C1308" t="str">
            <v>Ca</v>
          </cell>
          <cell r="E1308">
            <v>126122.11007379324</v>
          </cell>
          <cell r="G1308">
            <v>0</v>
          </cell>
        </row>
        <row r="1309">
          <cell r="A1309">
            <v>6623</v>
          </cell>
          <cell r="B1309" t="str">
            <v>M¸y b¬m n­íc x¨ng</v>
          </cell>
          <cell r="C1309" t="str">
            <v>Ca</v>
          </cell>
          <cell r="E1309">
            <v>125297.43694474138</v>
          </cell>
          <cell r="G1309">
            <v>0</v>
          </cell>
        </row>
        <row r="1310">
          <cell r="A1310">
            <v>6624</v>
          </cell>
          <cell r="B1310" t="str">
            <v>M¸y ph¸t ®iÖn l­u ®éng 60 KW</v>
          </cell>
          <cell r="C1310" t="str">
            <v>Ca</v>
          </cell>
          <cell r="E1310">
            <v>354860.87210142746</v>
          </cell>
          <cell r="G1310">
            <v>0</v>
          </cell>
        </row>
        <row r="1311">
          <cell r="A1311">
            <v>6625</v>
          </cell>
          <cell r="B1311" t="str">
            <v>M¸y nÐn khÝ 20m3/s</v>
          </cell>
          <cell r="C1311" t="str">
            <v>Ca</v>
          </cell>
          <cell r="E1311">
            <v>898174.06244546897</v>
          </cell>
          <cell r="G1311">
            <v>0</v>
          </cell>
        </row>
        <row r="1312">
          <cell r="A1312">
            <v>6626</v>
          </cell>
          <cell r="B1312" t="str">
            <v>M¸y nÐn khÝ 240m3/h</v>
          </cell>
          <cell r="C1312" t="str">
            <v>Ca</v>
          </cell>
          <cell r="E1312">
            <v>307542.65973358834</v>
          </cell>
          <cell r="G1312">
            <v>0</v>
          </cell>
        </row>
        <row r="1313">
          <cell r="A1313">
            <v>6627</v>
          </cell>
          <cell r="B1313" t="str">
            <v>M¸y Ðp cäc</v>
          </cell>
          <cell r="C1313" t="str">
            <v>Ca</v>
          </cell>
          <cell r="E1313">
            <v>424201.2407790416</v>
          </cell>
          <cell r="G1313">
            <v>0</v>
          </cell>
        </row>
        <row r="1314">
          <cell r="A1314">
            <v>6628</v>
          </cell>
          <cell r="B1314" t="str">
            <v>M¸y hµn 23 KW</v>
          </cell>
          <cell r="C1314" t="str">
            <v>Ca</v>
          </cell>
          <cell r="E1314">
            <v>126479.9921734688</v>
          </cell>
          <cell r="G1314">
            <v>0</v>
          </cell>
        </row>
        <row r="1315">
          <cell r="A1315">
            <v>6629</v>
          </cell>
          <cell r="B1315" t="str">
            <v>M¸y bóa rung</v>
          </cell>
          <cell r="C1315" t="str">
            <v>Ca</v>
          </cell>
          <cell r="E1315">
            <v>443104.6600322632</v>
          </cell>
          <cell r="G1315">
            <v>0</v>
          </cell>
        </row>
        <row r="1316">
          <cell r="A1316">
            <v>6630</v>
          </cell>
          <cell r="B1316" t="str">
            <v>M¸y b¬m 1,1 KW</v>
          </cell>
          <cell r="C1316" t="str">
            <v>Ca</v>
          </cell>
          <cell r="E1316">
            <v>66382.239581678819</v>
          </cell>
          <cell r="G1316">
            <v>0</v>
          </cell>
        </row>
        <row r="1317">
          <cell r="A1317">
            <v>6631</v>
          </cell>
          <cell r="B1317" t="str">
            <v>M¸y hµn chÊm</v>
          </cell>
          <cell r="C1317" t="str">
            <v>Ca</v>
          </cell>
          <cell r="E1317">
            <v>188977.0420774688</v>
          </cell>
          <cell r="G1317">
            <v>0</v>
          </cell>
        </row>
        <row r="1318">
          <cell r="A1318">
            <v>6632</v>
          </cell>
          <cell r="B1318" t="str">
            <v>M¸y hµn nh«m vµ hîp kim</v>
          </cell>
          <cell r="C1318" t="str">
            <v>Ca</v>
          </cell>
          <cell r="E1318">
            <v>0</v>
          </cell>
          <cell r="G1318">
            <v>0</v>
          </cell>
        </row>
        <row r="1319">
          <cell r="A1319">
            <v>6633</v>
          </cell>
          <cell r="B1319" t="str">
            <v>M¸y phun s¬n</v>
          </cell>
          <cell r="C1319" t="str">
            <v>Ca</v>
          </cell>
          <cell r="E1319">
            <v>72910.513416576679</v>
          </cell>
          <cell r="F1319">
            <v>573581</v>
          </cell>
          <cell r="G1319">
            <v>0</v>
          </cell>
        </row>
        <row r="1320">
          <cell r="A1320">
            <v>6634</v>
          </cell>
          <cell r="B1320" t="str">
            <v>M¸y khoan</v>
          </cell>
          <cell r="C1320" t="str">
            <v>Ca</v>
          </cell>
          <cell r="E1320">
            <v>6538</v>
          </cell>
          <cell r="F1320">
            <v>280675</v>
          </cell>
          <cell r="G1320">
            <v>0</v>
          </cell>
        </row>
        <row r="1321">
          <cell r="A1321">
            <v>6635</v>
          </cell>
          <cell r="B1321" t="str">
            <v>M¸y c¾t uèn èng 2,8 KW</v>
          </cell>
          <cell r="C1321" t="str">
            <v>Ca</v>
          </cell>
          <cell r="E1321">
            <v>84150.363302639482</v>
          </cell>
          <cell r="G1321">
            <v>0</v>
          </cell>
        </row>
        <row r="1322">
          <cell r="A1322">
            <v>6636</v>
          </cell>
          <cell r="B1322" t="str">
            <v>M¸y tiÖn T616</v>
          </cell>
          <cell r="C1322" t="str">
            <v>Ca</v>
          </cell>
          <cell r="E1322">
            <v>103662.69754314279</v>
          </cell>
          <cell r="G1322">
            <v>0</v>
          </cell>
        </row>
        <row r="1323">
          <cell r="A1323">
            <v>6637</v>
          </cell>
          <cell r="B1323" t="str">
            <v>M¸y ®ét dËp</v>
          </cell>
          <cell r="C1323" t="str">
            <v>Ca</v>
          </cell>
          <cell r="E1323">
            <v>109103.98126745279</v>
          </cell>
          <cell r="G1323">
            <v>0</v>
          </cell>
        </row>
        <row r="1324">
          <cell r="A1324">
            <v>6638</v>
          </cell>
          <cell r="B1324" t="str">
            <v>M¸y c­a</v>
          </cell>
          <cell r="C1324" t="str">
            <v>Ca</v>
          </cell>
          <cell r="E1324">
            <v>79829.009999999995</v>
          </cell>
          <cell r="G1324">
            <v>0</v>
          </cell>
        </row>
        <row r="1325">
          <cell r="A1325">
            <v>6639</v>
          </cell>
          <cell r="B1325" t="str">
            <v>M¸y läc dÇu ¸p lùc</v>
          </cell>
          <cell r="C1325" t="str">
            <v>Ca</v>
          </cell>
          <cell r="E1325">
            <v>0</v>
          </cell>
          <cell r="G1325">
            <v>0</v>
          </cell>
        </row>
        <row r="1326">
          <cell r="A1326">
            <v>6640</v>
          </cell>
          <cell r="B1326" t="str">
            <v>M¸y b¬m ch©n kh«ng</v>
          </cell>
          <cell r="C1326" t="str">
            <v>Ca</v>
          </cell>
          <cell r="E1326">
            <v>0</v>
          </cell>
          <cell r="G1326">
            <v>0</v>
          </cell>
        </row>
        <row r="1327">
          <cell r="A1327">
            <v>6641</v>
          </cell>
          <cell r="B1327" t="str">
            <v>M¸y mµi hai ®¸</v>
          </cell>
          <cell r="C1327" t="str">
            <v>Ca</v>
          </cell>
          <cell r="E1327">
            <v>80825.156544711805</v>
          </cell>
          <cell r="G1327">
            <v>0</v>
          </cell>
        </row>
        <row r="1328">
          <cell r="A1328">
            <v>6642</v>
          </cell>
          <cell r="B1328" t="str">
            <v>M¸y bµo</v>
          </cell>
          <cell r="C1328" t="str">
            <v>Ca</v>
          </cell>
          <cell r="E1328">
            <v>103662.69754314279</v>
          </cell>
          <cell r="G1328">
            <v>0</v>
          </cell>
        </row>
        <row r="1329">
          <cell r="A1329">
            <v>6643</v>
          </cell>
          <cell r="B1329" t="str">
            <v>M¸y khoan ®¸ cÇm tay</v>
          </cell>
          <cell r="C1329" t="str">
            <v>Ca</v>
          </cell>
          <cell r="E1329">
            <v>79844.976415810859</v>
          </cell>
          <cell r="G1329">
            <v>0</v>
          </cell>
        </row>
        <row r="1330">
          <cell r="A1330">
            <v>6644</v>
          </cell>
          <cell r="B1330" t="str">
            <v>M¸y khoan tù hµnh xoay ®Ëp 75-95mm</v>
          </cell>
          <cell r="C1330" t="str">
            <v>Ca</v>
          </cell>
          <cell r="E1330">
            <v>329215.38463001302</v>
          </cell>
          <cell r="G1330">
            <v>0</v>
          </cell>
        </row>
        <row r="1331">
          <cell r="A1331">
            <v>6645</v>
          </cell>
          <cell r="B1331" t="str">
            <v>M¸y khoan xoay 105-110mm</v>
          </cell>
          <cell r="C1331" t="str">
            <v>Ca</v>
          </cell>
          <cell r="E1331">
            <v>431259.73168601305</v>
          </cell>
          <cell r="G1331">
            <v>0</v>
          </cell>
        </row>
        <row r="1332">
          <cell r="A1332">
            <v>6646</v>
          </cell>
          <cell r="B1332" t="str">
            <v>M¸y khoan xoay cÇn</v>
          </cell>
          <cell r="C1332" t="str">
            <v>Ca</v>
          </cell>
          <cell r="E1332">
            <v>0</v>
          </cell>
          <cell r="G1332">
            <v>0</v>
          </cell>
        </row>
        <row r="1333">
          <cell r="A1333">
            <v>6647</v>
          </cell>
          <cell r="B1333" t="str">
            <v>M¸y bóa</v>
          </cell>
          <cell r="C1333" t="str">
            <v>Ca</v>
          </cell>
          <cell r="E1333">
            <v>0</v>
          </cell>
          <cell r="G1333">
            <v>0</v>
          </cell>
        </row>
        <row r="1334">
          <cell r="A1334">
            <v>6648</v>
          </cell>
          <cell r="B1334" t="str">
            <v>M¸y khoan ®øng 4,5 KW</v>
          </cell>
          <cell r="C1334" t="str">
            <v>Ca</v>
          </cell>
          <cell r="E1334">
            <v>71531</v>
          </cell>
          <cell r="F1334">
            <v>67881</v>
          </cell>
          <cell r="G1334">
            <v>0</v>
          </cell>
        </row>
        <row r="1335">
          <cell r="A1335">
            <v>6649</v>
          </cell>
          <cell r="B1335" t="str">
            <v>M¸y mµi ®¸ d¨m sái</v>
          </cell>
          <cell r="C1335" t="str">
            <v>Ca</v>
          </cell>
          <cell r="E1335">
            <v>0</v>
          </cell>
          <cell r="G1335">
            <v>0</v>
          </cell>
        </row>
        <row r="1336">
          <cell r="A1336">
            <v>6650</v>
          </cell>
          <cell r="B1336" t="str">
            <v>M¸y r¶i 20TÊn/h</v>
          </cell>
          <cell r="C1336" t="str">
            <v>Ca</v>
          </cell>
          <cell r="E1336">
            <v>7414479.2716845982</v>
          </cell>
          <cell r="G1336">
            <v>0</v>
          </cell>
        </row>
        <row r="1337">
          <cell r="A1337">
            <v>6651</v>
          </cell>
          <cell r="B1337" t="str">
            <v>Tµu hót bïn ®iªden 4000CV</v>
          </cell>
          <cell r="C1337" t="str">
            <v>Ca</v>
          </cell>
          <cell r="E1337">
            <v>56443673.267266825</v>
          </cell>
        </row>
        <row r="1338">
          <cell r="A1338">
            <v>6652</v>
          </cell>
          <cell r="B1338" t="str">
            <v>Tµu kÐo thñy 150 CV</v>
          </cell>
          <cell r="C1338" t="str">
            <v>Ca</v>
          </cell>
          <cell r="E1338">
            <v>1189285.921302092</v>
          </cell>
        </row>
        <row r="1339">
          <cell r="A1339">
            <v>6653</v>
          </cell>
          <cell r="B1339" t="str">
            <v>Tµu ®ãng cäc</v>
          </cell>
          <cell r="C1339" t="str">
            <v>Ca</v>
          </cell>
          <cell r="E1339">
            <v>2323420.0926945983</v>
          </cell>
        </row>
        <row r="1340">
          <cell r="A1340">
            <v>6654</v>
          </cell>
          <cell r="B1340" t="str">
            <v>Sµ lan 1000T</v>
          </cell>
          <cell r="C1340" t="str">
            <v>Ca</v>
          </cell>
          <cell r="E1340">
            <v>1187580.54</v>
          </cell>
        </row>
        <row r="1341">
          <cell r="A1341">
            <v>6655</v>
          </cell>
          <cell r="B1341" t="str">
            <v>Sµ lan 200 TÊn</v>
          </cell>
          <cell r="C1341" t="str">
            <v>Ca</v>
          </cell>
          <cell r="E1341">
            <v>378509.75907851325</v>
          </cell>
        </row>
        <row r="1342">
          <cell r="A1342">
            <v>6656</v>
          </cell>
          <cell r="B1342" t="str">
            <v>Tr¹m lÆn</v>
          </cell>
          <cell r="C1342" t="str">
            <v>Giê</v>
          </cell>
          <cell r="E1342">
            <v>1548982.7414017315</v>
          </cell>
        </row>
        <row r="1343">
          <cell r="A1343">
            <v>6657</v>
          </cell>
          <cell r="B1343" t="str">
            <v>CÇu t¹m</v>
          </cell>
          <cell r="C1343" t="str">
            <v>N¨m</v>
          </cell>
          <cell r="E1343">
            <v>0</v>
          </cell>
          <cell r="F1343">
            <v>231907</v>
          </cell>
          <cell r="G1343">
            <v>0</v>
          </cell>
        </row>
        <row r="1344">
          <cell r="A1344">
            <v>6658</v>
          </cell>
          <cell r="B1344" t="str">
            <v>Poãc tÝch</v>
          </cell>
          <cell r="C1344" t="str">
            <v>N¨m</v>
          </cell>
          <cell r="E1344">
            <v>0</v>
          </cell>
        </row>
        <row r="1345">
          <cell r="A1345">
            <v>6659</v>
          </cell>
          <cell r="B1345" t="str">
            <v>Sario</v>
          </cell>
          <cell r="C1345" t="str">
            <v>N¨m</v>
          </cell>
          <cell r="E1345">
            <v>0</v>
          </cell>
        </row>
        <row r="1346">
          <cell r="A1346">
            <v>6660</v>
          </cell>
          <cell r="B1346" t="str">
            <v>Dipluri</v>
          </cell>
          <cell r="C1346" t="str">
            <v>N¨m</v>
          </cell>
          <cell r="E1346">
            <v>0</v>
          </cell>
          <cell r="G1346">
            <v>0</v>
          </cell>
        </row>
        <row r="1347">
          <cell r="A1347">
            <v>6661</v>
          </cell>
          <cell r="B1347" t="str">
            <v>M¸y P6+P8</v>
          </cell>
          <cell r="C1347" t="str">
            <v>Ca</v>
          </cell>
          <cell r="E1347">
            <v>0</v>
          </cell>
          <cell r="F1347">
            <v>561999</v>
          </cell>
          <cell r="G1347">
            <v>0</v>
          </cell>
        </row>
        <row r="1348">
          <cell r="A1348">
            <v>6662</v>
          </cell>
          <cell r="B1348" t="str">
            <v>Pin c¾t</v>
          </cell>
          <cell r="C1348" t="str">
            <v>Ca</v>
          </cell>
          <cell r="E1348">
            <v>71472.807822772782</v>
          </cell>
        </row>
        <row r="1349">
          <cell r="A1349">
            <v>6663</v>
          </cell>
          <cell r="B1349" t="str">
            <v>§Çu kÐo vµ moãc</v>
          </cell>
          <cell r="C1349" t="str">
            <v>Ca</v>
          </cell>
          <cell r="E1349">
            <v>79844.976415810859</v>
          </cell>
          <cell r="F1349">
            <v>75014</v>
          </cell>
          <cell r="G1349">
            <v>0</v>
          </cell>
        </row>
        <row r="1350">
          <cell r="A1350">
            <v>6664</v>
          </cell>
          <cell r="B1350" t="str">
            <v>§Çu kÐo thñy</v>
          </cell>
          <cell r="C1350" t="str">
            <v>Ca</v>
          </cell>
          <cell r="E1350">
            <v>0</v>
          </cell>
          <cell r="F1350">
            <v>221736</v>
          </cell>
          <cell r="G1350">
            <v>0</v>
          </cell>
        </row>
        <row r="1351">
          <cell r="A1351">
            <v>6665</v>
          </cell>
          <cell r="B1351" t="str">
            <v>CÈu K 161</v>
          </cell>
          <cell r="C1351" t="str">
            <v>Ca</v>
          </cell>
          <cell r="E1351">
            <v>731226.37390198989</v>
          </cell>
          <cell r="G1351">
            <v>0</v>
          </cell>
        </row>
        <row r="1352">
          <cell r="A1352">
            <v>6666</v>
          </cell>
          <cell r="B1352" t="str">
            <v>M¸y ngäam næi 2,5m3</v>
          </cell>
          <cell r="C1352" t="str">
            <v>Ca</v>
          </cell>
          <cell r="E1352">
            <v>875507.27583673282</v>
          </cell>
          <cell r="G1352">
            <v>0</v>
          </cell>
        </row>
        <row r="1353">
          <cell r="A1353">
            <v>6667</v>
          </cell>
          <cell r="B1353" t="str">
            <v>Xuång kÐo 150</v>
          </cell>
          <cell r="C1353" t="str">
            <v>Ca</v>
          </cell>
          <cell r="E1353">
            <v>1189285.921302092</v>
          </cell>
        </row>
        <row r="1354">
          <cell r="A1354">
            <v>6668</v>
          </cell>
          <cell r="B1354" t="str">
            <v>Ca n« 40 TÊn</v>
          </cell>
          <cell r="C1354" t="str">
            <v>Ca</v>
          </cell>
          <cell r="E1354">
            <v>1189285.921302092</v>
          </cell>
          <cell r="G1354">
            <v>0</v>
          </cell>
        </row>
        <row r="1355">
          <cell r="A1355">
            <v>6669</v>
          </cell>
          <cell r="B1355" t="str">
            <v>ThiÕt bÞ khu«n tr­ît</v>
          </cell>
          <cell r="C1355" t="str">
            <v>Ca</v>
          </cell>
          <cell r="E1355">
            <v>0</v>
          </cell>
        </row>
        <row r="1356">
          <cell r="A1356">
            <v>6670</v>
          </cell>
          <cell r="B1356" t="str">
            <v>M¸y cuèn èng</v>
          </cell>
          <cell r="C1356" t="str">
            <v>Ca</v>
          </cell>
          <cell r="E1356">
            <v>84150.363302639482</v>
          </cell>
          <cell r="F1356">
            <v>1346000</v>
          </cell>
          <cell r="G1356">
            <v>0</v>
          </cell>
        </row>
        <row r="1357">
          <cell r="A1357">
            <v>6671</v>
          </cell>
          <cell r="B1357" t="str">
            <v>M¸y c¾t «xy</v>
          </cell>
          <cell r="C1357" t="str">
            <v>Ca</v>
          </cell>
          <cell r="E1357">
            <v>71472.807822772782</v>
          </cell>
          <cell r="F1357">
            <v>82045</v>
          </cell>
          <cell r="G1357">
            <v>0</v>
          </cell>
        </row>
        <row r="1358">
          <cell r="A1358">
            <v>6672</v>
          </cell>
          <cell r="B1358" t="str">
            <v>Têi ®iÖn 2 TÊn</v>
          </cell>
          <cell r="C1358" t="str">
            <v>Ca</v>
          </cell>
          <cell r="E1358">
            <v>87652.290320057087</v>
          </cell>
        </row>
        <row r="1359">
          <cell r="A1359">
            <v>6673</v>
          </cell>
          <cell r="B1359" t="str">
            <v>Lu b¸nh lèp 16 TÊn</v>
          </cell>
          <cell r="C1359" t="str">
            <v>Ca</v>
          </cell>
          <cell r="E1359">
            <v>519197.01958877058</v>
          </cell>
          <cell r="F1359">
            <v>445481</v>
          </cell>
          <cell r="G1359">
            <v>0</v>
          </cell>
        </row>
        <row r="1360">
          <cell r="A1360">
            <v>6674</v>
          </cell>
          <cell r="B1360" t="str">
            <v>Sµ lan chë ®Êt th¶i 200 m3</v>
          </cell>
          <cell r="C1360" t="str">
            <v>Ca</v>
          </cell>
          <cell r="E1360">
            <v>378509.75907851325</v>
          </cell>
        </row>
        <row r="1361">
          <cell r="A1361">
            <v>6675</v>
          </cell>
          <cell r="B1361" t="str">
            <v>Chi phÝ phô</v>
          </cell>
          <cell r="C1361" t="str">
            <v>§ång</v>
          </cell>
          <cell r="E1361">
            <v>0</v>
          </cell>
          <cell r="F1361">
            <v>683729</v>
          </cell>
          <cell r="G1361">
            <v>0</v>
          </cell>
        </row>
        <row r="1362">
          <cell r="A1362">
            <v>6676</v>
          </cell>
          <cell r="B1362" t="str">
            <v>M¸y c¾t ®ét liªn hîp 2,8KW</v>
          </cell>
          <cell r="C1362" t="str">
            <v>Ca</v>
          </cell>
          <cell r="E1362">
            <v>109103.98126745279</v>
          </cell>
          <cell r="F1362">
            <v>20783</v>
          </cell>
          <cell r="G1362">
            <v>0</v>
          </cell>
        </row>
        <row r="1363">
          <cell r="A1363">
            <v>6677</v>
          </cell>
          <cell r="B1363" t="str">
            <v>M¸y b¬m n­íc 2,8KW</v>
          </cell>
          <cell r="C1363" t="str">
            <v>Ca</v>
          </cell>
          <cell r="E1363">
            <v>74171.345220900781</v>
          </cell>
          <cell r="G1363">
            <v>0</v>
          </cell>
        </row>
        <row r="1364">
          <cell r="A1364">
            <v>6678</v>
          </cell>
          <cell r="B1364" t="str">
            <v>CÈu b¸nh h¬i 6 T</v>
          </cell>
          <cell r="C1364" t="str">
            <v>Ca</v>
          </cell>
          <cell r="E1364">
            <v>456038.46315654152</v>
          </cell>
          <cell r="F1364">
            <v>449107</v>
          </cell>
          <cell r="G1364">
            <v>0</v>
          </cell>
        </row>
        <row r="1365">
          <cell r="A1365">
            <v>6679</v>
          </cell>
          <cell r="B1365" t="str">
            <v>M¸y khoan cÇm tay 0,6 KW</v>
          </cell>
          <cell r="C1365" t="str">
            <v>Ca</v>
          </cell>
          <cell r="E1365">
            <v>15366</v>
          </cell>
          <cell r="G1365">
            <v>0</v>
          </cell>
        </row>
        <row r="1366">
          <cell r="A1366">
            <v>6680</v>
          </cell>
          <cell r="B1366" t="str">
            <v>M¸y hµn 14KW</v>
          </cell>
          <cell r="C1366" t="str">
            <v>Ca</v>
          </cell>
          <cell r="E1366">
            <v>126479.9921734688</v>
          </cell>
          <cell r="F1366">
            <v>44470</v>
          </cell>
          <cell r="G1366">
            <v>0</v>
          </cell>
        </row>
        <row r="1367">
          <cell r="A1367">
            <v>6681</v>
          </cell>
          <cell r="B1367" t="str">
            <v>M¸y nÐn khÝ x¨ng 600 m3/ h</v>
          </cell>
          <cell r="C1367" t="str">
            <v>ca</v>
          </cell>
          <cell r="E1367">
            <v>440133.06168012886</v>
          </cell>
          <cell r="G1367">
            <v>0</v>
          </cell>
        </row>
        <row r="1368">
          <cell r="A1368">
            <v>6682</v>
          </cell>
          <cell r="B1368" t="str">
            <v>CÈu b¸nh xÝch 50 T</v>
          </cell>
          <cell r="C1368" t="str">
            <v>ca</v>
          </cell>
          <cell r="E1368">
            <v>1801094.3700113904</v>
          </cell>
          <cell r="G1368">
            <v>0</v>
          </cell>
        </row>
        <row r="1369">
          <cell r="A1369">
            <v>6683</v>
          </cell>
          <cell r="B1369" t="str">
            <v>M¸y c¾t uèn 2,8 KW</v>
          </cell>
          <cell r="C1369" t="str">
            <v>ca</v>
          </cell>
          <cell r="E1369">
            <v>84150.363302639482</v>
          </cell>
          <cell r="G1369">
            <v>0</v>
          </cell>
        </row>
        <row r="1370">
          <cell r="A1370">
            <v>6684</v>
          </cell>
          <cell r="B1370" t="str">
            <v>Sµ lan 300 T</v>
          </cell>
          <cell r="C1370" t="str">
            <v>ca</v>
          </cell>
          <cell r="E1370">
            <v>539711.37453682348</v>
          </cell>
        </row>
        <row r="1371">
          <cell r="A1371">
            <v>6685</v>
          </cell>
          <cell r="B1371" t="str">
            <v>CÈu b¸nh xÝch 80 T</v>
          </cell>
          <cell r="C1371" t="str">
            <v>ca</v>
          </cell>
          <cell r="E1371">
            <v>2673427.4356615334</v>
          </cell>
          <cell r="F1371">
            <v>558197</v>
          </cell>
          <cell r="G1371">
            <v>0</v>
          </cell>
        </row>
        <row r="1372">
          <cell r="A1372">
            <v>6686</v>
          </cell>
          <cell r="B1372" t="str">
            <v>CÈu b¸nh xÝch 30 T</v>
          </cell>
          <cell r="C1372" t="str">
            <v>ca</v>
          </cell>
          <cell r="E1372">
            <v>1704123.8116563116</v>
          </cell>
          <cell r="G1372">
            <v>0</v>
          </cell>
        </row>
        <row r="1373">
          <cell r="A1373">
            <v>6687</v>
          </cell>
          <cell r="B1373" t="str">
            <v>M¸y xóc 0,75 m3</v>
          </cell>
          <cell r="C1373" t="str">
            <v>ca</v>
          </cell>
          <cell r="E1373">
            <v>798161.75290098391</v>
          </cell>
          <cell r="G1373">
            <v>0</v>
          </cell>
        </row>
        <row r="1374">
          <cell r="A1374">
            <v>6688</v>
          </cell>
          <cell r="B1374" t="str">
            <v>Xe n©ng hµng 1,5 T</v>
          </cell>
          <cell r="C1374" t="str">
            <v>Ca</v>
          </cell>
          <cell r="E1374">
            <v>180626.43945587944</v>
          </cell>
        </row>
        <row r="1375">
          <cell r="A1375">
            <v>6689</v>
          </cell>
          <cell r="B1375" t="str">
            <v>Sµ lan 1000 TÊn</v>
          </cell>
          <cell r="C1375" t="str">
            <v>Ca</v>
          </cell>
          <cell r="E1375">
            <v>1187580.54</v>
          </cell>
        </row>
        <row r="1376">
          <cell r="A1376">
            <v>6690</v>
          </cell>
          <cell r="B1376" t="str">
            <v>§Çu kÐo kh«ng næ m¸y</v>
          </cell>
          <cell r="C1376" t="str">
            <v>Ca</v>
          </cell>
          <cell r="E1376">
            <v>0</v>
          </cell>
          <cell r="G1376">
            <v>0</v>
          </cell>
        </row>
        <row r="1377">
          <cell r="A1377">
            <v>6691</v>
          </cell>
          <cell r="B1377" t="str">
            <v>TÇu kÐo 360CV</v>
          </cell>
          <cell r="C1377" t="str">
            <v>Ca</v>
          </cell>
          <cell r="E1377">
            <v>1665521.3944487295</v>
          </cell>
        </row>
        <row r="1378">
          <cell r="A1378">
            <v>6692</v>
          </cell>
          <cell r="B1378" t="str">
            <v xml:space="preserve">CÈu næi 50T </v>
          </cell>
          <cell r="C1378" t="str">
            <v>Ca</v>
          </cell>
          <cell r="E1378">
            <v>3375569.8950846717</v>
          </cell>
          <cell r="G1378">
            <v>0</v>
          </cell>
        </row>
        <row r="1379">
          <cell r="A1379">
            <v>6693</v>
          </cell>
          <cell r="B1379" t="str">
            <v>Sµ lan 100TÊn</v>
          </cell>
          <cell r="C1379" t="str">
            <v>Ca</v>
          </cell>
          <cell r="E1379">
            <v>256011.34260853715</v>
          </cell>
        </row>
        <row r="1380">
          <cell r="A1380">
            <v>6694</v>
          </cell>
          <cell r="B1380" t="str">
            <v>M¸y ph¸t ®iÖn l­u ®éng 25KVA</v>
          </cell>
          <cell r="C1380" t="str">
            <v>Ca</v>
          </cell>
          <cell r="E1380">
            <v>224089.39884344899</v>
          </cell>
          <cell r="G1380">
            <v>0</v>
          </cell>
        </row>
        <row r="1381">
          <cell r="A1381">
            <v>6695</v>
          </cell>
          <cell r="B1381" t="str">
            <v>M¸y mµi cÇm tay 2,7 KW</v>
          </cell>
          <cell r="C1381" t="str">
            <v>Ca</v>
          </cell>
          <cell r="E1381">
            <v>67046.148602316796</v>
          </cell>
          <cell r="G1381">
            <v>0</v>
          </cell>
        </row>
        <row r="1382">
          <cell r="A1382">
            <v>6696</v>
          </cell>
          <cell r="B1382" t="str">
            <v>CÈu TADANO 90 tÊn</v>
          </cell>
          <cell r="C1382" t="str">
            <v>Ca</v>
          </cell>
          <cell r="E1382">
            <v>2723397.5919473167</v>
          </cell>
          <cell r="G1382">
            <v>0</v>
          </cell>
        </row>
        <row r="1383">
          <cell r="A1383">
            <v>6697</v>
          </cell>
          <cell r="B1383" t="str">
            <v>CÇn cÈu næi 350T( ho¹t ®éng)</v>
          </cell>
          <cell r="C1383" t="str">
            <v>Ca</v>
          </cell>
          <cell r="E1383">
            <v>2500000</v>
          </cell>
          <cell r="G1383">
            <v>0</v>
          </cell>
        </row>
        <row r="1384">
          <cell r="A1384">
            <v>6698</v>
          </cell>
          <cell r="B1384" t="str">
            <v>CÇn trôc 60T</v>
          </cell>
          <cell r="C1384" t="str">
            <v>Ca</v>
          </cell>
          <cell r="E1384">
            <v>2266172.0534011973</v>
          </cell>
          <cell r="G1384">
            <v>0</v>
          </cell>
        </row>
        <row r="1385">
          <cell r="A1385">
            <v>6699</v>
          </cell>
          <cell r="B1385" t="str">
            <v xml:space="preserve">M¸y b¬m n­íc ch×m 30Kw </v>
          </cell>
          <cell r="C1385" t="str">
            <v>Ca</v>
          </cell>
          <cell r="E1385">
            <v>200711.19530182876</v>
          </cell>
          <cell r="G1385">
            <v>0</v>
          </cell>
        </row>
        <row r="1386">
          <cell r="A1386">
            <v>6700</v>
          </cell>
          <cell r="B1386" t="str">
            <v>M¸y kinh vÜ (®¶o)</v>
          </cell>
          <cell r="C1386" t="str">
            <v>Ca</v>
          </cell>
          <cell r="E1386">
            <v>5520</v>
          </cell>
          <cell r="F1386">
            <v>33981</v>
          </cell>
          <cell r="G1386">
            <v>0</v>
          </cell>
        </row>
        <row r="1387">
          <cell r="A1387">
            <v>6701</v>
          </cell>
          <cell r="B1387" t="str">
            <v>§Çu kÐo 200Cv</v>
          </cell>
          <cell r="C1387" t="str">
            <v>Ca</v>
          </cell>
          <cell r="E1387">
            <v>590867.28204093757</v>
          </cell>
          <cell r="F1387">
            <v>210634</v>
          </cell>
          <cell r="G1387">
            <v>0</v>
          </cell>
        </row>
        <row r="1388">
          <cell r="A1388">
            <v>6702</v>
          </cell>
          <cell r="B1388" t="str">
            <v>Giê ho¹t ®éng m¸y chÝnh §Çu kÐo 250Cv</v>
          </cell>
          <cell r="C1388" t="str">
            <v>Giê</v>
          </cell>
          <cell r="E1388">
            <v>0</v>
          </cell>
          <cell r="G1388">
            <v>0</v>
          </cell>
        </row>
        <row r="1389">
          <cell r="A1389">
            <v>6703</v>
          </cell>
          <cell r="B1389" t="str">
            <v>§Çu kÐo 650Cv</v>
          </cell>
          <cell r="C1389" t="str">
            <v>Ca</v>
          </cell>
          <cell r="E1389">
            <v>2221957.2844278729</v>
          </cell>
          <cell r="G1389">
            <v>0</v>
          </cell>
        </row>
        <row r="1390">
          <cell r="A1390">
            <v>6704</v>
          </cell>
          <cell r="B1390" t="str">
            <v>Giê ho¹t ®éng m¸y chÝnh §Çu kÐo 600Cv</v>
          </cell>
          <cell r="C1390" t="str">
            <v>Giê</v>
          </cell>
          <cell r="E1390">
            <v>0</v>
          </cell>
          <cell r="G1390">
            <v>0</v>
          </cell>
        </row>
        <row r="1391">
          <cell r="A1391">
            <v>6705</v>
          </cell>
          <cell r="B1391" t="str">
            <v>B¬m n­íc m¸y 12Cv(6700m3)</v>
          </cell>
          <cell r="C1391" t="str">
            <v>Ca</v>
          </cell>
          <cell r="E1391">
            <v>112144.69586849361</v>
          </cell>
          <cell r="F1391">
            <v>35303</v>
          </cell>
          <cell r="G1391">
            <v>0</v>
          </cell>
        </row>
        <row r="1392">
          <cell r="A1392">
            <v>6706</v>
          </cell>
          <cell r="B1392" t="str">
            <v>Ca n« 54Cv</v>
          </cell>
          <cell r="C1392" t="str">
            <v>Ca</v>
          </cell>
          <cell r="E1392">
            <v>385024.58405588166</v>
          </cell>
          <cell r="F1392">
            <v>353136</v>
          </cell>
          <cell r="G1392">
            <v>0</v>
          </cell>
        </row>
        <row r="1393">
          <cell r="A1393">
            <v>6707</v>
          </cell>
          <cell r="B1393" t="str">
            <v>Cano 12Cv</v>
          </cell>
          <cell r="C1393" t="str">
            <v>Ca</v>
          </cell>
          <cell r="E1393">
            <v>176438.54526314081</v>
          </cell>
          <cell r="G1393">
            <v>0</v>
          </cell>
        </row>
        <row r="1394">
          <cell r="A1394">
            <v>6708</v>
          </cell>
          <cell r="B1394" t="str">
            <v>CÇn cÈu næi 70tÊn</v>
          </cell>
          <cell r="C1394" t="str">
            <v>Ca</v>
          </cell>
          <cell r="E1394">
            <v>3375569.8950846717</v>
          </cell>
          <cell r="G1394">
            <v>0</v>
          </cell>
        </row>
        <row r="1395">
          <cell r="A1395">
            <v>6709</v>
          </cell>
          <cell r="B1395" t="str">
            <v>Giê ho¹t ®éng cÇn cÈu næi 600T</v>
          </cell>
          <cell r="C1395" t="str">
            <v>Giê</v>
          </cell>
          <cell r="E1395">
            <v>0</v>
          </cell>
          <cell r="F1395">
            <v>1073273</v>
          </cell>
          <cell r="G1395">
            <v>0</v>
          </cell>
        </row>
        <row r="1396">
          <cell r="A1396">
            <v>6710</v>
          </cell>
          <cell r="B1396" t="str">
            <v>M¸y ®iÓm ho¶</v>
          </cell>
          <cell r="C1396" t="str">
            <v>Ca</v>
          </cell>
          <cell r="E1396">
            <v>0</v>
          </cell>
          <cell r="G1396">
            <v>0</v>
          </cell>
        </row>
        <row r="1397">
          <cell r="A1397">
            <v>6711</v>
          </cell>
          <cell r="B1397" t="str">
            <v>M¸y ®Þnh vÞ</v>
          </cell>
          <cell r="C1397" t="str">
            <v>§iÓm</v>
          </cell>
          <cell r="E1397">
            <v>0</v>
          </cell>
          <cell r="G1397">
            <v>0</v>
          </cell>
        </row>
        <row r="1398">
          <cell r="A1398">
            <v>6712</v>
          </cell>
          <cell r="B1398" t="str">
            <v>M¸y th«ng m¹ch</v>
          </cell>
          <cell r="C1398" t="str">
            <v>Ca</v>
          </cell>
          <cell r="E1398">
            <v>0</v>
          </cell>
          <cell r="G1398">
            <v>0</v>
          </cell>
        </row>
        <row r="1399">
          <cell r="A1399">
            <v>6713</v>
          </cell>
          <cell r="B1399" t="str">
            <v>N¹o vÐt b»ng TB  120m3/h</v>
          </cell>
          <cell r="C1399" t="str">
            <v>m3</v>
          </cell>
          <cell r="E1399">
            <v>1945648.9687320541</v>
          </cell>
          <cell r="G1399">
            <v>0</v>
          </cell>
        </row>
        <row r="1400">
          <cell r="A1400">
            <v>6714</v>
          </cell>
          <cell r="B1400" t="str">
            <v>Ngo¹m 2.5 m3</v>
          </cell>
          <cell r="C1400" t="str">
            <v>Ca</v>
          </cell>
          <cell r="E1400">
            <v>1187528.1341053855</v>
          </cell>
          <cell r="G1400">
            <v>0</v>
          </cell>
        </row>
        <row r="1401">
          <cell r="A1401">
            <v>6715</v>
          </cell>
          <cell r="B1401" t="str">
            <v>Tµu kÐo 225CV</v>
          </cell>
          <cell r="C1401" t="str">
            <v>Ca</v>
          </cell>
          <cell r="E1401">
            <v>1665521.3944487295</v>
          </cell>
        </row>
        <row r="1402">
          <cell r="A1402">
            <v>6716</v>
          </cell>
          <cell r="B1402" t="str">
            <v>Têi ®iÖn 10T</v>
          </cell>
          <cell r="C1402" t="str">
            <v>Ca</v>
          </cell>
          <cell r="E1402">
            <v>115253.18157462933</v>
          </cell>
        </row>
        <row r="1403">
          <cell r="A1403">
            <v>6717</v>
          </cell>
          <cell r="B1403" t="str">
            <v>Thïng trén BT 5-6m3</v>
          </cell>
          <cell r="C1403" t="str">
            <v>Ca</v>
          </cell>
          <cell r="E1403">
            <v>767012</v>
          </cell>
        </row>
        <row r="1404">
          <cell r="A1404">
            <v>6718</v>
          </cell>
          <cell r="B1404" t="str">
            <v>M¸y ph¸t ®iÖn 120Kva</v>
          </cell>
          <cell r="C1404" t="str">
            <v>Ca</v>
          </cell>
          <cell r="E1404">
            <v>623236.29777183256</v>
          </cell>
          <cell r="G1404">
            <v>0</v>
          </cell>
        </row>
        <row r="1405">
          <cell r="A1405">
            <v>6719</v>
          </cell>
          <cell r="B1405" t="str">
            <v>M¸y ph¸t ®iÖn 125Kva</v>
          </cell>
          <cell r="C1405" t="str">
            <v>Ca</v>
          </cell>
          <cell r="E1405">
            <v>623236.29777183256</v>
          </cell>
          <cell r="G1405">
            <v>0</v>
          </cell>
        </row>
        <row r="1406">
          <cell r="A1406">
            <v>6720</v>
          </cell>
          <cell r="B1406" t="str">
            <v>ô næi 6000tÊn</v>
          </cell>
          <cell r="C1406" t="str">
            <v>Ca</v>
          </cell>
          <cell r="E1406">
            <v>15294000</v>
          </cell>
          <cell r="G1406">
            <v>0</v>
          </cell>
        </row>
        <row r="1407">
          <cell r="A1407">
            <v>6721</v>
          </cell>
          <cell r="B1407" t="str">
            <v>TÇu cuèc gÇu ngo¹m 2m3</v>
          </cell>
          <cell r="C1407" t="str">
            <v>Ca</v>
          </cell>
          <cell r="E1407">
            <v>6117650</v>
          </cell>
        </row>
        <row r="1408">
          <cell r="A1408">
            <v>6722</v>
          </cell>
          <cell r="B1408" t="str">
            <v>Xµ lan chë ®Êt th¶i 200m3</v>
          </cell>
          <cell r="C1408" t="str">
            <v>Ca</v>
          </cell>
          <cell r="E1408">
            <v>378509.75907851325</v>
          </cell>
        </row>
        <row r="1409">
          <cell r="A1409">
            <v>6723</v>
          </cell>
          <cell r="B1409" t="str">
            <v>Neo tÇu 5 tÊn</v>
          </cell>
          <cell r="C1409" t="str">
            <v>Ca</v>
          </cell>
          <cell r="E1409">
            <v>1667000</v>
          </cell>
          <cell r="G1409">
            <v>0</v>
          </cell>
        </row>
        <row r="1410">
          <cell r="A1410">
            <v>6724</v>
          </cell>
          <cell r="B1410" t="str">
            <v>TÇu kÐo1500Cv</v>
          </cell>
          <cell r="C1410" t="str">
            <v>Ca</v>
          </cell>
          <cell r="E1410">
            <v>2221957.2844278729</v>
          </cell>
        </row>
        <row r="1411">
          <cell r="A1411">
            <v>6725</v>
          </cell>
          <cell r="B1411" t="str">
            <v>M¸y r¶i nhùa ®­êng 4 T</v>
          </cell>
          <cell r="C1411" t="str">
            <v>Ca</v>
          </cell>
          <cell r="E1411">
            <v>761943.3166335792</v>
          </cell>
          <cell r="G1411">
            <v>0</v>
          </cell>
        </row>
        <row r="1412">
          <cell r="A1412">
            <v>6726</v>
          </cell>
          <cell r="B1412" t="str">
            <v>M¸y ph¸ vì BT 1300Kg</v>
          </cell>
          <cell r="C1412" t="str">
            <v>Ca</v>
          </cell>
          <cell r="E1412">
            <v>3059000</v>
          </cell>
          <cell r="G1412">
            <v>0</v>
          </cell>
        </row>
        <row r="1413">
          <cell r="A1413">
            <v>6727</v>
          </cell>
          <cell r="B1413" t="str">
            <v>M¸y ph¸t ®iÖn 300Kva</v>
          </cell>
          <cell r="C1413" t="str">
            <v>Ca</v>
          </cell>
          <cell r="D1413">
            <v>2380000</v>
          </cell>
          <cell r="E1413">
            <v>7522131.1475409837</v>
          </cell>
          <cell r="G1413">
            <v>0</v>
          </cell>
        </row>
        <row r="1414">
          <cell r="A1414" t="str">
            <v>0  0</v>
          </cell>
          <cell r="B1414" t="str">
            <v>**** DANH MUC VAT TU DM 411 ****</v>
          </cell>
          <cell r="C1414" t="str">
            <v>****</v>
          </cell>
          <cell r="E1414">
            <v>0</v>
          </cell>
          <cell r="F1414">
            <v>0</v>
          </cell>
          <cell r="G1414">
            <v>0</v>
          </cell>
        </row>
        <row r="1415">
          <cell r="A1415" t="str">
            <v>0  0</v>
          </cell>
          <cell r="B1415" t="str">
            <v>**** DANH MUC VAT TU DM 320 ****</v>
          </cell>
          <cell r="C1415" t="str">
            <v>****</v>
          </cell>
          <cell r="E1415">
            <v>0</v>
          </cell>
          <cell r="G1415">
            <v>0</v>
          </cell>
        </row>
        <row r="1427">
          <cell r="B1427" t="str">
            <v>Cót thÐp D100mm</v>
          </cell>
          <cell r="C1427" t="str">
            <v>C¸i</v>
          </cell>
          <cell r="E1427">
            <v>34000</v>
          </cell>
        </row>
        <row r="1428">
          <cell r="B1428" t="str">
            <v>Cót thÐp D40mm</v>
          </cell>
          <cell r="C1428" t="str">
            <v>C¸i</v>
          </cell>
          <cell r="E1428">
            <v>6500</v>
          </cell>
        </row>
        <row r="1429">
          <cell r="B1429" t="str">
            <v>Cót thÐp D50mm</v>
          </cell>
          <cell r="C1429" t="str">
            <v>C¸i</v>
          </cell>
          <cell r="E1429">
            <v>7500</v>
          </cell>
        </row>
        <row r="1430">
          <cell r="B1430" t="str">
            <v>Cót thÐp D67mm</v>
          </cell>
          <cell r="C1430" t="str">
            <v>C¸i</v>
          </cell>
          <cell r="E1430">
            <v>16000</v>
          </cell>
        </row>
        <row r="1431">
          <cell r="B1431" t="str">
            <v>Cót thÐp D76mm</v>
          </cell>
          <cell r="C1431" t="str">
            <v>C¸i</v>
          </cell>
          <cell r="E1431">
            <v>22000</v>
          </cell>
        </row>
        <row r="1432">
          <cell r="B1432" t="str">
            <v>Cót thÐp D89mm</v>
          </cell>
          <cell r="C1432" t="str">
            <v>C¸i</v>
          </cell>
          <cell r="E1432">
            <v>27000</v>
          </cell>
        </row>
        <row r="1441">
          <cell r="B1441" t="str">
            <v>Cót gang D &lt;= 100mm</v>
          </cell>
          <cell r="C1441" t="str">
            <v>C¸i</v>
          </cell>
          <cell r="E1441">
            <v>130000</v>
          </cell>
        </row>
        <row r="1442">
          <cell r="B1442" t="str">
            <v>Cót gang D &lt;= 150mm</v>
          </cell>
          <cell r="C1442" t="str">
            <v>C¸i</v>
          </cell>
          <cell r="E1442">
            <v>180000</v>
          </cell>
        </row>
        <row r="1443">
          <cell r="B1443" t="str">
            <v>Cót gang D &lt;= 15mm</v>
          </cell>
          <cell r="C1443" t="str">
            <v>C¸i</v>
          </cell>
          <cell r="E1443">
            <v>9000</v>
          </cell>
        </row>
        <row r="1444">
          <cell r="B1444" t="str">
            <v>Cót gang D &lt;= 200mm</v>
          </cell>
          <cell r="C1444" t="str">
            <v>C¸i</v>
          </cell>
          <cell r="E1444">
            <v>230000</v>
          </cell>
        </row>
        <row r="1445">
          <cell r="B1445" t="str">
            <v>Cót gang D &lt;= 20mm</v>
          </cell>
          <cell r="C1445" t="str">
            <v>C¸i</v>
          </cell>
          <cell r="E1445">
            <v>14000</v>
          </cell>
        </row>
        <row r="1446">
          <cell r="B1446" t="str">
            <v>Cót gang D &lt;= 250mm</v>
          </cell>
          <cell r="C1446" t="str">
            <v>C¸i</v>
          </cell>
          <cell r="E1446">
            <v>295000</v>
          </cell>
        </row>
        <row r="1447">
          <cell r="B1447" t="str">
            <v>Cót gang D &lt;= 25mm</v>
          </cell>
          <cell r="C1447" t="str">
            <v>C¸i</v>
          </cell>
          <cell r="E1447">
            <v>19000</v>
          </cell>
        </row>
        <row r="1448">
          <cell r="B1448" t="str">
            <v>Cót gang D &lt;= 32mm</v>
          </cell>
          <cell r="C1448" t="str">
            <v>C¸i</v>
          </cell>
          <cell r="E1448">
            <v>28000</v>
          </cell>
        </row>
        <row r="1449">
          <cell r="B1449" t="str">
            <v>Cót gang D &lt;= 40mm</v>
          </cell>
          <cell r="C1449" t="str">
            <v>C¸i</v>
          </cell>
          <cell r="E1449">
            <v>48000</v>
          </cell>
        </row>
        <row r="1450">
          <cell r="B1450" t="str">
            <v>Cót gang D &lt;= 50mm</v>
          </cell>
          <cell r="C1450" t="str">
            <v>C¸i</v>
          </cell>
          <cell r="E1450">
            <v>61000</v>
          </cell>
        </row>
        <row r="1451">
          <cell r="B1451" t="str">
            <v>Cót gang D &lt;= 75mm</v>
          </cell>
          <cell r="C1451" t="str">
            <v>C¸i</v>
          </cell>
          <cell r="E1451">
            <v>95000</v>
          </cell>
        </row>
        <row r="1452">
          <cell r="B1452" t="str">
            <v>Cót nhùa D &lt;= 100mm</v>
          </cell>
          <cell r="C1452" t="str">
            <v>C¸i</v>
          </cell>
          <cell r="E1452">
            <v>12500</v>
          </cell>
        </row>
        <row r="1453">
          <cell r="B1453" t="str">
            <v>Cót nhùa D &lt;= 125mm</v>
          </cell>
          <cell r="C1453" t="str">
            <v>C¸i</v>
          </cell>
          <cell r="E1453">
            <v>14500</v>
          </cell>
        </row>
        <row r="1454">
          <cell r="B1454" t="str">
            <v>Cót nhùa D &lt;= 150mm</v>
          </cell>
          <cell r="C1454" t="str">
            <v>C¸i</v>
          </cell>
          <cell r="E1454">
            <v>17000</v>
          </cell>
        </row>
        <row r="1455">
          <cell r="B1455" t="str">
            <v>Cót nhùa D &lt;= 32mm</v>
          </cell>
          <cell r="C1455" t="str">
            <v>C¸i</v>
          </cell>
          <cell r="E1455">
            <v>4000</v>
          </cell>
        </row>
        <row r="1456">
          <cell r="B1456" t="str">
            <v>Cót nhùa D &lt;= 40mm</v>
          </cell>
          <cell r="C1456" t="str">
            <v>C¸i</v>
          </cell>
          <cell r="E1456">
            <v>5000</v>
          </cell>
        </row>
        <row r="1457">
          <cell r="B1457" t="str">
            <v>Cót nhùa D &lt;= 50mm</v>
          </cell>
          <cell r="C1457" t="str">
            <v>C¸i</v>
          </cell>
          <cell r="E1457">
            <v>5800</v>
          </cell>
        </row>
        <row r="1458">
          <cell r="B1458" t="str">
            <v>Cót nhùa D &lt;= 65mm</v>
          </cell>
          <cell r="C1458" t="str">
            <v>C¸i</v>
          </cell>
          <cell r="E1458">
            <v>6500</v>
          </cell>
        </row>
        <row r="1459">
          <cell r="B1459" t="str">
            <v>Cót nhùa D &lt;= 89mm</v>
          </cell>
          <cell r="C1459" t="str">
            <v>C¸i</v>
          </cell>
          <cell r="E1459">
            <v>12000</v>
          </cell>
        </row>
        <row r="1460">
          <cell r="B1460" t="str">
            <v>Cót thÐp D &lt;= 150mm</v>
          </cell>
          <cell r="C1460" t="str">
            <v>C¸i</v>
          </cell>
          <cell r="E1460">
            <v>84000</v>
          </cell>
        </row>
        <row r="1461">
          <cell r="B1461" t="str">
            <v>Cót thÐp D &lt;= 200mm</v>
          </cell>
          <cell r="C1461" t="str">
            <v>C¸i</v>
          </cell>
          <cell r="E1461">
            <v>134000</v>
          </cell>
        </row>
        <row r="1462">
          <cell r="B1462" t="str">
            <v>Cót thÐp D &lt;= 250mm</v>
          </cell>
          <cell r="C1462" t="str">
            <v>C¸i</v>
          </cell>
          <cell r="E1462">
            <v>184000</v>
          </cell>
        </row>
        <row r="1470">
          <cell r="B1470" t="str">
            <v>****HET DANH MUC VAT LIEU*****</v>
          </cell>
          <cell r="C1470" t="str">
            <v>*****</v>
          </cell>
          <cell r="E1470">
            <v>0</v>
          </cell>
          <cell r="G1470">
            <v>0</v>
          </cell>
        </row>
      </sheetData>
      <sheetData sheetId="3" refreshError="1"/>
      <sheetData sheetId="4" refreshError="1"/>
    </sheetDataSet>
  </externalBook>
</externalLink>
</file>

<file path=xl/externalLinks/externalLink245.xml><?xml version="1.0" encoding="utf-8"?>
<externalLink xmlns="http://schemas.openxmlformats.org/spreadsheetml/2006/main">
  <externalBook xmlns:r="http://schemas.openxmlformats.org/officeDocument/2006/relationships" r:id="rId1">
    <sheetNames>
      <sheetName val="Ct ha the"/>
      <sheetName val="VLNCCap"/>
      <sheetName val="VLNCMP"/>
      <sheetName val="VLNCTBA"/>
      <sheetName val="DT"/>
      <sheetName val="CTMP"/>
      <sheetName val="CT cap"/>
      <sheetName val="NS"/>
      <sheetName val="TDT-TKKTTC"/>
      <sheetName val="THTN"/>
      <sheetName val="TN"/>
      <sheetName val="BK04"/>
      <sheetName val="THXD"/>
      <sheetName val="VLNCXD"/>
      <sheetName val="Sheet1"/>
      <sheetName val="Chengia"/>
      <sheetName val="XDtram"/>
      <sheetName val="BKCT"/>
      <sheetName val="00000000"/>
      <sheetName val="10000000"/>
      <sheetName val="20000000"/>
      <sheetName val="XXXXXXXX"/>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6.xml><?xml version="1.0" encoding="utf-8"?>
<externalLink xmlns="http://schemas.openxmlformats.org/spreadsheetml/2006/main">
  <externalBook xmlns:r="http://schemas.openxmlformats.org/officeDocument/2006/relationships" r:id="rId1">
    <sheetNames>
      <sheetName val="Cto"/>
      <sheetName val="TH"/>
      <sheetName val="Du toan"/>
      <sheetName val="Sheet1"/>
      <sheetName val="CT 22KV"/>
      <sheetName val="CT 6,10,22KV"/>
      <sheetName val="Ct ha the"/>
      <sheetName val="CT TBA 6,10,22KV"/>
      <sheetName val="CT TBA 22KV"/>
      <sheetName val="VLNC22"/>
      <sheetName val="VLNCTBA"/>
      <sheetName val="DT"/>
      <sheetName val="TDT-TKKTTC"/>
      <sheetName val="THTN"/>
      <sheetName val="TN"/>
      <sheetName val="VLNC0,4"/>
      <sheetName val="BKCT"/>
      <sheetName val="BK04"/>
      <sheetName val="Hien luong"/>
      <sheetName val="Chung Luong"/>
      <sheetName val="Nam Cuong"/>
      <sheetName val="Ninh Mon2"/>
      <sheetName val="Ninh Mon"/>
      <sheetName val="Tan An"/>
      <sheetName val="Trai Mit"/>
      <sheetName val="Yen Ninh"/>
      <sheetName val="NoiSuyTK"/>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47.xml><?xml version="1.0" encoding="utf-8"?>
<externalLink xmlns="http://schemas.openxmlformats.org/spreadsheetml/2006/main">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8.xml><?xml version="1.0" encoding="utf-8"?>
<externalLink xmlns="http://schemas.openxmlformats.org/spreadsheetml/2006/main">
  <externalBook xmlns:r="http://schemas.openxmlformats.org/officeDocument/2006/relationships" r:id="rId1">
    <sheetNames>
      <sheetName val="0"/>
      <sheetName val="00"/>
      <sheetName val="000"/>
      <sheetName val="TH"/>
      <sheetName val="Chao_thau"/>
      <sheetName val="CT-35"/>
      <sheetName val="Che_do"/>
      <sheetName val="CT-0.4KV"/>
      <sheetName val="CT tram"/>
      <sheetName val="THVL_CTo"/>
      <sheetName val="TN"/>
      <sheetName val="TBA-31,5"/>
      <sheetName val="Don_gia"/>
      <sheetName val="CT-BETONG"/>
      <sheetName val="Chi tiet VC"/>
      <sheetName val="50Slon"/>
      <sheetName val="50Snanh"/>
      <sheetName val="XXXXXXXX"/>
      <sheetName val="CT_35"/>
      <sheetName val="CT_0_4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249.xml><?xml version="1.0" encoding="utf-8"?>
<externalLink xmlns="http://schemas.openxmlformats.org/spreadsheetml/2006/main">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74"/>
      <sheetName val="Sheet1"/>
      <sheetName val="ct luong "/>
      <sheetName val="Nhap 6T"/>
      <sheetName val="baocaochinh(qui1.05) (DC)"/>
      <sheetName val="Ctuluongq.1.05"/>
      <sheetName val="BANG PHAN BO qui1.05(DC)"/>
      <sheetName val="BANG PHAN BO quiII.05"/>
      <sheetName val="bao cac cinh Qui II-2005"/>
      <sheetName val="VANKHUON"/>
      <sheetName val="NEW-PANEL"/>
      <sheetName val="Giathanh1m3BT"/>
      <sheetName val="DGXDCB_DD"/>
      <sheetName val="V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250.xml><?xml version="1.0" encoding="utf-8"?>
<externalLink xmlns="http://schemas.openxmlformats.org/spreadsheetml/2006/main">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1.xml><?xml version="1.0" encoding="utf-8"?>
<externalLink xmlns="http://schemas.openxmlformats.org/spreadsheetml/2006/main">
  <externalBook xmlns:r="http://schemas.openxmlformats.org/officeDocument/2006/relationships" r:id="rId1">
    <sheetNames>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2.xml><?xml version="1.0" encoding="utf-8"?>
<externalLink xmlns="http://schemas.openxmlformats.org/spreadsheetml/2006/main">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3.xml><?xml version="1.0" encoding="utf-8"?>
<externalLink xmlns="http://schemas.openxmlformats.org/spreadsheetml/2006/main">
  <externalBook xmlns:r="http://schemas.openxmlformats.org/officeDocument/2006/relationships" r:id="rId1">
    <sheetNames>
      <sheetName val="Z thanh"/>
      <sheetName val="th gia trÞ"/>
      <sheetName val="co soquyettoan"/>
      <sheetName val="TT-35KV+TBA"/>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 val="TT_35KV_T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54.xml><?xml version="1.0" encoding="utf-8"?>
<externalLink xmlns="http://schemas.openxmlformats.org/spreadsheetml/2006/main">
  <externalBook xmlns:r="http://schemas.openxmlformats.org/officeDocument/2006/relationships" r:id="rId1">
    <sheetNames>
      <sheetName val="Lan 1 dot 1"/>
      <sheetName val="Lan 2 dot 1"/>
      <sheetName val="Sheet3"/>
      <sheetName val="XL4Poppy"/>
    </sheetNames>
    <sheetDataSet>
      <sheetData sheetId="0" refreshError="1"/>
      <sheetData sheetId="1" refreshError="1"/>
      <sheetData sheetId="2" refreshError="1"/>
      <sheetData sheetId="3" refreshError="1"/>
    </sheetDataSet>
  </externalBook>
</externalLink>
</file>

<file path=xl/externalLinks/externalLink255.xml><?xml version="1.0" encoding="utf-8"?>
<externalLink xmlns="http://schemas.openxmlformats.org/spreadsheetml/2006/main">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6.xml><?xml version="1.0" encoding="utf-8"?>
<externalLink xmlns="http://schemas.openxmlformats.org/spreadsheetml/2006/main">
  <externalBook xmlns:r="http://schemas.openxmlformats.org/officeDocument/2006/relationships" r:id="rId1">
    <sheetNames>
      <sheetName val="TD"/>
      <sheetName val="THONG TIN"/>
      <sheetName val="NHAP"/>
      <sheetName val="DMKH-HMXD"/>
      <sheetName val="CHI TIET NO"/>
      <sheetName val="NKC"/>
      <sheetName val="THOP CONG NO"/>
      <sheetName val="SOCAI"/>
      <sheetName val="THOP CPXDCB"/>
      <sheetName val="CTIET -XDCB_SXKD"/>
      <sheetName val="CDSPS"/>
      <sheetName val="CAN DOI KT"/>
      <sheetName val="KQKD"/>
      <sheetName val="LCTT"/>
      <sheetName val="NV NGAN SACH"/>
      <sheetName val="THUE GTGT"/>
      <sheetName val="CTIET SXKD"/>
      <sheetName val="NKC (Old)"/>
      <sheetName val="BKNHAP"/>
      <sheetName val="BKXUAT"/>
      <sheetName val="XNTVD"/>
    </sheetNames>
    <sheetDataSet>
      <sheetData sheetId="0" refreshError="1">
        <row r="3">
          <cell r="A3" t="str">
            <v>MAVD</v>
          </cell>
          <cell r="B3" t="str">
            <v>TENVD</v>
          </cell>
          <cell r="C3" t="str">
            <v>DVT</v>
          </cell>
          <cell r="D3" t="str">
            <v>DG</v>
          </cell>
        </row>
        <row r="4">
          <cell r="A4" t="str">
            <v>MOTO</v>
          </cell>
          <cell r="B4" t="str">
            <v>Moâ tô ñaàm duøi 1,1KW TQ</v>
          </cell>
          <cell r="C4" t="str">
            <v>Caùi</v>
          </cell>
          <cell r="D4">
            <v>542.85699999999997</v>
          </cell>
        </row>
        <row r="5">
          <cell r="A5" t="str">
            <v>DAY</v>
          </cell>
          <cell r="B5" t="str">
            <v>Daây duøi D35 TQ</v>
          </cell>
          <cell r="C5" t="str">
            <v>Sôïi</v>
          </cell>
          <cell r="D5">
            <v>333.33300000000003</v>
          </cell>
        </row>
        <row r="6">
          <cell r="A6" t="str">
            <v>XR</v>
          </cell>
          <cell r="B6" t="str">
            <v>Xe ruøa</v>
          </cell>
          <cell r="C6" t="str">
            <v>Chieác</v>
          </cell>
          <cell r="D6">
            <v>342.85700000000003</v>
          </cell>
        </row>
        <row r="7">
          <cell r="B7" t="str">
            <v>Ñaàm ñoùng coïc tre</v>
          </cell>
          <cell r="C7" t="str">
            <v>caùi</v>
          </cell>
          <cell r="D7">
            <v>213.4</v>
          </cell>
        </row>
        <row r="8">
          <cell r="B8" t="str">
            <v>Maùy haøn 150A</v>
          </cell>
          <cell r="C8" t="str">
            <v>caùi</v>
          </cell>
          <cell r="D8">
            <v>921.5</v>
          </cell>
        </row>
        <row r="9">
          <cell r="B9" t="str">
            <v>Tuû ñöïng hoà sô goã</v>
          </cell>
          <cell r="C9" t="str">
            <v>caùi</v>
          </cell>
          <cell r="D9">
            <v>679</v>
          </cell>
        </row>
        <row r="10">
          <cell r="B10" t="str">
            <v>Tuû ñöïng hoà sô saét</v>
          </cell>
          <cell r="C10" t="str">
            <v>caùi</v>
          </cell>
          <cell r="D10">
            <v>1261</v>
          </cell>
        </row>
        <row r="11">
          <cell r="B11" t="str">
            <v>Baøn laøm vieäc 0,7 x 1,2m</v>
          </cell>
          <cell r="C11" t="str">
            <v>caùi</v>
          </cell>
          <cell r="D11">
            <v>291</v>
          </cell>
        </row>
        <row r="12">
          <cell r="B12" t="str">
            <v>Gheághoã</v>
          </cell>
          <cell r="C12" t="str">
            <v>caùi</v>
          </cell>
          <cell r="D12">
            <v>48.5</v>
          </cell>
        </row>
        <row r="13">
          <cell r="B13" t="str">
            <v>Keä ñöïng hoà sô</v>
          </cell>
          <cell r="C13" t="str">
            <v>caùi</v>
          </cell>
          <cell r="D13">
            <v>291</v>
          </cell>
        </row>
        <row r="14">
          <cell r="B14" t="str">
            <v>Baøn hoïp 1,2 x 2,4m</v>
          </cell>
          <cell r="C14" t="str">
            <v>caùi</v>
          </cell>
          <cell r="D14">
            <v>485</v>
          </cell>
        </row>
        <row r="15">
          <cell r="B15" t="str">
            <v>Baûng meâca</v>
          </cell>
          <cell r="C15" t="str">
            <v>caùi</v>
          </cell>
          <cell r="D15">
            <v>194</v>
          </cell>
        </row>
        <row r="16">
          <cell r="B16" t="str">
            <v>Tuû ñöïng hoà sô</v>
          </cell>
          <cell r="C16" t="str">
            <v>caùi</v>
          </cell>
          <cell r="D16">
            <v>679</v>
          </cell>
        </row>
        <row r="17">
          <cell r="B17" t="str">
            <v>Gheá goã</v>
          </cell>
          <cell r="C17" t="str">
            <v>caùi</v>
          </cell>
          <cell r="D17">
            <v>48.5</v>
          </cell>
        </row>
        <row r="18">
          <cell r="B18" t="str">
            <v>Baøn laøm vieäc 0,7 x 1,2m</v>
          </cell>
          <cell r="C18" t="str">
            <v>caùi</v>
          </cell>
          <cell r="D18">
            <v>291</v>
          </cell>
        </row>
        <row r="19">
          <cell r="B19" t="str">
            <v>Maùy in</v>
          </cell>
          <cell r="C19" t="str">
            <v>caùi</v>
          </cell>
          <cell r="D19">
            <v>2720</v>
          </cell>
        </row>
        <row r="20">
          <cell r="B20" t="str">
            <v>Xaêm yeám oâtoâ 1000-20</v>
          </cell>
          <cell r="C20" t="str">
            <v>boä</v>
          </cell>
          <cell r="D20">
            <v>172</v>
          </cell>
        </row>
        <row r="21">
          <cell r="B21" t="str">
            <v>Loáp oâtoâ 900-20BILA</v>
          </cell>
          <cell r="C21" t="str">
            <v>boä</v>
          </cell>
          <cell r="D21">
            <v>1332</v>
          </cell>
        </row>
        <row r="22">
          <cell r="B22" t="str">
            <v>Loáp oâtoâ 900-20BIS</v>
          </cell>
          <cell r="C22" t="str">
            <v>boä</v>
          </cell>
          <cell r="D22">
            <v>1670</v>
          </cell>
        </row>
        <row r="23">
          <cell r="B23" t="str">
            <v>Boàn saét 1000 lít</v>
          </cell>
          <cell r="C23" t="str">
            <v>caùi</v>
          </cell>
          <cell r="D23">
            <v>500</v>
          </cell>
        </row>
        <row r="24">
          <cell r="B24" t="str">
            <v>Loáp oâtoâ 900-20HNM</v>
          </cell>
          <cell r="C24" t="str">
            <v>caùi</v>
          </cell>
          <cell r="D24">
            <v>1217</v>
          </cell>
        </row>
        <row r="25">
          <cell r="B25" t="str">
            <v>Loáp oâtoâ 900-20Vierant</v>
          </cell>
          <cell r="C25" t="str">
            <v>boä</v>
          </cell>
          <cell r="D25">
            <v>1525</v>
          </cell>
        </row>
        <row r="26">
          <cell r="B26" t="str">
            <v>Loáp oâtoâ 1000-20HDOC</v>
          </cell>
          <cell r="C26" t="str">
            <v>caùi</v>
          </cell>
          <cell r="D26">
            <v>1432</v>
          </cell>
        </row>
        <row r="27">
          <cell r="B27" t="str">
            <v>Loáp oâtoâ 1000-20HCU</v>
          </cell>
          <cell r="C27" t="str">
            <v>caùi</v>
          </cell>
          <cell r="D27">
            <v>1282</v>
          </cell>
        </row>
        <row r="28">
          <cell r="B28" t="str">
            <v>Loáp oâtoâ 900-20 VIERANT</v>
          </cell>
          <cell r="C28" t="str">
            <v>boä</v>
          </cell>
          <cell r="D28">
            <v>1525</v>
          </cell>
        </row>
        <row r="29">
          <cell r="B29" t="str">
            <v>Loáp oâtoâ 1200-20HQTRAM</v>
          </cell>
          <cell r="C29" t="str">
            <v>caùi</v>
          </cell>
          <cell r="D29">
            <v>1845</v>
          </cell>
        </row>
        <row r="30">
          <cell r="B30" t="str">
            <v>Loáp oâtoâ 1000-20CRAT</v>
          </cell>
          <cell r="C30" t="str">
            <v>boä</v>
          </cell>
          <cell r="D30">
            <v>2120</v>
          </cell>
        </row>
        <row r="31">
          <cell r="B31" t="str">
            <v>Loáp oâtoâ 1000-20VIERANT</v>
          </cell>
          <cell r="C31" t="str">
            <v>boä</v>
          </cell>
          <cell r="D31">
            <v>2300</v>
          </cell>
        </row>
        <row r="32">
          <cell r="B32" t="str">
            <v>Yeán vuïn nguyeân lieäu</v>
          </cell>
          <cell r="C32" t="str">
            <v>kg</v>
          </cell>
          <cell r="D32">
            <v>17460</v>
          </cell>
        </row>
        <row r="33">
          <cell r="A33" t="str">
            <v>khuon</v>
          </cell>
          <cell r="B33" t="str">
            <v>Khuoân ñuùc beâ toâng</v>
          </cell>
          <cell r="C33" t="str">
            <v>caùi</v>
          </cell>
          <cell r="D33">
            <v>800</v>
          </cell>
        </row>
        <row r="34">
          <cell r="A34" t="str">
            <v>MKTD</v>
          </cell>
          <cell r="B34" t="str">
            <v>Maùy khoan ñieän Tieán Ñaït</v>
          </cell>
          <cell r="C34" t="str">
            <v>caùi</v>
          </cell>
          <cell r="D34">
            <v>1930</v>
          </cell>
        </row>
        <row r="35">
          <cell r="A35" t="str">
            <v>BNLT</v>
          </cell>
          <cell r="B35" t="str">
            <v>Bôm nhieân lieäu tay</v>
          </cell>
          <cell r="C35" t="str">
            <v>caùi</v>
          </cell>
          <cell r="D35">
            <v>200</v>
          </cell>
        </row>
        <row r="36">
          <cell r="A36" t="str">
            <v>MMDL</v>
          </cell>
          <cell r="B36" t="str">
            <v>Maùy maøi ÑL</v>
          </cell>
          <cell r="C36" t="str">
            <v>caùi</v>
          </cell>
          <cell r="D36">
            <v>388</v>
          </cell>
        </row>
        <row r="37">
          <cell r="A37" t="str">
            <v>KCS</v>
          </cell>
          <cell r="B37" t="str">
            <v>Keùo caét saét</v>
          </cell>
          <cell r="C37" t="str">
            <v>caùi</v>
          </cell>
          <cell r="D37">
            <v>1280.4000000000001</v>
          </cell>
        </row>
        <row r="38">
          <cell r="A38" t="str">
            <v>MCSMT</v>
          </cell>
          <cell r="B38" t="str">
            <v>Maùy caét saét coù moter</v>
          </cell>
          <cell r="C38" t="str">
            <v>caùi</v>
          </cell>
          <cell r="D38">
            <v>1455</v>
          </cell>
        </row>
        <row r="39">
          <cell r="A39" t="str">
            <v>ud</v>
          </cell>
          <cell r="B39" t="str">
            <v>Uûng ñen</v>
          </cell>
          <cell r="C39" t="str">
            <v>ñoâi</v>
          </cell>
          <cell r="D39">
            <v>14.55</v>
          </cell>
        </row>
        <row r="40">
          <cell r="B40" t="str">
            <v>Maùy bôm</v>
          </cell>
          <cell r="C40" t="str">
            <v>Caùi</v>
          </cell>
          <cell r="D40">
            <v>1455</v>
          </cell>
        </row>
        <row r="41">
          <cell r="B41" t="str">
            <v>OÅ aùp loaïi 3kw</v>
          </cell>
          <cell r="C41" t="str">
            <v>Caùi</v>
          </cell>
          <cell r="D41">
            <v>824.5</v>
          </cell>
        </row>
        <row r="42">
          <cell r="B42" t="str">
            <v>Ñoàng hoà gas</v>
          </cell>
          <cell r="C42" t="str">
            <v>Caùi</v>
          </cell>
          <cell r="D42">
            <v>145.5</v>
          </cell>
        </row>
        <row r="43">
          <cell r="B43" t="str">
            <v>Beùt gas</v>
          </cell>
          <cell r="C43" t="str">
            <v>Caùi</v>
          </cell>
          <cell r="D43">
            <v>67.900000000000006</v>
          </cell>
        </row>
        <row r="44">
          <cell r="B44" t="str">
            <v>Ñeøn haøn caét Myõ</v>
          </cell>
          <cell r="C44" t="str">
            <v>Boä</v>
          </cell>
          <cell r="D44">
            <v>746.9</v>
          </cell>
        </row>
        <row r="45">
          <cell r="B45" t="str">
            <v>Daây gío ñaù Myõ</v>
          </cell>
          <cell r="C45" t="str">
            <v>m</v>
          </cell>
          <cell r="D45">
            <v>17.46</v>
          </cell>
        </row>
        <row r="46">
          <cell r="B46" t="str">
            <v>Van cao aùp</v>
          </cell>
          <cell r="C46" t="str">
            <v>Boä</v>
          </cell>
          <cell r="D46">
            <v>340.91</v>
          </cell>
        </row>
        <row r="47">
          <cell r="B47" t="str">
            <v>Bình gas</v>
          </cell>
          <cell r="C47" t="str">
            <v>bình</v>
          </cell>
          <cell r="D47">
            <v>84.545000000000002</v>
          </cell>
        </row>
        <row r="48">
          <cell r="B48" t="str">
            <v>Voû bình aùp löïc</v>
          </cell>
          <cell r="C48" t="str">
            <v>bình</v>
          </cell>
          <cell r="D48">
            <v>1000</v>
          </cell>
        </row>
        <row r="49">
          <cell r="B49" t="str">
            <v>Oâxygene 99,5%</v>
          </cell>
          <cell r="C49" t="str">
            <v>bình</v>
          </cell>
          <cell r="D49">
            <v>32.4</v>
          </cell>
        </row>
      </sheetData>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257.xml><?xml version="1.0" encoding="utf-8"?>
<externalLink xmlns="http://schemas.openxmlformats.org/spreadsheetml/2006/main">
  <externalBook xmlns:r="http://schemas.openxmlformats.org/officeDocument/2006/relationships" r:id="rId1">
    <sheetNames>
      <sheetName val="BPBchi phi"/>
      <sheetName val="BCDTK "/>
      <sheetName val="THONG TIN"/>
      <sheetName val="NHAP"/>
      <sheetName val="DMKH-HMXD"/>
      <sheetName val="CHI TIET NO"/>
      <sheetName val="NKC"/>
      <sheetName val="THOP CONG NO"/>
      <sheetName val="SOCAI"/>
      <sheetName val="THOP CPXDCB"/>
      <sheetName val="CTIET -XDCB_SXKD"/>
      <sheetName val="CDSPS"/>
      <sheetName val="CAN DOI KT"/>
      <sheetName val="KQKD"/>
      <sheetName val="LCTT"/>
      <sheetName val="NV NGAN SACH"/>
      <sheetName val="THUE GTGT"/>
      <sheetName val="CTIET SXKD"/>
      <sheetName val="NKC (Old)"/>
      <sheetName val="KQHDKD CHI TIET"/>
      <sheetName val="KQHDKD"/>
      <sheetName val="BTKTS"/>
      <sheetName val="SC"/>
      <sheetName val="BK No 111-K"/>
      <sheetName val="BK Co 111-T"/>
      <sheetName val="BK No 112-K"/>
      <sheetName val="BK Co 112-K"/>
      <sheetName val="BK Co 141-K"/>
      <sheetName val="BK Co 331-T"/>
      <sheetName val="BK No 131-K"/>
      <sheetName val="Dau vao 3% co HD"/>
      <sheetName val="Dau Vao"/>
      <sheetName val="Dau vao 2% ttiep"/>
      <sheetName val="Dau Vao bo sung"/>
      <sheetName val="Dau Ra"/>
      <sheetName val="To Khai"/>
      <sheetName val="Tokhai2"/>
      <sheetName val="Theo doi thanh toan SOS"/>
      <sheetName val="BPB CCDC"/>
      <sheetName val="Chi phi Xe may Co Dong"/>
      <sheetName val="The tinh gia thanh SOS"/>
      <sheetName val="The tinh gia thanh Vthai"/>
      <sheetName val="The tinh gia thanh SBanh"/>
      <sheetName val="The tinh gia thanh VinhPhuong"/>
      <sheetName val="Bang KHTSCD"/>
    </sheetNames>
    <sheetDataSet>
      <sheetData sheetId="0" refreshError="1">
        <row r="6">
          <cell r="C6" t="str">
            <v>DV cho thueâ thieát bò</v>
          </cell>
          <cell r="D6" t="str">
            <v>DV vaän chuyeån</v>
          </cell>
          <cell r="E6" t="str">
            <v>Coâng trình SOS</v>
          </cell>
          <cell r="F6" t="str">
            <v>Baùn vaät lieäu</v>
          </cell>
          <cell r="G6" t="str">
            <v>Vónh Thaùi</v>
          </cell>
          <cell r="H6" t="str">
            <v>Saân Banh</v>
          </cell>
          <cell r="I6" t="str">
            <v>Vónh Phöông</v>
          </cell>
        </row>
        <row r="7">
          <cell r="C7">
            <v>9.4470863212133854E-2</v>
          </cell>
          <cell r="D7">
            <v>0.10466532674474528</v>
          </cell>
          <cell r="E7">
            <v>0.16974080717690809</v>
          </cell>
          <cell r="F7">
            <v>1.189342834977204E-2</v>
          </cell>
          <cell r="G7">
            <v>5.6108602990080782E-2</v>
          </cell>
          <cell r="H7">
            <v>0.33220124356806691</v>
          </cell>
          <cell r="I7">
            <v>0.23091972795829308</v>
          </cell>
        </row>
        <row r="8">
          <cell r="C8">
            <v>44840910</v>
          </cell>
          <cell r="D8">
            <v>58282858</v>
          </cell>
          <cell r="E8">
            <v>368357143</v>
          </cell>
          <cell r="F8">
            <v>3525695</v>
          </cell>
          <cell r="G8">
            <v>159799000</v>
          </cell>
          <cell r="H8">
            <v>0</v>
          </cell>
        </row>
        <row r="9">
          <cell r="C9">
            <v>0</v>
          </cell>
          <cell r="D9">
            <v>0</v>
          </cell>
          <cell r="E9">
            <v>27337627</v>
          </cell>
          <cell r="F9">
            <v>3173322</v>
          </cell>
          <cell r="G9">
            <v>0</v>
          </cell>
          <cell r="H9">
            <v>12250000</v>
          </cell>
          <cell r="I9">
            <v>32620847</v>
          </cell>
        </row>
        <row r="10">
          <cell r="C10">
            <v>0</v>
          </cell>
          <cell r="D10">
            <v>0</v>
          </cell>
          <cell r="E10">
            <v>27337627</v>
          </cell>
          <cell r="F10">
            <v>3173322</v>
          </cell>
          <cell r="G10">
            <v>0</v>
          </cell>
          <cell r="H10">
            <v>12250000</v>
          </cell>
          <cell r="I10">
            <v>32620847</v>
          </cell>
        </row>
        <row r="12">
          <cell r="C12">
            <v>0</v>
          </cell>
          <cell r="D12">
            <v>3000000</v>
          </cell>
          <cell r="E12">
            <v>6812462</v>
          </cell>
          <cell r="F12">
            <v>0</v>
          </cell>
          <cell r="G12">
            <v>11826500</v>
          </cell>
          <cell r="H12">
            <v>5913769</v>
          </cell>
          <cell r="I12">
            <v>7397308</v>
          </cell>
        </row>
        <row r="13">
          <cell r="C13">
            <v>0</v>
          </cell>
          <cell r="D13">
            <v>3000000</v>
          </cell>
          <cell r="E13">
            <v>6812462</v>
          </cell>
          <cell r="G13">
            <v>11826500</v>
          </cell>
          <cell r="H13">
            <v>5913769</v>
          </cell>
          <cell r="I13">
            <v>7397308</v>
          </cell>
        </row>
        <row r="15">
          <cell r="C15">
            <v>22405892</v>
          </cell>
          <cell r="D15">
            <v>22157013</v>
          </cell>
          <cell r="E15">
            <v>4543723</v>
          </cell>
          <cell r="F15">
            <v>0</v>
          </cell>
          <cell r="G15">
            <v>597172</v>
          </cell>
          <cell r="H15">
            <v>55757788</v>
          </cell>
          <cell r="I15">
            <v>13129821</v>
          </cell>
        </row>
        <row r="16">
          <cell r="C16">
            <v>22405892</v>
          </cell>
          <cell r="D16">
            <v>22157013</v>
          </cell>
          <cell r="E16">
            <v>4543723</v>
          </cell>
          <cell r="F16">
            <v>0</v>
          </cell>
          <cell r="G16">
            <v>597172</v>
          </cell>
          <cell r="H16">
            <v>55757788</v>
          </cell>
          <cell r="I16">
            <v>13129821</v>
          </cell>
        </row>
        <row r="17">
          <cell r="C17">
            <v>11236322</v>
          </cell>
          <cell r="D17">
            <v>7356599</v>
          </cell>
          <cell r="E17">
            <v>1865643</v>
          </cell>
          <cell r="G17">
            <v>0</v>
          </cell>
          <cell r="H17">
            <v>23225585</v>
          </cell>
          <cell r="I17">
            <v>0</v>
          </cell>
        </row>
        <row r="18">
          <cell r="C18">
            <v>6536247</v>
          </cell>
          <cell r="D18">
            <v>7291667</v>
          </cell>
          <cell r="E18">
            <v>1266977</v>
          </cell>
          <cell r="G18">
            <v>583333</v>
          </cell>
          <cell r="H18">
            <v>11814090</v>
          </cell>
          <cell r="I18">
            <v>2508532</v>
          </cell>
        </row>
        <row r="19">
          <cell r="C19">
            <v>4050896</v>
          </cell>
          <cell r="D19">
            <v>0</v>
          </cell>
          <cell r="E19">
            <v>687848</v>
          </cell>
          <cell r="G19">
            <v>0</v>
          </cell>
          <cell r="H19">
            <v>5290770</v>
          </cell>
          <cell r="I19">
            <v>0</v>
          </cell>
        </row>
        <row r="20">
          <cell r="C20">
            <v>582427</v>
          </cell>
          <cell r="D20">
            <v>7508747</v>
          </cell>
          <cell r="E20">
            <v>723255</v>
          </cell>
          <cell r="G20">
            <v>13839</v>
          </cell>
          <cell r="H20">
            <v>264343</v>
          </cell>
          <cell r="I20">
            <v>10621289</v>
          </cell>
        </row>
        <row r="21">
          <cell r="C21">
            <v>0</v>
          </cell>
          <cell r="D21">
            <v>0</v>
          </cell>
          <cell r="E21">
            <v>0</v>
          </cell>
          <cell r="G21">
            <v>0</v>
          </cell>
          <cell r="H21">
            <v>6111000</v>
          </cell>
          <cell r="I21">
            <v>0</v>
          </cell>
        </row>
        <row r="22">
          <cell r="C22">
            <v>0</v>
          </cell>
          <cell r="D22">
            <v>0</v>
          </cell>
          <cell r="E22">
            <v>0</v>
          </cell>
          <cell r="G22">
            <v>0</v>
          </cell>
          <cell r="H22">
            <v>9052000</v>
          </cell>
          <cell r="I22">
            <v>0</v>
          </cell>
        </row>
        <row r="24">
          <cell r="C24">
            <v>2800168</v>
          </cell>
          <cell r="D24">
            <v>2769063</v>
          </cell>
          <cell r="E24">
            <v>6595252</v>
          </cell>
          <cell r="F24">
            <v>0</v>
          </cell>
          <cell r="G24">
            <v>2546836</v>
          </cell>
          <cell r="H24">
            <v>14714073</v>
          </cell>
          <cell r="I24">
            <v>8464423</v>
          </cell>
        </row>
        <row r="25">
          <cell r="C25">
            <v>1397766</v>
          </cell>
          <cell r="D25">
            <v>1382239</v>
          </cell>
          <cell r="E25">
            <v>6310857</v>
          </cell>
          <cell r="G25">
            <v>2509459</v>
          </cell>
          <cell r="H25">
            <v>11224150</v>
          </cell>
          <cell r="I25">
            <v>7642617</v>
          </cell>
        </row>
        <row r="26">
          <cell r="C26">
            <v>1402402</v>
          </cell>
          <cell r="D26">
            <v>1386824</v>
          </cell>
          <cell r="E26">
            <v>284395</v>
          </cell>
          <cell r="F26">
            <v>0</v>
          </cell>
          <cell r="G26">
            <v>37377</v>
          </cell>
          <cell r="H26">
            <v>3489923</v>
          </cell>
          <cell r="I26">
            <v>821806</v>
          </cell>
        </row>
        <row r="27">
          <cell r="C27">
            <v>1402402</v>
          </cell>
          <cell r="D27">
            <v>1386824</v>
          </cell>
          <cell r="E27">
            <v>284395</v>
          </cell>
          <cell r="F27">
            <v>0</v>
          </cell>
          <cell r="G27">
            <v>37377</v>
          </cell>
          <cell r="H27">
            <v>3489923</v>
          </cell>
          <cell r="I27">
            <v>821806</v>
          </cell>
        </row>
        <row r="28">
          <cell r="C28">
            <v>25206060</v>
          </cell>
          <cell r="D28">
            <v>27926076</v>
          </cell>
          <cell r="E28">
            <v>45289064</v>
          </cell>
          <cell r="F28">
            <v>3173322</v>
          </cell>
          <cell r="G28">
            <v>14970508</v>
          </cell>
          <cell r="H28">
            <v>88635630</v>
          </cell>
          <cell r="I28">
            <v>61612399</v>
          </cell>
        </row>
        <row r="29">
          <cell r="C29">
            <v>1423635</v>
          </cell>
          <cell r="D29">
            <v>1577261</v>
          </cell>
          <cell r="E29">
            <v>2557920</v>
          </cell>
          <cell r="F29">
            <v>179229</v>
          </cell>
          <cell r="G29">
            <v>845532</v>
          </cell>
          <cell r="H29">
            <v>5006129</v>
          </cell>
          <cell r="I29">
            <v>3479860</v>
          </cell>
        </row>
        <row r="31">
          <cell r="C31">
            <v>1423635</v>
          </cell>
          <cell r="D31">
            <v>1577261</v>
          </cell>
          <cell r="E31">
            <v>2557920</v>
          </cell>
          <cell r="F31">
            <v>179229</v>
          </cell>
          <cell r="G31">
            <v>845532</v>
          </cell>
          <cell r="H31">
            <v>5006129</v>
          </cell>
          <cell r="I31">
            <v>3479860</v>
          </cell>
        </row>
        <row r="32">
          <cell r="C32">
            <v>0</v>
          </cell>
          <cell r="D32">
            <v>0</v>
          </cell>
          <cell r="E32">
            <v>0</v>
          </cell>
          <cell r="F32">
            <v>0</v>
          </cell>
          <cell r="G32">
            <v>0</v>
          </cell>
          <cell r="H32">
            <v>0</v>
          </cell>
          <cell r="I32">
            <v>0</v>
          </cell>
        </row>
        <row r="34">
          <cell r="C34">
            <v>0</v>
          </cell>
          <cell r="D34">
            <v>0</v>
          </cell>
          <cell r="E34">
            <v>0</v>
          </cell>
          <cell r="F34">
            <v>0</v>
          </cell>
          <cell r="G34">
            <v>0</v>
          </cell>
          <cell r="H34">
            <v>0</v>
          </cell>
          <cell r="I34">
            <v>0</v>
          </cell>
        </row>
        <row r="35">
          <cell r="C35">
            <v>1423635</v>
          </cell>
          <cell r="D35">
            <v>1577261</v>
          </cell>
          <cell r="E35">
            <v>2557920</v>
          </cell>
          <cell r="F35">
            <v>179229</v>
          </cell>
          <cell r="G35">
            <v>845532</v>
          </cell>
          <cell r="H35">
            <v>5006129</v>
          </cell>
          <cell r="I35">
            <v>3479860</v>
          </cell>
        </row>
      </sheetData>
      <sheetData sheetId="1" refreshError="1">
        <row r="6">
          <cell r="B6" t="str">
            <v>TK111</v>
          </cell>
          <cell r="C6" t="str">
            <v>Tieàn maët</v>
          </cell>
          <cell r="D6">
            <v>52250762</v>
          </cell>
          <cell r="E6">
            <v>0</v>
          </cell>
          <cell r="F6">
            <v>486971700</v>
          </cell>
          <cell r="G6">
            <v>515881898</v>
          </cell>
          <cell r="H6">
            <v>23340564</v>
          </cell>
          <cell r="I6">
            <v>0</v>
          </cell>
        </row>
        <row r="7">
          <cell r="B7" t="str">
            <v>TK112</v>
          </cell>
          <cell r="C7" t="str">
            <v>Tieàn göûi Ngaân haøng</v>
          </cell>
          <cell r="D7">
            <v>675382</v>
          </cell>
          <cell r="E7">
            <v>0</v>
          </cell>
          <cell r="F7">
            <v>654281400</v>
          </cell>
          <cell r="G7">
            <v>553216680</v>
          </cell>
          <cell r="H7">
            <v>101740102</v>
          </cell>
          <cell r="I7">
            <v>0</v>
          </cell>
        </row>
        <row r="8">
          <cell r="B8" t="str">
            <v>TK1311</v>
          </cell>
          <cell r="C8" t="str">
            <v>Phaûi thu cuûa khaùch haøng (chi tieát)</v>
          </cell>
          <cell r="D8">
            <v>357105638</v>
          </cell>
          <cell r="E8">
            <v>0</v>
          </cell>
          <cell r="F8">
            <v>609640980</v>
          </cell>
          <cell r="G8">
            <v>490067330</v>
          </cell>
          <cell r="H8">
            <v>476679288</v>
          </cell>
          <cell r="I8">
            <v>0</v>
          </cell>
        </row>
        <row r="9">
          <cell r="B9" t="str">
            <v>TK1312</v>
          </cell>
          <cell r="C9" t="str">
            <v>Ngöôøi mua traû tieàn tröôùc</v>
          </cell>
          <cell r="D9">
            <v>0</v>
          </cell>
          <cell r="E9">
            <v>0</v>
          </cell>
          <cell r="F9">
            <v>0</v>
          </cell>
          <cell r="G9">
            <v>0</v>
          </cell>
          <cell r="H9">
            <v>0</v>
          </cell>
          <cell r="I9">
            <v>0</v>
          </cell>
        </row>
        <row r="10">
          <cell r="B10" t="str">
            <v>TK133</v>
          </cell>
          <cell r="C10" t="str">
            <v>Thueá VAT ñöôïc khaáu tröø</v>
          </cell>
          <cell r="D10">
            <v>0</v>
          </cell>
          <cell r="E10">
            <v>0</v>
          </cell>
          <cell r="F10">
            <v>15573632</v>
          </cell>
          <cell r="G10">
            <v>15573632</v>
          </cell>
          <cell r="H10">
            <v>0</v>
          </cell>
          <cell r="I10">
            <v>0</v>
          </cell>
        </row>
        <row r="11">
          <cell r="B11" t="str">
            <v>TK1362</v>
          </cell>
          <cell r="C11" t="str">
            <v>Phaûi thu taïm öùng giaù trò khoái löôïng xaây laép</v>
          </cell>
          <cell r="D11">
            <v>0</v>
          </cell>
          <cell r="E11">
            <v>0</v>
          </cell>
          <cell r="F11">
            <v>0</v>
          </cell>
          <cell r="G11">
            <v>0</v>
          </cell>
          <cell r="H11">
            <v>0</v>
          </cell>
          <cell r="I11">
            <v>0</v>
          </cell>
        </row>
        <row r="12">
          <cell r="B12" t="str">
            <v>TK138</v>
          </cell>
          <cell r="C12" t="str">
            <v>Phaûi thu khaùc</v>
          </cell>
          <cell r="D12">
            <v>0</v>
          </cell>
          <cell r="E12">
            <v>0</v>
          </cell>
          <cell r="F12">
            <v>0</v>
          </cell>
          <cell r="G12">
            <v>0</v>
          </cell>
          <cell r="H12">
            <v>0</v>
          </cell>
          <cell r="I12">
            <v>0</v>
          </cell>
        </row>
        <row r="13">
          <cell r="B13" t="str">
            <v>TK141</v>
          </cell>
          <cell r="C13" t="str">
            <v>Taïm öùng</v>
          </cell>
          <cell r="D13">
            <v>17889962</v>
          </cell>
          <cell r="E13">
            <v>0</v>
          </cell>
          <cell r="F13">
            <v>50062500</v>
          </cell>
          <cell r="G13">
            <v>32715600</v>
          </cell>
          <cell r="H13">
            <v>35236862</v>
          </cell>
          <cell r="I13">
            <v>0</v>
          </cell>
        </row>
        <row r="14">
          <cell r="B14" t="str">
            <v>TK1421</v>
          </cell>
          <cell r="C14" t="str">
            <v>Chi phí traû tröôùc</v>
          </cell>
          <cell r="D14">
            <v>114385243</v>
          </cell>
          <cell r="E14">
            <v>0</v>
          </cell>
          <cell r="F14">
            <v>5821001</v>
          </cell>
          <cell r="G14">
            <v>20969988</v>
          </cell>
          <cell r="H14">
            <v>99236256</v>
          </cell>
          <cell r="I14">
            <v>0</v>
          </cell>
        </row>
        <row r="15">
          <cell r="B15" t="str">
            <v>TK1422</v>
          </cell>
          <cell r="C15" t="str">
            <v>Chi phí chôø keát chuyeån (CPQL &amp; CPBH caùc CT dôû dang)</v>
          </cell>
          <cell r="D15">
            <v>70676388</v>
          </cell>
          <cell r="E15">
            <v>0</v>
          </cell>
          <cell r="F15">
            <v>11889441</v>
          </cell>
          <cell r="G15">
            <v>59663368</v>
          </cell>
          <cell r="H15">
            <v>22902461</v>
          </cell>
          <cell r="I15">
            <v>0</v>
          </cell>
        </row>
        <row r="16">
          <cell r="B16" t="str">
            <v>TK144</v>
          </cell>
          <cell r="C16" t="str">
            <v>Caàm coá, kyù cöôïc, kyù quyõ ngaén haïn</v>
          </cell>
          <cell r="D16">
            <v>75000000</v>
          </cell>
          <cell r="E16">
            <v>0</v>
          </cell>
          <cell r="F16">
            <v>85000000</v>
          </cell>
          <cell r="G16">
            <v>93000000</v>
          </cell>
          <cell r="H16">
            <v>67000000</v>
          </cell>
          <cell r="I16">
            <v>0</v>
          </cell>
        </row>
        <row r="17">
          <cell r="B17" t="str">
            <v>TK151</v>
          </cell>
          <cell r="C17" t="str">
            <v>Haøng mua ñang ñi treân ñöôøng</v>
          </cell>
          <cell r="D17">
            <v>0</v>
          </cell>
          <cell r="E17">
            <v>0</v>
          </cell>
          <cell r="F17">
            <v>0</v>
          </cell>
          <cell r="G17">
            <v>0</v>
          </cell>
          <cell r="H17">
            <v>0</v>
          </cell>
          <cell r="I17">
            <v>0</v>
          </cell>
        </row>
        <row r="18">
          <cell r="B18" t="str">
            <v>TK1521</v>
          </cell>
          <cell r="C18" t="str">
            <v>Nguyeân lieäu, vaät lieäu chính</v>
          </cell>
          <cell r="D18">
            <v>2497726</v>
          </cell>
          <cell r="E18">
            <v>0</v>
          </cell>
          <cell r="F18">
            <v>61850899</v>
          </cell>
          <cell r="G18">
            <v>52435293</v>
          </cell>
          <cell r="H18">
            <v>11913332</v>
          </cell>
          <cell r="I18">
            <v>0</v>
          </cell>
        </row>
        <row r="19">
          <cell r="B19" t="str">
            <v>TK1521VP</v>
          </cell>
          <cell r="C19" t="str">
            <v>Nguyeân lieäu, vaät lieäu chính Vónh Phöông</v>
          </cell>
          <cell r="D19">
            <v>0</v>
          </cell>
          <cell r="E19">
            <v>0</v>
          </cell>
          <cell r="F19">
            <v>33300867</v>
          </cell>
          <cell r="G19">
            <v>33300867</v>
          </cell>
          <cell r="H19">
            <v>0</v>
          </cell>
          <cell r="I19">
            <v>0</v>
          </cell>
        </row>
        <row r="20">
          <cell r="B20" t="str">
            <v>TK1522</v>
          </cell>
          <cell r="C20" t="str">
            <v>Vaät lieäu phuï</v>
          </cell>
          <cell r="D20">
            <v>0</v>
          </cell>
          <cell r="E20">
            <v>0</v>
          </cell>
          <cell r="F20">
            <v>0</v>
          </cell>
          <cell r="G20">
            <v>0</v>
          </cell>
          <cell r="H20">
            <v>0</v>
          </cell>
          <cell r="I20">
            <v>0</v>
          </cell>
        </row>
        <row r="21">
          <cell r="B21" t="str">
            <v>TK1523</v>
          </cell>
          <cell r="C21" t="str">
            <v>Nhieân lieäu</v>
          </cell>
          <cell r="D21">
            <v>10889110</v>
          </cell>
          <cell r="E21">
            <v>0</v>
          </cell>
          <cell r="F21">
            <v>33248778</v>
          </cell>
          <cell r="G21">
            <v>39159289</v>
          </cell>
          <cell r="H21">
            <v>4978599</v>
          </cell>
          <cell r="I21">
            <v>0</v>
          </cell>
        </row>
        <row r="22">
          <cell r="B22" t="str">
            <v>TK1524</v>
          </cell>
          <cell r="C22" t="str">
            <v>Phuï tuøng thay theá</v>
          </cell>
          <cell r="D22">
            <v>0</v>
          </cell>
          <cell r="E22">
            <v>0</v>
          </cell>
          <cell r="F22">
            <v>0</v>
          </cell>
          <cell r="G22">
            <v>0</v>
          </cell>
          <cell r="H22">
            <v>0</v>
          </cell>
          <cell r="I22">
            <v>0</v>
          </cell>
        </row>
        <row r="23">
          <cell r="B23" t="str">
            <v>TK1526</v>
          </cell>
          <cell r="C23" t="str">
            <v>Thieát bò XDCB</v>
          </cell>
          <cell r="D23">
            <v>0</v>
          </cell>
          <cell r="E23">
            <v>0</v>
          </cell>
          <cell r="F23">
            <v>0</v>
          </cell>
          <cell r="G23">
            <v>0</v>
          </cell>
          <cell r="H23">
            <v>0</v>
          </cell>
          <cell r="I23">
            <v>0</v>
          </cell>
        </row>
        <row r="24">
          <cell r="B24" t="str">
            <v>TK1528</v>
          </cell>
          <cell r="C24" t="str">
            <v>Vaät lieäu khaùc</v>
          </cell>
          <cell r="D24">
            <v>0</v>
          </cell>
          <cell r="E24">
            <v>0</v>
          </cell>
          <cell r="F24">
            <v>0</v>
          </cell>
          <cell r="G24">
            <v>0</v>
          </cell>
          <cell r="H24">
            <v>0</v>
          </cell>
          <cell r="I24">
            <v>0</v>
          </cell>
        </row>
        <row r="25">
          <cell r="B25" t="str">
            <v>TK153</v>
          </cell>
          <cell r="C25" t="str">
            <v>Coâng cuï, duïng cuï</v>
          </cell>
          <cell r="D25">
            <v>2619000</v>
          </cell>
          <cell r="E25">
            <v>0</v>
          </cell>
          <cell r="F25">
            <v>5821000</v>
          </cell>
          <cell r="G25">
            <v>5821000</v>
          </cell>
          <cell r="H25">
            <v>2619000</v>
          </cell>
          <cell r="I25">
            <v>0</v>
          </cell>
        </row>
        <row r="26">
          <cell r="B26" t="str">
            <v>TK15411</v>
          </cell>
          <cell r="C26" t="str">
            <v>Chi phí SX dôû dang (Xaây laép) coâng trình SOS</v>
          </cell>
          <cell r="D26">
            <v>420728101</v>
          </cell>
          <cell r="E26">
            <v>0</v>
          </cell>
          <cell r="F26">
            <v>45004669</v>
          </cell>
          <cell r="G26">
            <v>372586216</v>
          </cell>
          <cell r="H26">
            <v>93146554</v>
          </cell>
          <cell r="I26">
            <v>0</v>
          </cell>
        </row>
        <row r="27">
          <cell r="B27" t="str">
            <v>TK15412</v>
          </cell>
          <cell r="C27" t="str">
            <v>Chi phí SX dôû dang (Xaây laép) Vónh Thaùi</v>
          </cell>
          <cell r="D27">
            <v>90315331</v>
          </cell>
          <cell r="E27">
            <v>0</v>
          </cell>
          <cell r="F27">
            <v>14933131</v>
          </cell>
          <cell r="G27">
            <v>105248462</v>
          </cell>
          <cell r="H27">
            <v>0</v>
          </cell>
          <cell r="I27">
            <v>0</v>
          </cell>
        </row>
        <row r="28">
          <cell r="B28" t="str">
            <v>TK15413</v>
          </cell>
          <cell r="C28" t="str">
            <v>Chi phí SX dôû dang (Xaây laép) Saân Banh</v>
          </cell>
          <cell r="D28">
            <v>18230668</v>
          </cell>
          <cell r="E28">
            <v>0</v>
          </cell>
          <cell r="F28">
            <v>85145707</v>
          </cell>
          <cell r="G28">
            <v>0</v>
          </cell>
          <cell r="H28">
            <v>103376375</v>
          </cell>
          <cell r="I28">
            <v>0</v>
          </cell>
        </row>
        <row r="29">
          <cell r="B29" t="str">
            <v>TK15414</v>
          </cell>
          <cell r="C29" t="str">
            <v>Chi phí SX dôû dang (Xaây laép) Vónh Phöông</v>
          </cell>
          <cell r="D29">
            <v>0</v>
          </cell>
          <cell r="E29">
            <v>0</v>
          </cell>
          <cell r="F29">
            <v>60790593</v>
          </cell>
          <cell r="G29">
            <v>0</v>
          </cell>
          <cell r="H29">
            <v>60790593</v>
          </cell>
          <cell r="I29">
            <v>0</v>
          </cell>
        </row>
        <row r="30">
          <cell r="B30" t="str">
            <v>TK1542</v>
          </cell>
          <cell r="C30" t="str">
            <v>Chi phí SX dôû dang khaùc</v>
          </cell>
          <cell r="D30">
            <v>0</v>
          </cell>
          <cell r="E30">
            <v>0</v>
          </cell>
          <cell r="F30">
            <v>0</v>
          </cell>
          <cell r="G30">
            <v>0</v>
          </cell>
          <cell r="H30">
            <v>0</v>
          </cell>
          <cell r="I30">
            <v>0</v>
          </cell>
        </row>
        <row r="31">
          <cell r="B31" t="str">
            <v>TK1543</v>
          </cell>
          <cell r="C31" t="str">
            <v>Chi phí SX dôû dang (Dòch vuï, chi phí baûo haønh)</v>
          </cell>
          <cell r="D31">
            <v>0</v>
          </cell>
          <cell r="E31">
            <v>0</v>
          </cell>
          <cell r="F31">
            <v>0</v>
          </cell>
          <cell r="G31">
            <v>0</v>
          </cell>
          <cell r="H31">
            <v>0</v>
          </cell>
          <cell r="I31">
            <v>0</v>
          </cell>
        </row>
        <row r="32">
          <cell r="B32" t="str">
            <v>TK211</v>
          </cell>
          <cell r="C32" t="str">
            <v>Taøi saûn coá ñònh höõu hình</v>
          </cell>
          <cell r="D32">
            <v>1257057898</v>
          </cell>
          <cell r="E32">
            <v>0</v>
          </cell>
          <cell r="F32">
            <v>165239619</v>
          </cell>
          <cell r="G32">
            <v>0</v>
          </cell>
          <cell r="H32">
            <v>1422297517</v>
          </cell>
          <cell r="I32">
            <v>0</v>
          </cell>
        </row>
        <row r="33">
          <cell r="B33" t="str">
            <v>TK212</v>
          </cell>
          <cell r="C33" t="str">
            <v>Taøi saûn coá ñònh thueâ taøi chính</v>
          </cell>
          <cell r="D33">
            <v>0</v>
          </cell>
          <cell r="E33">
            <v>0</v>
          </cell>
          <cell r="F33">
            <v>0</v>
          </cell>
          <cell r="G33">
            <v>0</v>
          </cell>
          <cell r="H33">
            <v>0</v>
          </cell>
          <cell r="I33">
            <v>0</v>
          </cell>
        </row>
        <row r="34">
          <cell r="B34" t="str">
            <v>TK214</v>
          </cell>
          <cell r="C34" t="str">
            <v>Hao moøn taøi saûn coá ñònh</v>
          </cell>
          <cell r="D34">
            <v>0</v>
          </cell>
          <cell r="E34">
            <v>343461468</v>
          </cell>
          <cell r="F34">
            <v>0</v>
          </cell>
          <cell r="G34">
            <v>31273207</v>
          </cell>
          <cell r="H34">
            <v>0</v>
          </cell>
          <cell r="I34">
            <v>374734675</v>
          </cell>
        </row>
        <row r="35">
          <cell r="B35" t="str">
            <v>TK222</v>
          </cell>
          <cell r="C35" t="str">
            <v>Goùp voán lieân doanh</v>
          </cell>
          <cell r="D35">
            <v>0</v>
          </cell>
          <cell r="E35">
            <v>0</v>
          </cell>
          <cell r="F35">
            <v>0</v>
          </cell>
          <cell r="G35">
            <v>0</v>
          </cell>
          <cell r="H35">
            <v>0</v>
          </cell>
          <cell r="I35">
            <v>0</v>
          </cell>
        </row>
        <row r="36">
          <cell r="B36" t="str">
            <v>TK228</v>
          </cell>
          <cell r="C36" t="str">
            <v>Ñaàu tö daøi haïn khaùc</v>
          </cell>
          <cell r="D36">
            <v>0</v>
          </cell>
          <cell r="E36">
            <v>0</v>
          </cell>
          <cell r="F36">
            <v>0</v>
          </cell>
          <cell r="G36">
            <v>0</v>
          </cell>
          <cell r="H36">
            <v>0</v>
          </cell>
          <cell r="I36">
            <v>0</v>
          </cell>
        </row>
        <row r="37">
          <cell r="B37" t="str">
            <v>TK241</v>
          </cell>
          <cell r="C37" t="str">
            <v>Xaây döïng cô baûn dôû dang</v>
          </cell>
          <cell r="D37">
            <v>0</v>
          </cell>
          <cell r="E37">
            <v>0</v>
          </cell>
          <cell r="F37">
            <v>0</v>
          </cell>
          <cell r="G37">
            <v>0</v>
          </cell>
          <cell r="H37">
            <v>0</v>
          </cell>
          <cell r="I37">
            <v>0</v>
          </cell>
        </row>
        <row r="38">
          <cell r="B38" t="str">
            <v>TK244</v>
          </cell>
          <cell r="C38" t="str">
            <v>Kyù quyõ, kyù cöôïc daøi haïn</v>
          </cell>
          <cell r="D38">
            <v>0</v>
          </cell>
          <cell r="E38">
            <v>0</v>
          </cell>
          <cell r="F38">
            <v>0</v>
          </cell>
          <cell r="G38">
            <v>0</v>
          </cell>
          <cell r="H38">
            <v>0</v>
          </cell>
          <cell r="I38">
            <v>0</v>
          </cell>
        </row>
        <row r="39">
          <cell r="B39" t="str">
            <v>TK311</v>
          </cell>
          <cell r="C39" t="str">
            <v>Vay ngaén haïn</v>
          </cell>
          <cell r="D39">
            <v>0</v>
          </cell>
          <cell r="E39">
            <v>350000000</v>
          </cell>
          <cell r="F39">
            <v>0</v>
          </cell>
          <cell r="G39">
            <v>0</v>
          </cell>
          <cell r="H39">
            <v>0</v>
          </cell>
          <cell r="I39">
            <v>350000000</v>
          </cell>
        </row>
        <row r="40">
          <cell r="B40" t="str">
            <v>TK3311</v>
          </cell>
          <cell r="C40" t="str">
            <v>Phaûi traû cho ngöôøi baùn (chi tieát)</v>
          </cell>
          <cell r="D40">
            <v>0</v>
          </cell>
          <cell r="E40">
            <v>143630102</v>
          </cell>
          <cell r="F40">
            <v>137073396</v>
          </cell>
          <cell r="G40">
            <v>90530649</v>
          </cell>
          <cell r="H40">
            <v>0</v>
          </cell>
          <cell r="I40">
            <v>97087355</v>
          </cell>
        </row>
        <row r="41">
          <cell r="B41" t="str">
            <v>TK3312</v>
          </cell>
          <cell r="C41" t="str">
            <v>Phaûi traû cho beân nhaän thaàu, thaàu phuï</v>
          </cell>
          <cell r="D41">
            <v>0</v>
          </cell>
          <cell r="E41">
            <v>0</v>
          </cell>
          <cell r="F41">
            <v>0</v>
          </cell>
          <cell r="G41">
            <v>0</v>
          </cell>
          <cell r="H41">
            <v>0</v>
          </cell>
          <cell r="I41">
            <v>0</v>
          </cell>
        </row>
        <row r="42">
          <cell r="B42" t="str">
            <v>TK3331</v>
          </cell>
          <cell r="C42" t="str">
            <v>Thueá VAT phaûi noäp</v>
          </cell>
          <cell r="D42">
            <v>0</v>
          </cell>
          <cell r="E42">
            <v>-10154022</v>
          </cell>
          <cell r="F42">
            <v>15573632</v>
          </cell>
          <cell r="G42">
            <v>25992374</v>
          </cell>
          <cell r="H42">
            <v>0</v>
          </cell>
          <cell r="I42">
            <v>264720</v>
          </cell>
        </row>
        <row r="43">
          <cell r="B43" t="str">
            <v>TK3334</v>
          </cell>
          <cell r="C43" t="str">
            <v>Thueá lôïi töùc</v>
          </cell>
          <cell r="D43">
            <v>0</v>
          </cell>
          <cell r="E43">
            <v>-4800001</v>
          </cell>
          <cell r="F43">
            <v>0</v>
          </cell>
          <cell r="G43">
            <v>0</v>
          </cell>
          <cell r="H43">
            <v>4800001</v>
          </cell>
          <cell r="I43">
            <v>0</v>
          </cell>
        </row>
        <row r="44">
          <cell r="B44" t="str">
            <v>TK3338</v>
          </cell>
          <cell r="C44" t="str">
            <v>Caùc loaïi thueá khaùc (moân baøi, ñaát ñai . . .)</v>
          </cell>
          <cell r="D44">
            <v>0</v>
          </cell>
          <cell r="E44">
            <v>0</v>
          </cell>
          <cell r="F44">
            <v>0</v>
          </cell>
          <cell r="G44">
            <v>0</v>
          </cell>
          <cell r="H44">
            <v>0</v>
          </cell>
          <cell r="I44">
            <v>0</v>
          </cell>
        </row>
        <row r="45">
          <cell r="B45" t="str">
            <v>TK334</v>
          </cell>
          <cell r="C45" t="str">
            <v>Phaûi traû coâng nhaân vieân</v>
          </cell>
          <cell r="D45">
            <v>0</v>
          </cell>
          <cell r="E45">
            <v>0</v>
          </cell>
          <cell r="F45">
            <v>48584168</v>
          </cell>
          <cell r="G45">
            <v>48584168</v>
          </cell>
          <cell r="H45">
            <v>0</v>
          </cell>
          <cell r="I45">
            <v>0</v>
          </cell>
        </row>
        <row r="46">
          <cell r="B46" t="str">
            <v>TK335</v>
          </cell>
          <cell r="C46" t="str">
            <v>Chi phí traû tröôùc</v>
          </cell>
          <cell r="D46">
            <v>0</v>
          </cell>
          <cell r="E46">
            <v>92143477</v>
          </cell>
          <cell r="F46">
            <v>0</v>
          </cell>
          <cell r="G46">
            <v>0</v>
          </cell>
          <cell r="H46">
            <v>0</v>
          </cell>
          <cell r="I46">
            <v>92143477</v>
          </cell>
        </row>
        <row r="47">
          <cell r="B47" t="str">
            <v>TK336</v>
          </cell>
          <cell r="C47" t="str">
            <v xml:space="preserve">Phaûi traû noäi boä </v>
          </cell>
          <cell r="D47">
            <v>0</v>
          </cell>
          <cell r="E47">
            <v>0</v>
          </cell>
          <cell r="F47">
            <v>0</v>
          </cell>
          <cell r="G47">
            <v>0</v>
          </cell>
          <cell r="H47">
            <v>0</v>
          </cell>
          <cell r="I47">
            <v>0</v>
          </cell>
        </row>
        <row r="48">
          <cell r="B48" t="str">
            <v>TK338</v>
          </cell>
          <cell r="C48" t="str">
            <v>Phaûi traû phaûi noäp khaùc</v>
          </cell>
          <cell r="D48">
            <v>0</v>
          </cell>
          <cell r="E48">
            <v>0</v>
          </cell>
          <cell r="F48">
            <v>0</v>
          </cell>
          <cell r="G48">
            <v>0</v>
          </cell>
          <cell r="H48">
            <v>0</v>
          </cell>
          <cell r="I48">
            <v>0</v>
          </cell>
        </row>
        <row r="49">
          <cell r="B49" t="str">
            <v>TK3387</v>
          </cell>
          <cell r="C49" t="str">
            <v>Doanh thu nhaän tröôùc</v>
          </cell>
          <cell r="D49">
            <v>0</v>
          </cell>
          <cell r="E49">
            <v>0</v>
          </cell>
          <cell r="F49">
            <v>0</v>
          </cell>
          <cell r="G49">
            <v>0</v>
          </cell>
          <cell r="H49">
            <v>0</v>
          </cell>
          <cell r="I49">
            <v>0</v>
          </cell>
        </row>
        <row r="50">
          <cell r="B50" t="str">
            <v>TK411</v>
          </cell>
          <cell r="C50" t="str">
            <v>Nguoàn voán kinh doanh</v>
          </cell>
          <cell r="D50">
            <v>0</v>
          </cell>
          <cell r="E50">
            <v>1620000000</v>
          </cell>
          <cell r="F50">
            <v>0</v>
          </cell>
          <cell r="G50">
            <v>0</v>
          </cell>
          <cell r="H50">
            <v>0</v>
          </cell>
          <cell r="I50">
            <v>1620000000</v>
          </cell>
        </row>
        <row r="51">
          <cell r="B51" t="str">
            <v>TK412</v>
          </cell>
          <cell r="C51" t="str">
            <v>Cheânh leäch ñaùnh giaù laïi taøi saûn</v>
          </cell>
          <cell r="D51">
            <v>0</v>
          </cell>
          <cell r="E51">
            <v>0</v>
          </cell>
          <cell r="F51">
            <v>0</v>
          </cell>
          <cell r="G51">
            <v>0</v>
          </cell>
          <cell r="H51">
            <v>0</v>
          </cell>
          <cell r="I51">
            <v>0</v>
          </cell>
        </row>
        <row r="52">
          <cell r="B52" t="str">
            <v>TK413</v>
          </cell>
          <cell r="C52" t="str">
            <v>Cheânh leäch tyû giaù</v>
          </cell>
          <cell r="D52">
            <v>0</v>
          </cell>
          <cell r="E52">
            <v>0</v>
          </cell>
          <cell r="F52">
            <v>0</v>
          </cell>
          <cell r="G52">
            <v>0</v>
          </cell>
          <cell r="H52">
            <v>0</v>
          </cell>
          <cell r="I52">
            <v>0</v>
          </cell>
        </row>
        <row r="53">
          <cell r="B53" t="str">
            <v>TK4211</v>
          </cell>
          <cell r="C53" t="str">
            <v>Lôïi nhuaän chöa phaân phoái (naêm tröôùc)</v>
          </cell>
          <cell r="D53">
            <v>0</v>
          </cell>
          <cell r="E53">
            <v>-99521233</v>
          </cell>
          <cell r="F53">
            <v>0</v>
          </cell>
          <cell r="G53">
            <v>0</v>
          </cell>
          <cell r="H53">
            <v>99521233</v>
          </cell>
          <cell r="I53">
            <v>0</v>
          </cell>
        </row>
        <row r="54">
          <cell r="B54" t="str">
            <v>TK4212</v>
          </cell>
          <cell r="C54" t="str">
            <v>Lôïi nhuaän chöa phaân phoái (naêm nay)</v>
          </cell>
          <cell r="D54">
            <v>0</v>
          </cell>
          <cell r="E54">
            <v>54926968</v>
          </cell>
          <cell r="F54">
            <v>58048905</v>
          </cell>
          <cell r="G54">
            <v>97835997</v>
          </cell>
          <cell r="H54">
            <v>0</v>
          </cell>
          <cell r="I54">
            <v>94714060</v>
          </cell>
        </row>
        <row r="55">
          <cell r="B55" t="str">
            <v>TK431</v>
          </cell>
          <cell r="C55" t="str">
            <v>Quyõ khen thöôûng - phuùc lôïi</v>
          </cell>
          <cell r="D55">
            <v>0</v>
          </cell>
          <cell r="E55">
            <v>634450</v>
          </cell>
          <cell r="F55">
            <v>0</v>
          </cell>
          <cell r="G55">
            <v>0</v>
          </cell>
          <cell r="H55">
            <v>0</v>
          </cell>
          <cell r="I55">
            <v>634450</v>
          </cell>
        </row>
        <row r="56">
          <cell r="B56" t="str">
            <v>TK5111</v>
          </cell>
          <cell r="C56" t="str">
            <v>Doanh thu baùn haøng hoùa</v>
          </cell>
          <cell r="D56">
            <v>0</v>
          </cell>
          <cell r="E56">
            <v>0</v>
          </cell>
          <cell r="F56">
            <v>3525695</v>
          </cell>
          <cell r="G56">
            <v>3525695</v>
          </cell>
          <cell r="H56">
            <v>0</v>
          </cell>
          <cell r="I56">
            <v>0</v>
          </cell>
        </row>
        <row r="57">
          <cell r="B57" t="str">
            <v>TK51121</v>
          </cell>
          <cell r="C57" t="str">
            <v>Doanh thu baùn saûn phaåm xaây laép (SOS)</v>
          </cell>
          <cell r="D57">
            <v>0</v>
          </cell>
          <cell r="E57">
            <v>0</v>
          </cell>
          <cell r="F57">
            <v>368357143</v>
          </cell>
          <cell r="G57">
            <v>368357143</v>
          </cell>
          <cell r="H57">
            <v>0</v>
          </cell>
          <cell r="I57">
            <v>0</v>
          </cell>
        </row>
        <row r="58">
          <cell r="B58" t="str">
            <v>TK51122</v>
          </cell>
          <cell r="C58" t="str">
            <v>Doanh thu baùn saûn phaåm xaây laép Vónh Thaùi</v>
          </cell>
          <cell r="D58">
            <v>0</v>
          </cell>
          <cell r="E58">
            <v>0</v>
          </cell>
          <cell r="F58">
            <v>159799000</v>
          </cell>
          <cell r="G58">
            <v>159799000</v>
          </cell>
          <cell r="H58">
            <v>0</v>
          </cell>
          <cell r="I58">
            <v>0</v>
          </cell>
        </row>
        <row r="59">
          <cell r="B59" t="str">
            <v>TK51123</v>
          </cell>
          <cell r="C59" t="str">
            <v>Doanh thu baùn saûn phaåm xaây laép Saân Banh</v>
          </cell>
          <cell r="D59">
            <v>0</v>
          </cell>
          <cell r="E59">
            <v>0</v>
          </cell>
          <cell r="F59">
            <v>0</v>
          </cell>
          <cell r="G59">
            <v>0</v>
          </cell>
          <cell r="H59">
            <v>0</v>
          </cell>
          <cell r="I59">
            <v>0</v>
          </cell>
        </row>
        <row r="60">
          <cell r="B60" t="str">
            <v>TK51124</v>
          </cell>
          <cell r="C60" t="str">
            <v>Doanh thu baùn saûn phaåm xaây laép Vónh Phöông</v>
          </cell>
          <cell r="D60">
            <v>0</v>
          </cell>
          <cell r="E60">
            <v>0</v>
          </cell>
          <cell r="F60">
            <v>0</v>
          </cell>
          <cell r="G60">
            <v>0</v>
          </cell>
          <cell r="H60">
            <v>0</v>
          </cell>
          <cell r="I60">
            <v>0</v>
          </cell>
        </row>
        <row r="61">
          <cell r="B61" t="str">
            <v>TK51131</v>
          </cell>
          <cell r="C61" t="str">
            <v>Doanh thu cung caáp dòch vuï vaän chuyeån</v>
          </cell>
          <cell r="D61">
            <v>0</v>
          </cell>
          <cell r="E61">
            <v>0</v>
          </cell>
          <cell r="F61">
            <v>58282858</v>
          </cell>
          <cell r="G61">
            <v>58282858</v>
          </cell>
          <cell r="H61">
            <v>0</v>
          </cell>
          <cell r="I61">
            <v>0</v>
          </cell>
        </row>
        <row r="62">
          <cell r="B62" t="str">
            <v>TK51132</v>
          </cell>
          <cell r="C62" t="str">
            <v>Doanh thu cung caáp dòch vuï cho möôùn thieát bò</v>
          </cell>
          <cell r="D62">
            <v>0</v>
          </cell>
          <cell r="E62">
            <v>0</v>
          </cell>
          <cell r="F62">
            <v>44840910</v>
          </cell>
          <cell r="G62">
            <v>44840910</v>
          </cell>
          <cell r="H62">
            <v>0</v>
          </cell>
          <cell r="I62">
            <v>0</v>
          </cell>
        </row>
        <row r="63">
          <cell r="B63" t="str">
            <v>TK51138</v>
          </cell>
          <cell r="C63" t="str">
            <v>Doanh thu cung caáp dòch vuï khaùc</v>
          </cell>
          <cell r="D63">
            <v>0</v>
          </cell>
          <cell r="E63">
            <v>0</v>
          </cell>
          <cell r="F63">
            <v>0</v>
          </cell>
          <cell r="G63">
            <v>0</v>
          </cell>
          <cell r="H63">
            <v>0</v>
          </cell>
          <cell r="I63">
            <v>0</v>
          </cell>
        </row>
        <row r="64">
          <cell r="B64" t="str">
            <v>TK532</v>
          </cell>
          <cell r="C64" t="str">
            <v>Haøng baùn bò traû laïi</v>
          </cell>
          <cell r="D64">
            <v>0</v>
          </cell>
          <cell r="E64">
            <v>0</v>
          </cell>
          <cell r="F64">
            <v>0</v>
          </cell>
          <cell r="G64">
            <v>0</v>
          </cell>
          <cell r="H64">
            <v>0</v>
          </cell>
          <cell r="I64">
            <v>0</v>
          </cell>
        </row>
        <row r="65">
          <cell r="B65" t="str">
            <v>TK6211</v>
          </cell>
          <cell r="C65" t="str">
            <v>Chi phí nguyeân lieäu, vaät lieäu tröïc tieáp coâng trình SOS</v>
          </cell>
          <cell r="D65">
            <v>0</v>
          </cell>
          <cell r="E65">
            <v>0</v>
          </cell>
          <cell r="F65">
            <v>27337627</v>
          </cell>
          <cell r="G65">
            <v>27337627</v>
          </cell>
          <cell r="H65">
            <v>0</v>
          </cell>
          <cell r="I65">
            <v>0</v>
          </cell>
        </row>
        <row r="66">
          <cell r="B66" t="str">
            <v>TK6212</v>
          </cell>
          <cell r="C66" t="str">
            <v>Chi phí nguyeân lieäu, vaät lieäu tröïc tieáp Vónh Thaùi</v>
          </cell>
          <cell r="D66">
            <v>0</v>
          </cell>
          <cell r="E66">
            <v>0</v>
          </cell>
          <cell r="F66">
            <v>0</v>
          </cell>
          <cell r="G66">
            <v>0</v>
          </cell>
          <cell r="H66">
            <v>0</v>
          </cell>
          <cell r="I66">
            <v>0</v>
          </cell>
        </row>
        <row r="67">
          <cell r="B67" t="str">
            <v>TK6213</v>
          </cell>
          <cell r="C67" t="str">
            <v>Chi phí nguyeân lieäu, vaät lieäu tröïc tieáp Saân Banh</v>
          </cell>
          <cell r="D67">
            <v>0</v>
          </cell>
          <cell r="E67">
            <v>0</v>
          </cell>
          <cell r="F67">
            <v>12250000</v>
          </cell>
          <cell r="G67">
            <v>12250000</v>
          </cell>
          <cell r="H67">
            <v>0</v>
          </cell>
          <cell r="I67">
            <v>0</v>
          </cell>
        </row>
        <row r="68">
          <cell r="B68" t="str">
            <v>TK6214</v>
          </cell>
          <cell r="C68" t="str">
            <v>Chi phí nguyeân lieäu, vaät lieäu tröïc tieáp vaän chuyeån</v>
          </cell>
          <cell r="D68">
            <v>0</v>
          </cell>
          <cell r="E68">
            <v>0</v>
          </cell>
          <cell r="F68">
            <v>0</v>
          </cell>
          <cell r="G68">
            <v>0</v>
          </cell>
          <cell r="H68">
            <v>0</v>
          </cell>
          <cell r="I68">
            <v>0</v>
          </cell>
        </row>
        <row r="69">
          <cell r="B69" t="str">
            <v>TK6215</v>
          </cell>
          <cell r="C69" t="str">
            <v>Chi phí nguyeân lieäu, vaät lieäu tröïc tieáp möôùn TB</v>
          </cell>
          <cell r="D69">
            <v>0</v>
          </cell>
          <cell r="E69">
            <v>0</v>
          </cell>
          <cell r="F69">
            <v>0</v>
          </cell>
          <cell r="G69">
            <v>0</v>
          </cell>
          <cell r="H69">
            <v>0</v>
          </cell>
          <cell r="I69">
            <v>0</v>
          </cell>
        </row>
        <row r="70">
          <cell r="B70" t="str">
            <v>TK6216</v>
          </cell>
          <cell r="C70" t="str">
            <v>Chi phí nguyeân lieäu, vaät lieäu tröïc tieáp Vónh Phöông</v>
          </cell>
          <cell r="D70">
            <v>0</v>
          </cell>
          <cell r="E70">
            <v>0</v>
          </cell>
          <cell r="F70">
            <v>32620847</v>
          </cell>
          <cell r="G70">
            <v>32620847</v>
          </cell>
          <cell r="H70">
            <v>0</v>
          </cell>
          <cell r="I70">
            <v>0</v>
          </cell>
        </row>
        <row r="71">
          <cell r="B71" t="str">
            <v>TK6218</v>
          </cell>
          <cell r="C71" t="str">
            <v>Chi phí nguyeân lieäu, vaät lieäu tröïc tieáp HÑ khaùc</v>
          </cell>
          <cell r="D71">
            <v>0</v>
          </cell>
          <cell r="E71">
            <v>0</v>
          </cell>
          <cell r="F71">
            <v>0</v>
          </cell>
          <cell r="G71">
            <v>0</v>
          </cell>
          <cell r="H71">
            <v>0</v>
          </cell>
          <cell r="I71">
            <v>0</v>
          </cell>
        </row>
        <row r="72">
          <cell r="B72" t="str">
            <v>TK6221</v>
          </cell>
          <cell r="C72" t="str">
            <v>Chi phí nhaân coâng tröïc tieáp coâng trình SOS</v>
          </cell>
          <cell r="D72">
            <v>0</v>
          </cell>
          <cell r="E72">
            <v>0</v>
          </cell>
          <cell r="F72">
            <v>6812462</v>
          </cell>
          <cell r="G72">
            <v>6812462</v>
          </cell>
          <cell r="H72">
            <v>0</v>
          </cell>
          <cell r="I72">
            <v>0</v>
          </cell>
        </row>
        <row r="73">
          <cell r="B73" t="str">
            <v>TK6222</v>
          </cell>
          <cell r="C73" t="str">
            <v>Chi phí nhaân coâng tröïc tieáp Vónh Thaùi</v>
          </cell>
          <cell r="D73">
            <v>0</v>
          </cell>
          <cell r="E73">
            <v>0</v>
          </cell>
          <cell r="F73">
            <v>11826500</v>
          </cell>
          <cell r="G73">
            <v>11826500</v>
          </cell>
          <cell r="H73">
            <v>0</v>
          </cell>
          <cell r="I73">
            <v>0</v>
          </cell>
        </row>
        <row r="74">
          <cell r="B74" t="str">
            <v>TK6223</v>
          </cell>
          <cell r="C74" t="str">
            <v>Chi phí nhaân coâng tröïc tieáp Saân Banh</v>
          </cell>
          <cell r="D74">
            <v>0</v>
          </cell>
          <cell r="E74">
            <v>0</v>
          </cell>
          <cell r="F74">
            <v>5913769</v>
          </cell>
          <cell r="G74">
            <v>5913769</v>
          </cell>
          <cell r="H74">
            <v>0</v>
          </cell>
          <cell r="I74">
            <v>0</v>
          </cell>
        </row>
        <row r="75">
          <cell r="B75" t="str">
            <v>TK6224</v>
          </cell>
          <cell r="C75" t="str">
            <v>Chi phí nhaân coâng tröïc tieáp dòch vuï vaän chuyeån</v>
          </cell>
          <cell r="D75">
            <v>0</v>
          </cell>
          <cell r="E75">
            <v>0</v>
          </cell>
          <cell r="F75">
            <v>3000000</v>
          </cell>
          <cell r="G75">
            <v>3000000</v>
          </cell>
          <cell r="H75">
            <v>0</v>
          </cell>
          <cell r="I75">
            <v>0</v>
          </cell>
        </row>
        <row r="76">
          <cell r="B76" t="str">
            <v>TK6225</v>
          </cell>
          <cell r="C76" t="str">
            <v>Chi phí nhaân coâng tröïc tieáp dòch vuï möôùn thieát bò</v>
          </cell>
          <cell r="D76">
            <v>0</v>
          </cell>
          <cell r="E76">
            <v>0</v>
          </cell>
          <cell r="F76">
            <v>0</v>
          </cell>
          <cell r="G76">
            <v>0</v>
          </cell>
          <cell r="H76">
            <v>0</v>
          </cell>
          <cell r="I76">
            <v>0</v>
          </cell>
        </row>
        <row r="77">
          <cell r="B77" t="str">
            <v>TK6226</v>
          </cell>
          <cell r="C77" t="str">
            <v>Chi phí nhaân coâng tröïc tieáp Vónh Phöông</v>
          </cell>
          <cell r="D77">
            <v>0</v>
          </cell>
          <cell r="E77">
            <v>0</v>
          </cell>
          <cell r="F77">
            <v>7397308</v>
          </cell>
          <cell r="G77">
            <v>7397308</v>
          </cell>
          <cell r="H77">
            <v>0</v>
          </cell>
          <cell r="I77">
            <v>0</v>
          </cell>
        </row>
        <row r="78">
          <cell r="B78" t="str">
            <v>TK6228</v>
          </cell>
          <cell r="C78" t="str">
            <v>Chi phí nhaân coâng tröïc tieáp HÑ khaùc</v>
          </cell>
          <cell r="D78">
            <v>0</v>
          </cell>
          <cell r="E78">
            <v>0</v>
          </cell>
          <cell r="F78">
            <v>0</v>
          </cell>
          <cell r="G78">
            <v>0</v>
          </cell>
          <cell r="H78">
            <v>0</v>
          </cell>
          <cell r="I78">
            <v>0</v>
          </cell>
        </row>
        <row r="79">
          <cell r="B79" t="str">
            <v>TK6231</v>
          </cell>
          <cell r="C79" t="str">
            <v>Chi phí söû duïng maùy thi coâng (nhaân coâng) SOS</v>
          </cell>
          <cell r="D79">
            <v>0</v>
          </cell>
          <cell r="E79">
            <v>0</v>
          </cell>
          <cell r="F79">
            <v>687848</v>
          </cell>
          <cell r="G79">
            <v>687848</v>
          </cell>
          <cell r="H79">
            <v>0</v>
          </cell>
          <cell r="I79">
            <v>0</v>
          </cell>
        </row>
        <row r="80">
          <cell r="B80" t="str">
            <v>TK6232</v>
          </cell>
          <cell r="C80" t="str">
            <v>Chi phí söû duïng maùy thi coâng (nhaân coâng) Vónh Thaùi</v>
          </cell>
          <cell r="D80">
            <v>0</v>
          </cell>
          <cell r="E80">
            <v>0</v>
          </cell>
          <cell r="F80">
            <v>0</v>
          </cell>
          <cell r="G80">
            <v>0</v>
          </cell>
          <cell r="H80">
            <v>0</v>
          </cell>
          <cell r="I80">
            <v>0</v>
          </cell>
        </row>
        <row r="81">
          <cell r="B81" t="str">
            <v>TK6233</v>
          </cell>
          <cell r="C81" t="str">
            <v>Chi phí söû duïng maùy thi coâng (nhaân coâng) Saân Banh</v>
          </cell>
          <cell r="D81">
            <v>0</v>
          </cell>
          <cell r="E81">
            <v>0</v>
          </cell>
          <cell r="F81">
            <v>5290770</v>
          </cell>
          <cell r="G81">
            <v>5290770</v>
          </cell>
          <cell r="H81">
            <v>0</v>
          </cell>
          <cell r="I81">
            <v>0</v>
          </cell>
        </row>
        <row r="82">
          <cell r="B82" t="str">
            <v>TK6234</v>
          </cell>
          <cell r="C82" t="str">
            <v>Chi phí söû duïng maùy thi coâng (nhaân coâng) Vchuyeån</v>
          </cell>
          <cell r="D82">
            <v>0</v>
          </cell>
          <cell r="E82">
            <v>0</v>
          </cell>
          <cell r="F82">
            <v>0</v>
          </cell>
          <cell r="G82">
            <v>0</v>
          </cell>
          <cell r="H82">
            <v>0</v>
          </cell>
          <cell r="I82">
            <v>0</v>
          </cell>
        </row>
        <row r="83">
          <cell r="B83" t="str">
            <v>TK6235</v>
          </cell>
          <cell r="C83" t="str">
            <v>Chi phí söû duïng maùy thi coâng (nhaân coâng) möôùn TB</v>
          </cell>
          <cell r="D83">
            <v>0</v>
          </cell>
          <cell r="E83">
            <v>0</v>
          </cell>
          <cell r="F83">
            <v>4050896</v>
          </cell>
          <cell r="G83">
            <v>4050896</v>
          </cell>
          <cell r="H83">
            <v>0</v>
          </cell>
          <cell r="I83">
            <v>0</v>
          </cell>
        </row>
        <row r="84">
          <cell r="B84" t="str">
            <v>TK6236</v>
          </cell>
          <cell r="C84" t="str">
            <v>Chi phí söû duïng maùy thi coâng (nhaân coâng) Vónh Phöông</v>
          </cell>
          <cell r="D84">
            <v>0</v>
          </cell>
          <cell r="E84">
            <v>0</v>
          </cell>
          <cell r="F84">
            <v>0</v>
          </cell>
          <cell r="G84">
            <v>0</v>
          </cell>
          <cell r="H84">
            <v>0</v>
          </cell>
          <cell r="I84">
            <v>0</v>
          </cell>
        </row>
        <row r="85">
          <cell r="B85" t="str">
            <v>TK62321</v>
          </cell>
          <cell r="C85" t="str">
            <v>Chi phí söû duïng maùy thi coâng (vaät tö, nhieân lieäu) SOS</v>
          </cell>
          <cell r="D85">
            <v>0</v>
          </cell>
          <cell r="E85">
            <v>0</v>
          </cell>
          <cell r="F85">
            <v>1865643</v>
          </cell>
          <cell r="G85">
            <v>1865643</v>
          </cell>
          <cell r="H85">
            <v>0</v>
          </cell>
          <cell r="I85">
            <v>0</v>
          </cell>
        </row>
        <row r="86">
          <cell r="B86" t="str">
            <v>TK62322</v>
          </cell>
          <cell r="C86" t="str">
            <v>Chi phí söû duïng maùy thi coâng (vaät tö, nhieân lieäu) Vónh Thaùi</v>
          </cell>
          <cell r="D86">
            <v>0</v>
          </cell>
          <cell r="E86">
            <v>0</v>
          </cell>
          <cell r="F86">
            <v>0</v>
          </cell>
          <cell r="G86">
            <v>0</v>
          </cell>
          <cell r="H86">
            <v>0</v>
          </cell>
          <cell r="I86">
            <v>0</v>
          </cell>
        </row>
        <row r="87">
          <cell r="B87" t="str">
            <v>TK62323</v>
          </cell>
          <cell r="C87" t="str">
            <v>Chi phí söû duïng maùy thi coâng (vtö, nhieân lieäu) Saân Banh</v>
          </cell>
          <cell r="D87">
            <v>0</v>
          </cell>
          <cell r="E87">
            <v>0</v>
          </cell>
          <cell r="F87">
            <v>23225585</v>
          </cell>
          <cell r="G87">
            <v>23225585</v>
          </cell>
          <cell r="H87">
            <v>0</v>
          </cell>
          <cell r="I87">
            <v>0</v>
          </cell>
        </row>
        <row r="88">
          <cell r="B88" t="str">
            <v>TK62324</v>
          </cell>
          <cell r="C88" t="str">
            <v>Chi phí söû duïng maùy thi coâng (vaät tö, nhieân lieäu) vaän chuyeån</v>
          </cell>
          <cell r="D88">
            <v>0</v>
          </cell>
          <cell r="E88">
            <v>0</v>
          </cell>
          <cell r="F88">
            <v>7356599</v>
          </cell>
          <cell r="G88">
            <v>7356599</v>
          </cell>
          <cell r="H88">
            <v>0</v>
          </cell>
          <cell r="I88">
            <v>0</v>
          </cell>
        </row>
        <row r="89">
          <cell r="B89" t="str">
            <v>TK62325</v>
          </cell>
          <cell r="C89" t="str">
            <v>Chi phí söû duïng maùy thi coâng (vtö, nhieân lieäu) möôùn TB</v>
          </cell>
          <cell r="D89">
            <v>0</v>
          </cell>
          <cell r="E89">
            <v>0</v>
          </cell>
          <cell r="F89">
            <v>11236322</v>
          </cell>
          <cell r="G89">
            <v>11236322</v>
          </cell>
          <cell r="H89">
            <v>0</v>
          </cell>
          <cell r="I89">
            <v>0</v>
          </cell>
        </row>
        <row r="90">
          <cell r="B90" t="str">
            <v>TK62326</v>
          </cell>
          <cell r="C90" t="str">
            <v>Chi phí söû duïng maùy thi coâng (vaät tö, nhieân lieäu) Vónh Phöông</v>
          </cell>
          <cell r="D90">
            <v>0</v>
          </cell>
          <cell r="E90">
            <v>0</v>
          </cell>
          <cell r="F90">
            <v>0</v>
          </cell>
          <cell r="G90">
            <v>0</v>
          </cell>
          <cell r="H90">
            <v>0</v>
          </cell>
          <cell r="I90">
            <v>0</v>
          </cell>
        </row>
        <row r="91">
          <cell r="B91" t="str">
            <v>TK62331</v>
          </cell>
          <cell r="C91" t="str">
            <v>Chi phí söû duïng maùy thi coâng (duïng cuï) SOS</v>
          </cell>
          <cell r="D91">
            <v>0</v>
          </cell>
          <cell r="E91">
            <v>0</v>
          </cell>
          <cell r="F91">
            <v>723255</v>
          </cell>
          <cell r="G91">
            <v>723255</v>
          </cell>
          <cell r="H91">
            <v>0</v>
          </cell>
          <cell r="I91">
            <v>0</v>
          </cell>
        </row>
        <row r="92">
          <cell r="B92" t="str">
            <v>TK62332</v>
          </cell>
          <cell r="C92" t="str">
            <v>Chi phí söû duïng maùy thi coâng (duïng cuï) Vónh Thaùi</v>
          </cell>
          <cell r="D92">
            <v>0</v>
          </cell>
          <cell r="E92">
            <v>0</v>
          </cell>
          <cell r="F92">
            <v>13839</v>
          </cell>
          <cell r="G92">
            <v>13839</v>
          </cell>
          <cell r="H92">
            <v>0</v>
          </cell>
          <cell r="I92">
            <v>0</v>
          </cell>
        </row>
        <row r="93">
          <cell r="B93" t="str">
            <v>TK62333</v>
          </cell>
          <cell r="C93" t="str">
            <v>Chi phí söû duïng maùy thi coâng (duïng cuï) Saân Banh</v>
          </cell>
          <cell r="D93">
            <v>0</v>
          </cell>
          <cell r="E93">
            <v>0</v>
          </cell>
          <cell r="F93">
            <v>264343</v>
          </cell>
          <cell r="G93">
            <v>264343</v>
          </cell>
          <cell r="H93">
            <v>0</v>
          </cell>
          <cell r="I93">
            <v>0</v>
          </cell>
        </row>
        <row r="94">
          <cell r="B94" t="str">
            <v>TK62334</v>
          </cell>
          <cell r="C94" t="str">
            <v>Chi phí söû duïng maùy thi coâng (duïng cuï) vaän chuyeån</v>
          </cell>
          <cell r="D94">
            <v>0</v>
          </cell>
          <cell r="E94">
            <v>0</v>
          </cell>
          <cell r="F94">
            <v>7508747</v>
          </cell>
          <cell r="G94">
            <v>7508747</v>
          </cell>
          <cell r="H94">
            <v>0</v>
          </cell>
          <cell r="I94">
            <v>0</v>
          </cell>
        </row>
        <row r="95">
          <cell r="B95" t="str">
            <v>TK62335</v>
          </cell>
          <cell r="C95" t="str">
            <v>Chi phí söû duïng maùy thi coâng (duïng cuï) möôùn thieát bò</v>
          </cell>
          <cell r="D95">
            <v>0</v>
          </cell>
          <cell r="E95">
            <v>0</v>
          </cell>
          <cell r="F95">
            <v>582427</v>
          </cell>
          <cell r="G95">
            <v>582427</v>
          </cell>
          <cell r="H95">
            <v>0</v>
          </cell>
          <cell r="I95">
            <v>0</v>
          </cell>
        </row>
        <row r="96">
          <cell r="B96" t="str">
            <v>TK62336</v>
          </cell>
          <cell r="C96" t="str">
            <v>Chi phí söû duïng maùy thi coâng (duïng cuï) Vónh Phöông</v>
          </cell>
          <cell r="D96">
            <v>0</v>
          </cell>
          <cell r="E96">
            <v>0</v>
          </cell>
          <cell r="F96">
            <v>10621289</v>
          </cell>
          <cell r="G96">
            <v>10621289</v>
          </cell>
          <cell r="H96">
            <v>0</v>
          </cell>
          <cell r="I96">
            <v>0</v>
          </cell>
        </row>
        <row r="97">
          <cell r="B97" t="str">
            <v>TK62341</v>
          </cell>
          <cell r="C97" t="str">
            <v>Chi phí söû duïng maùy thi coâng (khaáu hao maùy) SOS</v>
          </cell>
          <cell r="D97">
            <v>0</v>
          </cell>
          <cell r="E97">
            <v>0</v>
          </cell>
          <cell r="F97">
            <v>1266977</v>
          </cell>
          <cell r="G97">
            <v>1266977</v>
          </cell>
          <cell r="H97">
            <v>0</v>
          </cell>
          <cell r="I97">
            <v>0</v>
          </cell>
        </row>
        <row r="98">
          <cell r="B98" t="str">
            <v>TK62342</v>
          </cell>
          <cell r="C98" t="str">
            <v>Chi phí söû duïng maùy thi coâng (khaáu hao maùy) Vónh Thaùi</v>
          </cell>
          <cell r="D98">
            <v>0</v>
          </cell>
          <cell r="E98">
            <v>0</v>
          </cell>
          <cell r="F98">
            <v>583333</v>
          </cell>
          <cell r="G98">
            <v>583333</v>
          </cell>
          <cell r="H98">
            <v>0</v>
          </cell>
          <cell r="I98">
            <v>0</v>
          </cell>
        </row>
        <row r="99">
          <cell r="B99" t="str">
            <v>TK62343</v>
          </cell>
          <cell r="C99" t="str">
            <v>Chi phí söû duïng maùy thi coâng (khaáu hao maùy) Saân Banh</v>
          </cell>
          <cell r="D99">
            <v>0</v>
          </cell>
          <cell r="E99">
            <v>0</v>
          </cell>
          <cell r="F99">
            <v>11814090</v>
          </cell>
          <cell r="G99">
            <v>11814090</v>
          </cell>
          <cell r="H99">
            <v>0</v>
          </cell>
          <cell r="I99">
            <v>0</v>
          </cell>
        </row>
        <row r="100">
          <cell r="B100" t="str">
            <v>TK62344</v>
          </cell>
          <cell r="C100" t="str">
            <v>Chi phí söû duïng maùy thi coâng (khaáu hao maùy) vaän chuyeån</v>
          </cell>
          <cell r="D100">
            <v>0</v>
          </cell>
          <cell r="E100">
            <v>0</v>
          </cell>
          <cell r="F100">
            <v>7291667</v>
          </cell>
          <cell r="G100">
            <v>7291667</v>
          </cell>
          <cell r="H100">
            <v>0</v>
          </cell>
          <cell r="I100">
            <v>0</v>
          </cell>
        </row>
        <row r="101">
          <cell r="B101" t="str">
            <v>TK62345</v>
          </cell>
          <cell r="C101" t="str">
            <v>Chi phí söû duïng maùy thi coâng (khaáu hao maùy) möôùn TB</v>
          </cell>
          <cell r="D101">
            <v>0</v>
          </cell>
          <cell r="E101">
            <v>0</v>
          </cell>
          <cell r="F101">
            <v>6536247</v>
          </cell>
          <cell r="G101">
            <v>6536247</v>
          </cell>
          <cell r="H101">
            <v>0</v>
          </cell>
          <cell r="I101">
            <v>0</v>
          </cell>
        </row>
        <row r="102">
          <cell r="B102" t="str">
            <v>TK62346</v>
          </cell>
          <cell r="C102" t="str">
            <v>Chi phí söû duïng maùy thi coâng (khaáu hao maùy) Vónh Phöông</v>
          </cell>
          <cell r="D102">
            <v>0</v>
          </cell>
          <cell r="E102">
            <v>0</v>
          </cell>
          <cell r="F102">
            <v>2508532</v>
          </cell>
          <cell r="G102">
            <v>2508532</v>
          </cell>
          <cell r="H102">
            <v>0</v>
          </cell>
          <cell r="I102">
            <v>0</v>
          </cell>
        </row>
        <row r="103">
          <cell r="B103" t="str">
            <v>TK62371</v>
          </cell>
          <cell r="C103" t="str">
            <v>Chi phí söû duïng maùy thi coâng (dòch vuï mua ngoaøi) SOS</v>
          </cell>
          <cell r="D103">
            <v>0</v>
          </cell>
          <cell r="E103">
            <v>0</v>
          </cell>
          <cell r="F103">
            <v>0</v>
          </cell>
          <cell r="G103">
            <v>0</v>
          </cell>
          <cell r="H103">
            <v>0</v>
          </cell>
          <cell r="I103">
            <v>0</v>
          </cell>
        </row>
        <row r="104">
          <cell r="B104" t="str">
            <v>TK62372</v>
          </cell>
          <cell r="C104" t="str">
            <v>Chi phí söû duïng maùy thi coâng (dòch vuï mua ngoaøi)  Vónh Thaùi</v>
          </cell>
          <cell r="D104">
            <v>0</v>
          </cell>
          <cell r="E104">
            <v>0</v>
          </cell>
          <cell r="F104">
            <v>0</v>
          </cell>
          <cell r="G104">
            <v>0</v>
          </cell>
          <cell r="H104">
            <v>0</v>
          </cell>
          <cell r="I104">
            <v>0</v>
          </cell>
        </row>
        <row r="105">
          <cell r="B105" t="str">
            <v>TK62373</v>
          </cell>
          <cell r="C105" t="str">
            <v>Chi phí söû duïng maùy thi coâng (dòch vuï mua ngoaøi) Saân Banh</v>
          </cell>
          <cell r="D105">
            <v>0</v>
          </cell>
          <cell r="E105">
            <v>0</v>
          </cell>
          <cell r="F105">
            <v>6111000</v>
          </cell>
          <cell r="G105">
            <v>6111000</v>
          </cell>
          <cell r="H105">
            <v>0</v>
          </cell>
          <cell r="I105">
            <v>0</v>
          </cell>
        </row>
        <row r="106">
          <cell r="B106" t="str">
            <v>TK62374</v>
          </cell>
          <cell r="C106" t="str">
            <v>Chi phí söû duïng maùy thi coâng (dòch vuï mua ngoaøi) vaän chuyeån</v>
          </cell>
          <cell r="D106">
            <v>0</v>
          </cell>
          <cell r="E106">
            <v>0</v>
          </cell>
          <cell r="F106">
            <v>0</v>
          </cell>
          <cell r="G106">
            <v>0</v>
          </cell>
          <cell r="H106">
            <v>0</v>
          </cell>
          <cell r="I106">
            <v>0</v>
          </cell>
        </row>
        <row r="107">
          <cell r="B107" t="str">
            <v>TK62375</v>
          </cell>
          <cell r="C107" t="str">
            <v>Chi phí söû duïng maùy thi coâng (dòch vuï mua ngoaøi) möôùn TB</v>
          </cell>
          <cell r="D107">
            <v>0</v>
          </cell>
          <cell r="E107">
            <v>0</v>
          </cell>
          <cell r="F107">
            <v>0</v>
          </cell>
          <cell r="G107">
            <v>0</v>
          </cell>
          <cell r="H107">
            <v>0</v>
          </cell>
          <cell r="I107">
            <v>0</v>
          </cell>
        </row>
        <row r="108">
          <cell r="B108" t="str">
            <v>TK62376</v>
          </cell>
          <cell r="C108" t="str">
            <v>Chi phí söû duïng maùy thi coâng (dòch vuï mua ngoaøi)  Vónh Phöông</v>
          </cell>
          <cell r="D108">
            <v>0</v>
          </cell>
          <cell r="E108">
            <v>0</v>
          </cell>
          <cell r="F108">
            <v>0</v>
          </cell>
          <cell r="G108">
            <v>0</v>
          </cell>
          <cell r="H108">
            <v>0</v>
          </cell>
          <cell r="I108">
            <v>0</v>
          </cell>
        </row>
        <row r="109">
          <cell r="B109" t="str">
            <v>TK62381</v>
          </cell>
          <cell r="C109" t="str">
            <v>Chi phí söû duïng maùy thi coâng (baèng tieàn khaùc) SOS</v>
          </cell>
          <cell r="D109">
            <v>0</v>
          </cell>
          <cell r="E109">
            <v>0</v>
          </cell>
          <cell r="F109">
            <v>0</v>
          </cell>
          <cell r="G109">
            <v>0</v>
          </cell>
          <cell r="H109">
            <v>0</v>
          </cell>
          <cell r="I109">
            <v>0</v>
          </cell>
        </row>
        <row r="110">
          <cell r="B110" t="str">
            <v>TK62382</v>
          </cell>
          <cell r="C110" t="str">
            <v>Chi phí söû duïng maùy thi coâng (baèng tieàn khaùc) Vónh Thaùi</v>
          </cell>
          <cell r="D110">
            <v>0</v>
          </cell>
          <cell r="E110">
            <v>0</v>
          </cell>
          <cell r="F110">
            <v>0</v>
          </cell>
          <cell r="G110">
            <v>0</v>
          </cell>
          <cell r="H110">
            <v>0</v>
          </cell>
          <cell r="I110">
            <v>0</v>
          </cell>
        </row>
        <row r="111">
          <cell r="B111" t="str">
            <v>TK62383</v>
          </cell>
          <cell r="C111" t="str">
            <v>Chi phí söû duïng maùy thi coâng (baèng tieàn khaùc) Saân Banh</v>
          </cell>
          <cell r="D111">
            <v>0</v>
          </cell>
          <cell r="E111">
            <v>0</v>
          </cell>
          <cell r="F111">
            <v>9052000</v>
          </cell>
          <cell r="G111">
            <v>9052000</v>
          </cell>
          <cell r="H111">
            <v>0</v>
          </cell>
          <cell r="I111">
            <v>0</v>
          </cell>
        </row>
        <row r="112">
          <cell r="B112" t="str">
            <v>TK62384</v>
          </cell>
          <cell r="C112" t="str">
            <v>Chi phí söû duïng maùy thi coâng (baèng tieàn khaùc) vaän chuyeån</v>
          </cell>
          <cell r="D112">
            <v>0</v>
          </cell>
          <cell r="E112">
            <v>0</v>
          </cell>
          <cell r="F112">
            <v>0</v>
          </cell>
          <cell r="G112">
            <v>0</v>
          </cell>
          <cell r="H112">
            <v>0</v>
          </cell>
          <cell r="I112">
            <v>0</v>
          </cell>
        </row>
        <row r="113">
          <cell r="B113" t="str">
            <v>TK62385</v>
          </cell>
          <cell r="C113" t="str">
            <v>Chi phí söû duïng maùy thi coâng (baèng tieàn khaùc) möôùn thieát bò</v>
          </cell>
          <cell r="D113">
            <v>0</v>
          </cell>
          <cell r="E113">
            <v>0</v>
          </cell>
          <cell r="F113">
            <v>0</v>
          </cell>
          <cell r="G113">
            <v>0</v>
          </cell>
          <cell r="H113">
            <v>0</v>
          </cell>
          <cell r="I113">
            <v>0</v>
          </cell>
        </row>
        <row r="114">
          <cell r="B114" t="str">
            <v>TK62386</v>
          </cell>
          <cell r="C114" t="str">
            <v>Chi phí söû duïng maùy thi coâng (baèng tieàn khaùc) Vónh Phöông</v>
          </cell>
          <cell r="D114">
            <v>0</v>
          </cell>
          <cell r="E114">
            <v>0</v>
          </cell>
          <cell r="F114">
            <v>0</v>
          </cell>
          <cell r="G114">
            <v>0</v>
          </cell>
          <cell r="H114">
            <v>0</v>
          </cell>
          <cell r="I114">
            <v>0</v>
          </cell>
        </row>
        <row r="115">
          <cell r="B115" t="str">
            <v>TK6271</v>
          </cell>
          <cell r="C115" t="str">
            <v>Chi phí saûn xuaát chung coâng trình SOS</v>
          </cell>
          <cell r="D115">
            <v>0</v>
          </cell>
          <cell r="E115">
            <v>0</v>
          </cell>
          <cell r="F115">
            <v>6310857</v>
          </cell>
          <cell r="G115">
            <v>6310857</v>
          </cell>
          <cell r="H115">
            <v>0</v>
          </cell>
          <cell r="I115">
            <v>0</v>
          </cell>
        </row>
        <row r="116">
          <cell r="B116" t="str">
            <v>TK6272</v>
          </cell>
          <cell r="C116" t="str">
            <v>Chi phí saûn xuaát chung Vónh Thaùi</v>
          </cell>
          <cell r="D116">
            <v>0</v>
          </cell>
          <cell r="E116">
            <v>0</v>
          </cell>
          <cell r="F116">
            <v>2509459</v>
          </cell>
          <cell r="G116">
            <v>2509459</v>
          </cell>
          <cell r="H116">
            <v>0</v>
          </cell>
          <cell r="I116">
            <v>0</v>
          </cell>
        </row>
        <row r="117">
          <cell r="B117" t="str">
            <v>TK6273</v>
          </cell>
          <cell r="C117" t="str">
            <v>Chi phí saûn xuaát chung Saân Banh</v>
          </cell>
          <cell r="D117">
            <v>0</v>
          </cell>
          <cell r="E117">
            <v>0</v>
          </cell>
          <cell r="F117">
            <v>11224150</v>
          </cell>
          <cell r="G117">
            <v>11224150</v>
          </cell>
          <cell r="H117">
            <v>0</v>
          </cell>
          <cell r="I117">
            <v>0</v>
          </cell>
        </row>
        <row r="118">
          <cell r="B118" t="str">
            <v>TK6274</v>
          </cell>
          <cell r="C118" t="str">
            <v>Chi phí saûn xuaát chung dòch vuï vaän chuyeån</v>
          </cell>
          <cell r="D118">
            <v>0</v>
          </cell>
          <cell r="E118">
            <v>0</v>
          </cell>
          <cell r="F118">
            <v>1382239</v>
          </cell>
          <cell r="G118">
            <v>1382239</v>
          </cell>
          <cell r="H118">
            <v>0</v>
          </cell>
          <cell r="I118">
            <v>0</v>
          </cell>
        </row>
        <row r="119">
          <cell r="B119" t="str">
            <v>TK6275</v>
          </cell>
          <cell r="C119" t="str">
            <v>Chi phí saûn xuaát chung dòch vuï möôùn thieát bò</v>
          </cell>
          <cell r="D119">
            <v>0</v>
          </cell>
          <cell r="E119">
            <v>0</v>
          </cell>
          <cell r="F119">
            <v>1397766</v>
          </cell>
          <cell r="G119">
            <v>1397766</v>
          </cell>
          <cell r="H119">
            <v>0</v>
          </cell>
          <cell r="I119">
            <v>0</v>
          </cell>
        </row>
        <row r="120">
          <cell r="B120" t="str">
            <v>TK6276</v>
          </cell>
          <cell r="C120" t="str">
            <v>Chi phí saûn xuaát chung Vónh Phöông</v>
          </cell>
          <cell r="D120">
            <v>0</v>
          </cell>
          <cell r="E120">
            <v>0</v>
          </cell>
          <cell r="F120">
            <v>7642617</v>
          </cell>
          <cell r="G120">
            <v>7642617</v>
          </cell>
          <cell r="H120">
            <v>0</v>
          </cell>
          <cell r="I120">
            <v>0</v>
          </cell>
        </row>
        <row r="121">
          <cell r="B121" t="str">
            <v>TK6278</v>
          </cell>
          <cell r="C121" t="str">
            <v>Chi phí saûn xuaát chung khaùc (phaân boå)</v>
          </cell>
          <cell r="D121">
            <v>0</v>
          </cell>
          <cell r="E121">
            <v>0</v>
          </cell>
          <cell r="F121">
            <v>7422727</v>
          </cell>
          <cell r="G121">
            <v>7422727</v>
          </cell>
          <cell r="H121">
            <v>0</v>
          </cell>
          <cell r="I121">
            <v>0</v>
          </cell>
        </row>
        <row r="122">
          <cell r="B122" t="str">
            <v>TK6321</v>
          </cell>
          <cell r="C122" t="str">
            <v>Giaù voán haøng baùn haøng hoùa</v>
          </cell>
          <cell r="D122">
            <v>0</v>
          </cell>
          <cell r="E122">
            <v>0</v>
          </cell>
          <cell r="F122">
            <v>3173322</v>
          </cell>
          <cell r="G122">
            <v>3173322</v>
          </cell>
          <cell r="H122">
            <v>0</v>
          </cell>
          <cell r="I122">
            <v>0</v>
          </cell>
        </row>
        <row r="123">
          <cell r="B123" t="str">
            <v>TK6322</v>
          </cell>
          <cell r="C123" t="str">
            <v>Giaù voán haøng baùn Vónh Thaùi</v>
          </cell>
          <cell r="D123">
            <v>0</v>
          </cell>
          <cell r="E123">
            <v>0</v>
          </cell>
          <cell r="F123">
            <v>105248462</v>
          </cell>
          <cell r="G123">
            <v>105248462</v>
          </cell>
          <cell r="H123">
            <v>0</v>
          </cell>
          <cell r="I123">
            <v>0</v>
          </cell>
        </row>
        <row r="124">
          <cell r="B124" t="str">
            <v>TK6323</v>
          </cell>
          <cell r="C124" t="str">
            <v>Giaù voán haøng baùn Saân Banh</v>
          </cell>
          <cell r="D124">
            <v>0</v>
          </cell>
          <cell r="E124">
            <v>0</v>
          </cell>
          <cell r="F124">
            <v>0</v>
          </cell>
          <cell r="G124">
            <v>0</v>
          </cell>
          <cell r="H124">
            <v>0</v>
          </cell>
          <cell r="I124">
            <v>0</v>
          </cell>
        </row>
        <row r="125">
          <cell r="B125" t="str">
            <v>TK6324</v>
          </cell>
          <cell r="C125" t="str">
            <v>Giaù voán haøng baùn DV vaän chuyeån</v>
          </cell>
          <cell r="D125">
            <v>0</v>
          </cell>
          <cell r="E125">
            <v>0</v>
          </cell>
          <cell r="F125">
            <v>26539252</v>
          </cell>
          <cell r="G125">
            <v>26539252</v>
          </cell>
          <cell r="H125">
            <v>0</v>
          </cell>
          <cell r="I125">
            <v>0</v>
          </cell>
        </row>
        <row r="126">
          <cell r="B126" t="str">
            <v>TK6325</v>
          </cell>
          <cell r="C126" t="str">
            <v>Giaù voán haøng baùn DV cho möôùn thieát bò</v>
          </cell>
          <cell r="D126">
            <v>0</v>
          </cell>
          <cell r="E126">
            <v>0</v>
          </cell>
          <cell r="F126">
            <v>23803658</v>
          </cell>
          <cell r="G126">
            <v>23803658</v>
          </cell>
          <cell r="H126">
            <v>0</v>
          </cell>
          <cell r="I126">
            <v>0</v>
          </cell>
        </row>
        <row r="127">
          <cell r="B127" t="str">
            <v>TK6326</v>
          </cell>
          <cell r="C127" t="str">
            <v>Giaù voán haøng baùn Vónh Phöông</v>
          </cell>
          <cell r="D127">
            <v>0</v>
          </cell>
          <cell r="E127">
            <v>0</v>
          </cell>
          <cell r="F127">
            <v>372586216</v>
          </cell>
          <cell r="G127">
            <v>372586216</v>
          </cell>
          <cell r="H127">
            <v>0</v>
          </cell>
          <cell r="I127">
            <v>0</v>
          </cell>
        </row>
        <row r="128">
          <cell r="B128" t="str">
            <v>TK641</v>
          </cell>
          <cell r="C128" t="str">
            <v>Chi phí baùn haøng (phaân boå)</v>
          </cell>
          <cell r="D128">
            <v>0</v>
          </cell>
          <cell r="E128">
            <v>0</v>
          </cell>
          <cell r="F128">
            <v>0</v>
          </cell>
          <cell r="G128">
            <v>0</v>
          </cell>
          <cell r="H128">
            <v>0</v>
          </cell>
          <cell r="I128">
            <v>0</v>
          </cell>
        </row>
        <row r="129">
          <cell r="B129" t="str">
            <v>TK642</v>
          </cell>
          <cell r="C129" t="str">
            <v>Chi phí quaûn lyù doanh nghieäp (phaân boå)</v>
          </cell>
          <cell r="D129">
            <v>0</v>
          </cell>
          <cell r="E129">
            <v>0</v>
          </cell>
          <cell r="F129">
            <v>15069566</v>
          </cell>
          <cell r="G129">
            <v>15069566</v>
          </cell>
          <cell r="H129">
            <v>0</v>
          </cell>
          <cell r="I129">
            <v>0</v>
          </cell>
        </row>
        <row r="130">
          <cell r="B130" t="str">
            <v>TK711</v>
          </cell>
          <cell r="C130" t="str">
            <v>Thu nhaäp hoaït ñoäng taøi chính</v>
          </cell>
          <cell r="D130">
            <v>0</v>
          </cell>
          <cell r="E130">
            <v>0</v>
          </cell>
          <cell r="F130">
            <v>274070</v>
          </cell>
          <cell r="G130">
            <v>274070</v>
          </cell>
          <cell r="H130">
            <v>0</v>
          </cell>
          <cell r="I130">
            <v>0</v>
          </cell>
        </row>
        <row r="131">
          <cell r="B131" t="str">
            <v>TK721</v>
          </cell>
          <cell r="C131" t="str">
            <v>Caùc khoaûn thu nhaäp baát thöôøng</v>
          </cell>
          <cell r="D131">
            <v>0</v>
          </cell>
          <cell r="E131">
            <v>0</v>
          </cell>
          <cell r="F131">
            <v>1</v>
          </cell>
          <cell r="G131">
            <v>1</v>
          </cell>
          <cell r="H131">
            <v>0</v>
          </cell>
          <cell r="I131">
            <v>0</v>
          </cell>
        </row>
        <row r="132">
          <cell r="B132" t="str">
            <v>TK811</v>
          </cell>
          <cell r="C132" t="str">
            <v>Chi phí hoaït ñoäng taøi chính</v>
          </cell>
          <cell r="D132">
            <v>0</v>
          </cell>
          <cell r="E132">
            <v>0</v>
          </cell>
          <cell r="F132">
            <v>1098182</v>
          </cell>
          <cell r="G132">
            <v>1098182</v>
          </cell>
          <cell r="H132">
            <v>0</v>
          </cell>
          <cell r="I132">
            <v>0</v>
          </cell>
        </row>
        <row r="133">
          <cell r="B133" t="str">
            <v>TK821</v>
          </cell>
          <cell r="C133" t="str">
            <v>Chi phí baát thöôøng</v>
          </cell>
          <cell r="D133">
            <v>0</v>
          </cell>
          <cell r="E133">
            <v>0</v>
          </cell>
          <cell r="F133">
            <v>0</v>
          </cell>
          <cell r="G133">
            <v>0</v>
          </cell>
          <cell r="H133">
            <v>0</v>
          </cell>
          <cell r="I133">
            <v>0</v>
          </cell>
        </row>
        <row r="134">
          <cell r="B134" t="str">
            <v>TK911</v>
          </cell>
          <cell r="C134" t="str">
            <v>Xaùc ñònh keát quaû kinh doanh</v>
          </cell>
          <cell r="D134">
            <v>0</v>
          </cell>
          <cell r="E134">
            <v>0</v>
          </cell>
          <cell r="F134">
            <v>693128582</v>
          </cell>
          <cell r="G134">
            <v>693128582</v>
          </cell>
          <cell r="H134">
            <v>0</v>
          </cell>
          <cell r="I1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Set>
  </externalBook>
</externalLink>
</file>

<file path=xl/externalLinks/externalLink258.xml><?xml version="1.0" encoding="utf-8"?>
<externalLink xmlns="http://schemas.openxmlformats.org/spreadsheetml/2006/main">
  <externalBook xmlns:r="http://schemas.openxmlformats.org/officeDocument/2006/relationships" r:id="rId1">
    <sheetNames>
      <sheetName val="HDUSD"/>
      <sheetName val="HDXK"/>
      <sheetName val="PT"/>
      <sheetName val="PC"/>
      <sheetName val="TTTU"/>
      <sheetName val="CTDK"/>
      <sheetName val="DLCT"/>
      <sheetName val="DLCTG"/>
      <sheetName val="MCT"/>
      <sheetName val="NHAPLIEU"/>
    </sheetNames>
    <sheetDataSet>
      <sheetData sheetId="0">
        <row r="25">
          <cell r="C25">
            <v>0</v>
          </cell>
        </row>
        <row r="26">
          <cell r="C26">
            <v>0</v>
          </cell>
        </row>
      </sheetData>
      <sheetData sheetId="1">
        <row r="25">
          <cell r="C25">
            <v>0</v>
          </cell>
        </row>
        <row r="26">
          <cell r="C26">
            <v>0</v>
          </cell>
        </row>
      </sheetData>
      <sheetData sheetId="2"/>
      <sheetData sheetId="3"/>
      <sheetData sheetId="4">
        <row r="23">
          <cell r="B23" t="str">
            <v xml:space="preserve">Coäng  ( vieát baèng chöõ ) :   </v>
          </cell>
        </row>
        <row r="24">
          <cell r="B24" t="str">
            <v xml:space="preserve">                                   </v>
          </cell>
        </row>
      </sheetData>
      <sheetData sheetId="5">
        <row r="23">
          <cell r="B23" t="str">
            <v xml:space="preserve">Coäng  ( vieát baèng chöõ ) :   </v>
          </cell>
        </row>
        <row r="24">
          <cell r="B24" t="str">
            <v xml:space="preserve">                                   </v>
          </cell>
        </row>
      </sheetData>
      <sheetData sheetId="6">
        <row r="3">
          <cell r="A3" t="str">
            <v>PC</v>
          </cell>
          <cell r="B3">
            <v>8011</v>
          </cell>
          <cell r="C3">
            <v>36766</v>
          </cell>
          <cell r="D3" t="str">
            <v>Coâng taùc phí</v>
          </cell>
          <cell r="E3" t="str">
            <v>Trí</v>
          </cell>
          <cell r="F3">
            <v>0</v>
          </cell>
          <cell r="G3">
            <v>0</v>
          </cell>
          <cell r="H3">
            <v>0</v>
          </cell>
          <cell r="I3">
            <v>0</v>
          </cell>
          <cell r="J3">
            <v>0</v>
          </cell>
          <cell r="K3">
            <v>642</v>
          </cell>
          <cell r="L3">
            <v>1111</v>
          </cell>
          <cell r="M3">
            <v>642</v>
          </cell>
          <cell r="N3">
            <v>111</v>
          </cell>
          <cell r="O3">
            <v>1200000</v>
          </cell>
          <cell r="P3">
            <v>85.714285714285708</v>
          </cell>
          <cell r="Q3">
            <v>1</v>
          </cell>
          <cell r="R3" t="str">
            <v>KY/642</v>
          </cell>
          <cell r="S3" t="str">
            <v>KY/1111</v>
          </cell>
          <cell r="T3" t="str">
            <v>KY/642</v>
          </cell>
          <cell r="U3" t="str">
            <v>KY/111</v>
          </cell>
          <cell r="V3" t="str">
            <v>KY/0</v>
          </cell>
          <cell r="W3">
            <v>0</v>
          </cell>
          <cell r="X3">
            <v>0</v>
          </cell>
        </row>
      </sheetData>
      <sheetData sheetId="7"/>
      <sheetData sheetId="8">
        <row r="2">
          <cell r="B2" t="str">
            <v>PT</v>
          </cell>
          <cell r="C2" t="str">
            <v>Phieáu thu</v>
          </cell>
          <cell r="D2" t="str">
            <v>Phieu thu</v>
          </cell>
          <cell r="E2" t="str">
            <v>NK thu</v>
          </cell>
          <cell r="F2">
            <v>111</v>
          </cell>
          <cell r="G2">
            <v>9901002</v>
          </cell>
          <cell r="H2">
            <v>3</v>
          </cell>
        </row>
        <row r="3">
          <cell r="B3" t="str">
            <v>PC</v>
          </cell>
          <cell r="C3" t="str">
            <v>Phieáu chi</v>
          </cell>
          <cell r="D3" t="str">
            <v>Phieu chi</v>
          </cell>
          <cell r="E3" t="str">
            <v>NK chi</v>
          </cell>
          <cell r="F3">
            <v>111</v>
          </cell>
          <cell r="G3">
            <v>8011</v>
          </cell>
          <cell r="H3">
            <v>12</v>
          </cell>
        </row>
        <row r="4">
          <cell r="B4" t="str">
            <v>PN</v>
          </cell>
          <cell r="C4" t="str">
            <v>Phieáu nhaäp</v>
          </cell>
          <cell r="D4" t="str">
            <v>Phieu nhap</v>
          </cell>
          <cell r="E4" t="str">
            <v>NK nhap vat tu</v>
          </cell>
          <cell r="G4">
            <v>9901003</v>
          </cell>
          <cell r="H4">
            <v>4</v>
          </cell>
        </row>
        <row r="5">
          <cell r="B5" t="str">
            <v>PX</v>
          </cell>
          <cell r="C5" t="str">
            <v>Phieáu xuaát</v>
          </cell>
          <cell r="D5" t="str">
            <v>Phieu xuat</v>
          </cell>
          <cell r="E5" t="str">
            <v>NK xuat vat tu</v>
          </cell>
          <cell r="G5">
            <v>9901002</v>
          </cell>
          <cell r="H5">
            <v>3</v>
          </cell>
        </row>
        <row r="6">
          <cell r="B6" t="str">
            <v>HDXK</v>
          </cell>
          <cell r="C6" t="str">
            <v>Hoùa ñôn</v>
          </cell>
          <cell r="D6" t="str">
            <v>Hoa don</v>
          </cell>
          <cell r="E6" t="str">
            <v>NK tieu thu</v>
          </cell>
          <cell r="F6">
            <v>131</v>
          </cell>
          <cell r="G6">
            <v>9901006</v>
          </cell>
          <cell r="H6">
            <v>7</v>
          </cell>
        </row>
        <row r="7">
          <cell r="B7" t="str">
            <v>TTTU</v>
          </cell>
          <cell r="C7" t="str">
            <v>Phieáu TTTU</v>
          </cell>
          <cell r="D7" t="str">
            <v>Phieu TTTU</v>
          </cell>
          <cell r="E7" t="str">
            <v>NK hoan ung</v>
          </cell>
          <cell r="F7">
            <v>141</v>
          </cell>
          <cell r="G7">
            <v>9901001</v>
          </cell>
          <cell r="H7">
            <v>2</v>
          </cell>
        </row>
        <row r="8">
          <cell r="B8" t="str">
            <v>NH</v>
          </cell>
          <cell r="C8" t="str">
            <v>Ngaân haøng</v>
          </cell>
          <cell r="D8" t="str">
            <v>Ngan hang</v>
          </cell>
          <cell r="E8" t="str">
            <v>NK ngan hang</v>
          </cell>
          <cell r="F8">
            <v>112</v>
          </cell>
          <cell r="G8">
            <v>9901004</v>
          </cell>
          <cell r="H8">
            <v>5</v>
          </cell>
        </row>
        <row r="9">
          <cell r="B9" t="str">
            <v>PB</v>
          </cell>
          <cell r="C9" t="str">
            <v>Phaân boå</v>
          </cell>
          <cell r="D9" t="str">
            <v>Phan bo</v>
          </cell>
          <cell r="E9" t="str">
            <v>NK chung</v>
          </cell>
          <cell r="G9">
            <v>9901005</v>
          </cell>
          <cell r="H9">
            <v>6</v>
          </cell>
        </row>
        <row r="10">
          <cell r="B10" t="str">
            <v>KC</v>
          </cell>
          <cell r="C10" t="str">
            <v>Keát chuyeån</v>
          </cell>
          <cell r="D10" t="str">
            <v>Ket chuyen</v>
          </cell>
          <cell r="E10" t="str">
            <v>NK chung</v>
          </cell>
          <cell r="G10">
            <v>9901012</v>
          </cell>
          <cell r="H10">
            <v>13</v>
          </cell>
        </row>
        <row r="11">
          <cell r="B11" t="str">
            <v>CTGK</v>
          </cell>
          <cell r="C11" t="str">
            <v>Nghieäp vuï khaùc</v>
          </cell>
          <cell r="D11" t="str">
            <v>Nghiep vu khac</v>
          </cell>
          <cell r="E11" t="str">
            <v>NK chung</v>
          </cell>
          <cell r="G11">
            <v>9901003</v>
          </cell>
          <cell r="H11">
            <v>4</v>
          </cell>
        </row>
      </sheetData>
      <sheetData sheetId="9">
        <row r="1">
          <cell r="A1" t="str">
            <v>PC</v>
          </cell>
          <cell r="B1">
            <v>8012</v>
          </cell>
          <cell r="C1">
            <v>36766</v>
          </cell>
          <cell r="D1" t="str">
            <v>Tieáp khaùch</v>
          </cell>
          <cell r="E1" t="str">
            <v>THÒNH</v>
          </cell>
          <cell r="F1">
            <v>0</v>
          </cell>
          <cell r="G1">
            <v>10623</v>
          </cell>
          <cell r="H1">
            <v>0</v>
          </cell>
          <cell r="I1">
            <v>0</v>
          </cell>
          <cell r="J1">
            <v>0</v>
          </cell>
          <cell r="K1">
            <v>6428</v>
          </cell>
          <cell r="L1">
            <v>1111</v>
          </cell>
          <cell r="M1">
            <v>642</v>
          </cell>
          <cell r="N1">
            <v>111</v>
          </cell>
          <cell r="O1">
            <v>2000000</v>
          </cell>
          <cell r="P1">
            <v>142.85714285714286</v>
          </cell>
          <cell r="Q1">
            <v>1</v>
          </cell>
          <cell r="R1" t="str">
            <v>KY/6428</v>
          </cell>
          <cell r="S1" t="str">
            <v>KY/1111</v>
          </cell>
          <cell r="T1" t="str">
            <v>KY/642</v>
          </cell>
          <cell r="U1" t="str">
            <v>KY/111</v>
          </cell>
          <cell r="V1" t="str">
            <v>KY/0</v>
          </cell>
          <cell r="W1">
            <v>200000</v>
          </cell>
          <cell r="X1" t="str">
            <v>fsdfdfsdfsdfsdfsdf</v>
          </cell>
        </row>
        <row r="3">
          <cell r="I3">
            <v>8012</v>
          </cell>
        </row>
        <row r="4">
          <cell r="J4">
            <v>1</v>
          </cell>
        </row>
        <row r="5">
          <cell r="L5">
            <v>2</v>
          </cell>
        </row>
        <row r="9">
          <cell r="C9" t="str">
            <v>S/dö NÔÏ:</v>
          </cell>
        </row>
        <row r="11">
          <cell r="C11" t="str">
            <v>Soá löôïng :</v>
          </cell>
        </row>
        <row r="14">
          <cell r="C14" t="str">
            <v>Tæ gía</v>
          </cell>
        </row>
        <row r="15">
          <cell r="C15" t="str">
            <v>( USD )</v>
          </cell>
        </row>
        <row r="16">
          <cell r="C16" t="str">
            <v>( USD )</v>
          </cell>
        </row>
      </sheetData>
    </sheetDataSet>
  </externalBook>
</externalLink>
</file>

<file path=xl/externalLinks/externalLink259.xml><?xml version="1.0" encoding="utf-8"?>
<externalLink xmlns="http://schemas.openxmlformats.org/spreadsheetml/2006/main">
  <externalBook xmlns:r="http://schemas.openxmlformats.org/officeDocument/2006/relationships" r:id="rId1">
    <sheetNames>
      <sheetName val="THONG TIN"/>
      <sheetName val="DMKH-SXKD"/>
      <sheetName val="NHAP LIEU"/>
      <sheetName val="BC DOANH THU"/>
      <sheetName val="BC-NXT"/>
      <sheetName val="NKC"/>
      <sheetName val="IN-PHIEU-NX"/>
      <sheetName val="IN-PHIEU-TC"/>
      <sheetName val="IN-CTUKHAC"/>
      <sheetName val="CDSPS"/>
      <sheetName val="SOCAI"/>
      <sheetName val="THOP CONG NO"/>
      <sheetName val="CHI TIET NO"/>
      <sheetName val="KQKD"/>
      <sheetName val="CAN DOI KT"/>
      <sheetName val="LCTT"/>
      <sheetName val="SOCAI TH"/>
      <sheetName val="Sheet5"/>
      <sheetName val="Sheet4"/>
      <sheetName val="KET QUA KD"/>
      <sheetName val="QT THUE TNDN"/>
      <sheetName val="CHI TIET THUE TNDN"/>
      <sheetName val="Sheet1"/>
      <sheetName val="Bang tinh GTSP"/>
      <sheetName val="XXXXXXXX"/>
      <sheetName val="XL4Poppy"/>
    </sheetNames>
    <sheetDataSet>
      <sheetData sheetId="0"/>
      <sheetData sheetId="1">
        <row r="6">
          <cell r="A6">
            <v>11211</v>
          </cell>
          <cell r="B6" t="str">
            <v>Ngaân haøng Ngoaïi thöông NT</v>
          </cell>
          <cell r="D6">
            <v>3904229</v>
          </cell>
          <cell r="E6">
            <v>0</v>
          </cell>
        </row>
        <row r="7">
          <cell r="A7">
            <v>11212</v>
          </cell>
          <cell r="B7" t="str">
            <v>Ngaân haøng ÑT vaø PT Khaùnh Hoøa</v>
          </cell>
          <cell r="D7">
            <v>3006925</v>
          </cell>
          <cell r="E7">
            <v>0</v>
          </cell>
        </row>
        <row r="8">
          <cell r="A8">
            <v>11213</v>
          </cell>
          <cell r="B8" t="str">
            <v>Ngaân haøng No &amp; PTNT Khaùnh Hoøa</v>
          </cell>
          <cell r="D8">
            <v>64439563</v>
          </cell>
          <cell r="E8">
            <v>0</v>
          </cell>
        </row>
        <row r="9">
          <cell r="A9">
            <v>11221</v>
          </cell>
          <cell r="B9" t="str">
            <v>Ngaân haøng Ngoaïi thöông NT</v>
          </cell>
        </row>
        <row r="10">
          <cell r="A10">
            <v>11222</v>
          </cell>
          <cell r="B10" t="str">
            <v>Ngaân haøng ÑT vaø PT Khaùnh Hoøa</v>
          </cell>
        </row>
        <row r="11">
          <cell r="A11">
            <v>11223</v>
          </cell>
          <cell r="B11" t="str">
            <v>Ngaân haøng No &amp; PTNT Khaùnh Hoøa</v>
          </cell>
        </row>
        <row r="12">
          <cell r="A12">
            <v>13101</v>
          </cell>
          <cell r="B12" t="str">
            <v>Coâng ty TNHH Haûi Vöông</v>
          </cell>
          <cell r="D12">
            <v>0</v>
          </cell>
          <cell r="E12">
            <v>0</v>
          </cell>
        </row>
        <row r="13">
          <cell r="A13">
            <v>13102</v>
          </cell>
          <cell r="B13" t="str">
            <v>DNTN Thu Hoàng</v>
          </cell>
          <cell r="D13">
            <v>0</v>
          </cell>
          <cell r="E13">
            <v>0</v>
          </cell>
        </row>
        <row r="14">
          <cell r="A14">
            <v>13103</v>
          </cell>
          <cell r="B14" t="str">
            <v>DNTN A Xuaân</v>
          </cell>
          <cell r="D14">
            <v>0</v>
          </cell>
          <cell r="E14">
            <v>6450000</v>
          </cell>
        </row>
        <row r="15">
          <cell r="A15">
            <v>13104</v>
          </cell>
          <cell r="B15" t="str">
            <v>Coâng ty TNHH Trung Duõng</v>
          </cell>
          <cell r="C15" t="str">
            <v>267 Khaùnh Hoäi, Q4, Tp HCM</v>
          </cell>
          <cell r="D15">
            <v>11500000</v>
          </cell>
          <cell r="E15">
            <v>0</v>
          </cell>
        </row>
        <row r="16">
          <cell r="A16">
            <v>13105</v>
          </cell>
          <cell r="B16" t="str">
            <v>DNTN Chín Haïnh</v>
          </cell>
          <cell r="D16">
            <v>105220</v>
          </cell>
          <cell r="E16">
            <v>0</v>
          </cell>
        </row>
        <row r="17">
          <cell r="A17">
            <v>13106</v>
          </cell>
          <cell r="B17" t="str">
            <v>Cô Ñieän Laïnh Chí Thieän</v>
          </cell>
          <cell r="D17">
            <v>2296580</v>
          </cell>
          <cell r="E17">
            <v>0</v>
          </cell>
        </row>
        <row r="18">
          <cell r="A18">
            <v>13107</v>
          </cell>
          <cell r="B18" t="str">
            <v>Coâng ty TNHH Ñaïi Phuùc</v>
          </cell>
          <cell r="D18">
            <v>11071000</v>
          </cell>
          <cell r="E18">
            <v>0</v>
          </cell>
        </row>
        <row r="19">
          <cell r="A19">
            <v>13108</v>
          </cell>
          <cell r="B19" t="str">
            <v>DNTN TM TH Hoaøng Vuõ</v>
          </cell>
          <cell r="C19" t="str">
            <v>66 Thuû Khoa Huaân, Phan Thieát</v>
          </cell>
          <cell r="D19">
            <v>37100000</v>
          </cell>
          <cell r="E19">
            <v>0</v>
          </cell>
        </row>
        <row r="20">
          <cell r="A20">
            <v>13109</v>
          </cell>
          <cell r="B20" t="str">
            <v>DN Ñieän Laïnh Ngoïc Sôn</v>
          </cell>
          <cell r="D20">
            <v>113030000</v>
          </cell>
          <cell r="E20">
            <v>0</v>
          </cell>
        </row>
        <row r="21">
          <cell r="A21">
            <v>13110</v>
          </cell>
          <cell r="B21" t="str">
            <v>Cty TNHH Cô ñieän Thieän Taân</v>
          </cell>
          <cell r="D21">
            <v>18404195</v>
          </cell>
          <cell r="E21">
            <v>0</v>
          </cell>
        </row>
        <row r="22">
          <cell r="A22">
            <v>13111</v>
          </cell>
          <cell r="B22" t="str">
            <v>DNTN Taân Chaâu</v>
          </cell>
          <cell r="D22">
            <v>185</v>
          </cell>
          <cell r="E22">
            <v>0</v>
          </cell>
        </row>
        <row r="23">
          <cell r="A23">
            <v>13112</v>
          </cell>
          <cell r="B23" t="str">
            <v xml:space="preserve">Phuùc Trung </v>
          </cell>
          <cell r="C23" t="str">
            <v>299 Thoáng Nhaát, Nha Trang</v>
          </cell>
          <cell r="D23">
            <v>0</v>
          </cell>
          <cell r="E23">
            <v>0</v>
          </cell>
        </row>
        <row r="24">
          <cell r="A24">
            <v>13113</v>
          </cell>
          <cell r="B24" t="str">
            <v>DNTN Vieân</v>
          </cell>
          <cell r="C24" t="str">
            <v>109 ñöôøng 23/10, Nha Trang</v>
          </cell>
          <cell r="D24">
            <v>0</v>
          </cell>
          <cell r="E24">
            <v>0</v>
          </cell>
        </row>
        <row r="25">
          <cell r="A25">
            <v>13114</v>
          </cell>
          <cell r="B25" t="str">
            <v>Cty dòch vuï kyõ thuaät CN</v>
          </cell>
          <cell r="C25" t="str">
            <v>33/7 Lyù Vaên Phuùc - P.Taân Ñònh</v>
          </cell>
          <cell r="D25">
            <v>0</v>
          </cell>
          <cell r="E25">
            <v>0</v>
          </cell>
        </row>
        <row r="26">
          <cell r="A26">
            <v>13115</v>
          </cell>
          <cell r="B26" t="str">
            <v>Cty TNHH Vaân Anh</v>
          </cell>
          <cell r="C26" t="str">
            <v>362 Leâ Vaên Syõ, P14, Q3</v>
          </cell>
          <cell r="D26">
            <v>0</v>
          </cell>
          <cell r="E26">
            <v>0</v>
          </cell>
        </row>
        <row r="27">
          <cell r="A27">
            <v>13116</v>
          </cell>
          <cell r="B27" t="str">
            <v>Coâng ty TNHH Thaønh Ñaït</v>
          </cell>
          <cell r="C27" t="str">
            <v>11 ñöôøng 23/10, Nha Trang</v>
          </cell>
          <cell r="D27">
            <v>0</v>
          </cell>
          <cell r="E27">
            <v>0</v>
          </cell>
        </row>
        <row r="28">
          <cell r="A28">
            <v>13117</v>
          </cell>
          <cell r="B28" t="str">
            <v>DNTN Minh Trung</v>
          </cell>
          <cell r="C28" t="str">
            <v>94/7 Nguyeãn Thò Minh Khai, NT</v>
          </cell>
          <cell r="D28">
            <v>0</v>
          </cell>
          <cell r="E28">
            <v>0</v>
          </cell>
        </row>
        <row r="29">
          <cell r="A29">
            <v>13118</v>
          </cell>
          <cell r="B29" t="str">
            <v>DNTN Vaïn Phaùt</v>
          </cell>
          <cell r="C29" t="str">
            <v>156-158 Huøng Vöông, P12, Q5, Tp HCM</v>
          </cell>
          <cell r="D29">
            <v>0</v>
          </cell>
          <cell r="E29">
            <v>0</v>
          </cell>
        </row>
        <row r="30">
          <cell r="A30">
            <v>13119</v>
          </cell>
          <cell r="B30" t="str">
            <v>Coâng ty TNHH Tuaán Anh</v>
          </cell>
          <cell r="C30" t="str">
            <v>123 ñöôøng 2/4, Nha Trang, KH</v>
          </cell>
          <cell r="D30">
            <v>0</v>
          </cell>
          <cell r="E30">
            <v>0</v>
          </cell>
        </row>
        <row r="31">
          <cell r="A31">
            <v>13120</v>
          </cell>
          <cell r="B31" t="str">
            <v>Khaùch saïn Ñoàng Höng</v>
          </cell>
          <cell r="C31" t="str">
            <v>497 Quang Trung, Quaõng Ngaõi</v>
          </cell>
          <cell r="D31">
            <v>0</v>
          </cell>
          <cell r="E31">
            <v>0</v>
          </cell>
        </row>
        <row r="32">
          <cell r="A32">
            <v>13121</v>
          </cell>
          <cell r="B32" t="str">
            <v>Cty TM DL Haûi Yeán</v>
          </cell>
          <cell r="C32" t="str">
            <v>116 Nguyeãn Du, Haø Noäi</v>
          </cell>
          <cell r="D32">
            <v>0</v>
          </cell>
          <cell r="E32">
            <v>0</v>
          </cell>
        </row>
        <row r="33">
          <cell r="A33">
            <v>13122</v>
          </cell>
          <cell r="B33" t="str">
            <v>NM röôïu coàn Cty ñöôøng Quaõng Ngaõi</v>
          </cell>
          <cell r="C33" t="str">
            <v>Quaõng Ngaõi</v>
          </cell>
          <cell r="D33">
            <v>0</v>
          </cell>
          <cell r="E33">
            <v>0</v>
          </cell>
        </row>
        <row r="34">
          <cell r="A34">
            <v>13123</v>
          </cell>
          <cell r="B34" t="str">
            <v>Cty Hieäp Höng</v>
          </cell>
          <cell r="C34" t="str">
            <v>QL 1A, Suoái Hieäp, DK</v>
          </cell>
          <cell r="D34">
            <v>0</v>
          </cell>
          <cell r="E34">
            <v>0</v>
          </cell>
        </row>
        <row r="35">
          <cell r="A35">
            <v>13124</v>
          </cell>
          <cell r="B35" t="str">
            <v>Coâng ty Tam Hoaøng Linh</v>
          </cell>
          <cell r="C35" t="str">
            <v>231 Giaûng Voõ, P. Caùt Linh, Q.Ba Ñình, HN</v>
          </cell>
          <cell r="D35">
            <v>0</v>
          </cell>
          <cell r="E35">
            <v>0</v>
          </cell>
        </row>
        <row r="36">
          <cell r="A36">
            <v>13125</v>
          </cell>
          <cell r="B36" t="str">
            <v>ÑM Kim Phöôïng</v>
          </cell>
          <cell r="C36" t="str">
            <v>Quaûng Nam</v>
          </cell>
          <cell r="D36">
            <v>0</v>
          </cell>
          <cell r="E36">
            <v>0</v>
          </cell>
        </row>
        <row r="37">
          <cell r="A37">
            <v>13126</v>
          </cell>
          <cell r="B37" t="str">
            <v>CH ñieän laïnh Thu Söông</v>
          </cell>
          <cell r="C37" t="str">
            <v>292 Quang Trung, Quaõng Ngaõi</v>
          </cell>
          <cell r="D37">
            <v>0</v>
          </cell>
          <cell r="E37">
            <v>0</v>
          </cell>
        </row>
        <row r="38">
          <cell r="A38">
            <v>13127</v>
          </cell>
          <cell r="B38" t="str">
            <v>XN kyõ ngheä hôi Nha Trang</v>
          </cell>
          <cell r="D38">
            <v>0</v>
          </cell>
          <cell r="E38">
            <v>0</v>
          </cell>
        </row>
        <row r="39">
          <cell r="A39">
            <v>13128</v>
          </cell>
          <cell r="B39" t="str">
            <v>Khaùch haøng 28</v>
          </cell>
          <cell r="D39">
            <v>0</v>
          </cell>
          <cell r="E39">
            <v>0</v>
          </cell>
        </row>
        <row r="40">
          <cell r="A40">
            <v>13129</v>
          </cell>
          <cell r="B40" t="str">
            <v>Khaùch haøng 29</v>
          </cell>
          <cell r="D40">
            <v>0</v>
          </cell>
          <cell r="E40">
            <v>0</v>
          </cell>
        </row>
        <row r="41">
          <cell r="A41">
            <v>13130</v>
          </cell>
          <cell r="B41" t="str">
            <v>Khaùch haøng khaùc</v>
          </cell>
          <cell r="D41">
            <v>0</v>
          </cell>
          <cell r="E41">
            <v>0</v>
          </cell>
        </row>
        <row r="42">
          <cell r="A42">
            <v>13131</v>
          </cell>
          <cell r="D42">
            <v>0</v>
          </cell>
          <cell r="E42">
            <v>0</v>
          </cell>
        </row>
        <row r="43">
          <cell r="A43">
            <v>13132</v>
          </cell>
        </row>
        <row r="44">
          <cell r="A44">
            <v>13133</v>
          </cell>
        </row>
        <row r="45">
          <cell r="A45">
            <v>13134</v>
          </cell>
        </row>
        <row r="46">
          <cell r="A46">
            <v>13135</v>
          </cell>
        </row>
        <row r="47">
          <cell r="A47">
            <v>13136</v>
          </cell>
        </row>
        <row r="48">
          <cell r="A48">
            <v>13311</v>
          </cell>
          <cell r="B48" t="str">
            <v>Thueá GTGT axit</v>
          </cell>
        </row>
        <row r="49">
          <cell r="A49">
            <v>13312</v>
          </cell>
          <cell r="B49" t="str">
            <v>Thueá GTGT Cp chung</v>
          </cell>
        </row>
        <row r="53">
          <cell r="A53">
            <v>13601</v>
          </cell>
          <cell r="B53" t="str">
            <v>CN Tp HCM</v>
          </cell>
        </row>
        <row r="57">
          <cell r="A57">
            <v>13801</v>
          </cell>
          <cell r="B57" t="str">
            <v>Taïm treo chôø xöû lyù</v>
          </cell>
        </row>
        <row r="58">
          <cell r="A58">
            <v>13807</v>
          </cell>
          <cell r="B58" t="str">
            <v>Phaûi thu khaùc 7</v>
          </cell>
          <cell r="C58" t="str">
            <v>1380449815-007</v>
          </cell>
        </row>
        <row r="59">
          <cell r="A59">
            <v>13808</v>
          </cell>
          <cell r="B59" t="str">
            <v>Phaûi thu khaùc 8</v>
          </cell>
          <cell r="C59" t="str">
            <v>1380449815-008</v>
          </cell>
        </row>
        <row r="60">
          <cell r="A60">
            <v>13809</v>
          </cell>
          <cell r="B60" t="str">
            <v>Phaûi thu khaùc 9</v>
          </cell>
          <cell r="C60" t="str">
            <v>1380449815-009</v>
          </cell>
        </row>
        <row r="61">
          <cell r="A61">
            <v>13810</v>
          </cell>
          <cell r="B61" t="str">
            <v>Phaûi thu khaùc 10</v>
          </cell>
          <cell r="C61" t="str">
            <v>1380449815-010</v>
          </cell>
        </row>
        <row r="62">
          <cell r="A62">
            <v>13811</v>
          </cell>
          <cell r="B62" t="str">
            <v>Phaûi thu khaùc 11</v>
          </cell>
          <cell r="C62" t="str">
            <v>1380449815-011</v>
          </cell>
        </row>
        <row r="63">
          <cell r="A63">
            <v>13812</v>
          </cell>
          <cell r="B63" t="str">
            <v>Phaûi thu khaùc 12</v>
          </cell>
          <cell r="C63" t="str">
            <v>1380449815-012</v>
          </cell>
        </row>
        <row r="64">
          <cell r="A64">
            <v>13813</v>
          </cell>
          <cell r="B64" t="str">
            <v>Phaûi thu khaùc 13</v>
          </cell>
          <cell r="C64" t="str">
            <v>1380449815-013</v>
          </cell>
        </row>
        <row r="65">
          <cell r="A65">
            <v>13814</v>
          </cell>
          <cell r="B65" t="str">
            <v>Phaûi thu khaùc 14</v>
          </cell>
          <cell r="C65" t="str">
            <v>1380449815-014</v>
          </cell>
        </row>
        <row r="66">
          <cell r="A66">
            <v>13815</v>
          </cell>
          <cell r="B66" t="str">
            <v>Phaûi thu khaùc 15</v>
          </cell>
          <cell r="C66" t="str">
            <v>1380449815-015</v>
          </cell>
        </row>
        <row r="67">
          <cell r="A67">
            <v>13816</v>
          </cell>
          <cell r="B67" t="str">
            <v>Phaûi thu khaùc 16</v>
          </cell>
          <cell r="C67" t="str">
            <v>1380449815-016</v>
          </cell>
        </row>
        <row r="68">
          <cell r="A68">
            <v>13817</v>
          </cell>
          <cell r="B68" t="str">
            <v>Phaûi thu khaùc 17</v>
          </cell>
          <cell r="C68" t="str">
            <v>1380449815-017</v>
          </cell>
        </row>
        <row r="69">
          <cell r="A69">
            <v>13818</v>
          </cell>
          <cell r="B69" t="str">
            <v>Phaûi thu khaùc 18</v>
          </cell>
          <cell r="C69" t="str">
            <v>1380449815-018</v>
          </cell>
        </row>
        <row r="70">
          <cell r="A70">
            <v>13819</v>
          </cell>
          <cell r="B70" t="str">
            <v>Phaûi thu khaùc 19</v>
          </cell>
          <cell r="C70" t="str">
            <v>1380449815-019</v>
          </cell>
        </row>
        <row r="71">
          <cell r="A71">
            <v>13820</v>
          </cell>
          <cell r="B71" t="str">
            <v>Phaûi thu khaùc 20</v>
          </cell>
          <cell r="C71" t="str">
            <v>1380449815-020</v>
          </cell>
        </row>
        <row r="72">
          <cell r="A72">
            <v>13821</v>
          </cell>
          <cell r="B72" t="str">
            <v>Phaûi thu khaùc 21</v>
          </cell>
          <cell r="C72" t="str">
            <v>1380449815-021</v>
          </cell>
        </row>
        <row r="73">
          <cell r="A73">
            <v>13822</v>
          </cell>
          <cell r="B73" t="str">
            <v>Phaûi thu khaùc 22</v>
          </cell>
          <cell r="C73" t="str">
            <v>1380449815-022</v>
          </cell>
        </row>
        <row r="74">
          <cell r="A74">
            <v>13823</v>
          </cell>
          <cell r="B74" t="str">
            <v>Phaûi thu khaùc 23</v>
          </cell>
          <cell r="C74" t="str">
            <v>1380449815-023</v>
          </cell>
        </row>
        <row r="75">
          <cell r="A75">
            <v>13824</v>
          </cell>
          <cell r="B75" t="str">
            <v>Phaûi thu khaùc 24</v>
          </cell>
          <cell r="C75" t="str">
            <v>1380449815-024</v>
          </cell>
        </row>
        <row r="76">
          <cell r="A76">
            <v>13825</v>
          </cell>
          <cell r="B76" t="str">
            <v>Phaûi thu khaùc 25</v>
          </cell>
          <cell r="C76" t="str">
            <v>1380449815-025</v>
          </cell>
        </row>
        <row r="78">
          <cell r="D78">
            <v>0</v>
          </cell>
          <cell r="E78">
            <v>0</v>
          </cell>
        </row>
        <row r="80">
          <cell r="A80">
            <v>14101</v>
          </cell>
          <cell r="B80" t="str">
            <v>Ngoâ Baù Vinh</v>
          </cell>
        </row>
        <row r="81">
          <cell r="A81">
            <v>14102</v>
          </cell>
          <cell r="B81" t="str">
            <v>Nguyeãn Tieán Duõng</v>
          </cell>
          <cell r="C81" t="str">
            <v>Phoøng KD</v>
          </cell>
          <cell r="D81">
            <v>3000000</v>
          </cell>
        </row>
        <row r="82">
          <cell r="A82">
            <v>14103</v>
          </cell>
          <cell r="B82" t="str">
            <v>Nguyeãn Vaên Khoa</v>
          </cell>
          <cell r="C82" t="str">
            <v>Thuû kho</v>
          </cell>
        </row>
        <row r="83">
          <cell r="A83">
            <v>14104</v>
          </cell>
          <cell r="B83" t="str">
            <v>Phaïm Ñöùc Vöôïng</v>
          </cell>
          <cell r="C83" t="str">
            <v>QÑ PXML</v>
          </cell>
        </row>
        <row r="84">
          <cell r="A84">
            <v>14105</v>
          </cell>
          <cell r="B84" t="str">
            <v>Döông Thò Bích Vaân</v>
          </cell>
          <cell r="C84" t="str">
            <v>Thuû quyõ</v>
          </cell>
        </row>
        <row r="85">
          <cell r="A85">
            <v>14106</v>
          </cell>
          <cell r="B85" t="str">
            <v>Nguyeãn Thò Haø Thanh</v>
          </cell>
          <cell r="C85" t="str">
            <v>Phoøng KD</v>
          </cell>
        </row>
        <row r="86">
          <cell r="A86">
            <v>14107</v>
          </cell>
          <cell r="B86" t="str">
            <v>Vuõ Quang Taán</v>
          </cell>
          <cell r="C86" t="str">
            <v>PGÑ</v>
          </cell>
        </row>
        <row r="87">
          <cell r="A87">
            <v>14108</v>
          </cell>
          <cell r="B87" t="str">
            <v>Wu Wen Yong</v>
          </cell>
          <cell r="C87" t="str">
            <v>P.TGÑ</v>
          </cell>
        </row>
        <row r="88">
          <cell r="A88">
            <v>14109</v>
          </cell>
          <cell r="B88" t="str">
            <v>Voõ Thanh Phuùc</v>
          </cell>
          <cell r="C88" t="str">
            <v>CN Phoøng KD</v>
          </cell>
          <cell r="D88">
            <v>37000000</v>
          </cell>
        </row>
        <row r="89">
          <cell r="A89">
            <v>14110</v>
          </cell>
          <cell r="B89" t="str">
            <v>Traàn Thanh Chöông</v>
          </cell>
          <cell r="C89" t="str">
            <v>PX axít</v>
          </cell>
        </row>
        <row r="90">
          <cell r="A90">
            <v>14111</v>
          </cell>
          <cell r="B90" t="str">
            <v>Buøi Maïnh Duõng</v>
          </cell>
          <cell r="C90" t="str">
            <v>GÑ CN</v>
          </cell>
        </row>
        <row r="91">
          <cell r="A91">
            <v>14112</v>
          </cell>
          <cell r="B91" t="str">
            <v>Nguyeãn Khaùnh Nhaät</v>
          </cell>
          <cell r="C91" t="str">
            <v>PX ML</v>
          </cell>
        </row>
        <row r="92">
          <cell r="A92">
            <v>14113</v>
          </cell>
        </row>
        <row r="93">
          <cell r="A93">
            <v>14114</v>
          </cell>
        </row>
        <row r="94">
          <cell r="A94">
            <v>14115</v>
          </cell>
          <cell r="B94" t="str">
            <v>Nhaân vieân 15</v>
          </cell>
        </row>
        <row r="95">
          <cell r="A95">
            <v>14116</v>
          </cell>
          <cell r="B95" t="str">
            <v>Nhaân vieân 16</v>
          </cell>
        </row>
        <row r="96">
          <cell r="A96">
            <v>14117</v>
          </cell>
          <cell r="B96" t="str">
            <v>Nhaân vieân 17</v>
          </cell>
        </row>
        <row r="97">
          <cell r="A97">
            <v>14118</v>
          </cell>
          <cell r="B97" t="str">
            <v>Nhaân vieân 18</v>
          </cell>
        </row>
        <row r="98">
          <cell r="A98">
            <v>14119</v>
          </cell>
          <cell r="B98" t="str">
            <v>Nhaân vieân 19</v>
          </cell>
        </row>
        <row r="99">
          <cell r="A99">
            <v>14120</v>
          </cell>
          <cell r="B99" t="str">
            <v>Nhaân vieân 20</v>
          </cell>
        </row>
        <row r="100">
          <cell r="A100">
            <v>14121</v>
          </cell>
          <cell r="B100" t="str">
            <v>Nhaân vieân 21</v>
          </cell>
        </row>
        <row r="101">
          <cell r="A101">
            <v>14122</v>
          </cell>
          <cell r="B101" t="str">
            <v>Nhaân vieân 22</v>
          </cell>
        </row>
        <row r="102">
          <cell r="A102">
            <v>14123</v>
          </cell>
          <cell r="B102" t="str">
            <v>Nhaân vieân 23</v>
          </cell>
        </row>
        <row r="103">
          <cell r="A103">
            <v>14124</v>
          </cell>
          <cell r="B103" t="str">
            <v>Nhaân vieân 24</v>
          </cell>
        </row>
        <row r="104">
          <cell r="A104">
            <v>14125</v>
          </cell>
          <cell r="B104" t="str">
            <v>Nhaân vieân 25</v>
          </cell>
        </row>
        <row r="105">
          <cell r="A105">
            <v>14126</v>
          </cell>
          <cell r="B105" t="str">
            <v>Nhaân vieân 26</v>
          </cell>
        </row>
        <row r="106">
          <cell r="A106">
            <v>14127</v>
          </cell>
          <cell r="B106" t="str">
            <v>Nhaân vieân 27</v>
          </cell>
        </row>
        <row r="107">
          <cell r="A107">
            <v>14128</v>
          </cell>
          <cell r="B107" t="str">
            <v>Nhaân vieân 28</v>
          </cell>
        </row>
        <row r="108">
          <cell r="A108">
            <v>14129</v>
          </cell>
          <cell r="B108" t="str">
            <v>Nhaân vieân 29</v>
          </cell>
        </row>
        <row r="109">
          <cell r="A109">
            <v>14130</v>
          </cell>
          <cell r="B109" t="str">
            <v>Nhaân vieân Khaùc</v>
          </cell>
        </row>
        <row r="111">
          <cell r="A111" t="str">
            <v>TK 1421</v>
          </cell>
          <cell r="B111" t="str">
            <v>Caùc khoaûn kyù quyõ, kyù cöôïc ngaén haïn</v>
          </cell>
        </row>
        <row r="112">
          <cell r="A112">
            <v>142101</v>
          </cell>
          <cell r="B112" t="str">
            <v>Chi phí thaønh laäp</v>
          </cell>
        </row>
        <row r="113">
          <cell r="A113">
            <v>142102</v>
          </cell>
          <cell r="B113" t="str">
            <v>Coâng cuï phaân boå nhieàu kyø</v>
          </cell>
        </row>
        <row r="114">
          <cell r="A114">
            <v>142103</v>
          </cell>
          <cell r="B114" t="str">
            <v>Tieàn thueâ ñaát</v>
          </cell>
        </row>
        <row r="115">
          <cell r="A115">
            <v>142101</v>
          </cell>
        </row>
        <row r="116">
          <cell r="A116">
            <v>142101</v>
          </cell>
        </row>
        <row r="117">
          <cell r="A117">
            <v>142101</v>
          </cell>
        </row>
        <row r="118">
          <cell r="A118">
            <v>142101</v>
          </cell>
        </row>
        <row r="119">
          <cell r="A119">
            <v>142101</v>
          </cell>
        </row>
        <row r="120">
          <cell r="A120">
            <v>142101</v>
          </cell>
        </row>
        <row r="121">
          <cell r="A121">
            <v>142101</v>
          </cell>
        </row>
        <row r="122">
          <cell r="A122">
            <v>142101</v>
          </cell>
        </row>
        <row r="123">
          <cell r="A123">
            <v>142101</v>
          </cell>
        </row>
        <row r="124">
          <cell r="A124">
            <v>142101</v>
          </cell>
        </row>
        <row r="125">
          <cell r="A125">
            <v>142101</v>
          </cell>
        </row>
        <row r="126">
          <cell r="A126">
            <v>142101</v>
          </cell>
        </row>
        <row r="127">
          <cell r="A127">
            <v>142101</v>
          </cell>
        </row>
        <row r="128">
          <cell r="A128">
            <v>142101</v>
          </cell>
        </row>
        <row r="129">
          <cell r="A129">
            <v>142101</v>
          </cell>
        </row>
        <row r="130">
          <cell r="A130">
            <v>142101</v>
          </cell>
        </row>
        <row r="131">
          <cell r="A131">
            <v>142101</v>
          </cell>
        </row>
        <row r="132">
          <cell r="A132">
            <v>142101</v>
          </cell>
        </row>
        <row r="133">
          <cell r="A133">
            <v>142101</v>
          </cell>
        </row>
        <row r="134">
          <cell r="A134">
            <v>142101</v>
          </cell>
        </row>
        <row r="135">
          <cell r="A135">
            <v>142101</v>
          </cell>
        </row>
        <row r="136">
          <cell r="A136">
            <v>142101</v>
          </cell>
        </row>
        <row r="137">
          <cell r="A137">
            <v>142101</v>
          </cell>
        </row>
        <row r="138">
          <cell r="A138">
            <v>142101</v>
          </cell>
        </row>
        <row r="139">
          <cell r="A139">
            <v>142101</v>
          </cell>
        </row>
        <row r="140">
          <cell r="A140">
            <v>142101</v>
          </cell>
        </row>
        <row r="141">
          <cell r="A141">
            <v>142104</v>
          </cell>
          <cell r="B141" t="str">
            <v>Caùc khoaûn khaùc</v>
          </cell>
        </row>
        <row r="143">
          <cell r="A143" t="str">
            <v>TK 144</v>
          </cell>
          <cell r="B143" t="str">
            <v>Caùc khoaûn kyù quyõ, kyù cöôïc ngaén haïn</v>
          </cell>
        </row>
        <row r="144">
          <cell r="A144">
            <v>14401</v>
          </cell>
          <cell r="B144" t="str">
            <v>Xí Nghieäp Kyõ Ngheä Hôi</v>
          </cell>
          <cell r="D144">
            <v>16000000</v>
          </cell>
        </row>
        <row r="145">
          <cell r="A145">
            <v>14402</v>
          </cell>
          <cell r="B145" t="str">
            <v>Cty TNHH Tuaán Anh</v>
          </cell>
        </row>
        <row r="146">
          <cell r="A146">
            <v>14403</v>
          </cell>
          <cell r="B146" t="str">
            <v>Vaên phoøng CN (11 Thaêng Long, P4, Q.BT</v>
          </cell>
        </row>
        <row r="147">
          <cell r="A147">
            <v>14404</v>
          </cell>
        </row>
        <row r="148">
          <cell r="A148">
            <v>14405</v>
          </cell>
        </row>
        <row r="149">
          <cell r="A149">
            <v>14406</v>
          </cell>
        </row>
        <row r="150">
          <cell r="A150">
            <v>14407</v>
          </cell>
        </row>
        <row r="151">
          <cell r="A151">
            <v>14408</v>
          </cell>
        </row>
        <row r="152">
          <cell r="A152">
            <v>14409</v>
          </cell>
        </row>
        <row r="153">
          <cell r="A153">
            <v>14410</v>
          </cell>
        </row>
        <row r="154">
          <cell r="A154">
            <v>14411</v>
          </cell>
        </row>
        <row r="155">
          <cell r="A155">
            <v>14412</v>
          </cell>
        </row>
        <row r="156">
          <cell r="A156">
            <v>14413</v>
          </cell>
        </row>
        <row r="157">
          <cell r="A157">
            <v>14414</v>
          </cell>
        </row>
        <row r="158">
          <cell r="A158">
            <v>14415</v>
          </cell>
        </row>
        <row r="159">
          <cell r="A159">
            <v>14416</v>
          </cell>
        </row>
        <row r="160">
          <cell r="A160">
            <v>14417</v>
          </cell>
        </row>
        <row r="161">
          <cell r="A161">
            <v>14418</v>
          </cell>
        </row>
        <row r="162">
          <cell r="A162">
            <v>14419</v>
          </cell>
        </row>
        <row r="163">
          <cell r="A163">
            <v>14420</v>
          </cell>
        </row>
        <row r="164">
          <cell r="A164">
            <v>14421</v>
          </cell>
        </row>
        <row r="165">
          <cell r="A165">
            <v>14422</v>
          </cell>
        </row>
        <row r="166">
          <cell r="A166">
            <v>14423</v>
          </cell>
        </row>
        <row r="167">
          <cell r="A167">
            <v>14424</v>
          </cell>
        </row>
        <row r="168">
          <cell r="A168">
            <v>14425</v>
          </cell>
        </row>
        <row r="169">
          <cell r="A169">
            <v>14426</v>
          </cell>
        </row>
        <row r="170">
          <cell r="A170">
            <v>14427</v>
          </cell>
        </row>
        <row r="171">
          <cell r="A171">
            <v>14428</v>
          </cell>
        </row>
        <row r="172">
          <cell r="A172">
            <v>14429</v>
          </cell>
        </row>
        <row r="173">
          <cell r="A173">
            <v>14430</v>
          </cell>
        </row>
        <row r="175">
          <cell r="A175">
            <v>241</v>
          </cell>
          <cell r="B175" t="str">
            <v>Xaây döïng cô baûn dôû dang</v>
          </cell>
        </row>
        <row r="176">
          <cell r="A176">
            <v>24101</v>
          </cell>
          <cell r="B176" t="str">
            <v>Heä thoáng ñieän</v>
          </cell>
        </row>
        <row r="177">
          <cell r="A177">
            <v>24102</v>
          </cell>
          <cell r="B177" t="str">
            <v>Heä thoáng nöôùc</v>
          </cell>
        </row>
        <row r="178">
          <cell r="A178">
            <v>24103</v>
          </cell>
          <cell r="B178" t="str">
            <v>Nhaø xöôûng laép raùp maùy laïnh</v>
          </cell>
        </row>
        <row r="179">
          <cell r="A179">
            <v>24104</v>
          </cell>
          <cell r="B179" t="str">
            <v>Nhaø xöôûng SX Axít</v>
          </cell>
        </row>
        <row r="180">
          <cell r="A180">
            <v>24105</v>
          </cell>
          <cell r="B180" t="str">
            <v>Nhaø laøm vieäc</v>
          </cell>
        </row>
        <row r="181">
          <cell r="A181">
            <v>24106</v>
          </cell>
          <cell r="B181" t="str">
            <v>Nhaø giöõa ca, nhaø tröïc</v>
          </cell>
        </row>
        <row r="182">
          <cell r="A182">
            <v>24107</v>
          </cell>
          <cell r="B182" t="str">
            <v>Heä thoáng Daây chuyeàn laép raïp maùy laïnh</v>
          </cell>
        </row>
        <row r="183">
          <cell r="A183">
            <v>24108</v>
          </cell>
          <cell r="B183" t="str">
            <v>Heä thoáng daây chuyeàn SX Axít</v>
          </cell>
        </row>
        <row r="184">
          <cell r="A184">
            <v>24109</v>
          </cell>
          <cell r="B184" t="str">
            <v>Coâng trình phuï trôï</v>
          </cell>
        </row>
        <row r="185">
          <cell r="A185">
            <v>24110</v>
          </cell>
          <cell r="B185" t="str">
            <v>Nhaø cô khí</v>
          </cell>
        </row>
        <row r="189">
          <cell r="A189">
            <v>242</v>
          </cell>
          <cell r="B189" t="str">
            <v>Chi phi traû tröôùc</v>
          </cell>
        </row>
        <row r="190">
          <cell r="A190">
            <v>24201</v>
          </cell>
          <cell r="B190" t="str">
            <v>Chi phí thaønh laäp</v>
          </cell>
          <cell r="D190">
            <v>0</v>
          </cell>
          <cell r="E190">
            <v>0</v>
          </cell>
        </row>
        <row r="191">
          <cell r="A191">
            <v>24202</v>
          </cell>
          <cell r="B191" t="str">
            <v>Coâng cuï phaân boå nhieàu kyø</v>
          </cell>
          <cell r="D191">
            <v>0</v>
          </cell>
          <cell r="E191">
            <v>0</v>
          </cell>
        </row>
        <row r="192">
          <cell r="A192">
            <v>24203</v>
          </cell>
          <cell r="B192" t="str">
            <v>Tieàn thueâ ñaát</v>
          </cell>
          <cell r="D192">
            <v>0</v>
          </cell>
          <cell r="E192">
            <v>0</v>
          </cell>
        </row>
        <row r="193">
          <cell r="A193">
            <v>24204</v>
          </cell>
          <cell r="B193" t="str">
            <v>Cp in soå baûo haønh + höôùng daãn SD</v>
          </cell>
          <cell r="D193">
            <v>0</v>
          </cell>
          <cell r="E193">
            <v>0</v>
          </cell>
        </row>
        <row r="194">
          <cell r="A194">
            <v>24205</v>
          </cell>
          <cell r="B194" t="str">
            <v>Cp vaät duïng PX (baøn xeùn giaáy, giaáy</v>
          </cell>
          <cell r="D194">
            <v>9728226</v>
          </cell>
          <cell r="E194">
            <v>0</v>
          </cell>
        </row>
        <row r="195">
          <cell r="A195">
            <v>24206</v>
          </cell>
          <cell r="B195" t="str">
            <v>Cp kieåm toaùn NÑH &amp; BCTC</v>
          </cell>
          <cell r="D195">
            <v>18414636</v>
          </cell>
          <cell r="E195">
            <v>0</v>
          </cell>
        </row>
        <row r="196">
          <cell r="A196">
            <v>24207</v>
          </cell>
          <cell r="B196" t="str">
            <v>Beä Axit</v>
          </cell>
          <cell r="D196">
            <v>398034896</v>
          </cell>
          <cell r="E196">
            <v>0</v>
          </cell>
        </row>
        <row r="197">
          <cell r="A197">
            <v>24208</v>
          </cell>
          <cell r="B197" t="str">
            <v>3 boàn nhöïa 1.500 l(chöùa Axit</v>
          </cell>
          <cell r="D197">
            <v>12347500</v>
          </cell>
          <cell r="E197">
            <v>0</v>
          </cell>
        </row>
        <row r="198">
          <cell r="A198">
            <v>24209</v>
          </cell>
          <cell r="B198" t="str">
            <v>3 Maùy vi tính (P.KT, Kho, P.GÑ)</v>
          </cell>
          <cell r="D198">
            <v>4684167</v>
          </cell>
          <cell r="E198">
            <v>0</v>
          </cell>
        </row>
        <row r="212">
          <cell r="C212">
            <v>0</v>
          </cell>
          <cell r="D212">
            <v>16000000</v>
          </cell>
          <cell r="E212">
            <v>0</v>
          </cell>
        </row>
        <row r="213">
          <cell r="B213" t="str">
            <v>Chi phí SXKD</v>
          </cell>
        </row>
        <row r="214">
          <cell r="A214">
            <v>1</v>
          </cell>
        </row>
        <row r="215">
          <cell r="A215">
            <v>2</v>
          </cell>
        </row>
        <row r="216">
          <cell r="A216">
            <v>3</v>
          </cell>
        </row>
        <row r="217">
          <cell r="A217">
            <v>4</v>
          </cell>
        </row>
        <row r="218">
          <cell r="A218">
            <v>5</v>
          </cell>
        </row>
        <row r="219">
          <cell r="A219">
            <v>6</v>
          </cell>
        </row>
        <row r="220">
          <cell r="A220">
            <v>7</v>
          </cell>
        </row>
        <row r="221">
          <cell r="A221">
            <v>8</v>
          </cell>
        </row>
        <row r="222">
          <cell r="A222">
            <v>9</v>
          </cell>
        </row>
        <row r="223">
          <cell r="A223">
            <v>10</v>
          </cell>
        </row>
        <row r="224">
          <cell r="A224">
            <v>11</v>
          </cell>
        </row>
        <row r="225">
          <cell r="B225" t="str">
            <v>Coäng</v>
          </cell>
          <cell r="D225">
            <v>0</v>
          </cell>
          <cell r="E225">
            <v>0</v>
          </cell>
        </row>
        <row r="227">
          <cell r="A227">
            <v>31101</v>
          </cell>
          <cell r="B227" t="str">
            <v>K.Ö 0.2.0439 ngaøy 20/9</v>
          </cell>
          <cell r="C227" t="str">
            <v>Loâ 200 boä Sinotrans</v>
          </cell>
          <cell r="E227">
            <v>0</v>
          </cell>
        </row>
        <row r="228">
          <cell r="A228">
            <v>31102</v>
          </cell>
          <cell r="B228" t="str">
            <v>K.Ö 0.2.0454 ngaøy 24/9</v>
          </cell>
          <cell r="C228" t="str">
            <v>50% giaù ñaët CL</v>
          </cell>
          <cell r="E228">
            <v>0</v>
          </cell>
        </row>
        <row r="229">
          <cell r="A229">
            <v>31103</v>
          </cell>
          <cell r="B229" t="str">
            <v>K.Ö 0.2.0463 ngaøy 30/9</v>
          </cell>
          <cell r="C229" t="str">
            <v>50% LK T.Chieâu</v>
          </cell>
          <cell r="E229">
            <v>400000000</v>
          </cell>
        </row>
        <row r="230">
          <cell r="A230">
            <v>31104</v>
          </cell>
          <cell r="B230" t="str">
            <v>K.Ö 0.2.0518 ngaøy 14/10</v>
          </cell>
          <cell r="C230" t="str">
            <v>ga F22 (F17)</v>
          </cell>
          <cell r="E230">
            <v>22400000</v>
          </cell>
        </row>
        <row r="231">
          <cell r="A231">
            <v>31105</v>
          </cell>
          <cell r="B231" t="str">
            <v>K.Ö 0.2.0621 ngaøy 20/11</v>
          </cell>
          <cell r="C231" t="str">
            <v>Loâ 600 boä Sinotrans</v>
          </cell>
          <cell r="E231">
            <v>696759300</v>
          </cell>
        </row>
        <row r="232">
          <cell r="A232">
            <v>31106</v>
          </cell>
          <cell r="B232" t="str">
            <v>K.Ö 0.2.0620 ngaøy 20/11</v>
          </cell>
          <cell r="C232" t="str">
            <v>Thueá TTÑB, NK loâ 200</v>
          </cell>
          <cell r="E232">
            <v>121334400</v>
          </cell>
        </row>
        <row r="233">
          <cell r="A233">
            <v>31107</v>
          </cell>
          <cell r="B233" t="str">
            <v>K.Ö 0.2.0623 ngaøy 21/11</v>
          </cell>
          <cell r="C233" t="str">
            <v>80% HÑ CL</v>
          </cell>
          <cell r="E233">
            <v>348800000</v>
          </cell>
        </row>
        <row r="234">
          <cell r="A234">
            <v>31108</v>
          </cell>
          <cell r="B234" t="str">
            <v>K.Ö 0.2.0628 ngaøy 22/11</v>
          </cell>
          <cell r="C234" t="str">
            <v>80% HÑ TC</v>
          </cell>
          <cell r="E234">
            <v>483600000</v>
          </cell>
        </row>
        <row r="235">
          <cell r="A235">
            <v>31109</v>
          </cell>
          <cell r="B235" t="str">
            <v>K.Ö 0.3.0027 ngaøy 14/01</v>
          </cell>
          <cell r="C235" t="str">
            <v>Loâ 24T Phoâtpho - Sinotrans</v>
          </cell>
          <cell r="E235">
            <v>444038400</v>
          </cell>
        </row>
        <row r="236">
          <cell r="A236">
            <v>31110</v>
          </cell>
          <cell r="B236" t="str">
            <v>K.Ö 0.3.0055 ngaøy 24/01</v>
          </cell>
          <cell r="C236" t="str">
            <v>Löông T1/03</v>
          </cell>
          <cell r="E236">
            <v>56577778</v>
          </cell>
        </row>
        <row r="237">
          <cell r="A237">
            <v>31111</v>
          </cell>
          <cell r="B237" t="str">
            <v>K.Ö 0.3.0062 ngaøy 24/01</v>
          </cell>
          <cell r="C237" t="str">
            <v>Thöôûng Teát</v>
          </cell>
          <cell r="E237">
            <v>94850000</v>
          </cell>
        </row>
        <row r="238">
          <cell r="A238">
            <v>31112</v>
          </cell>
        </row>
        <row r="239">
          <cell r="A239">
            <v>31113</v>
          </cell>
        </row>
        <row r="240">
          <cell r="A240">
            <v>31114</v>
          </cell>
        </row>
        <row r="241">
          <cell r="A241">
            <v>31115</v>
          </cell>
        </row>
        <row r="242">
          <cell r="A242">
            <v>31116</v>
          </cell>
        </row>
        <row r="243">
          <cell r="A243">
            <v>31117</v>
          </cell>
        </row>
        <row r="244">
          <cell r="A244">
            <v>31118</v>
          </cell>
        </row>
        <row r="245">
          <cell r="A245">
            <v>31119</v>
          </cell>
        </row>
        <row r="246">
          <cell r="A246">
            <v>31120</v>
          </cell>
        </row>
        <row r="247">
          <cell r="A247">
            <v>31121</v>
          </cell>
        </row>
        <row r="248">
          <cell r="A248">
            <v>31122</v>
          </cell>
        </row>
        <row r="249">
          <cell r="A249">
            <v>31123</v>
          </cell>
        </row>
        <row r="250">
          <cell r="A250">
            <v>31124</v>
          </cell>
        </row>
        <row r="251">
          <cell r="A251">
            <v>31125</v>
          </cell>
        </row>
        <row r="252">
          <cell r="A252">
            <v>31126</v>
          </cell>
        </row>
        <row r="253">
          <cell r="A253">
            <v>31127</v>
          </cell>
        </row>
        <row r="254">
          <cell r="A254">
            <v>31128</v>
          </cell>
        </row>
        <row r="255">
          <cell r="A255">
            <v>31129</v>
          </cell>
        </row>
        <row r="256">
          <cell r="A256">
            <v>31130</v>
          </cell>
        </row>
        <row r="257">
          <cell r="B257" t="str">
            <v>Coäng</v>
          </cell>
          <cell r="C257">
            <v>0</v>
          </cell>
          <cell r="D257">
            <v>0</v>
          </cell>
          <cell r="E257">
            <v>2668359878</v>
          </cell>
        </row>
        <row r="258">
          <cell r="B258" t="str">
            <v xml:space="preserve">NGÖÔØI BAÙN </v>
          </cell>
        </row>
        <row r="259">
          <cell r="A259">
            <v>33101</v>
          </cell>
          <cell r="B259" t="str">
            <v xml:space="preserve">DNTN Minh Thö </v>
          </cell>
          <cell r="D259">
            <v>107034769</v>
          </cell>
          <cell r="E259">
            <v>0</v>
          </cell>
        </row>
        <row r="260">
          <cell r="A260">
            <v>33102</v>
          </cell>
          <cell r="B260" t="str">
            <v>Coâng ty xaây laép ñieän Khaùnh Hoøa</v>
          </cell>
          <cell r="D260">
            <v>0</v>
          </cell>
          <cell r="E260">
            <v>0</v>
          </cell>
        </row>
        <row r="261">
          <cell r="A261">
            <v>33103</v>
          </cell>
          <cell r="B261" t="str">
            <v>Cty Coå phaàn CB goã Vieät Ñöùc</v>
          </cell>
          <cell r="C261">
            <v>4200454248</v>
          </cell>
          <cell r="D261">
            <v>0</v>
          </cell>
          <cell r="E261">
            <v>38658</v>
          </cell>
        </row>
        <row r="262">
          <cell r="A262">
            <v>33104</v>
          </cell>
          <cell r="B262" t="str">
            <v>Cty Taân Hoaøng Linh</v>
          </cell>
          <cell r="D262">
            <v>0</v>
          </cell>
          <cell r="E262">
            <v>19650708</v>
          </cell>
        </row>
        <row r="263">
          <cell r="A263">
            <v>33105</v>
          </cell>
          <cell r="B263" t="str">
            <v>Sinotrans Guangxi Company</v>
          </cell>
          <cell r="D263">
            <v>2079655297</v>
          </cell>
          <cell r="E263">
            <v>0</v>
          </cell>
        </row>
        <row r="264">
          <cell r="A264">
            <v>33106</v>
          </cell>
          <cell r="B264" t="str">
            <v>Vinacontrol</v>
          </cell>
          <cell r="D264">
            <v>0</v>
          </cell>
          <cell r="E264">
            <v>27485234</v>
          </cell>
        </row>
        <row r="265">
          <cell r="A265">
            <v>33107</v>
          </cell>
          <cell r="B265" t="str">
            <v>Coâng ty Kieåm toaùn vaø keá toaùn ACC</v>
          </cell>
          <cell r="D265">
            <v>0</v>
          </cell>
          <cell r="E265">
            <v>0</v>
          </cell>
        </row>
        <row r="266">
          <cell r="A266">
            <v>33108</v>
          </cell>
          <cell r="B266" t="str">
            <v>CN Cty Hoa Sen Traéng Taïi Khoøa</v>
          </cell>
          <cell r="D266">
            <v>0</v>
          </cell>
          <cell r="E266">
            <v>0</v>
          </cell>
        </row>
        <row r="267">
          <cell r="A267">
            <v>33109</v>
          </cell>
          <cell r="B267" t="str">
            <v>DNTN Tuyeát Haûo</v>
          </cell>
          <cell r="D267">
            <v>0</v>
          </cell>
          <cell r="E267">
            <v>0</v>
          </cell>
        </row>
        <row r="268">
          <cell r="A268">
            <v>33110</v>
          </cell>
          <cell r="B268" t="str">
            <v>Coâng ty Baûo Hieåm Khaùnh Hoøa</v>
          </cell>
          <cell r="D268">
            <v>0</v>
          </cell>
          <cell r="E268">
            <v>0</v>
          </cell>
        </row>
        <row r="269">
          <cell r="A269">
            <v>33111</v>
          </cell>
          <cell r="B269" t="str">
            <v>Cöûa Haøng TTNT Vieãn Ñoâng</v>
          </cell>
          <cell r="D269">
            <v>0</v>
          </cell>
          <cell r="E269">
            <v>554880</v>
          </cell>
        </row>
        <row r="270">
          <cell r="A270">
            <v>33112</v>
          </cell>
          <cell r="B270" t="str">
            <v>Leâ Vaên Chaùnh - VLXD Chaùnh</v>
          </cell>
          <cell r="D270">
            <v>0</v>
          </cell>
          <cell r="E270">
            <v>105010</v>
          </cell>
        </row>
        <row r="271">
          <cell r="A271">
            <v>33113</v>
          </cell>
          <cell r="B271" t="str">
            <v>Hoaøng Ngoïc Hieáu</v>
          </cell>
          <cell r="D271">
            <v>0</v>
          </cell>
          <cell r="E271">
            <v>0</v>
          </cell>
        </row>
        <row r="272">
          <cell r="A272">
            <v>33114</v>
          </cell>
          <cell r="B272" t="str">
            <v>DNTN Thaém</v>
          </cell>
          <cell r="D272">
            <v>1814950</v>
          </cell>
          <cell r="E272">
            <v>0</v>
          </cell>
        </row>
        <row r="273">
          <cell r="A273">
            <v>33115</v>
          </cell>
          <cell r="B273" t="str">
            <v>Cty Cheá Bieán Thuûy Saûn Nha Trang</v>
          </cell>
          <cell r="D273">
            <v>0</v>
          </cell>
          <cell r="E273">
            <v>0</v>
          </cell>
        </row>
        <row r="274">
          <cell r="A274">
            <v>33116</v>
          </cell>
          <cell r="B274" t="str">
            <v>Ñaëng Thaùi Thaønh</v>
          </cell>
          <cell r="D274">
            <v>0</v>
          </cell>
          <cell r="E274">
            <v>0</v>
          </cell>
        </row>
        <row r="275">
          <cell r="A275">
            <v>33117</v>
          </cell>
          <cell r="B275" t="str">
            <v>Cty Kieùn Truùc &amp; XD Khaùnh Hoøa</v>
          </cell>
          <cell r="D275">
            <v>0</v>
          </cell>
          <cell r="E275">
            <v>0</v>
          </cell>
        </row>
        <row r="276">
          <cell r="A276">
            <v>33118</v>
          </cell>
          <cell r="B276" t="str">
            <v>Cty TNHH SX Thöông Maïi Haø Noäi</v>
          </cell>
          <cell r="D276">
            <v>0</v>
          </cell>
          <cell r="E276">
            <v>900</v>
          </cell>
        </row>
        <row r="277">
          <cell r="A277">
            <v>33119</v>
          </cell>
          <cell r="B277" t="str">
            <v>Khaùch saïn Violet</v>
          </cell>
          <cell r="D277">
            <v>26701</v>
          </cell>
          <cell r="E277">
            <v>0</v>
          </cell>
        </row>
        <row r="278">
          <cell r="A278">
            <v>33120</v>
          </cell>
          <cell r="B278" t="str">
            <v>Nguyeãn Vaên Thaân</v>
          </cell>
          <cell r="D278">
            <v>0</v>
          </cell>
          <cell r="E278">
            <v>0</v>
          </cell>
        </row>
        <row r="279">
          <cell r="A279">
            <v>33121</v>
          </cell>
          <cell r="B279" t="str">
            <v>Cty TNHH SXTM Naêm Ñaïi Thaønh</v>
          </cell>
          <cell r="D279">
            <v>0</v>
          </cell>
          <cell r="E279">
            <v>0</v>
          </cell>
        </row>
        <row r="280">
          <cell r="A280">
            <v>33122</v>
          </cell>
          <cell r="B280" t="str">
            <v>Cty TNHH TM Leâ Ban</v>
          </cell>
          <cell r="D280">
            <v>0</v>
          </cell>
          <cell r="E280">
            <v>0</v>
          </cell>
        </row>
        <row r="281">
          <cell r="A281">
            <v>33123</v>
          </cell>
          <cell r="B281" t="str">
            <v>Coâng ty TNHH Quang Loäc</v>
          </cell>
          <cell r="D281">
            <v>80000000</v>
          </cell>
          <cell r="E281">
            <v>0</v>
          </cell>
        </row>
        <row r="282">
          <cell r="A282">
            <v>33124</v>
          </cell>
          <cell r="B282" t="str">
            <v>CHKD Toång hôïp Thaønh Chieâu</v>
          </cell>
          <cell r="C282" t="str">
            <v>29B Sinh Trung, Nha Trang</v>
          </cell>
          <cell r="D282">
            <v>695973250</v>
          </cell>
          <cell r="E282">
            <v>0</v>
          </cell>
        </row>
        <row r="283">
          <cell r="A283">
            <v>33125</v>
          </cell>
          <cell r="B283" t="str">
            <v>Cty TNHH Ñieän Maùy Cöûu Long</v>
          </cell>
          <cell r="D283">
            <v>217949630</v>
          </cell>
          <cell r="E283">
            <v>0</v>
          </cell>
        </row>
        <row r="284">
          <cell r="A284">
            <v>33126</v>
          </cell>
          <cell r="B284" t="str">
            <v>Nhaø Maùy Bao Bì Ñoâng AÙ</v>
          </cell>
          <cell r="D284">
            <v>0</v>
          </cell>
          <cell r="E284">
            <v>40109630</v>
          </cell>
        </row>
        <row r="285">
          <cell r="A285">
            <v>33127</v>
          </cell>
          <cell r="B285" t="str">
            <v>INSERCO</v>
          </cell>
          <cell r="C285" t="str">
            <v>7 Nguyeãn Chaùnh</v>
          </cell>
          <cell r="D285">
            <v>0</v>
          </cell>
          <cell r="E285">
            <v>96893332</v>
          </cell>
        </row>
        <row r="286">
          <cell r="A286">
            <v>33128</v>
          </cell>
          <cell r="B286" t="str">
            <v>DNTN Leâ Dung</v>
          </cell>
          <cell r="D286">
            <v>0</v>
          </cell>
          <cell r="E286">
            <v>11226000</v>
          </cell>
        </row>
        <row r="287">
          <cell r="A287">
            <v>33129</v>
          </cell>
          <cell r="B287" t="str">
            <v>CH ñieän gia duïng Toaøn Ñieän</v>
          </cell>
          <cell r="C287" t="str">
            <v>17 Phan Boäi Chaâu, Nha Trang</v>
          </cell>
          <cell r="D287">
            <v>0</v>
          </cell>
          <cell r="E287">
            <v>0</v>
          </cell>
        </row>
        <row r="288">
          <cell r="A288">
            <v>33130</v>
          </cell>
          <cell r="B288" t="str">
            <v>Coâng ty TNHH Tuaán Anh</v>
          </cell>
          <cell r="C288" t="str">
            <v>123 ñöôøng 2/4, Nha Trang, KH</v>
          </cell>
          <cell r="D288">
            <v>442820000</v>
          </cell>
          <cell r="E288">
            <v>0</v>
          </cell>
        </row>
        <row r="289">
          <cell r="A289">
            <v>33131</v>
          </cell>
          <cell r="B289" t="str">
            <v>Coâng ty Tieán An</v>
          </cell>
          <cell r="C289" t="str">
            <v>197 ñöôøng 2/4 Nha Trang, KH</v>
          </cell>
          <cell r="D289">
            <v>0</v>
          </cell>
          <cell r="E289">
            <v>0</v>
          </cell>
        </row>
        <row r="290">
          <cell r="A290">
            <v>33132</v>
          </cell>
          <cell r="B290" t="str">
            <v>Zhongshan Xiaoya Air Conditioner Co.,Ltd</v>
          </cell>
          <cell r="C290" t="str">
            <v>No.300 Zhuyuan Road Xiaolan Town</v>
          </cell>
          <cell r="D290">
            <v>0</v>
          </cell>
          <cell r="E290">
            <v>0</v>
          </cell>
        </row>
        <row r="291">
          <cell r="A291">
            <v>33133</v>
          </cell>
          <cell r="B291" t="str">
            <v>Toå sôn nöôùc Duõng</v>
          </cell>
          <cell r="C291" t="str">
            <v>Caàu Döùa</v>
          </cell>
          <cell r="D291">
            <v>0</v>
          </cell>
          <cell r="E291">
            <v>0</v>
          </cell>
        </row>
        <row r="292">
          <cell r="A292">
            <v>33134</v>
          </cell>
          <cell r="B292" t="str">
            <v>Cty TNHH SX &amp; TM Truùc Laâm</v>
          </cell>
          <cell r="C292" t="str">
            <v>99 Leâ Hoàng Phong, Nha Trang</v>
          </cell>
          <cell r="D292">
            <v>354178586</v>
          </cell>
          <cell r="E292">
            <v>0</v>
          </cell>
        </row>
        <row r="293">
          <cell r="A293">
            <v>33135</v>
          </cell>
          <cell r="B293" t="str">
            <v>Coâng ty cô khí TM Vieät Hoaøng</v>
          </cell>
          <cell r="C293" t="str">
            <v>26 Leâ Vaên Höu, Haø Noäi</v>
          </cell>
          <cell r="D293">
            <v>0</v>
          </cell>
          <cell r="E293">
            <v>15390000</v>
          </cell>
        </row>
        <row r="294">
          <cell r="A294">
            <v>33136</v>
          </cell>
          <cell r="B294" t="str">
            <v>DNTN Nguyeân Phong</v>
          </cell>
          <cell r="C294" t="str">
            <v>33 ñöôøng 23/10</v>
          </cell>
        </row>
        <row r="302">
          <cell r="A302">
            <v>33511</v>
          </cell>
        </row>
        <row r="303">
          <cell r="A303">
            <v>33512</v>
          </cell>
        </row>
        <row r="304">
          <cell r="A304">
            <v>33513</v>
          </cell>
        </row>
        <row r="305">
          <cell r="A305">
            <v>33514</v>
          </cell>
        </row>
        <row r="306">
          <cell r="A306">
            <v>33515</v>
          </cell>
        </row>
        <row r="307">
          <cell r="A307">
            <v>33516</v>
          </cell>
        </row>
        <row r="308">
          <cell r="A308">
            <v>33517</v>
          </cell>
        </row>
        <row r="309">
          <cell r="A309">
            <v>33518</v>
          </cell>
        </row>
        <row r="310">
          <cell r="A310">
            <v>33519</v>
          </cell>
        </row>
        <row r="311">
          <cell r="A311">
            <v>33520</v>
          </cell>
        </row>
        <row r="312">
          <cell r="A312">
            <v>33521</v>
          </cell>
        </row>
        <row r="313">
          <cell r="A313">
            <v>33522</v>
          </cell>
        </row>
        <row r="314">
          <cell r="A314">
            <v>33523</v>
          </cell>
        </row>
        <row r="315">
          <cell r="A315">
            <v>33524</v>
          </cell>
        </row>
        <row r="316">
          <cell r="A316">
            <v>33525</v>
          </cell>
        </row>
        <row r="317">
          <cell r="A317">
            <v>33526</v>
          </cell>
        </row>
        <row r="318">
          <cell r="A318">
            <v>33527</v>
          </cell>
        </row>
        <row r="319">
          <cell r="A319">
            <v>33528</v>
          </cell>
        </row>
        <row r="320">
          <cell r="A320">
            <v>33529</v>
          </cell>
        </row>
        <row r="321">
          <cell r="A321">
            <v>33530</v>
          </cell>
        </row>
        <row r="323">
          <cell r="D323">
            <v>354178586</v>
          </cell>
          <cell r="E323">
            <v>15390000</v>
          </cell>
        </row>
        <row r="325">
          <cell r="A325">
            <v>338801</v>
          </cell>
          <cell r="B325" t="str">
            <v>Döông Thò Bích Vaân</v>
          </cell>
        </row>
        <row r="326">
          <cell r="A326">
            <v>338802</v>
          </cell>
          <cell r="B326" t="str">
            <v>Wu Wen Yong</v>
          </cell>
        </row>
        <row r="327">
          <cell r="A327">
            <v>338802</v>
          </cell>
          <cell r="B327" t="str">
            <v>Phaûi traû khaùc 3</v>
          </cell>
        </row>
        <row r="328">
          <cell r="A328">
            <v>338802</v>
          </cell>
          <cell r="B328" t="str">
            <v>Phaûi traû khaùc 4</v>
          </cell>
        </row>
        <row r="329">
          <cell r="A329">
            <v>338802</v>
          </cell>
        </row>
        <row r="330">
          <cell r="A330">
            <v>338802</v>
          </cell>
        </row>
        <row r="331">
          <cell r="A331">
            <v>338802</v>
          </cell>
        </row>
        <row r="332">
          <cell r="A332">
            <v>338802</v>
          </cell>
        </row>
        <row r="333">
          <cell r="A333">
            <v>338802</v>
          </cell>
        </row>
        <row r="334">
          <cell r="A334">
            <v>338802</v>
          </cell>
        </row>
        <row r="335">
          <cell r="A335">
            <v>338802</v>
          </cell>
        </row>
        <row r="336">
          <cell r="A336">
            <v>338802</v>
          </cell>
        </row>
        <row r="337">
          <cell r="A337">
            <v>338802</v>
          </cell>
        </row>
        <row r="338">
          <cell r="A338">
            <v>338802</v>
          </cell>
        </row>
        <row r="339">
          <cell r="A339">
            <v>338802</v>
          </cell>
        </row>
        <row r="340">
          <cell r="A340">
            <v>338802</v>
          </cell>
        </row>
        <row r="341">
          <cell r="A341">
            <v>338802</v>
          </cell>
        </row>
        <row r="342">
          <cell r="A342">
            <v>338802</v>
          </cell>
        </row>
        <row r="343">
          <cell r="A343">
            <v>338802</v>
          </cell>
        </row>
        <row r="344">
          <cell r="A344">
            <v>338802</v>
          </cell>
        </row>
        <row r="345">
          <cell r="A345">
            <v>338802</v>
          </cell>
        </row>
        <row r="346">
          <cell r="A346">
            <v>338802</v>
          </cell>
        </row>
        <row r="347">
          <cell r="A347">
            <v>338802</v>
          </cell>
        </row>
        <row r="348">
          <cell r="A348">
            <v>338802</v>
          </cell>
        </row>
        <row r="349">
          <cell r="A349">
            <v>338802</v>
          </cell>
        </row>
        <row r="350">
          <cell r="A350">
            <v>338802</v>
          </cell>
        </row>
        <row r="351">
          <cell r="A351">
            <v>338802</v>
          </cell>
        </row>
        <row r="352">
          <cell r="A352">
            <v>338802</v>
          </cell>
        </row>
        <row r="353">
          <cell r="A353">
            <v>338802</v>
          </cell>
        </row>
        <row r="354">
          <cell r="A354">
            <v>338802</v>
          </cell>
        </row>
        <row r="355">
          <cell r="D355">
            <v>0</v>
          </cell>
          <cell r="E355">
            <v>0</v>
          </cell>
        </row>
        <row r="358">
          <cell r="A358">
            <v>41101</v>
          </cell>
        </row>
        <row r="359">
          <cell r="A359">
            <v>41102</v>
          </cell>
        </row>
        <row r="360">
          <cell r="A360">
            <v>41103</v>
          </cell>
        </row>
        <row r="361">
          <cell r="A361">
            <v>41104</v>
          </cell>
        </row>
        <row r="362">
          <cell r="A362">
            <v>41105</v>
          </cell>
        </row>
        <row r="363">
          <cell r="A363">
            <v>41106</v>
          </cell>
        </row>
        <row r="364">
          <cell r="A364">
            <v>41107</v>
          </cell>
        </row>
        <row r="365">
          <cell r="A365">
            <v>41108</v>
          </cell>
        </row>
        <row r="366">
          <cell r="A366">
            <v>41109</v>
          </cell>
        </row>
        <row r="367">
          <cell r="A367">
            <v>41110</v>
          </cell>
        </row>
        <row r="368">
          <cell r="A368">
            <v>41111</v>
          </cell>
        </row>
        <row r="369">
          <cell r="A369">
            <v>41112</v>
          </cell>
        </row>
        <row r="370">
          <cell r="A370">
            <v>41113</v>
          </cell>
        </row>
        <row r="371">
          <cell r="A371">
            <v>41114</v>
          </cell>
        </row>
        <row r="372">
          <cell r="A372">
            <v>41115</v>
          </cell>
        </row>
        <row r="373">
          <cell r="A373">
            <v>41116</v>
          </cell>
        </row>
        <row r="374">
          <cell r="A374">
            <v>41117</v>
          </cell>
        </row>
        <row r="375">
          <cell r="A375">
            <v>41118</v>
          </cell>
        </row>
        <row r="376">
          <cell r="A376">
            <v>41119</v>
          </cell>
        </row>
        <row r="377">
          <cell r="A377">
            <v>41120</v>
          </cell>
        </row>
        <row r="378">
          <cell r="A378">
            <v>41121</v>
          </cell>
        </row>
        <row r="379">
          <cell r="A379">
            <v>41122</v>
          </cell>
        </row>
        <row r="380">
          <cell r="A380">
            <v>41123</v>
          </cell>
        </row>
        <row r="381">
          <cell r="A381">
            <v>41124</v>
          </cell>
        </row>
        <row r="382">
          <cell r="A382">
            <v>41125</v>
          </cell>
        </row>
        <row r="383">
          <cell r="A383">
            <v>41126</v>
          </cell>
        </row>
        <row r="384">
          <cell r="A384">
            <v>41127</v>
          </cell>
        </row>
        <row r="385">
          <cell r="A385">
            <v>41128</v>
          </cell>
        </row>
        <row r="386">
          <cell r="A386">
            <v>41129</v>
          </cell>
        </row>
        <row r="387">
          <cell r="A387">
            <v>41130</v>
          </cell>
        </row>
        <row r="391">
          <cell r="A391">
            <v>34101</v>
          </cell>
          <cell r="B391" t="str">
            <v>Vay daøi haïn soá 1</v>
          </cell>
        </row>
        <row r="392">
          <cell r="A392">
            <v>34102</v>
          </cell>
          <cell r="B392" t="str">
            <v>Vay daøi haïn soá 2</v>
          </cell>
        </row>
        <row r="393">
          <cell r="A393">
            <v>34103</v>
          </cell>
          <cell r="B393" t="str">
            <v>Vay daøi haïn soá 3</v>
          </cell>
        </row>
        <row r="394">
          <cell r="A394">
            <v>34104</v>
          </cell>
          <cell r="B394" t="str">
            <v>Vay daøi haïn soá 4</v>
          </cell>
        </row>
        <row r="395">
          <cell r="A395">
            <v>34105</v>
          </cell>
          <cell r="B395" t="str">
            <v>Vay daøi haïn soá 5</v>
          </cell>
        </row>
        <row r="396">
          <cell r="A396">
            <v>34106</v>
          </cell>
          <cell r="B396" t="str">
            <v>Vay daøi haïn soá 6</v>
          </cell>
        </row>
        <row r="397">
          <cell r="A397">
            <v>34107</v>
          </cell>
          <cell r="B397" t="str">
            <v>Vay daøi haïn soá 7</v>
          </cell>
        </row>
        <row r="398">
          <cell r="A398">
            <v>34108</v>
          </cell>
          <cell r="B398" t="str">
            <v>Vay daøi haïn soá 8</v>
          </cell>
        </row>
        <row r="399">
          <cell r="A399">
            <v>34109</v>
          </cell>
          <cell r="B399" t="str">
            <v>Vay daøi haïn soá 9</v>
          </cell>
        </row>
        <row r="400">
          <cell r="A400">
            <v>34110</v>
          </cell>
          <cell r="B400" t="str">
            <v>Vay daøi haïn soá 10</v>
          </cell>
        </row>
        <row r="401">
          <cell r="A401">
            <v>34111</v>
          </cell>
          <cell r="B401" t="str">
            <v>Vay daøi haïn soá 11</v>
          </cell>
        </row>
        <row r="402">
          <cell r="A402">
            <v>34112</v>
          </cell>
          <cell r="B402" t="str">
            <v>Vay daøi haïn soá 12</v>
          </cell>
        </row>
        <row r="403">
          <cell r="A403">
            <v>34113</v>
          </cell>
          <cell r="B403" t="str">
            <v>Vay daøi haïn soá 13</v>
          </cell>
        </row>
        <row r="404">
          <cell r="A404">
            <v>34114</v>
          </cell>
          <cell r="B404" t="str">
            <v>Vay daøi haïn soá 14</v>
          </cell>
        </row>
        <row r="405">
          <cell r="A405">
            <v>34115</v>
          </cell>
          <cell r="B405" t="str">
            <v>Vay daøi haïn soá 15</v>
          </cell>
        </row>
        <row r="406">
          <cell r="A406">
            <v>34116</v>
          </cell>
          <cell r="B406" t="str">
            <v>Vay daøi haïn soá 16</v>
          </cell>
        </row>
        <row r="407">
          <cell r="A407">
            <v>34117</v>
          </cell>
          <cell r="B407" t="str">
            <v>Vay daøi haïn soá 17</v>
          </cell>
        </row>
        <row r="408">
          <cell r="A408">
            <v>34118</v>
          </cell>
          <cell r="B408" t="str">
            <v>Vay daøi haïn soá 18</v>
          </cell>
        </row>
        <row r="409">
          <cell r="A409">
            <v>34119</v>
          </cell>
          <cell r="B409" t="str">
            <v>Vay daøi haïn soá 19</v>
          </cell>
        </row>
        <row r="410">
          <cell r="A410">
            <v>34120</v>
          </cell>
          <cell r="B410" t="str">
            <v>Vay daøi haïn soá 20</v>
          </cell>
        </row>
        <row r="411">
          <cell r="A411">
            <v>34121</v>
          </cell>
          <cell r="B411" t="str">
            <v>Vay daøi haïn soá 21</v>
          </cell>
        </row>
        <row r="412">
          <cell r="A412">
            <v>34122</v>
          </cell>
          <cell r="B412" t="str">
            <v>Vay daøi haïn soá 22</v>
          </cell>
        </row>
        <row r="413">
          <cell r="A413">
            <v>34123</v>
          </cell>
          <cell r="B413" t="str">
            <v>Vay daøi haïn soá 23</v>
          </cell>
        </row>
        <row r="414">
          <cell r="A414">
            <v>34124</v>
          </cell>
          <cell r="B414" t="str">
            <v>Vay daøi haïn soá 24</v>
          </cell>
        </row>
        <row r="415">
          <cell r="A415">
            <v>34125</v>
          </cell>
          <cell r="B415" t="str">
            <v>Vay daøi haïn soá 25</v>
          </cell>
        </row>
        <row r="416">
          <cell r="A416">
            <v>34126</v>
          </cell>
          <cell r="B416" t="str">
            <v>Vay daøi haïn soá 26</v>
          </cell>
        </row>
        <row r="417">
          <cell r="A417">
            <v>34127</v>
          </cell>
          <cell r="B417" t="str">
            <v>Vay daøi haïn soá 27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vanchuyen۽_x0000_C"/>
      <sheetName val="Gia vat tu"/>
      <sheetName val="gia thanh 1m3۽_x0000_e tong "/>
      <sheetName val="vanchuyen۽?C"/>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D5">
            <v>1000000</v>
          </cell>
        </row>
        <row r="6">
          <cell r="B6" t="str">
            <v>LT10,5B</v>
          </cell>
          <cell r="D6">
            <v>1200000</v>
          </cell>
        </row>
        <row r="7">
          <cell r="B7" t="str">
            <v>LT10,5C</v>
          </cell>
          <cell r="D7">
            <v>1200000</v>
          </cell>
        </row>
        <row r="8">
          <cell r="B8" t="str">
            <v>LT12A</v>
          </cell>
          <cell r="D8">
            <v>1500000</v>
          </cell>
        </row>
        <row r="9">
          <cell r="B9" t="str">
            <v>LT12B</v>
          </cell>
          <cell r="D9">
            <v>1636364</v>
          </cell>
        </row>
        <row r="10">
          <cell r="B10" t="str">
            <v>LT12C</v>
          </cell>
          <cell r="D10">
            <v>1636364</v>
          </cell>
        </row>
        <row r="11">
          <cell r="B11" t="str">
            <v>LT14A</v>
          </cell>
          <cell r="D11">
            <v>2363636</v>
          </cell>
        </row>
        <row r="12">
          <cell r="B12" t="str">
            <v>LT14B</v>
          </cell>
          <cell r="D12">
            <v>2454545</v>
          </cell>
        </row>
        <row r="13">
          <cell r="B13" t="str">
            <v>LT14C</v>
          </cell>
          <cell r="D13">
            <v>2454545</v>
          </cell>
        </row>
        <row r="14">
          <cell r="B14" t="str">
            <v>LT20B</v>
          </cell>
          <cell r="D14">
            <v>6590000</v>
          </cell>
          <cell r="E14" t="str">
            <v>( Giaù Qui Nhôn )</v>
          </cell>
        </row>
        <row r="15">
          <cell r="B15" t="str">
            <v>LT20C</v>
          </cell>
          <cell r="D15">
            <v>6590000</v>
          </cell>
          <cell r="E15" t="str">
            <v>( Giaù Qui Nhôn )</v>
          </cell>
        </row>
        <row r="16">
          <cell r="B16" t="str">
            <v>LT20D</v>
          </cell>
          <cell r="D16">
            <v>6590000</v>
          </cell>
          <cell r="E16" t="str">
            <v>( Giaù Qui Nhôn )</v>
          </cell>
        </row>
        <row r="17">
          <cell r="B17" t="str">
            <v>LT8,4A</v>
          </cell>
          <cell r="D17">
            <v>763636</v>
          </cell>
        </row>
        <row r="18">
          <cell r="B18" t="str">
            <v>LT8,4B</v>
          </cell>
          <cell r="D18">
            <v>790909</v>
          </cell>
        </row>
        <row r="19">
          <cell r="B19" t="str">
            <v>LT8,4C</v>
          </cell>
          <cell r="D19">
            <v>790909</v>
          </cell>
        </row>
        <row r="21">
          <cell r="B21" t="str">
            <v>3 - 25A</v>
          </cell>
          <cell r="D21">
            <v>14623000</v>
          </cell>
        </row>
        <row r="22">
          <cell r="B22" t="str">
            <v>3 -50A</v>
          </cell>
          <cell r="D22">
            <v>19750000</v>
          </cell>
        </row>
        <row r="23">
          <cell r="B23" t="str">
            <v>3 -75A</v>
          </cell>
          <cell r="D23">
            <v>22494000</v>
          </cell>
        </row>
        <row r="24">
          <cell r="B24" t="str">
            <v>3 -100A</v>
          </cell>
          <cell r="D24">
            <v>25237000</v>
          </cell>
        </row>
        <row r="25">
          <cell r="B25" t="str">
            <v>3 -160A</v>
          </cell>
          <cell r="D25">
            <v>30175000</v>
          </cell>
        </row>
        <row r="26">
          <cell r="B26" t="str">
            <v>3 -180A</v>
          </cell>
          <cell r="D26">
            <v>31820000</v>
          </cell>
        </row>
        <row r="27">
          <cell r="B27" t="str">
            <v>3 -250A</v>
          </cell>
          <cell r="D27">
            <v>37855000</v>
          </cell>
        </row>
        <row r="29">
          <cell r="B29" t="str">
            <v>1 -15A</v>
          </cell>
          <cell r="D29">
            <v>6810000</v>
          </cell>
        </row>
        <row r="30">
          <cell r="B30" t="str">
            <v>1 -25A</v>
          </cell>
          <cell r="D30">
            <v>8640000</v>
          </cell>
        </row>
        <row r="31">
          <cell r="B31" t="str">
            <v>1 -37,5A</v>
          </cell>
          <cell r="D31">
            <v>10820000</v>
          </cell>
        </row>
        <row r="32">
          <cell r="B32" t="str">
            <v>1 -50A</v>
          </cell>
          <cell r="D32">
            <v>12830000</v>
          </cell>
        </row>
        <row r="33">
          <cell r="B33" t="str">
            <v>1 -75A</v>
          </cell>
          <cell r="D33">
            <v>16910000</v>
          </cell>
        </row>
        <row r="34">
          <cell r="B34" t="str">
            <v>1 -100A</v>
          </cell>
          <cell r="D34">
            <v>20012000</v>
          </cell>
        </row>
        <row r="35">
          <cell r="B35" t="str">
            <v>DCL 22kV-400A</v>
          </cell>
          <cell r="E35">
            <v>107800000</v>
          </cell>
        </row>
        <row r="36">
          <cell r="B36" t="str">
            <v>FCO - 27KV 100A</v>
          </cell>
          <cell r="D36">
            <v>910000</v>
          </cell>
          <cell r="E36">
            <v>2730000</v>
          </cell>
        </row>
        <row r="37">
          <cell r="B37" t="str">
            <v>LA-15KV</v>
          </cell>
          <cell r="D37">
            <v>700000</v>
          </cell>
          <cell r="E37">
            <v>2100000</v>
          </cell>
        </row>
        <row r="38">
          <cell r="B38" t="str">
            <v>LA-22KV</v>
          </cell>
          <cell r="D38">
            <v>770000</v>
          </cell>
          <cell r="E38">
            <v>2310000</v>
          </cell>
        </row>
        <row r="39">
          <cell r="B39" t="str">
            <v>SÑ-0,4</v>
          </cell>
          <cell r="C39">
            <v>2700</v>
          </cell>
          <cell r="E39">
            <v>2571.4285714285711</v>
          </cell>
        </row>
        <row r="40">
          <cell r="B40" t="str">
            <v>SÑ-22</v>
          </cell>
          <cell r="C40">
            <v>60000</v>
          </cell>
          <cell r="E40">
            <v>60000</v>
          </cell>
        </row>
        <row r="41">
          <cell r="B41" t="str">
            <v>TI 380V 250/5A ID-WT</v>
          </cell>
          <cell r="C41">
            <v>101000</v>
          </cell>
          <cell r="D41">
            <v>96190.476190476184</v>
          </cell>
        </row>
        <row r="42">
          <cell r="B42" t="str">
            <v>CV-35</v>
          </cell>
          <cell r="C42">
            <v>14300</v>
          </cell>
          <cell r="E42">
            <v>13619.047619047618</v>
          </cell>
        </row>
        <row r="43">
          <cell r="B43" t="str">
            <v>CV-50</v>
          </cell>
          <cell r="C43">
            <v>19500</v>
          </cell>
          <cell r="E43">
            <v>18571.428571428569</v>
          </cell>
        </row>
        <row r="44">
          <cell r="B44" t="str">
            <v>CV-70</v>
          </cell>
          <cell r="C44">
            <v>27700</v>
          </cell>
          <cell r="E44">
            <v>26380.952380952382</v>
          </cell>
        </row>
        <row r="45">
          <cell r="B45" t="str">
            <v>M</v>
          </cell>
          <cell r="C45">
            <v>37700</v>
          </cell>
          <cell r="E45">
            <v>35904.761904761901</v>
          </cell>
        </row>
        <row r="46">
          <cell r="B46" t="str">
            <v>CN-35-4</v>
          </cell>
          <cell r="C46" t="str">
            <v xml:space="preserve"> Chuoâæ neoù caùch ñieän CN-35 4 baùt</v>
          </cell>
          <cell r="E46">
            <v>392000</v>
          </cell>
        </row>
        <row r="47">
          <cell r="B47" t="str">
            <v>CN-22-3</v>
          </cell>
          <cell r="C47" t="str">
            <v xml:space="preserve"> Chuoâæ neoù caùch ñieän CN-22 3 baùt</v>
          </cell>
          <cell r="E47">
            <v>312000</v>
          </cell>
        </row>
        <row r="48">
          <cell r="B48" t="str">
            <v>CN-22-2</v>
          </cell>
          <cell r="C48" t="str">
            <v xml:space="preserve"> Chuoâæ neoù caùch ñieän CN-22 2 baùt</v>
          </cell>
          <cell r="E48">
            <v>232000</v>
          </cell>
        </row>
        <row r="49">
          <cell r="B49" t="str">
            <v>AC35</v>
          </cell>
          <cell r="C49" t="str">
            <v>AC35/8</v>
          </cell>
          <cell r="E49">
            <v>24800</v>
          </cell>
        </row>
        <row r="50">
          <cell r="B50" t="str">
            <v>AC50</v>
          </cell>
          <cell r="C50" t="str">
            <v>AC50/8</v>
          </cell>
          <cell r="E50">
            <v>24800</v>
          </cell>
        </row>
        <row r="51">
          <cell r="B51" t="str">
            <v>AC70</v>
          </cell>
          <cell r="C51" t="str">
            <v>AC70/11</v>
          </cell>
          <cell r="E51">
            <v>24700</v>
          </cell>
        </row>
        <row r="52">
          <cell r="B52" t="str">
            <v>AC95</v>
          </cell>
          <cell r="C52" t="str">
            <v>AC95/16</v>
          </cell>
          <cell r="E52">
            <v>24500</v>
          </cell>
        </row>
        <row r="53">
          <cell r="B53" t="str">
            <v>AC120</v>
          </cell>
          <cell r="C53" t="str">
            <v>AC120/19</v>
          </cell>
          <cell r="E53">
            <v>25500</v>
          </cell>
        </row>
        <row r="54">
          <cell r="B54" t="str">
            <v>A</v>
          </cell>
        </row>
        <row r="55">
          <cell r="B55" t="str">
            <v>AV-120</v>
          </cell>
          <cell r="E55">
            <v>12320</v>
          </cell>
        </row>
        <row r="56">
          <cell r="B56" t="str">
            <v>AV-35</v>
          </cell>
          <cell r="E56">
            <v>5600</v>
          </cell>
        </row>
        <row r="57">
          <cell r="B57" t="str">
            <v>AV-50</v>
          </cell>
          <cell r="E57">
            <v>5600</v>
          </cell>
        </row>
        <row r="58">
          <cell r="B58" t="str">
            <v>AV-70</v>
          </cell>
          <cell r="E58">
            <v>7420</v>
          </cell>
        </row>
        <row r="59">
          <cell r="B59" t="str">
            <v>AV-95</v>
          </cell>
          <cell r="E59">
            <v>9800</v>
          </cell>
        </row>
        <row r="60">
          <cell r="B60" t="str">
            <v xml:space="preserve"> Daây theùp buoäc  f 1 </v>
          </cell>
          <cell r="D60">
            <v>6364000</v>
          </cell>
          <cell r="E60">
            <v>6364</v>
          </cell>
        </row>
        <row r="61">
          <cell r="B61" t="str">
            <v xml:space="preserve"> Theùp troøn  f  10 CI</v>
          </cell>
          <cell r="D61">
            <v>4015000</v>
          </cell>
          <cell r="E61">
            <v>4015</v>
          </cell>
        </row>
        <row r="62">
          <cell r="B62" t="str">
            <v xml:space="preserve"> Theùp troøn  f  10 CII</v>
          </cell>
          <cell r="D62">
            <v>4184000</v>
          </cell>
          <cell r="E62">
            <v>4184</v>
          </cell>
        </row>
        <row r="63">
          <cell r="B63" t="str">
            <v xml:space="preserve"> Theùp troøn  f  12 CI</v>
          </cell>
          <cell r="D63">
            <v>3971000</v>
          </cell>
          <cell r="E63">
            <v>3971</v>
          </cell>
        </row>
        <row r="64">
          <cell r="B64" t="str">
            <v xml:space="preserve"> Theùp troøn  f  12 CII</v>
          </cell>
          <cell r="D64">
            <v>4184000</v>
          </cell>
          <cell r="E64">
            <v>4184</v>
          </cell>
        </row>
        <row r="65">
          <cell r="B65" t="str">
            <v xml:space="preserve"> Theùp troøn  f  14 CII</v>
          </cell>
          <cell r="D65">
            <v>4184000</v>
          </cell>
          <cell r="E65">
            <v>4184</v>
          </cell>
        </row>
        <row r="66">
          <cell r="B66" t="str">
            <v xml:space="preserve"> Theùp troøn  f  8 CI</v>
          </cell>
          <cell r="D66">
            <v>4015000</v>
          </cell>
          <cell r="E66">
            <v>4015</v>
          </cell>
        </row>
        <row r="67">
          <cell r="B67" t="str">
            <v xml:space="preserve">Caùt vaøng </v>
          </cell>
          <cell r="D67">
            <v>59817.5</v>
          </cell>
        </row>
        <row r="68">
          <cell r="B68" t="str">
            <v>Goã cofa</v>
          </cell>
          <cell r="D68">
            <v>2139000</v>
          </cell>
        </row>
        <row r="69">
          <cell r="B69" t="str">
            <v>Goã vaùn caàu coâng taùc</v>
          </cell>
          <cell r="D69">
            <v>2139000</v>
          </cell>
        </row>
        <row r="70">
          <cell r="B70" t="str">
            <v>Ñaù daêm 0,5 x 1</v>
          </cell>
          <cell r="D70">
            <v>65000</v>
          </cell>
        </row>
        <row r="71">
          <cell r="B71" t="str">
            <v>Ñaù daêm 1x2</v>
          </cell>
          <cell r="D71">
            <v>81800</v>
          </cell>
        </row>
        <row r="72">
          <cell r="B72" t="str">
            <v>Ñaù daêm 2x4</v>
          </cell>
          <cell r="D72">
            <v>70000</v>
          </cell>
        </row>
        <row r="73">
          <cell r="B73" t="str">
            <v>Ñaù daêm 4x6</v>
          </cell>
          <cell r="D73">
            <v>62400</v>
          </cell>
        </row>
        <row r="74">
          <cell r="B74" t="str">
            <v>Ñinh caùc loaïi</v>
          </cell>
          <cell r="D74">
            <v>6000000</v>
          </cell>
        </row>
        <row r="75">
          <cell r="B75" t="str">
            <v>Que haøn</v>
          </cell>
          <cell r="D75">
            <v>6800000</v>
          </cell>
        </row>
        <row r="76">
          <cell r="B76" t="str">
            <v>Theùp 50x5</v>
          </cell>
          <cell r="D76">
            <v>4359000</v>
          </cell>
          <cell r="E76">
            <v>4359</v>
          </cell>
        </row>
        <row r="77">
          <cell r="B77" t="str">
            <v>Theùp L65x6</v>
          </cell>
          <cell r="D77">
            <v>4359000</v>
          </cell>
          <cell r="E77">
            <v>4359</v>
          </cell>
        </row>
        <row r="78">
          <cell r="B78" t="str">
            <v>Theùp troøn   f  6  CI</v>
          </cell>
          <cell r="D78">
            <v>4476000</v>
          </cell>
          <cell r="E78">
            <v>4476</v>
          </cell>
        </row>
        <row r="79">
          <cell r="B79" t="str">
            <v>Tre caây</v>
          </cell>
        </row>
        <row r="80">
          <cell r="B80" t="str">
            <v>Xi maêng PC30</v>
          </cell>
          <cell r="D80">
            <v>813630</v>
          </cell>
        </row>
        <row r="81">
          <cell r="B81" t="str">
            <v>Tuû 3-37,5kVA</v>
          </cell>
          <cell r="D81">
            <v>28677600</v>
          </cell>
        </row>
        <row r="82">
          <cell r="B82" t="str">
            <v>Tuû 3-50kVA</v>
          </cell>
          <cell r="D82">
            <v>28677600</v>
          </cell>
        </row>
        <row r="83">
          <cell r="B83" t="str">
            <v>Tuû 3-75kVA</v>
          </cell>
          <cell r="D83">
            <v>29744400</v>
          </cell>
        </row>
        <row r="84">
          <cell r="B84" t="str">
            <v>Tuû 3-100kVA</v>
          </cell>
          <cell r="D84">
            <v>29744400</v>
          </cell>
        </row>
        <row r="85">
          <cell r="B85" t="str">
            <v>Tuû 3-125kVA</v>
          </cell>
          <cell r="D85">
            <v>34633200</v>
          </cell>
        </row>
        <row r="86">
          <cell r="B86" t="str">
            <v>Tuû 3-160kVA</v>
          </cell>
          <cell r="D86">
            <v>34633200</v>
          </cell>
        </row>
        <row r="87">
          <cell r="B87" t="str">
            <v>Tuû 3-250kVA</v>
          </cell>
          <cell r="D87">
            <v>42907200</v>
          </cell>
        </row>
        <row r="88">
          <cell r="B88" t="str">
            <v>Tuû 1-10kVA</v>
          </cell>
          <cell r="D88">
            <v>15000000</v>
          </cell>
        </row>
        <row r="89">
          <cell r="B89" t="str">
            <v>Tuû 1-15kVA</v>
          </cell>
          <cell r="D89">
            <v>15000000</v>
          </cell>
        </row>
        <row r="90">
          <cell r="B90" t="str">
            <v>Tuû 1-20kVA</v>
          </cell>
          <cell r="D90">
            <v>18000000</v>
          </cell>
        </row>
        <row r="91">
          <cell r="B91" t="str">
            <v>Tuû 1-25kVA</v>
          </cell>
          <cell r="D91">
            <v>20000000</v>
          </cell>
        </row>
        <row r="92">
          <cell r="B92" t="str">
            <v>Tuû 1-31,5kVA</v>
          </cell>
          <cell r="D92">
            <v>25000000</v>
          </cell>
        </row>
        <row r="93">
          <cell r="B93" t="str">
            <v>Tuû 1-40kVA</v>
          </cell>
          <cell r="D93">
            <v>25000000</v>
          </cell>
        </row>
        <row r="94">
          <cell r="B94" t="str">
            <v>Tuû 1-50kVA</v>
          </cell>
          <cell r="D94">
            <v>28000000</v>
          </cell>
        </row>
      </sheetData>
      <sheetData sheetId="1" refreshError="1">
        <row r="5">
          <cell r="F5" t="str">
            <v>CÖÏ LY</v>
          </cell>
          <cell r="G5" t="str">
            <v>ÑÔN GIAÙ ( Ñoàng )</v>
          </cell>
          <cell r="I5" t="str">
            <v>THAØNH</v>
          </cell>
        </row>
        <row r="6">
          <cell r="B6" t="str">
            <v xml:space="preserve">SOÁ HIEÄU </v>
          </cell>
          <cell r="D6" t="str">
            <v>TEÂN VAÄT LIEÄU</v>
          </cell>
          <cell r="E6" t="str">
            <v xml:space="preserve">ÑÔN </v>
          </cell>
          <cell r="F6" t="str">
            <v>V/CH</v>
          </cell>
          <cell r="G6" t="str">
            <v>CÖÏ LY</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O6">
            <v>0.68599999999999994</v>
          </cell>
          <cell r="P6">
            <v>0.68599999999999994</v>
          </cell>
        </row>
        <row r="7">
          <cell r="A7" t="str">
            <v>TN-1.8</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G28" t="str">
            <v>m2=0,25(0,5)ñaát c.III</v>
          </cell>
          <cell r="K28" t="str">
            <v>m3 = 0,5(0,75) ñaát c.II</v>
          </cell>
        </row>
        <row r="29">
          <cell r="C29" t="str">
            <v xml:space="preserve">  m4 = 0,67(1,0) ñaát c.I</v>
          </cell>
          <cell r="G29" t="str">
            <v xml:space="preserve">  m5 = 1,0(1,25) ñaát c.I ( caùt,ñaát möôïn )</v>
          </cell>
        </row>
        <row r="30">
          <cell r="C30" t="str">
            <v>Chæ soá m ngoaøi ngoaëc öùng vôùi H &lt;=3m</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Set>
  </externalBook>
</externalLink>
</file>

<file path=xl/externalLinks/externalLink260.xml><?xml version="1.0" encoding="utf-8"?>
<externalLink xmlns="http://schemas.openxmlformats.org/spreadsheetml/2006/main">
  <externalBook xmlns:r="http://schemas.openxmlformats.org/officeDocument/2006/relationships" r:id="rId1">
    <sheetNames>
      <sheetName val="THONG TIN"/>
      <sheetName val="DM MOI"/>
      <sheetName val="DANHMUC"/>
      <sheetName val="CTIET"/>
      <sheetName val="CDSPS"/>
      <sheetName val="SOCAI"/>
      <sheetName val="SO CAI TH"/>
      <sheetName val="TONG HOP CN"/>
      <sheetName val="CHI TIET CN"/>
      <sheetName val="SoPS"/>
      <sheetName val="Sheet1"/>
      <sheetName val="SO PS"/>
      <sheetName val="Sheet2"/>
      <sheetName val="TRG-KC"/>
      <sheetName val="Ghi chu"/>
      <sheetName val="Misc"/>
    </sheetNames>
    <sheetDataSet>
      <sheetData sheetId="0" refreshError="1"/>
      <sheetData sheetId="1" refreshError="1"/>
      <sheetData sheetId="2" refreshError="1">
        <row r="3">
          <cell r="A3" t="str">
            <v>MAÕ CUÕ</v>
          </cell>
          <cell r="B3" t="str">
            <v>TEÂN KH</v>
          </cell>
          <cell r="C3" t="str">
            <v>MST</v>
          </cell>
        </row>
        <row r="4">
          <cell r="A4" t="str">
            <v>KH001</v>
          </cell>
          <cell r="B4" t="str">
            <v>APM Saøi Goøn Shipping Co.,Ltd</v>
          </cell>
          <cell r="C4" t="str">
            <v>0301224469-1</v>
          </cell>
        </row>
        <row r="5">
          <cell r="A5" t="str">
            <v>KH002</v>
          </cell>
          <cell r="B5" t="str">
            <v>Bieån Vónh Haûo</v>
          </cell>
          <cell r="C5">
            <v>3400107680</v>
          </cell>
        </row>
        <row r="6">
          <cell r="A6" t="str">
            <v>KH003</v>
          </cell>
          <cell r="B6" t="str">
            <v>Cöûa Haøng Xaêng Daàu Bình An</v>
          </cell>
          <cell r="C6">
            <v>4200378357</v>
          </cell>
        </row>
        <row r="7">
          <cell r="A7" t="str">
            <v>KH004</v>
          </cell>
          <cell r="B7" t="str">
            <v>Cty VT NN Ninh Thuaän</v>
          </cell>
          <cell r="C7">
            <v>3400150171</v>
          </cell>
        </row>
        <row r="8">
          <cell r="A8" t="str">
            <v>KH005</v>
          </cell>
          <cell r="B8" t="str">
            <v>Cty Vlieäu XD &amp; XL  TM (BMC)</v>
          </cell>
        </row>
        <row r="9">
          <cell r="A9" t="str">
            <v>KH006</v>
          </cell>
          <cell r="B9" t="str">
            <v>BÑ TPHCM</v>
          </cell>
          <cell r="C9" t="str">
            <v>0300954529-1</v>
          </cell>
        </row>
        <row r="10">
          <cell r="A10" t="str">
            <v>KH007</v>
          </cell>
          <cell r="B10" t="str">
            <v>Böu ñieän DK</v>
          </cell>
          <cell r="C10" t="str">
            <v>4200315653-005-1</v>
          </cell>
        </row>
        <row r="11">
          <cell r="A11" t="str">
            <v>KH008</v>
          </cell>
          <cell r="B11" t="str">
            <v>Böu ñieän KH</v>
          </cell>
          <cell r="C11" t="str">
            <v>4200315653-1</v>
          </cell>
        </row>
        <row r="12">
          <cell r="A12" t="str">
            <v>KH009</v>
          </cell>
          <cell r="B12" t="str">
            <v>Böu ñieän TPHCM</v>
          </cell>
          <cell r="C12" t="str">
            <v>0300954529-1</v>
          </cell>
        </row>
        <row r="13">
          <cell r="A13" t="str">
            <v>KH010</v>
          </cell>
          <cell r="B13" t="str">
            <v>Buøi Thò Keá Phöôùc</v>
          </cell>
          <cell r="C13">
            <v>4200195057</v>
          </cell>
        </row>
        <row r="14">
          <cell r="A14" t="str">
            <v>KH011</v>
          </cell>
          <cell r="B14" t="str">
            <v>C&amp;C</v>
          </cell>
          <cell r="C14">
            <v>4200497851</v>
          </cell>
        </row>
        <row r="15">
          <cell r="A15" t="str">
            <v>KH012</v>
          </cell>
          <cell r="B15" t="str">
            <v>Cafe California</v>
          </cell>
          <cell r="C15" t="str">
            <v>0300831580-1</v>
          </cell>
        </row>
        <row r="16">
          <cell r="A16" t="str">
            <v>KH013</v>
          </cell>
          <cell r="B16" t="str">
            <v>Cty DV KT TM Caùt Töôøng</v>
          </cell>
          <cell r="C16">
            <v>4200419148</v>
          </cell>
        </row>
        <row r="17">
          <cell r="A17" t="str">
            <v>KH014</v>
          </cell>
          <cell r="B17" t="str">
            <v>CH DCYK Minh Anh</v>
          </cell>
          <cell r="C17">
            <v>4200449199</v>
          </cell>
        </row>
        <row r="18">
          <cell r="A18" t="str">
            <v>KH015</v>
          </cell>
          <cell r="B18" t="str">
            <v>CH Gia Kieàu</v>
          </cell>
          <cell r="C18">
            <v>300921555</v>
          </cell>
        </row>
        <row r="19">
          <cell r="A19" t="str">
            <v>KH016</v>
          </cell>
          <cell r="B19" t="str">
            <v>CH Hoa Khanh</v>
          </cell>
          <cell r="C19">
            <v>4200194631</v>
          </cell>
        </row>
        <row r="20">
          <cell r="A20" t="str">
            <v>KH017</v>
          </cell>
          <cell r="B20" t="str">
            <v>CH Höng Thònh</v>
          </cell>
          <cell r="C20">
            <v>4200241680</v>
          </cell>
        </row>
        <row r="21">
          <cell r="A21" t="str">
            <v>KH018</v>
          </cell>
          <cell r="B21" t="str">
            <v>CH Ngoïc Khang</v>
          </cell>
          <cell r="C21">
            <v>4200381663</v>
          </cell>
        </row>
        <row r="22">
          <cell r="A22" t="str">
            <v>KH019</v>
          </cell>
          <cell r="B22" t="str">
            <v>CH TBBHLÑ</v>
          </cell>
          <cell r="C22">
            <v>302005967</v>
          </cell>
        </row>
        <row r="23">
          <cell r="A23" t="str">
            <v>KH020</v>
          </cell>
          <cell r="B23" t="str">
            <v>CH VLXD Chaùnh</v>
          </cell>
          <cell r="C23">
            <v>4200449424</v>
          </cell>
        </row>
        <row r="24">
          <cell r="A24" t="str">
            <v>KH021</v>
          </cell>
          <cell r="B24" t="str">
            <v>CH Xaêng Daàu soá 01</v>
          </cell>
          <cell r="C24">
            <v>4200240380</v>
          </cell>
        </row>
        <row r="25">
          <cell r="A25" t="str">
            <v>KH022</v>
          </cell>
          <cell r="B25" t="str">
            <v>CH Xaêng Daàu soá 04</v>
          </cell>
          <cell r="C25">
            <v>4200240380</v>
          </cell>
        </row>
        <row r="26">
          <cell r="A26" t="str">
            <v>KH023</v>
          </cell>
          <cell r="B26" t="str">
            <v>CN Cty CP Noài hôi VN</v>
          </cell>
          <cell r="C26" t="str">
            <v>0101260822-001</v>
          </cell>
        </row>
        <row r="27">
          <cell r="A27" t="str">
            <v>KH024</v>
          </cell>
          <cell r="B27" t="str">
            <v>Cöûa haøng Bích Vaân</v>
          </cell>
          <cell r="C27">
            <v>4200291113</v>
          </cell>
        </row>
        <row r="28">
          <cell r="A28" t="str">
            <v>KH025</v>
          </cell>
          <cell r="B28" t="str">
            <v>CS Ñaëng  Hoaøi Phong</v>
          </cell>
          <cell r="C28" t="str">
            <v/>
          </cell>
        </row>
        <row r="29">
          <cell r="A29" t="str">
            <v>KH026</v>
          </cell>
          <cell r="B29" t="str">
            <v>CS Thôøi Ñaïi</v>
          </cell>
          <cell r="C29" t="str">
            <v/>
          </cell>
        </row>
        <row r="30">
          <cell r="A30" t="str">
            <v>KH027</v>
          </cell>
          <cell r="B30" t="str">
            <v>Cty An Hi</v>
          </cell>
          <cell r="C30">
            <v>4200446303</v>
          </cell>
        </row>
        <row r="31">
          <cell r="A31" t="str">
            <v>KH028</v>
          </cell>
          <cell r="B31" t="str">
            <v>Cty Caáp thoaùt nöôùc</v>
          </cell>
          <cell r="C31" t="str">
            <v>4200238007-1</v>
          </cell>
        </row>
        <row r="32">
          <cell r="A32" t="str">
            <v>KH029</v>
          </cell>
          <cell r="B32" t="str">
            <v>Cty CÖTB</v>
          </cell>
          <cell r="C32">
            <v>4200237701</v>
          </cell>
        </row>
        <row r="33">
          <cell r="A33" t="str">
            <v>KH030</v>
          </cell>
          <cell r="B33" t="str">
            <v>Cty CP Giaáy Raïng Ñoâng</v>
          </cell>
          <cell r="C33">
            <v>4200285078</v>
          </cell>
        </row>
        <row r="34">
          <cell r="A34" t="str">
            <v>KH031</v>
          </cell>
          <cell r="B34" t="str">
            <v>Cty Hoaøng Lónh</v>
          </cell>
          <cell r="C34">
            <v>302681524</v>
          </cell>
        </row>
        <row r="35">
          <cell r="A35" t="str">
            <v>KH032</v>
          </cell>
          <cell r="B35" t="str">
            <v>Cty Hoùa chaát VLÑ&amp;VT KHKT</v>
          </cell>
          <cell r="C35" t="str">
            <v>100108575-013</v>
          </cell>
        </row>
        <row r="36">
          <cell r="A36" t="str">
            <v>KH033</v>
          </cell>
          <cell r="B36" t="str">
            <v>Cty Löïc Xöông</v>
          </cell>
          <cell r="C36" t="str">
            <v/>
          </cell>
        </row>
        <row r="37">
          <cell r="A37" t="str">
            <v>KH034</v>
          </cell>
          <cell r="B37" t="str">
            <v>Cty Ñieän baùo ñieän thoaïi</v>
          </cell>
          <cell r="C37" t="str">
            <v>4200315653-010-1</v>
          </cell>
        </row>
        <row r="38">
          <cell r="A38" t="str">
            <v>KH035</v>
          </cell>
          <cell r="B38" t="str">
            <v>Cty PH saùch KH</v>
          </cell>
          <cell r="C38" t="str">
            <v>420024022-1</v>
          </cell>
        </row>
        <row r="39">
          <cell r="A39" t="str">
            <v>KH036</v>
          </cell>
          <cell r="B39" t="str">
            <v>Cty Taân Caûng Saøi Goøn</v>
          </cell>
          <cell r="C39" t="str">
            <v>0300514849-1</v>
          </cell>
        </row>
        <row r="40">
          <cell r="A40" t="str">
            <v>KH037</v>
          </cell>
          <cell r="B40" t="str">
            <v>Cty Taát Minh</v>
          </cell>
          <cell r="C40">
            <v>302675150</v>
          </cell>
        </row>
        <row r="41">
          <cell r="A41" t="str">
            <v>KH038</v>
          </cell>
          <cell r="B41" t="str">
            <v>Cty CB TSXK Nha Trang</v>
          </cell>
          <cell r="C41">
            <v>4200263356</v>
          </cell>
        </row>
        <row r="42">
          <cell r="A42" t="str">
            <v>KH039</v>
          </cell>
          <cell r="B42" t="str">
            <v>Cty TB GDuïc I</v>
          </cell>
          <cell r="C42" t="str">
            <v/>
          </cell>
        </row>
        <row r="43">
          <cell r="A43" t="str">
            <v>KH040</v>
          </cell>
          <cell r="B43" t="str">
            <v>Cty TM-ÑT Khaùnh Hoøa</v>
          </cell>
          <cell r="C43">
            <v>4200266808</v>
          </cell>
        </row>
        <row r="44">
          <cell r="A44" t="str">
            <v>KH041</v>
          </cell>
          <cell r="B44" t="str">
            <v>Cty TNHH DV Baùch Luaät</v>
          </cell>
          <cell r="C44">
            <v>302082760</v>
          </cell>
        </row>
        <row r="45">
          <cell r="A45" t="str">
            <v>KH042</v>
          </cell>
          <cell r="B45" t="str">
            <v>Cty TNHH Haûi Vöông</v>
          </cell>
          <cell r="C45">
            <v>4200283793</v>
          </cell>
        </row>
        <row r="46">
          <cell r="A46" t="str">
            <v>KH043</v>
          </cell>
          <cell r="B46" t="str">
            <v>Cty TNHH Nhöïa Chí Thaønh</v>
          </cell>
          <cell r="C46">
            <v>302541421</v>
          </cell>
        </row>
        <row r="47">
          <cell r="A47" t="str">
            <v>KH044</v>
          </cell>
          <cell r="B47" t="str">
            <v>Cty TNHH Tin Vieät</v>
          </cell>
          <cell r="C47">
            <v>302724175</v>
          </cell>
        </row>
        <row r="48">
          <cell r="A48" t="str">
            <v>KH045</v>
          </cell>
          <cell r="B48" t="str">
            <v>Cty TNHH Thònh Höng</v>
          </cell>
          <cell r="C48">
            <v>4200394567</v>
          </cell>
        </row>
        <row r="49">
          <cell r="A49" t="str">
            <v>KH046</v>
          </cell>
          <cell r="B49" t="str">
            <v>Cty TNHH TM Khaùnh Hoøa</v>
          </cell>
          <cell r="C49">
            <v>4200500448</v>
          </cell>
        </row>
        <row r="50">
          <cell r="A50" t="str">
            <v>KH047</v>
          </cell>
          <cell r="B50" t="str">
            <v>Cty TNHH Vieãn Ñoâng II</v>
          </cell>
          <cell r="C50" t="str">
            <v>0100516705-003-1</v>
          </cell>
        </row>
        <row r="51">
          <cell r="A51" t="str">
            <v>KH048</v>
          </cell>
          <cell r="B51" t="str">
            <v>Cty TNHH Vuõ Laâm</v>
          </cell>
          <cell r="C51">
            <v>4200371954</v>
          </cell>
        </row>
        <row r="52">
          <cell r="A52" t="str">
            <v>KH049</v>
          </cell>
          <cell r="B52" t="str">
            <v>Cty TNHH XM KH</v>
          </cell>
          <cell r="C52">
            <v>4200435076</v>
          </cell>
        </row>
        <row r="53">
          <cell r="A53" t="str">
            <v>KH050</v>
          </cell>
          <cell r="B53" t="str">
            <v>Cty Vieät Khoâng Gian</v>
          </cell>
          <cell r="C53">
            <v>302652435</v>
          </cell>
        </row>
        <row r="54">
          <cell r="A54" t="str">
            <v>KH051</v>
          </cell>
          <cell r="B54" t="str">
            <v>Cty VLXD KH</v>
          </cell>
          <cell r="C54">
            <v>4200272248</v>
          </cell>
        </row>
        <row r="55">
          <cell r="A55" t="str">
            <v>KH052</v>
          </cell>
          <cell r="B55" t="str">
            <v>Cty XD Khaùnh Hoaø</v>
          </cell>
          <cell r="C55">
            <v>4200238286</v>
          </cell>
        </row>
        <row r="56">
          <cell r="A56" t="str">
            <v>KH053</v>
          </cell>
          <cell r="B56" t="str">
            <v>Cty xe haøng KH</v>
          </cell>
          <cell r="C56">
            <v>4200472102</v>
          </cell>
        </row>
        <row r="57">
          <cell r="A57" t="str">
            <v>KH054</v>
          </cell>
          <cell r="B57" t="str">
            <v>Cuïc thueá KH</v>
          </cell>
          <cell r="C57">
            <v>4200351468</v>
          </cell>
        </row>
        <row r="58">
          <cell r="A58" t="str">
            <v>KH055</v>
          </cell>
          <cell r="B58" t="str">
            <v>Cty Quaûng Caùo Sôn Haûi</v>
          </cell>
          <cell r="C58" t="str">
            <v/>
          </cell>
        </row>
        <row r="59">
          <cell r="A59" t="str">
            <v>KH056</v>
          </cell>
          <cell r="B59" t="str">
            <v>DNTN Hieáu Thaûo</v>
          </cell>
          <cell r="C59">
            <v>4200454449</v>
          </cell>
        </row>
        <row r="60">
          <cell r="A60" t="str">
            <v>KH057</v>
          </cell>
          <cell r="B60" t="str">
            <v>DNTN Hoàng Ñöùc</v>
          </cell>
          <cell r="C60">
            <v>4200453847</v>
          </cell>
        </row>
        <row r="61">
          <cell r="A61" t="str">
            <v>KH058</v>
          </cell>
          <cell r="B61" t="str">
            <v>DNTN Ñaïi Thanh</v>
          </cell>
          <cell r="C61">
            <v>4200491070</v>
          </cell>
        </row>
        <row r="62">
          <cell r="A62" t="str">
            <v>KH059</v>
          </cell>
          <cell r="B62" t="str">
            <v>DNTN Xuaân Huy</v>
          </cell>
          <cell r="C62">
            <v>4200418176</v>
          </cell>
        </row>
        <row r="63">
          <cell r="A63" t="str">
            <v>KH060</v>
          </cell>
          <cell r="B63" t="str">
            <v>DNTN Xuaân Vieät</v>
          </cell>
          <cell r="C63">
            <v>4200453815</v>
          </cell>
        </row>
        <row r="64">
          <cell r="A64" t="str">
            <v>KH061</v>
          </cell>
          <cell r="B64" t="str">
            <v>Duõng Nuùi</v>
          </cell>
          <cell r="C64">
            <v>4200408040</v>
          </cell>
        </row>
        <row r="65">
          <cell r="A65" t="str">
            <v>KH062</v>
          </cell>
          <cell r="B65" t="str">
            <v>Ga SG</v>
          </cell>
          <cell r="C65" t="str">
            <v>0301120371-1</v>
          </cell>
        </row>
        <row r="66">
          <cell r="A66" t="str">
            <v>KH063</v>
          </cell>
          <cell r="B66" t="str">
            <v>Haø Thò Cuùc</v>
          </cell>
          <cell r="C66">
            <v>4200158094</v>
          </cell>
        </row>
        <row r="67">
          <cell r="A67" t="str">
            <v>KH064</v>
          </cell>
          <cell r="B67" t="str">
            <v>Hoaøi Phuù</v>
          </cell>
          <cell r="C67" t="str">
            <v>4500149693-1</v>
          </cell>
        </row>
        <row r="68">
          <cell r="A68" t="str">
            <v>KH065</v>
          </cell>
          <cell r="B68" t="str">
            <v>Hoaøn Caàu</v>
          </cell>
          <cell r="C68">
            <v>4200393683</v>
          </cell>
        </row>
        <row r="69">
          <cell r="A69" t="str">
            <v>KH066</v>
          </cell>
          <cell r="B69" t="str">
            <v>Hoaøng Vinh</v>
          </cell>
          <cell r="C69">
            <v>4200355173</v>
          </cell>
        </row>
        <row r="70">
          <cell r="A70" t="str">
            <v>KH067</v>
          </cell>
          <cell r="B70" t="str">
            <v>Cty TNHH Höng Trí</v>
          </cell>
          <cell r="C70">
            <v>301055926</v>
          </cell>
        </row>
        <row r="71">
          <cell r="A71" t="str">
            <v>KH068</v>
          </cell>
          <cell r="B71" t="str">
            <v>HTX Taân Laäp</v>
          </cell>
          <cell r="C71" t="str">
            <v>4200345376-002</v>
          </cell>
        </row>
        <row r="72">
          <cell r="A72" t="str">
            <v>KH069</v>
          </cell>
          <cell r="B72" t="str">
            <v>HTX VT 1-5 NT</v>
          </cell>
          <cell r="C72">
            <v>4200289001</v>
          </cell>
        </row>
        <row r="73">
          <cell r="A73" t="str">
            <v>KH070</v>
          </cell>
          <cell r="B73" t="str">
            <v>HTX VT Quyeát Tieán</v>
          </cell>
          <cell r="C73" t="str">
            <v>4200288537-1</v>
          </cell>
        </row>
        <row r="74">
          <cell r="A74" t="str">
            <v>KH071</v>
          </cell>
          <cell r="B74" t="str">
            <v>HTX VT Tröôøng Nguyeân</v>
          </cell>
          <cell r="C74">
            <v>4200320678</v>
          </cell>
        </row>
        <row r="75">
          <cell r="A75" t="str">
            <v>KH072</v>
          </cell>
          <cell r="B75" t="str">
            <v>HTXVT TB</v>
          </cell>
          <cell r="C75">
            <v>301422742</v>
          </cell>
        </row>
        <row r="76">
          <cell r="A76" t="str">
            <v>KH073</v>
          </cell>
          <cell r="B76" t="str">
            <v>Hueä</v>
          </cell>
          <cell r="C76">
            <v>300983008</v>
          </cell>
        </row>
        <row r="77">
          <cell r="A77" t="str">
            <v>KH074</v>
          </cell>
          <cell r="B77" t="str">
            <v>Cty TNHH Khang Thaønh</v>
          </cell>
          <cell r="C77">
            <v>301834437</v>
          </cell>
        </row>
        <row r="78">
          <cell r="A78" t="str">
            <v>KH075</v>
          </cell>
          <cell r="B78" t="str">
            <v>KS Maët Trôøi</v>
          </cell>
          <cell r="C78">
            <v>4200445317</v>
          </cell>
        </row>
        <row r="79">
          <cell r="A79" t="str">
            <v>KH076</v>
          </cell>
          <cell r="B79" t="str">
            <v>KS Queâ Höông SG</v>
          </cell>
          <cell r="C79" t="str">
            <v>0300625210-020-1</v>
          </cell>
        </row>
        <row r="80">
          <cell r="A80" t="str">
            <v>KH077</v>
          </cell>
          <cell r="B80" t="str">
            <v>KS Vieãn Ñoâng</v>
          </cell>
          <cell r="C80" t="str">
            <v>0301171827-1</v>
          </cell>
        </row>
        <row r="81">
          <cell r="A81" t="str">
            <v>KH078</v>
          </cell>
          <cell r="B81" t="str">
            <v>Cöûa haøng  Caåm Vaân</v>
          </cell>
          <cell r="C81">
            <v>4200373824</v>
          </cell>
        </row>
        <row r="82">
          <cell r="A82" t="str">
            <v>KH079</v>
          </cell>
          <cell r="B82" t="str">
            <v>Ngoâ Tuaán Ngoïc (Leâ Thò Dung)</v>
          </cell>
          <cell r="C82">
            <v>4200350351</v>
          </cell>
        </row>
        <row r="83">
          <cell r="A83" t="str">
            <v>KH080</v>
          </cell>
          <cell r="B83" t="str">
            <v>Leâ Thò Kim Dung</v>
          </cell>
          <cell r="C83">
            <v>4200122183</v>
          </cell>
        </row>
        <row r="84">
          <cell r="A84" t="str">
            <v>KH081</v>
          </cell>
          <cell r="B84" t="str">
            <v>Lion Restaurant</v>
          </cell>
          <cell r="C84">
            <v>301981934</v>
          </cell>
        </row>
        <row r="85">
          <cell r="A85" t="str">
            <v>KH082</v>
          </cell>
          <cell r="B85" t="str">
            <v>Löông Thò Hoa Sen</v>
          </cell>
          <cell r="C85">
            <v>4200241874</v>
          </cell>
        </row>
        <row r="86">
          <cell r="A86" t="str">
            <v>KH083</v>
          </cell>
          <cell r="B86" t="str">
            <v>Löu Thò Kim Lan</v>
          </cell>
          <cell r="C86">
            <v>4200377642</v>
          </cell>
        </row>
        <row r="87">
          <cell r="A87" t="str">
            <v>KH084</v>
          </cell>
          <cell r="B87" t="str">
            <v>Lyù Hoàng Vinh -CH 25 Sinh Trung</v>
          </cell>
          <cell r="C87">
            <v>4200479901</v>
          </cell>
        </row>
        <row r="88">
          <cell r="A88" t="str">
            <v>KH085</v>
          </cell>
          <cell r="B88" t="str">
            <v>Tieäm ñieän Minh Chaâu</v>
          </cell>
          <cell r="C88">
            <v>4200252668</v>
          </cell>
        </row>
        <row r="89">
          <cell r="A89" t="str">
            <v>KH086</v>
          </cell>
          <cell r="B89" t="str">
            <v>MobiFone</v>
          </cell>
          <cell r="C89" t="str">
            <v>0100686209-003-1</v>
          </cell>
        </row>
        <row r="90">
          <cell r="A90" t="str">
            <v>KH087</v>
          </cell>
          <cell r="B90" t="str">
            <v>Ñaäu Phuù</v>
          </cell>
          <cell r="C90">
            <v>4200470592</v>
          </cell>
        </row>
        <row r="91">
          <cell r="A91" t="str">
            <v>KH088</v>
          </cell>
          <cell r="B91" t="str">
            <v>Cty TNHH Naêm Duõng</v>
          </cell>
          <cell r="C91">
            <v>301934733</v>
          </cell>
        </row>
        <row r="92">
          <cell r="A92" t="str">
            <v>KH089</v>
          </cell>
          <cell r="B92" t="str">
            <v>Ñaëng Vaên Laân</v>
          </cell>
          <cell r="C92">
            <v>4200350714</v>
          </cell>
        </row>
        <row r="93">
          <cell r="A93" t="str">
            <v>KH090</v>
          </cell>
          <cell r="B93" t="str">
            <v>Ñaïi Thanh</v>
          </cell>
          <cell r="C93" t="str">
            <v/>
          </cell>
        </row>
        <row r="94">
          <cell r="A94" t="str">
            <v>KH091</v>
          </cell>
          <cell r="B94" t="str">
            <v>Ñaøo Vaên Löôïng</v>
          </cell>
          <cell r="C94">
            <v>4200350344</v>
          </cell>
        </row>
        <row r="95">
          <cell r="A95" t="str">
            <v>KH092</v>
          </cell>
          <cell r="B95" t="str">
            <v>Nguyeãn Coâng Kính</v>
          </cell>
          <cell r="C95">
            <v>4200392859</v>
          </cell>
        </row>
        <row r="96">
          <cell r="A96" t="str">
            <v>KH093</v>
          </cell>
          <cell r="B96" t="str">
            <v>Nguyeãn Ngoïc Sôn</v>
          </cell>
          <cell r="C96" t="str">
            <v/>
          </cell>
        </row>
        <row r="97">
          <cell r="A97" t="str">
            <v>KH094</v>
          </cell>
          <cell r="B97" t="str">
            <v>Nguyeãn Quang Huy</v>
          </cell>
          <cell r="C97">
            <v>4200497851</v>
          </cell>
        </row>
        <row r="98">
          <cell r="A98" t="str">
            <v>KH095</v>
          </cell>
          <cell r="B98" t="str">
            <v>Nguyeãn Thò Chaâu</v>
          </cell>
          <cell r="C98">
            <v>4200241440</v>
          </cell>
        </row>
        <row r="99">
          <cell r="A99" t="str">
            <v>KH096</v>
          </cell>
          <cell r="B99" t="str">
            <v>Nguyeãn Thò Hoaøi Dieân</v>
          </cell>
          <cell r="C99">
            <v>4200295076</v>
          </cell>
        </row>
        <row r="100">
          <cell r="A100" t="str">
            <v>KH097</v>
          </cell>
          <cell r="B100" t="str">
            <v>Nguyeãn Thò Höông</v>
          </cell>
          <cell r="C100">
            <v>4200185475</v>
          </cell>
        </row>
        <row r="101">
          <cell r="A101" t="str">
            <v>KH098</v>
          </cell>
          <cell r="B101" t="str">
            <v>Nguyeãn Thò Hueä</v>
          </cell>
          <cell r="C101">
            <v>4200449304</v>
          </cell>
        </row>
        <row r="102">
          <cell r="A102" t="str">
            <v>KH099</v>
          </cell>
          <cell r="B102" t="str">
            <v>Nguyeãn Thò Môùi</v>
          </cell>
          <cell r="C102">
            <v>4200246086</v>
          </cell>
        </row>
        <row r="103">
          <cell r="A103" t="str">
            <v>KH100</v>
          </cell>
          <cell r="B103" t="str">
            <v>Nguyeãn Thò Phöôùc</v>
          </cell>
          <cell r="C103">
            <v>4200467261</v>
          </cell>
        </row>
        <row r="104">
          <cell r="A104" t="str">
            <v>KH101</v>
          </cell>
          <cell r="B104" t="str">
            <v>Nguyeãn Thò Thuyù Phöông</v>
          </cell>
          <cell r="C104">
            <v>4200260517</v>
          </cell>
        </row>
        <row r="105">
          <cell r="A105" t="str">
            <v>KH102</v>
          </cell>
          <cell r="B105" t="str">
            <v>Nguyeãn Tình</v>
          </cell>
          <cell r="C105" t="str">
            <v/>
          </cell>
        </row>
        <row r="106">
          <cell r="A106" t="str">
            <v>KH103</v>
          </cell>
          <cell r="B106" t="str">
            <v>Nguyeãn Vaên Thanh</v>
          </cell>
          <cell r="C106">
            <v>4200446399</v>
          </cell>
        </row>
        <row r="107">
          <cell r="A107" t="str">
            <v>KH104</v>
          </cell>
          <cell r="B107" t="str">
            <v>Nhaø maùy Daàu Taân Bình</v>
          </cell>
          <cell r="C107" t="str">
            <v>0300585984-004-1</v>
          </cell>
        </row>
        <row r="108">
          <cell r="A108" t="str">
            <v>KH105</v>
          </cell>
          <cell r="B108" t="str">
            <v>Cty nhöïa Caàn Thô</v>
          </cell>
          <cell r="C108" t="str">
            <v>1800159288-1</v>
          </cell>
        </row>
        <row r="109">
          <cell r="A109" t="str">
            <v>KH106</v>
          </cell>
          <cell r="B109" t="str">
            <v>NHNN&amp;PTNT KH</v>
          </cell>
          <cell r="C109" t="str">
            <v>4200238208-1</v>
          </cell>
        </row>
        <row r="110">
          <cell r="A110" t="str">
            <v>KH107</v>
          </cell>
          <cell r="B110" t="str">
            <v>Nguyeãn Thò Lyù</v>
          </cell>
          <cell r="C110">
            <v>4200395137</v>
          </cell>
        </row>
        <row r="111">
          <cell r="A111" t="str">
            <v>KH108</v>
          </cell>
          <cell r="B111" t="str">
            <v>Nhöïa Taân Tieán</v>
          </cell>
          <cell r="C111" t="str">
            <v>0300391040-1</v>
          </cell>
        </row>
        <row r="112">
          <cell r="A112" t="str">
            <v>KH109</v>
          </cell>
          <cell r="B112" t="str">
            <v>Ñieän löïc Khaùnh Hoøa</v>
          </cell>
          <cell r="C112" t="str">
            <v>0400101394-009</v>
          </cell>
        </row>
        <row r="113">
          <cell r="A113" t="str">
            <v>KH110</v>
          </cell>
          <cell r="B113" t="str">
            <v>NK Tao Ñaøn</v>
          </cell>
          <cell r="C113" t="str">
            <v>0301483713-2</v>
          </cell>
        </row>
        <row r="114">
          <cell r="A114" t="str">
            <v>KH111</v>
          </cell>
          <cell r="B114" t="str">
            <v>Ñoã Thò Hoaøi Thu</v>
          </cell>
          <cell r="C114" t="str">
            <v>4200187112-4</v>
          </cell>
        </row>
        <row r="115">
          <cell r="A115" t="str">
            <v>KH112</v>
          </cell>
          <cell r="B115" t="str">
            <v>Ñoâng Haø</v>
          </cell>
          <cell r="C115">
            <v>4200193765</v>
          </cell>
        </row>
        <row r="116">
          <cell r="A116" t="str">
            <v>KH113</v>
          </cell>
          <cell r="B116" t="str">
            <v>Cty TNHH Ñoàng Taâm</v>
          </cell>
          <cell r="C116">
            <v>4200436506</v>
          </cell>
        </row>
        <row r="117">
          <cell r="A117" t="str">
            <v>KH114</v>
          </cell>
          <cell r="B117" t="str">
            <v>Phaïm Thò Kim Haèng</v>
          </cell>
          <cell r="C117">
            <v>4200483513</v>
          </cell>
        </row>
        <row r="118">
          <cell r="A118" t="str">
            <v>KH115</v>
          </cell>
          <cell r="B118" t="str">
            <v>Phaïm Thò Quyeân</v>
          </cell>
          <cell r="C118">
            <v>4200214408</v>
          </cell>
        </row>
        <row r="119">
          <cell r="A119" t="str">
            <v>KH116</v>
          </cell>
          <cell r="B119" t="str">
            <v>Phan Thò Kim Cuùc</v>
          </cell>
          <cell r="C119">
            <v>4200404374</v>
          </cell>
        </row>
        <row r="120">
          <cell r="A120" t="str">
            <v>KH117</v>
          </cell>
          <cell r="B120" t="str">
            <v>Quang Vinh</v>
          </cell>
          <cell r="C120">
            <v>4200436986</v>
          </cell>
        </row>
        <row r="121">
          <cell r="A121" t="str">
            <v>KH118</v>
          </cell>
          <cell r="B121" t="str">
            <v>Quang Vinh</v>
          </cell>
          <cell r="C121">
            <v>4200240221</v>
          </cell>
        </row>
        <row r="122">
          <cell r="A122" t="str">
            <v>KH119</v>
          </cell>
          <cell r="B122" t="str">
            <v>Thai Shin-I</v>
          </cell>
        </row>
        <row r="123">
          <cell r="A123" t="str">
            <v>KH120</v>
          </cell>
          <cell r="B123" t="str">
            <v>CH Thaønh Chaâu</v>
          </cell>
          <cell r="C123">
            <v>4200253358</v>
          </cell>
        </row>
        <row r="124">
          <cell r="A124" t="str">
            <v>KH121</v>
          </cell>
          <cell r="B124" t="str">
            <v>Cöûa haøng Thaønh Chieâu</v>
          </cell>
          <cell r="C124">
            <v>4200252650</v>
          </cell>
        </row>
        <row r="125">
          <cell r="A125" t="str">
            <v>KH122</v>
          </cell>
          <cell r="B125" t="str">
            <v>Thaønh Phaùt</v>
          </cell>
          <cell r="C125">
            <v>4200428978</v>
          </cell>
        </row>
        <row r="126">
          <cell r="A126" t="str">
            <v>KH123</v>
          </cell>
          <cell r="B126" t="str">
            <v>Thaùi Thò Kim Anh</v>
          </cell>
          <cell r="C126">
            <v>4200274943</v>
          </cell>
        </row>
        <row r="127">
          <cell r="A127" t="str">
            <v>KH124</v>
          </cell>
          <cell r="B127" t="str">
            <v>Thieân Phuù</v>
          </cell>
          <cell r="C127">
            <v>4200435125</v>
          </cell>
        </row>
        <row r="128">
          <cell r="A128" t="str">
            <v>KH125</v>
          </cell>
          <cell r="B128" t="str">
            <v>TNHH Hoaøn Tín</v>
          </cell>
          <cell r="C128" t="str">
            <v>4200450726-001</v>
          </cell>
        </row>
        <row r="129">
          <cell r="A129" t="str">
            <v>KH126</v>
          </cell>
          <cell r="B129" t="str">
            <v>TNHH Ngoïc Ñieäp</v>
          </cell>
          <cell r="C129" t="str">
            <v>0301429674-1</v>
          </cell>
        </row>
        <row r="130">
          <cell r="A130" t="str">
            <v>KH127</v>
          </cell>
          <cell r="B130" t="str">
            <v>Toaøn Höng</v>
          </cell>
          <cell r="C130">
            <v>4200457591</v>
          </cell>
        </row>
        <row r="131">
          <cell r="A131" t="str">
            <v>KH128</v>
          </cell>
          <cell r="B131" t="str">
            <v>Traàn Kim Quy</v>
          </cell>
          <cell r="C131">
            <v>4200416451</v>
          </cell>
        </row>
        <row r="132">
          <cell r="A132" t="str">
            <v>KH129</v>
          </cell>
          <cell r="B132" t="str">
            <v>Traàn Nguyeân Tuaán</v>
          </cell>
          <cell r="C132">
            <v>4200349902</v>
          </cell>
        </row>
        <row r="133">
          <cell r="A133" t="str">
            <v>KH130</v>
          </cell>
          <cell r="B133" t="str">
            <v>Traàn Ñình Bình</v>
          </cell>
          <cell r="C133">
            <v>4200251329</v>
          </cell>
        </row>
        <row r="134">
          <cell r="A134" t="str">
            <v>KH131</v>
          </cell>
          <cell r="B134" t="str">
            <v>Cöûa haøng Taân Quyønh</v>
          </cell>
          <cell r="C134">
            <v>4200237155</v>
          </cell>
        </row>
        <row r="135">
          <cell r="A135" t="str">
            <v>KH132</v>
          </cell>
          <cell r="B135" t="str">
            <v>Traàn Thò Haïo</v>
          </cell>
          <cell r="C135">
            <v>4200458838</v>
          </cell>
        </row>
        <row r="136">
          <cell r="A136" t="str">
            <v>KH133</v>
          </cell>
          <cell r="B136" t="str">
            <v>Traàn Thò Höôøng</v>
          </cell>
          <cell r="C136">
            <v>4200158545</v>
          </cell>
        </row>
        <row r="137">
          <cell r="A137" t="str">
            <v>KH134</v>
          </cell>
          <cell r="B137" t="str">
            <v>Traàn Thò Ngoïc Ñieäp</v>
          </cell>
          <cell r="C137">
            <v>4200248252</v>
          </cell>
        </row>
        <row r="138">
          <cell r="A138" t="str">
            <v>KH135</v>
          </cell>
          <cell r="B138" t="str">
            <v>Traàn Vieät Trung</v>
          </cell>
          <cell r="C138" t="str">
            <v/>
          </cell>
        </row>
        <row r="139">
          <cell r="A139" t="str">
            <v>KH136</v>
          </cell>
          <cell r="B139" t="str">
            <v>Traïm ÑK</v>
          </cell>
          <cell r="C139">
            <v>4200410316</v>
          </cell>
        </row>
        <row r="140">
          <cell r="A140" t="str">
            <v>KH137</v>
          </cell>
          <cell r="B140" t="str">
            <v>Trònh Hoaøng Hieäp</v>
          </cell>
          <cell r="C140">
            <v>4200501723</v>
          </cell>
        </row>
        <row r="141">
          <cell r="A141" t="str">
            <v>KH138</v>
          </cell>
          <cell r="B141" t="str">
            <v>Truùc Linh</v>
          </cell>
          <cell r="C141">
            <v>4200419451</v>
          </cell>
        </row>
        <row r="142">
          <cell r="A142" t="str">
            <v>KH139</v>
          </cell>
          <cell r="B142" t="str">
            <v>TT TTDÑ KV3</v>
          </cell>
          <cell r="C142" t="str">
            <v>0100686209-003-1</v>
          </cell>
        </row>
        <row r="143">
          <cell r="A143" t="str">
            <v>KH140</v>
          </cell>
          <cell r="B143" t="str">
            <v>TTTM Parkland</v>
          </cell>
          <cell r="C143" t="str">
            <v>0301212456-1</v>
          </cell>
        </row>
        <row r="144">
          <cell r="A144" t="str">
            <v>KH141</v>
          </cell>
          <cell r="B144" t="str">
            <v>Vietnam airline</v>
          </cell>
          <cell r="C144">
            <v>302175172</v>
          </cell>
        </row>
        <row r="145">
          <cell r="A145" t="str">
            <v>KH142</v>
          </cell>
          <cell r="B145" t="str">
            <v>VLXD Hoøn Ngang</v>
          </cell>
          <cell r="C145">
            <v>4200374465</v>
          </cell>
        </row>
        <row r="146">
          <cell r="A146" t="str">
            <v>KH143</v>
          </cell>
          <cell r="B146" t="str">
            <v>VLXD Phuù Hoøa</v>
          </cell>
          <cell r="C146">
            <v>4200252763</v>
          </cell>
        </row>
        <row r="147">
          <cell r="A147" t="str">
            <v>KH144</v>
          </cell>
          <cell r="B147" t="str">
            <v>Voõ Thò Hueä</v>
          </cell>
          <cell r="C147">
            <v>4200486955</v>
          </cell>
        </row>
        <row r="148">
          <cell r="A148" t="str">
            <v>KH145</v>
          </cell>
          <cell r="B148" t="str">
            <v>Vöông Vaên Khoaûn</v>
          </cell>
          <cell r="C148">
            <v>4200405402</v>
          </cell>
        </row>
        <row r="149">
          <cell r="A149" t="str">
            <v>KH146</v>
          </cell>
          <cell r="B149" t="str">
            <v>Vuõ Taán Ñaïi</v>
          </cell>
          <cell r="C149">
            <v>4200254672</v>
          </cell>
        </row>
        <row r="150">
          <cell r="A150" t="str">
            <v>KH147</v>
          </cell>
          <cell r="B150" t="str">
            <v>XD Hoaøng Huy</v>
          </cell>
          <cell r="C150">
            <v>3600360200</v>
          </cell>
        </row>
        <row r="151">
          <cell r="A151" t="str">
            <v>KH148</v>
          </cell>
          <cell r="B151" t="str">
            <v>XN Gaïch Tuynen DK</v>
          </cell>
          <cell r="C151">
            <v>4200272248</v>
          </cell>
        </row>
        <row r="152">
          <cell r="A152" t="str">
            <v>KH149</v>
          </cell>
          <cell r="B152" t="str">
            <v>XN Goã Giaáy 3-2</v>
          </cell>
          <cell r="C152">
            <v>4200285014</v>
          </cell>
        </row>
        <row r="153">
          <cell r="A153" t="str">
            <v>KH150</v>
          </cell>
          <cell r="B153" t="str">
            <v>XN Hôi kyõ ngheä NT</v>
          </cell>
          <cell r="C153" t="str">
            <v>0300422482-005</v>
          </cell>
        </row>
        <row r="154">
          <cell r="A154" t="str">
            <v>KH151</v>
          </cell>
          <cell r="B154" t="str">
            <v>XN KTCN SG</v>
          </cell>
          <cell r="C154" t="str">
            <v>0400100827-011</v>
          </cell>
        </row>
        <row r="155">
          <cell r="A155" t="str">
            <v>KH152</v>
          </cell>
          <cell r="B155" t="str">
            <v>Cöûa haøng Inox Xuaân Ngoïc</v>
          </cell>
          <cell r="C155">
            <v>4200352736</v>
          </cell>
        </row>
        <row r="156">
          <cell r="A156" t="str">
            <v>KH153</v>
          </cell>
          <cell r="B156" t="str">
            <v>Haøng mua leû</v>
          </cell>
          <cell r="C156" t="str">
            <v/>
          </cell>
        </row>
        <row r="157">
          <cell r="A157" t="str">
            <v>KH154</v>
          </cell>
          <cell r="B157" t="str">
            <v>Cty TNHH Thanh Taân</v>
          </cell>
          <cell r="C157">
            <v>301610601</v>
          </cell>
        </row>
        <row r="158">
          <cell r="A158" t="str">
            <v>KH155</v>
          </cell>
          <cell r="B158" t="str">
            <v xml:space="preserve">Vöïa goã 56 ñöôøng 23/10 </v>
          </cell>
          <cell r="C158" t="str">
            <v>4200233030-2</v>
          </cell>
        </row>
        <row r="159">
          <cell r="A159" t="str">
            <v>KH156</v>
          </cell>
          <cell r="B159" t="str">
            <v>DNTN Ñaïi Long</v>
          </cell>
          <cell r="C159">
            <v>4200456686</v>
          </cell>
        </row>
        <row r="160">
          <cell r="A160" t="str">
            <v>KH157</v>
          </cell>
          <cell r="B160" t="str">
            <v>CH Laäp Duy</v>
          </cell>
          <cell r="C160" t="str">
            <v/>
          </cell>
        </row>
        <row r="161">
          <cell r="A161" t="str">
            <v>KH158</v>
          </cell>
          <cell r="B161" t="str">
            <v>Ñaïi Lyù  SKF Khaùnh Hoaø</v>
          </cell>
          <cell r="C161">
            <v>4200393556</v>
          </cell>
        </row>
        <row r="162">
          <cell r="A162" t="str">
            <v>KH159</v>
          </cell>
          <cell r="B162" t="str">
            <v>Cöûa haøng nhoâm Tröôøng Phaùt</v>
          </cell>
          <cell r="C162" t="str">
            <v/>
          </cell>
        </row>
        <row r="163">
          <cell r="A163" t="str">
            <v>KH160</v>
          </cell>
          <cell r="B163" t="str">
            <v>Haøng cuûa Nguyeãn Thanh Tuøng</v>
          </cell>
          <cell r="C163" t="str">
            <v/>
          </cell>
        </row>
        <row r="164">
          <cell r="A164" t="str">
            <v>KH161</v>
          </cell>
          <cell r="B164" t="str">
            <v xml:space="preserve">CH bao bì 96 ñöôøng 2/4 </v>
          </cell>
          <cell r="C164" t="str">
            <v/>
          </cell>
        </row>
        <row r="165">
          <cell r="A165" t="str">
            <v>KH162</v>
          </cell>
          <cell r="B165" t="str">
            <v>Cöûa haøng Höõu Danh</v>
          </cell>
          <cell r="C165" t="str">
            <v/>
          </cell>
        </row>
        <row r="166">
          <cell r="A166" t="str">
            <v>KH163</v>
          </cell>
          <cell r="B166" t="str">
            <v>Nguyeãn Thieát Linh(CH Thaønh Chaâu)</v>
          </cell>
          <cell r="C166">
            <v>4200253358</v>
          </cell>
        </row>
        <row r="167">
          <cell r="A167" t="str">
            <v>KH164</v>
          </cell>
          <cell r="B167" t="str">
            <v>Ñaïi lyù hoaù chaát Taân Höng</v>
          </cell>
          <cell r="C167">
            <v>4200395458</v>
          </cell>
        </row>
        <row r="168">
          <cell r="A168" t="str">
            <v>KH165</v>
          </cell>
          <cell r="B168" t="str">
            <v>LOHAKIJ RUNG CHAREON SUB CO.,LTD</v>
          </cell>
          <cell r="C168" t="str">
            <v/>
          </cell>
        </row>
        <row r="169">
          <cell r="A169" t="str">
            <v>KH166</v>
          </cell>
          <cell r="B169" t="str">
            <v>Cöûa haøng 25 Sinh Trung</v>
          </cell>
        </row>
        <row r="170">
          <cell r="A170" t="str">
            <v>KH167</v>
          </cell>
          <cell r="B170" t="str">
            <v>CH PCCC - 47A5 NTT</v>
          </cell>
          <cell r="C170">
            <v>4200249150</v>
          </cell>
        </row>
        <row r="171">
          <cell r="A171" t="str">
            <v>KH168</v>
          </cell>
          <cell r="B171" t="str">
            <v>Nguyeãn Thò Thanh Mai</v>
          </cell>
          <cell r="C171">
            <v>4200439289</v>
          </cell>
        </row>
        <row r="172">
          <cell r="A172" t="str">
            <v>KH169</v>
          </cell>
          <cell r="B172" t="str">
            <v>Cty TNHH Ñoäc Laäp</v>
          </cell>
          <cell r="C172">
            <v>4200491955</v>
          </cell>
        </row>
        <row r="173">
          <cell r="A173" t="str">
            <v>KH170</v>
          </cell>
          <cell r="B173" t="str">
            <v>MARTHA TRADING Corp.</v>
          </cell>
          <cell r="C173" t="str">
            <v/>
          </cell>
        </row>
        <row r="174">
          <cell r="A174" t="str">
            <v>KH171</v>
          </cell>
          <cell r="B174" t="str">
            <v>DEALSEA Inc.</v>
          </cell>
          <cell r="C174" t="str">
            <v/>
          </cell>
        </row>
        <row r="175">
          <cell r="A175" t="str">
            <v>KH000</v>
          </cell>
          <cell r="B175" t="str">
            <v>Haøng nhaäp laïi</v>
          </cell>
          <cell r="C175" t="str">
            <v/>
          </cell>
        </row>
        <row r="176">
          <cell r="A176" t="str">
            <v>KH172</v>
          </cell>
          <cell r="B176" t="str">
            <v>Cty may theâu Duy Daàn</v>
          </cell>
          <cell r="C176" t="str">
            <v/>
          </cell>
        </row>
        <row r="177">
          <cell r="A177" t="str">
            <v>KH173</v>
          </cell>
          <cell r="B177" t="str">
            <v>TNHH CK XD Tröôøng Giang</v>
          </cell>
          <cell r="C177">
            <v>3700319710</v>
          </cell>
        </row>
        <row r="178">
          <cell r="A178" t="str">
            <v>KH174</v>
          </cell>
          <cell r="B178" t="str">
            <v>Cô ñieän laïnh Huøng Vöông</v>
          </cell>
          <cell r="C178">
            <v>301495677</v>
          </cell>
        </row>
        <row r="179">
          <cell r="A179" t="str">
            <v>KH175</v>
          </cell>
          <cell r="B179" t="str">
            <v>DNTN TM-VT-Laâm Gia</v>
          </cell>
          <cell r="C179">
            <v>4200431392</v>
          </cell>
        </row>
        <row r="180">
          <cell r="A180" t="str">
            <v>KH176</v>
          </cell>
          <cell r="B180" t="str">
            <v>CS in aán 40 Haø Ra</v>
          </cell>
          <cell r="C180">
            <v>4200187218</v>
          </cell>
        </row>
        <row r="181">
          <cell r="A181" t="str">
            <v>KH177</v>
          </cell>
          <cell r="B181" t="str">
            <v>Nhaø haøng Thuøy Döông</v>
          </cell>
          <cell r="C181">
            <v>4200266808</v>
          </cell>
        </row>
        <row r="182">
          <cell r="A182" t="str">
            <v>KH178</v>
          </cell>
          <cell r="B182" t="str">
            <v>Ga Ñaø Naüng</v>
          </cell>
          <cell r="C182" t="str">
            <v>0400101725-1</v>
          </cell>
        </row>
        <row r="183">
          <cell r="A183" t="str">
            <v>KH179</v>
          </cell>
          <cell r="B183" t="str">
            <v>Traàn Nam Hoàng</v>
          </cell>
          <cell r="C183" t="str">
            <v/>
          </cell>
        </row>
        <row r="184">
          <cell r="A184" t="str">
            <v>KH180</v>
          </cell>
          <cell r="B184" t="str">
            <v>Baûo Vieät Khaùnh Hoøa</v>
          </cell>
          <cell r="C184" t="str">
            <v>0100711761-028-1</v>
          </cell>
        </row>
        <row r="185">
          <cell r="A185" t="str">
            <v>KH181</v>
          </cell>
          <cell r="B185" t="str">
            <v>Shin-I Machinery Works Co.,Ltd</v>
          </cell>
        </row>
        <row r="186">
          <cell r="A186" t="str">
            <v>KH182</v>
          </cell>
          <cell r="B186" t="str">
            <v>Cty Kieåm toaùn &amp;Tö Vaán A&amp;C(Khaùnh Hoaø)</v>
          </cell>
          <cell r="C186" t="str">
            <v/>
          </cell>
        </row>
        <row r="187">
          <cell r="A187" t="str">
            <v>KH183</v>
          </cell>
          <cell r="B187" t="str">
            <v>Trung Taâm KT &amp;ñaûm baûo chaát löôïng  TS</v>
          </cell>
        </row>
        <row r="188">
          <cell r="A188" t="str">
            <v>KH184</v>
          </cell>
          <cell r="B188" t="str">
            <v xml:space="preserve">Nhaø maùy ñoùng Taøu Nha Trang </v>
          </cell>
        </row>
        <row r="189">
          <cell r="A189" t="str">
            <v>KH185</v>
          </cell>
          <cell r="B189" t="str">
            <v>Nguyeãn Vaên Sôn (Ñaù Maøi )</v>
          </cell>
        </row>
        <row r="190">
          <cell r="A190" t="str">
            <v>KH186</v>
          </cell>
          <cell r="B190" t="str">
            <v>XN Kyõ Thuaät  Coâng Ngheä Saøi Goøn</v>
          </cell>
          <cell r="C190" t="str">
            <v>0400100827-001</v>
          </cell>
        </row>
        <row r="191">
          <cell r="A191" t="str">
            <v>KH187</v>
          </cell>
          <cell r="B191" t="str">
            <v>Cty ÑT &amp; PT Du Lòch Nha Trang</v>
          </cell>
          <cell r="C191">
            <v>4200237538</v>
          </cell>
        </row>
        <row r="192">
          <cell r="A192" t="str">
            <v>KH188</v>
          </cell>
          <cell r="B192" t="str">
            <v>Cty  TM &amp; DV Ñöùc Haøo Nha Trang</v>
          </cell>
          <cell r="C192">
            <v>4200455636</v>
          </cell>
        </row>
        <row r="193">
          <cell r="A193" t="str">
            <v>KH189</v>
          </cell>
          <cell r="B193" t="str">
            <v>Cty TNHH TM Tích Luyõ</v>
          </cell>
          <cell r="C193">
            <v>30292828</v>
          </cell>
        </row>
        <row r="194">
          <cell r="A194" t="str">
            <v>KH190</v>
          </cell>
          <cell r="B194" t="str">
            <v>TT Tkeá TTrí Mthuaät Khaùnh Hoaø-Hoàng sinh</v>
          </cell>
          <cell r="C194">
            <v>4200296496</v>
          </cell>
        </row>
        <row r="195">
          <cell r="A195" t="str">
            <v>KH191</v>
          </cell>
          <cell r="B195" t="str">
            <v xml:space="preserve">Cty cô khí Tröôøng Gian </v>
          </cell>
        </row>
        <row r="196">
          <cell r="A196" t="str">
            <v>KH192</v>
          </cell>
          <cell r="B196" t="str">
            <v>Cô Sôû Hoàng Phong</v>
          </cell>
          <cell r="C196">
            <v>420045386</v>
          </cell>
        </row>
        <row r="205">
          <cell r="A205" t="str">
            <v>Vaät tö phaùt sinh</v>
          </cell>
        </row>
        <row r="206">
          <cell r="A206" t="str">
            <v>KH301</v>
          </cell>
          <cell r="B206" t="str">
            <v>Ñaïi lyù hoaù chaát Tieán Nga</v>
          </cell>
          <cell r="C206">
            <v>4200364266</v>
          </cell>
        </row>
        <row r="207">
          <cell r="A207" t="str">
            <v>KH302</v>
          </cell>
          <cell r="B207" t="str">
            <v>Vöïa goã Tröôøng Sôn 2 ( Cô sôû goã Hoàng Sôn )</v>
          </cell>
          <cell r="C207" t="str">
            <v>4200121802-4</v>
          </cell>
        </row>
        <row r="208">
          <cell r="A208" t="str">
            <v>KH303</v>
          </cell>
          <cell r="B208" t="str">
            <v>Vöïa goã Tröôøng Sôn 4</v>
          </cell>
          <cell r="C208">
            <v>4200484475</v>
          </cell>
        </row>
        <row r="209">
          <cell r="A209" t="str">
            <v>KH304</v>
          </cell>
          <cell r="B209" t="str">
            <v>Cty TNHH SX caàu tröïc vaø thang maùy Quaûng Lieân</v>
          </cell>
          <cell r="C209">
            <v>3011719791</v>
          </cell>
        </row>
        <row r="210">
          <cell r="A210" t="str">
            <v>KH305</v>
          </cell>
          <cell r="B210" t="str">
            <v>Cty TNHH bao bì lon Beán Löùc - Long An</v>
          </cell>
          <cell r="C210">
            <v>1100517509</v>
          </cell>
        </row>
        <row r="211">
          <cell r="A211" t="str">
            <v>KH306</v>
          </cell>
          <cell r="B211" t="str">
            <v xml:space="preserve">Cty TNHH TB  Roàng Tieán </v>
          </cell>
        </row>
        <row r="212">
          <cell r="A212" t="str">
            <v>KH307</v>
          </cell>
          <cell r="B212" t="str">
            <v>DNTN TM Vieät Tieán</v>
          </cell>
          <cell r="C212" t="str">
            <v>4200368870-1</v>
          </cell>
        </row>
        <row r="213">
          <cell r="A213" t="str">
            <v>KH308</v>
          </cell>
          <cell r="B213" t="str">
            <v>DNTN TMDV Trí Sôn</v>
          </cell>
          <cell r="C213">
            <v>4200378371</v>
          </cell>
        </row>
        <row r="214">
          <cell r="A214" t="str">
            <v>KH309</v>
          </cell>
          <cell r="B214" t="str">
            <v>Nguyeãn Ñình Khoa</v>
          </cell>
          <cell r="C214">
            <v>4200351997</v>
          </cell>
        </row>
        <row r="215">
          <cell r="A215" t="str">
            <v>KH310</v>
          </cell>
          <cell r="B215" t="str">
            <v>Leâ Thò Ngoïc Hueä</v>
          </cell>
          <cell r="C215">
            <v>4200361152</v>
          </cell>
        </row>
        <row r="216">
          <cell r="A216" t="str">
            <v>KH311</v>
          </cell>
          <cell r="B216" t="str">
            <v>Cty bao bì Ñoâng AÙ</v>
          </cell>
          <cell r="C216">
            <v>4200340240</v>
          </cell>
        </row>
        <row r="217">
          <cell r="A217" t="str">
            <v>KH312</v>
          </cell>
          <cell r="B217" t="str">
            <v xml:space="preserve">Tieäm ñieän Hoaøng Dung </v>
          </cell>
          <cell r="C217">
            <v>4200236715</v>
          </cell>
        </row>
        <row r="218">
          <cell r="A218" t="str">
            <v>KH313</v>
          </cell>
          <cell r="B218" t="str">
            <v>Ngoâ Höõu Khaùnh</v>
          </cell>
        </row>
        <row r="219">
          <cell r="A219" t="str">
            <v>KH314</v>
          </cell>
          <cell r="B219" t="str">
            <v>Cty TNHH SX&amp;TM Duy Ñaït Boån</v>
          </cell>
          <cell r="C219" t="str">
            <v>0301443333-1</v>
          </cell>
        </row>
        <row r="220">
          <cell r="A220" t="str">
            <v>KH315</v>
          </cell>
          <cell r="B220" t="str">
            <v>Voõ Höõu Thuaät</v>
          </cell>
          <cell r="C220">
            <v>4200192881</v>
          </cell>
        </row>
        <row r="221">
          <cell r="A221" t="str">
            <v>KH316</v>
          </cell>
          <cell r="B221" t="str">
            <v>Leâ Quang Huy</v>
          </cell>
          <cell r="C221">
            <v>4200362156</v>
          </cell>
        </row>
        <row r="222">
          <cell r="A222" t="str">
            <v>KH317</v>
          </cell>
          <cell r="B222" t="str">
            <v>CH vaên phoøng phaåm Phöôïng</v>
          </cell>
          <cell r="C222">
            <v>4200467261</v>
          </cell>
        </row>
        <row r="223">
          <cell r="A223" t="str">
            <v>KH318</v>
          </cell>
          <cell r="B223" t="str">
            <v>DNTN Hoa Mai</v>
          </cell>
          <cell r="C223">
            <v>4200445437</v>
          </cell>
        </row>
        <row r="224">
          <cell r="A224" t="str">
            <v>KH319</v>
          </cell>
          <cell r="B224" t="str">
            <v>Leâ Nhaät Phong</v>
          </cell>
          <cell r="C224">
            <v>4200256373</v>
          </cell>
        </row>
        <row r="225">
          <cell r="A225" t="str">
            <v>KH320</v>
          </cell>
          <cell r="B225" t="str">
            <v>CH vaên phoøng phaåm Hieàn Phaùt</v>
          </cell>
          <cell r="C225">
            <v>4200521744</v>
          </cell>
        </row>
        <row r="226">
          <cell r="A226" t="str">
            <v>KH321</v>
          </cell>
          <cell r="B226" t="str">
            <v>Cty coå phaàn vaät tö noâng nghieäp Khaùnh Hoaø</v>
          </cell>
          <cell r="C226">
            <v>4200451857</v>
          </cell>
        </row>
        <row r="227">
          <cell r="A227" t="str">
            <v>KH322</v>
          </cell>
          <cell r="B227" t="str">
            <v>Cty kyõ thuaät Meâkoâng</v>
          </cell>
          <cell r="C227">
            <v>302094036</v>
          </cell>
        </row>
        <row r="228">
          <cell r="A228" t="str">
            <v>KH323</v>
          </cell>
          <cell r="B228" t="str">
            <v>DNTN Thaønh Ñaït</v>
          </cell>
          <cell r="C228">
            <v>4200380349</v>
          </cell>
        </row>
        <row r="229">
          <cell r="A229" t="str">
            <v>KH324</v>
          </cell>
          <cell r="B229" t="str">
            <v>Cty vaät tö böu ñieän I chi nhaùnh TP HCM</v>
          </cell>
          <cell r="C229" t="str">
            <v>0100684716-017</v>
          </cell>
        </row>
        <row r="230">
          <cell r="A230" t="str">
            <v>KH325</v>
          </cell>
          <cell r="B230" t="str">
            <v>Ñaïi lyù hoaù chaát Tam Höng</v>
          </cell>
          <cell r="C230">
            <v>4200395458</v>
          </cell>
        </row>
        <row r="231">
          <cell r="A231" t="str">
            <v>KH326</v>
          </cell>
          <cell r="B231" t="str">
            <v xml:space="preserve">CH Kim Hoàng </v>
          </cell>
        </row>
        <row r="232">
          <cell r="A232" t="str">
            <v>KH327</v>
          </cell>
          <cell r="B232" t="str">
            <v xml:space="preserve">Tieäm Chaùnh -Chôï suoái Taân </v>
          </cell>
        </row>
        <row r="233">
          <cell r="A233" t="str">
            <v>KH328</v>
          </cell>
          <cell r="B233" t="str">
            <v>CN Cty coå phaàn HTPT coâng ngheä TPHCM</v>
          </cell>
          <cell r="C233" t="str">
            <v>101314443-001</v>
          </cell>
        </row>
        <row r="234">
          <cell r="A234" t="str">
            <v>KH329</v>
          </cell>
          <cell r="B234" t="str">
            <v xml:space="preserve">Cty xaêng Daàu Phuù Khaùnh </v>
          </cell>
          <cell r="C234" t="str">
            <v>4200240380-1</v>
          </cell>
        </row>
        <row r="235">
          <cell r="A235" t="str">
            <v>KH330</v>
          </cell>
          <cell r="B235" t="str">
            <v>Dieäp Ngoïc Thaûo - Cöûa haøng Hoàng Phöông</v>
          </cell>
          <cell r="C235">
            <v>4200377515</v>
          </cell>
        </row>
        <row r="236">
          <cell r="A236" t="str">
            <v>KH331</v>
          </cell>
          <cell r="B236" t="str">
            <v>Phaïm Thoâng - chôï Suoái Taân - DK</v>
          </cell>
        </row>
        <row r="237">
          <cell r="A237" t="str">
            <v>KH332</v>
          </cell>
          <cell r="B237" t="str">
            <v xml:space="preserve">DNTN Thanh Tyû </v>
          </cell>
        </row>
        <row r="238">
          <cell r="A238" t="str">
            <v>KH333</v>
          </cell>
          <cell r="B238" t="str">
            <v>Saïp haøng Du Hoa - chôï Ñaàm</v>
          </cell>
          <cell r="C238">
            <v>4200251248</v>
          </cell>
        </row>
        <row r="239">
          <cell r="A239" t="str">
            <v>KH334</v>
          </cell>
          <cell r="B239" t="str">
            <v>Cty TNHH Phuø Ñoång</v>
          </cell>
          <cell r="C239">
            <v>4200454375</v>
          </cell>
        </row>
        <row r="240">
          <cell r="A240" t="str">
            <v>KH335</v>
          </cell>
          <cell r="B240" t="str">
            <v xml:space="preserve">Tieäm ñieän Song Caàn </v>
          </cell>
          <cell r="C240">
            <v>4200240260</v>
          </cell>
        </row>
        <row r="241">
          <cell r="A241" t="str">
            <v>KH336</v>
          </cell>
          <cell r="B241" t="str">
            <v xml:space="preserve">DNTN Ngoïc Hueä </v>
          </cell>
          <cell r="C241">
            <v>4200359153</v>
          </cell>
        </row>
        <row r="242">
          <cell r="A242" t="str">
            <v>KH337</v>
          </cell>
          <cell r="B242" t="str">
            <v>Nguyeãn Thò Thuyù-Chôï Ñaàm</v>
          </cell>
          <cell r="C242">
            <v>4200525749</v>
          </cell>
        </row>
        <row r="243">
          <cell r="A243" t="str">
            <v>KH338</v>
          </cell>
          <cell r="B243" t="str">
            <v xml:space="preserve">Thanh Truùc </v>
          </cell>
          <cell r="C243">
            <v>4200115252</v>
          </cell>
        </row>
        <row r="244">
          <cell r="A244" t="str">
            <v>KH339</v>
          </cell>
          <cell r="B244" t="str">
            <v xml:space="preserve">Traàn Thò Myõ Lan </v>
          </cell>
          <cell r="C244">
            <v>42005218574</v>
          </cell>
        </row>
        <row r="245">
          <cell r="A245" t="str">
            <v>KH340</v>
          </cell>
          <cell r="B245" t="str">
            <v>Cty TNHH TM - DV Taân Huyønh Mai</v>
          </cell>
          <cell r="C245" t="str">
            <v>0301938061-1</v>
          </cell>
        </row>
        <row r="246">
          <cell r="A246" t="str">
            <v>KH341</v>
          </cell>
          <cell r="B246" t="str">
            <v>Xí nghieäp in bao bì Khatoco - TCT Khaùnh Vieät</v>
          </cell>
          <cell r="C246">
            <v>4200486189003</v>
          </cell>
        </row>
        <row r="247">
          <cell r="A247" t="str">
            <v>KH342</v>
          </cell>
          <cell r="B247" t="str">
            <v>DNTN CNC</v>
          </cell>
          <cell r="C247">
            <v>4200512813</v>
          </cell>
        </row>
        <row r="248">
          <cell r="A248" t="str">
            <v>KH343</v>
          </cell>
          <cell r="B248" t="str">
            <v>Leâ Thò Phuùc</v>
          </cell>
          <cell r="C248">
            <v>4200395271</v>
          </cell>
        </row>
        <row r="249">
          <cell r="A249" t="str">
            <v>KH344</v>
          </cell>
          <cell r="B249" t="str">
            <v>KIAN JOO CAN</v>
          </cell>
          <cell r="C249">
            <v>3700404116</v>
          </cell>
        </row>
        <row r="250">
          <cell r="A250" t="str">
            <v>KH345</v>
          </cell>
          <cell r="B250" t="str">
            <v>CH Baùnh Mì Vónh Thaønh</v>
          </cell>
          <cell r="C250">
            <v>42003899454</v>
          </cell>
        </row>
        <row r="264">
          <cell r="A264" t="str">
            <v>Phaùt sinh haûi saûn : baùn NL</v>
          </cell>
        </row>
        <row r="265">
          <cell r="A265" t="str">
            <v>KH501</v>
          </cell>
          <cell r="B265" t="str">
            <v xml:space="preserve">CTY Höng Thònh </v>
          </cell>
        </row>
        <row r="266">
          <cell r="A266" t="str">
            <v>KH502</v>
          </cell>
          <cell r="B266" t="str">
            <v xml:space="preserve">Nguyeãn Thò Taùc </v>
          </cell>
        </row>
        <row r="267">
          <cell r="A267" t="str">
            <v>KH503</v>
          </cell>
          <cell r="B267" t="str">
            <v xml:space="preserve">CTY TNHH Haûi Vöông </v>
          </cell>
        </row>
        <row r="268">
          <cell r="A268" t="str">
            <v>KH504</v>
          </cell>
          <cell r="B268" t="str">
            <v>Nguyeãn Tuaán Kieät</v>
          </cell>
        </row>
        <row r="269">
          <cell r="A269" t="str">
            <v>KH505</v>
          </cell>
          <cell r="B269" t="str">
            <v xml:space="preserve">Nguyeãn Ngoïc caûnh </v>
          </cell>
        </row>
        <row r="270">
          <cell r="A270" t="str">
            <v>KH506</v>
          </cell>
          <cell r="B270" t="str">
            <v xml:space="preserve">Vuõ Ngoïc Höng </v>
          </cell>
        </row>
        <row r="271">
          <cell r="A271" t="str">
            <v>KH507</v>
          </cell>
          <cell r="B271" t="str">
            <v xml:space="preserve">Nguyeãn Ngoïc Phaùt </v>
          </cell>
        </row>
        <row r="272">
          <cell r="A272" t="str">
            <v>KH508</v>
          </cell>
          <cell r="B272" t="str">
            <v>Leâ Cao Chaâu</v>
          </cell>
        </row>
        <row r="273">
          <cell r="A273" t="str">
            <v>KH509</v>
          </cell>
          <cell r="B273" t="str">
            <v xml:space="preserve">Nguyeãn Ñình Baïch </v>
          </cell>
        </row>
        <row r="274">
          <cell r="A274" t="str">
            <v>KH510</v>
          </cell>
          <cell r="B274" t="str">
            <v>Hieâïp</v>
          </cell>
        </row>
        <row r="275">
          <cell r="A275" t="str">
            <v>KH511</v>
          </cell>
          <cell r="B275" t="str">
            <v>Voõ Thò Daäu</v>
          </cell>
          <cell r="C275" t="str">
            <v/>
          </cell>
        </row>
        <row r="276">
          <cell r="A276" t="str">
            <v>KH512</v>
          </cell>
          <cell r="B276" t="str">
            <v>Anh Baûo (Huyønh Huøng)</v>
          </cell>
        </row>
        <row r="277">
          <cell r="A277" t="str">
            <v>KH513</v>
          </cell>
          <cell r="B277" t="str">
            <v>Tröông Ngoïc Huøng</v>
          </cell>
          <cell r="C277">
            <v>4200198072</v>
          </cell>
        </row>
        <row r="278">
          <cell r="A278" t="str">
            <v>KH514</v>
          </cell>
          <cell r="B278" t="str">
            <v xml:space="preserve">Ngoâ Ñình Sôn </v>
          </cell>
        </row>
        <row r="279">
          <cell r="A279" t="str">
            <v>KH515</v>
          </cell>
          <cell r="B279" t="str">
            <v>Leâ Thò Thoâng</v>
          </cell>
        </row>
        <row r="280">
          <cell r="A280" t="str">
            <v>KH516</v>
          </cell>
          <cell r="B280" t="str">
            <v>CTY TNHH Thònh Höng</v>
          </cell>
          <cell r="C280">
            <v>4200394567</v>
          </cell>
        </row>
        <row r="281">
          <cell r="A281" t="str">
            <v>KH517</v>
          </cell>
          <cell r="B281" t="str">
            <v xml:space="preserve">Anh Cöôøng </v>
          </cell>
        </row>
        <row r="282">
          <cell r="A282" t="str">
            <v>KH518</v>
          </cell>
          <cell r="B282" t="str">
            <v>CTY TNHH Truùc An</v>
          </cell>
        </row>
        <row r="283">
          <cell r="A283" t="str">
            <v>KH519</v>
          </cell>
          <cell r="B283" t="str">
            <v xml:space="preserve">DOANH NGHIEÄP TUAÁN THANH </v>
          </cell>
        </row>
        <row r="284">
          <cell r="A284" t="str">
            <v>KH520</v>
          </cell>
          <cell r="B284" t="str">
            <v xml:space="preserve">NGUYEÃN TAÙM </v>
          </cell>
        </row>
        <row r="285">
          <cell r="A285" t="str">
            <v>KH521</v>
          </cell>
          <cell r="B285" t="str">
            <v>COÂNG TY XNK TM HAØ NOÄI TAÏI TPHCM</v>
          </cell>
        </row>
        <row r="301">
          <cell r="A301" t="str">
            <v>Ngöôøi mua haøng Cty(TK131)</v>
          </cell>
          <cell r="C301" t="str">
            <v/>
          </cell>
        </row>
        <row r="302">
          <cell r="A302" t="str">
            <v>KH701</v>
          </cell>
          <cell r="B302" t="str">
            <v>Traàn Quy</v>
          </cell>
          <cell r="C302" t="str">
            <v/>
          </cell>
        </row>
        <row r="303">
          <cell r="A303" t="str">
            <v>KH702</v>
          </cell>
          <cell r="B303" t="str">
            <v>Phaïm Thò Thuùy Hoàng Vinh</v>
          </cell>
          <cell r="C303" t="str">
            <v/>
          </cell>
        </row>
        <row r="304">
          <cell r="A304" t="str">
            <v>KH703</v>
          </cell>
          <cell r="B304" t="str">
            <v>Global Fishing Inc .</v>
          </cell>
        </row>
        <row r="305">
          <cell r="A305" t="str">
            <v>KH704</v>
          </cell>
          <cell r="B305" t="str">
            <v xml:space="preserve">DNTN Ñoàng Taâm </v>
          </cell>
        </row>
        <row r="314">
          <cell r="A314" t="str">
            <v>Phaûi thu  khaùc (TK1388)</v>
          </cell>
        </row>
        <row r="315">
          <cell r="A315" t="str">
            <v>KH801</v>
          </cell>
          <cell r="B315" t="str">
            <v>LEÂ XUAÂN THOÏ</v>
          </cell>
        </row>
        <row r="316">
          <cell r="A316" t="str">
            <v>KH802</v>
          </cell>
          <cell r="B316" t="str">
            <v>OLGA+ILYA+IVAN</v>
          </cell>
        </row>
        <row r="317">
          <cell r="A317" t="str">
            <v>KH803</v>
          </cell>
          <cell r="B317" t="str">
            <v>Phaûi thu töø lôïi nhuaän sau thueá</v>
          </cell>
        </row>
        <row r="327">
          <cell r="A327" t="str">
            <v>Phaûi traû khaùc (TK3388)</v>
          </cell>
        </row>
        <row r="328">
          <cell r="A328" t="str">
            <v>KH901</v>
          </cell>
          <cell r="B328" t="str">
            <v xml:space="preserve">Thueá VAT Haïch Toaùn tröôùc </v>
          </cell>
        </row>
        <row r="329">
          <cell r="A329" t="str">
            <v>KH902</v>
          </cell>
          <cell r="B329" t="str">
            <v xml:space="preserve">DALSEA  INC </v>
          </cell>
        </row>
        <row r="421">
          <cell r="A421" t="str">
            <v>END</v>
          </cell>
          <cell r="B421" t="str">
            <v>END</v>
          </cell>
          <cell r="C421" t="str">
            <v>END</v>
          </cell>
        </row>
        <row r="424">
          <cell r="A424" t="str">
            <v>MAÕ ÑT</v>
          </cell>
          <cell r="B424" t="str">
            <v>TEÂN ÑOÁI TÖÔÏNG</v>
          </cell>
          <cell r="C424" t="str">
            <v>BOÄ PHAÄN</v>
          </cell>
          <cell r="D424" t="str">
            <v>TT MAÕ</v>
          </cell>
        </row>
        <row r="425">
          <cell r="A425" t="str">
            <v>DT001</v>
          </cell>
          <cell r="B425" t="str">
            <v>Ñinh Thò Phöông</v>
          </cell>
          <cell r="C425" t="str">
            <v>PKT</v>
          </cell>
          <cell r="D425">
            <v>141</v>
          </cell>
        </row>
        <row r="426">
          <cell r="A426" t="str">
            <v>DT002</v>
          </cell>
          <cell r="B426" t="str">
            <v>Nhaõ Thi</v>
          </cell>
          <cell r="C426" t="str">
            <v>PKT</v>
          </cell>
          <cell r="D426">
            <v>141</v>
          </cell>
        </row>
        <row r="427">
          <cell r="A427" t="str">
            <v>DT003</v>
          </cell>
          <cell r="B427" t="str">
            <v>Traàn Quoác Cöôøng</v>
          </cell>
          <cell r="C427" t="str">
            <v>PX Bao Trang</v>
          </cell>
          <cell r="D427">
            <v>141</v>
          </cell>
        </row>
        <row r="428">
          <cell r="A428" t="str">
            <v>DT004</v>
          </cell>
          <cell r="B428" t="str">
            <v>Tchebykine</v>
          </cell>
          <cell r="C428" t="str">
            <v>EXPERT</v>
          </cell>
          <cell r="D428">
            <v>141</v>
          </cell>
        </row>
        <row r="429">
          <cell r="A429" t="str">
            <v>DT005</v>
          </cell>
          <cell r="B429" t="str">
            <v>Phan Thò Hieàn</v>
          </cell>
          <cell r="C429" t="str">
            <v>Nhaø aên</v>
          </cell>
          <cell r="D429">
            <v>141</v>
          </cell>
        </row>
        <row r="430">
          <cell r="A430" t="str">
            <v>DT006</v>
          </cell>
          <cell r="B430" t="str">
            <v>Traàn Nam Hoàng</v>
          </cell>
          <cell r="C430" t="str">
            <v>Vaät tö</v>
          </cell>
          <cell r="D430">
            <v>141</v>
          </cell>
        </row>
        <row r="431">
          <cell r="A431" t="str">
            <v>DT007</v>
          </cell>
          <cell r="B431" t="str">
            <v>Traàn Vónh Thanh</v>
          </cell>
          <cell r="C431" t="str">
            <v>Laùi xe</v>
          </cell>
          <cell r="D431">
            <v>141</v>
          </cell>
        </row>
        <row r="432">
          <cell r="A432" t="str">
            <v>DT008</v>
          </cell>
          <cell r="B432" t="str">
            <v>Mai Xuaân Trí</v>
          </cell>
          <cell r="C432" t="str">
            <v>P. Cung öùng VT</v>
          </cell>
          <cell r="D432">
            <v>141</v>
          </cell>
        </row>
        <row r="433">
          <cell r="A433" t="str">
            <v>DT009</v>
          </cell>
          <cell r="B433" t="str">
            <v>Nhaø beáp Cty</v>
          </cell>
          <cell r="D433">
            <v>141</v>
          </cell>
        </row>
        <row r="434">
          <cell r="A434" t="str">
            <v>DT010</v>
          </cell>
          <cell r="B434" t="str">
            <v xml:space="preserve">KalmiKova Irina </v>
          </cell>
          <cell r="C434" t="str">
            <v>P. Cung öùng VT</v>
          </cell>
          <cell r="D434">
            <v>141</v>
          </cell>
        </row>
        <row r="435">
          <cell r="A435" t="str">
            <v>DT011</v>
          </cell>
          <cell r="B435" t="str">
            <v xml:space="preserve">Traàn Höõu Taâm </v>
          </cell>
          <cell r="D435">
            <v>141</v>
          </cell>
        </row>
        <row r="471">
          <cell r="A471" t="str">
            <v>END</v>
          </cell>
          <cell r="B471" t="str">
            <v>END</v>
          </cell>
          <cell r="C471" t="str">
            <v>END</v>
          </cell>
          <cell r="D471" t="str">
            <v>END</v>
          </cell>
        </row>
        <row r="473">
          <cell r="A473" t="str">
            <v>MAÕ TS</v>
          </cell>
          <cell r="B473" t="str">
            <v>TEÂN TS</v>
          </cell>
          <cell r="C473" t="str">
            <v>Haïch toaùn</v>
          </cell>
          <cell r="D473" t="str">
            <v>TT MAÕ</v>
          </cell>
        </row>
        <row r="474">
          <cell r="A474" t="str">
            <v>CPHI-XD</v>
          </cell>
          <cell r="B474" t="str">
            <v>CP chung trong xaây laép</v>
          </cell>
          <cell r="C474">
            <v>2412</v>
          </cell>
        </row>
        <row r="475">
          <cell r="A475" t="str">
            <v>DG-BH</v>
          </cell>
          <cell r="B475" t="str">
            <v>BHLÑ cho PX ñoùng goùi</v>
          </cell>
          <cell r="C475">
            <v>6278</v>
          </cell>
        </row>
        <row r="476">
          <cell r="A476" t="str">
            <v>DG-BB</v>
          </cell>
          <cell r="B476" t="str">
            <v>BB cho PX ñoùng goùi</v>
          </cell>
          <cell r="C476">
            <v>154</v>
          </cell>
        </row>
        <row r="477">
          <cell r="A477" t="str">
            <v>DG-DC</v>
          </cell>
          <cell r="B477" t="str">
            <v>CCDC cho PX ñoùng goùi</v>
          </cell>
          <cell r="C477">
            <v>1422</v>
          </cell>
        </row>
        <row r="478">
          <cell r="A478" t="str">
            <v>DG-VT</v>
          </cell>
          <cell r="B478" t="str">
            <v>VT cho PX ñoùng goùi</v>
          </cell>
          <cell r="C478">
            <v>6272</v>
          </cell>
        </row>
        <row r="479">
          <cell r="A479" t="str">
            <v>DG-VS</v>
          </cell>
          <cell r="B479" t="str">
            <v>VR cho PX ñoùng goùi SX</v>
          </cell>
          <cell r="C479">
            <v>6278</v>
          </cell>
        </row>
        <row r="480">
          <cell r="A480" t="str">
            <v>FX1-BH</v>
          </cell>
          <cell r="B480" t="str">
            <v>BHLÑ cho PX 1</v>
          </cell>
          <cell r="C480">
            <v>62781</v>
          </cell>
        </row>
        <row r="481">
          <cell r="A481" t="str">
            <v>FX1-BB</v>
          </cell>
          <cell r="B481" t="str">
            <v>BB cho PX 1</v>
          </cell>
          <cell r="C481">
            <v>1541</v>
          </cell>
        </row>
        <row r="482">
          <cell r="A482" t="str">
            <v>FX1-DC</v>
          </cell>
          <cell r="B482" t="str">
            <v>CCDC cho PX 1</v>
          </cell>
          <cell r="C482">
            <v>14221</v>
          </cell>
        </row>
        <row r="483">
          <cell r="A483" t="str">
            <v>FX1-VS</v>
          </cell>
          <cell r="B483" t="str">
            <v>VR cho PX1 SX</v>
          </cell>
          <cell r="C483">
            <v>62781</v>
          </cell>
        </row>
        <row r="484">
          <cell r="A484" t="str">
            <v>FX1-VT</v>
          </cell>
          <cell r="B484" t="str">
            <v>VT cho PX1</v>
          </cell>
          <cell r="C484">
            <v>62721</v>
          </cell>
        </row>
        <row r="485">
          <cell r="A485" t="str">
            <v>FX2-BH</v>
          </cell>
          <cell r="B485" t="str">
            <v>BHLÑ cho PX 2</v>
          </cell>
          <cell r="C485">
            <v>62782</v>
          </cell>
        </row>
        <row r="486">
          <cell r="A486" t="str">
            <v>FX2-BB</v>
          </cell>
          <cell r="B486" t="str">
            <v>BB cho PX 2</v>
          </cell>
          <cell r="C486">
            <v>1542</v>
          </cell>
        </row>
        <row r="487">
          <cell r="A487" t="str">
            <v>FX2-DC</v>
          </cell>
          <cell r="B487" t="str">
            <v>CCDC cho PX 2</v>
          </cell>
          <cell r="C487">
            <v>14222</v>
          </cell>
        </row>
        <row r="488">
          <cell r="A488" t="str">
            <v>FX2-VS</v>
          </cell>
          <cell r="B488" t="str">
            <v>VR cho PX2 SX</v>
          </cell>
          <cell r="C488">
            <v>62782</v>
          </cell>
        </row>
        <row r="489">
          <cell r="A489" t="str">
            <v>FX2-VT</v>
          </cell>
          <cell r="B489" t="str">
            <v>VT cho PX2</v>
          </cell>
          <cell r="C489">
            <v>62722</v>
          </cell>
        </row>
        <row r="490">
          <cell r="A490" t="str">
            <v>FX3-BH</v>
          </cell>
          <cell r="B490" t="str">
            <v>BHLÑ cho PX 3</v>
          </cell>
          <cell r="C490">
            <v>62783</v>
          </cell>
        </row>
        <row r="491">
          <cell r="A491" t="str">
            <v>FX3-BB</v>
          </cell>
          <cell r="B491" t="str">
            <v>BB cho PX 3</v>
          </cell>
          <cell r="C491">
            <v>1543</v>
          </cell>
        </row>
        <row r="492">
          <cell r="A492" t="str">
            <v>FX3-DC</v>
          </cell>
          <cell r="B492" t="str">
            <v>CCDC cho PX 3</v>
          </cell>
          <cell r="C492">
            <v>14223</v>
          </cell>
        </row>
        <row r="493">
          <cell r="A493" t="str">
            <v>FX3-VS</v>
          </cell>
          <cell r="B493" t="str">
            <v>VR cho PX3 SX</v>
          </cell>
          <cell r="C493">
            <v>62783</v>
          </cell>
        </row>
        <row r="494">
          <cell r="A494" t="str">
            <v>FX3-VT</v>
          </cell>
          <cell r="B494" t="str">
            <v>VT cho PX3</v>
          </cell>
          <cell r="C494">
            <v>62723</v>
          </cell>
        </row>
        <row r="495">
          <cell r="A495" t="str">
            <v>KL-BH</v>
          </cell>
          <cell r="B495" t="str">
            <v>BHLÑ  kho laïnh</v>
          </cell>
          <cell r="C495">
            <v>6278</v>
          </cell>
        </row>
        <row r="496">
          <cell r="A496" t="str">
            <v>KL-DC</v>
          </cell>
          <cell r="B496" t="str">
            <v>CCDC cho kho laïnh</v>
          </cell>
          <cell r="C496">
            <v>1422</v>
          </cell>
        </row>
        <row r="497">
          <cell r="A497" t="str">
            <v>KL-VT</v>
          </cell>
          <cell r="B497" t="str">
            <v>VT cho kho laïnh</v>
          </cell>
          <cell r="C497">
            <v>6272</v>
          </cell>
        </row>
        <row r="498">
          <cell r="A498" t="str">
            <v>KL-VS</v>
          </cell>
          <cell r="B498" t="str">
            <v>VR cho kho laïnh</v>
          </cell>
          <cell r="C498">
            <v>6278</v>
          </cell>
        </row>
        <row r="499">
          <cell r="A499" t="str">
            <v>NB-BH</v>
          </cell>
          <cell r="B499" t="str">
            <v>BHLÑ  nhaø beáp</v>
          </cell>
          <cell r="C499">
            <v>6428</v>
          </cell>
        </row>
        <row r="500">
          <cell r="A500" t="str">
            <v>NB-VT</v>
          </cell>
          <cell r="B500" t="str">
            <v>VT cho nhaø beáp</v>
          </cell>
          <cell r="C500">
            <v>6422</v>
          </cell>
        </row>
        <row r="501">
          <cell r="A501" t="str">
            <v>NB-VR</v>
          </cell>
          <cell r="B501" t="str">
            <v>VR cho nhaø beáp</v>
          </cell>
          <cell r="C501">
            <v>6422</v>
          </cell>
        </row>
        <row r="502">
          <cell r="A502" t="str">
            <v>NB-DC</v>
          </cell>
          <cell r="B502" t="str">
            <v>DC cho nhaø beáp</v>
          </cell>
          <cell r="C502">
            <v>1422</v>
          </cell>
        </row>
        <row r="503">
          <cell r="A503" t="str">
            <v>XL-DC</v>
          </cell>
          <cell r="B503" t="str">
            <v>Xuaát duïng cuï duøng trong xaây laép</v>
          </cell>
          <cell r="C503">
            <v>24122</v>
          </cell>
        </row>
        <row r="504">
          <cell r="A504" t="str">
            <v>HTL</v>
          </cell>
          <cell r="B504" t="str">
            <v xml:space="preserve">Haøng traû laïi </v>
          </cell>
          <cell r="C504">
            <v>331</v>
          </cell>
        </row>
        <row r="505">
          <cell r="B505" t="str">
            <v>Xuaát cho OÂng Hieån</v>
          </cell>
          <cell r="C505">
            <v>331</v>
          </cell>
        </row>
        <row r="506">
          <cell r="B506" t="str">
            <v>BMC - HT cöùu hoûa</v>
          </cell>
          <cell r="C506">
            <v>331</v>
          </cell>
        </row>
        <row r="507">
          <cell r="A507" t="str">
            <v>Temp04</v>
          </cell>
          <cell r="B507" t="str">
            <v>Vuõ Laâm - Heä thoáng cöûa nhoâm kính</v>
          </cell>
          <cell r="C507">
            <v>331</v>
          </cell>
        </row>
        <row r="508">
          <cell r="A508" t="str">
            <v>Temp05</v>
          </cell>
          <cell r="B508" t="str">
            <v>Hoaøi Phong - HT Baêng taûi</v>
          </cell>
          <cell r="C508">
            <v>331</v>
          </cell>
        </row>
        <row r="509">
          <cell r="A509" t="str">
            <v>Temp06</v>
          </cell>
          <cell r="B509" t="str">
            <v>Oâng Nghóa - Ñöôøng oáng hôi ñeán 2 nhaø aên</v>
          </cell>
          <cell r="C509">
            <v>331</v>
          </cell>
        </row>
        <row r="510">
          <cell r="A510" t="str">
            <v>Temp07</v>
          </cell>
          <cell r="B510" t="str">
            <v>Oâng Duõng - Laép la phong traàn nhaø</v>
          </cell>
          <cell r="C510">
            <v>331</v>
          </cell>
        </row>
        <row r="511">
          <cell r="A511" t="str">
            <v>TS001</v>
          </cell>
          <cell r="B511" t="str">
            <v>Heä thoáng cöûa baèng Panel</v>
          </cell>
          <cell r="C511">
            <v>2412</v>
          </cell>
        </row>
        <row r="512">
          <cell r="A512" t="str">
            <v>TS002</v>
          </cell>
          <cell r="B512" t="str">
            <v>Laép HT PCCC</v>
          </cell>
          <cell r="C512">
            <v>2412</v>
          </cell>
        </row>
        <row r="513">
          <cell r="A513" t="str">
            <v>TS003</v>
          </cell>
          <cell r="B513" t="str">
            <v>Phaân xöôûng</v>
          </cell>
          <cell r="C513">
            <v>2412</v>
          </cell>
        </row>
        <row r="514">
          <cell r="A514" t="str">
            <v>TS004</v>
          </cell>
          <cell r="B514" t="str">
            <v>Ñöôøng oáng hôi</v>
          </cell>
          <cell r="C514">
            <v>2412</v>
          </cell>
        </row>
        <row r="515">
          <cell r="A515" t="str">
            <v>TS005</v>
          </cell>
          <cell r="B515" t="str">
            <v>Neàn ñaù maøi</v>
          </cell>
          <cell r="C515">
            <v>2412</v>
          </cell>
        </row>
        <row r="516">
          <cell r="A516" t="str">
            <v>TS006</v>
          </cell>
          <cell r="B516" t="str">
            <v>Heä thoáng kho laïnh</v>
          </cell>
          <cell r="C516">
            <v>2412</v>
          </cell>
        </row>
        <row r="517">
          <cell r="A517" t="str">
            <v>TS007</v>
          </cell>
          <cell r="B517" t="str">
            <v>Heä thoáng laïnh  nhaø xöôûng</v>
          </cell>
          <cell r="C517">
            <v>2412</v>
          </cell>
        </row>
        <row r="518">
          <cell r="A518" t="str">
            <v>TS008</v>
          </cell>
          <cell r="B518" t="str">
            <v>Heä thoáng chieáu saùng</v>
          </cell>
          <cell r="C518">
            <v>2412</v>
          </cell>
        </row>
        <row r="519">
          <cell r="A519" t="str">
            <v>TS009</v>
          </cell>
          <cell r="B519" t="str">
            <v>Heä thoáng ñieän</v>
          </cell>
          <cell r="C519">
            <v>2412</v>
          </cell>
        </row>
        <row r="520">
          <cell r="A520" t="str">
            <v>TS010</v>
          </cell>
          <cell r="B520" t="str">
            <v>Heä thoáng nöôùc thaûi</v>
          </cell>
          <cell r="C520">
            <v>2412</v>
          </cell>
        </row>
        <row r="521">
          <cell r="A521" t="str">
            <v>TS011</v>
          </cell>
          <cell r="B521" t="str">
            <v>Heä thoáng nöôùc SX</v>
          </cell>
          <cell r="C521">
            <v>2412</v>
          </cell>
        </row>
        <row r="522">
          <cell r="A522" t="str">
            <v>TS012</v>
          </cell>
          <cell r="B522" t="str">
            <v>Nhaø vaên phoøng</v>
          </cell>
          <cell r="C522">
            <v>2412</v>
          </cell>
        </row>
        <row r="523">
          <cell r="A523" t="str">
            <v>TS013</v>
          </cell>
          <cell r="B523" t="str">
            <v>Maùy moùc thieát bò</v>
          </cell>
          <cell r="C523">
            <v>2412</v>
          </cell>
        </row>
        <row r="524">
          <cell r="A524" t="str">
            <v>TS014</v>
          </cell>
          <cell r="B524" t="str">
            <v>Nhaø aên</v>
          </cell>
          <cell r="C524">
            <v>2412</v>
          </cell>
        </row>
        <row r="525">
          <cell r="A525" t="str">
            <v>TS015</v>
          </cell>
          <cell r="B525" t="str">
            <v>Phoøng baûo veä</v>
          </cell>
          <cell r="C525">
            <v>2412</v>
          </cell>
        </row>
        <row r="526">
          <cell r="A526" t="str">
            <v>TS016</v>
          </cell>
          <cell r="B526" t="str">
            <v>Phoøng maùy Mycom</v>
          </cell>
          <cell r="C526">
            <v>2412</v>
          </cell>
        </row>
        <row r="527">
          <cell r="A527" t="str">
            <v>TS018</v>
          </cell>
          <cell r="B527" t="str">
            <v>Maùy phaùt ñieän</v>
          </cell>
          <cell r="C527">
            <v>2412</v>
          </cell>
        </row>
        <row r="528">
          <cell r="A528" t="str">
            <v>TS019</v>
          </cell>
          <cell r="B528" t="str">
            <v>Nhaø giaët</v>
          </cell>
          <cell r="C528">
            <v>2412</v>
          </cell>
        </row>
        <row r="529">
          <cell r="A529" t="str">
            <v>TS020</v>
          </cell>
          <cell r="B529" t="str">
            <v>Nhaø aên</v>
          </cell>
          <cell r="C529">
            <v>2412</v>
          </cell>
        </row>
        <row r="530">
          <cell r="A530" t="str">
            <v>TS021</v>
          </cell>
          <cell r="B530" t="str">
            <v>Trang bò phoøng thí nghieäm</v>
          </cell>
          <cell r="C530">
            <v>2412</v>
          </cell>
        </row>
        <row r="531">
          <cell r="A531" t="str">
            <v>TS022</v>
          </cell>
          <cell r="B531" t="str">
            <v>Trang bò cho nhaø beáp</v>
          </cell>
          <cell r="C531">
            <v>2412</v>
          </cell>
        </row>
        <row r="532">
          <cell r="A532" t="str">
            <v>TS023</v>
          </cell>
          <cell r="B532" t="str">
            <v>Gara oâtoâ (nhaø kho tieàn cheá)</v>
          </cell>
          <cell r="C532">
            <v>2412</v>
          </cell>
        </row>
        <row r="533">
          <cell r="A533" t="str">
            <v>TS024</v>
          </cell>
          <cell r="B533" t="str">
            <v>Gia coâng loàng inox</v>
          </cell>
          <cell r="C533">
            <v>2412</v>
          </cell>
        </row>
        <row r="534">
          <cell r="A534" t="str">
            <v>TS025</v>
          </cell>
          <cell r="B534" t="str">
            <v>Oâng Nghóa - Noài hôi thöù 2</v>
          </cell>
          <cell r="C534">
            <v>331</v>
          </cell>
        </row>
        <row r="535">
          <cell r="A535" t="str">
            <v>TS026</v>
          </cell>
          <cell r="B535" t="str">
            <v>Laøm chuoàng cho choù</v>
          </cell>
          <cell r="C535">
            <v>2412</v>
          </cell>
        </row>
        <row r="536">
          <cell r="A536" t="str">
            <v>TS027</v>
          </cell>
          <cell r="B536" t="str">
            <v>Basket cho noài thanh truøng daïng laùp</v>
          </cell>
          <cell r="C536">
            <v>2412</v>
          </cell>
        </row>
        <row r="537">
          <cell r="A537" t="str">
            <v>DS069</v>
          </cell>
          <cell r="B537" t="str">
            <v>Gioû thanh truøng lon daïng maét löôùi (noài TT Phaùp)</v>
          </cell>
          <cell r="C537">
            <v>24122</v>
          </cell>
        </row>
        <row r="538">
          <cell r="A538" t="str">
            <v>DS070</v>
          </cell>
          <cell r="B538" t="str">
            <v>Basket cho noài thanh truøng daïng laùp (Noài ThaiShin)</v>
          </cell>
          <cell r="C538">
            <v>24122</v>
          </cell>
        </row>
        <row r="539">
          <cell r="A539" t="str">
            <v>TS030</v>
          </cell>
          <cell r="B539" t="str">
            <v>HT noài thanh truøng ThaiShin (TT gheï)</v>
          </cell>
          <cell r="C539">
            <v>2412</v>
          </cell>
        </row>
        <row r="540">
          <cell r="A540" t="str">
            <v>TS030-1</v>
          </cell>
          <cell r="B540" t="str">
            <v>HT nöôùc cho 3 noài thanh truøng ThaiShin</v>
          </cell>
          <cell r="C540">
            <v>2412</v>
          </cell>
        </row>
        <row r="541">
          <cell r="A541" t="str">
            <v>TS030-2</v>
          </cell>
          <cell r="B541" t="str">
            <v>HT ñieän cho 3 noài thanh truøng ThaiShin</v>
          </cell>
          <cell r="C541">
            <v>2412</v>
          </cell>
        </row>
        <row r="542">
          <cell r="A542" t="str">
            <v>TS031</v>
          </cell>
          <cell r="B542" t="str">
            <v>HT noài haáp gheï</v>
          </cell>
          <cell r="C542">
            <v>2412</v>
          </cell>
        </row>
        <row r="543">
          <cell r="A543" t="str">
            <v>TS032</v>
          </cell>
          <cell r="B543" t="str">
            <v>Baêng taûi haáp caù phoøng ñoùng lon</v>
          </cell>
          <cell r="C543">
            <v>2412</v>
          </cell>
        </row>
        <row r="544">
          <cell r="A544" t="str">
            <v>TS033</v>
          </cell>
          <cell r="B544" t="str">
            <v>Cöûa phoøng maùy Mycom</v>
          </cell>
          <cell r="C544">
            <v>2412</v>
          </cell>
        </row>
        <row r="545">
          <cell r="A545" t="str">
            <v>TS034</v>
          </cell>
          <cell r="B545" t="str">
            <v>Maùy Seamer</v>
          </cell>
          <cell r="C545">
            <v>2412</v>
          </cell>
        </row>
        <row r="546">
          <cell r="A546" t="str">
            <v>TS035</v>
          </cell>
          <cell r="B546" t="str">
            <v>Ñeøn caùo aùp kho laïnh</v>
          </cell>
          <cell r="C546">
            <v>2412</v>
          </cell>
        </row>
        <row r="547">
          <cell r="A547" t="str">
            <v>TS036</v>
          </cell>
          <cell r="B547" t="str">
            <v>Baûo hoä lao ñoäng cho CN coâng trình</v>
          </cell>
          <cell r="C547">
            <v>2412</v>
          </cell>
        </row>
        <row r="548">
          <cell r="A548" t="str">
            <v>TS037</v>
          </cell>
          <cell r="B548" t="str">
            <v>Boàn Vitamin - Daàu - Muoái</v>
          </cell>
          <cell r="C548">
            <v>2412</v>
          </cell>
        </row>
        <row r="549">
          <cell r="A549" t="str">
            <v>TS038</v>
          </cell>
          <cell r="B549" t="str">
            <v>Maùy ÑHKK phoøng ñieàu haønh lon</v>
          </cell>
          <cell r="C549">
            <v>2412</v>
          </cell>
        </row>
        <row r="550">
          <cell r="A550" t="str">
            <v>TS039</v>
          </cell>
          <cell r="B550" t="str">
            <v>Thuøng inox chöùa nguyeân lieäu</v>
          </cell>
          <cell r="C550">
            <v>2412</v>
          </cell>
        </row>
        <row r="551">
          <cell r="A551" t="str">
            <v>TS040</v>
          </cell>
          <cell r="B551" t="str">
            <v>Laép kính nhaø laøm vieäc</v>
          </cell>
          <cell r="C551">
            <v>2412</v>
          </cell>
        </row>
        <row r="552">
          <cell r="A552" t="str">
            <v>TS041</v>
          </cell>
          <cell r="B552" t="str">
            <v>Nhaø pheá lieäu</v>
          </cell>
          <cell r="C552">
            <v>2412</v>
          </cell>
        </row>
        <row r="553">
          <cell r="A553" t="str">
            <v>TS042</v>
          </cell>
          <cell r="B553" t="str">
            <v>Baøn chuyeån haøng PX Toâm</v>
          </cell>
          <cell r="C553">
            <v>2412</v>
          </cell>
        </row>
        <row r="554">
          <cell r="A554" t="str">
            <v>TS043</v>
          </cell>
          <cell r="B554" t="str">
            <v>Nhaø tröïc kho laïnh</v>
          </cell>
          <cell r="C554">
            <v>2412</v>
          </cell>
        </row>
        <row r="555">
          <cell r="A555" t="str">
            <v>TS044</v>
          </cell>
          <cell r="B555" t="str">
            <v>Phoøng xay thòt caù</v>
          </cell>
          <cell r="C555">
            <v>2412</v>
          </cell>
        </row>
        <row r="556">
          <cell r="A556" t="str">
            <v>TS045</v>
          </cell>
          <cell r="B556" t="str">
            <v>Maùy Sharper</v>
          </cell>
          <cell r="C556">
            <v>2412</v>
          </cell>
        </row>
        <row r="557">
          <cell r="A557" t="str">
            <v>TS046</v>
          </cell>
          <cell r="B557" t="str">
            <v>Loø haáp caù</v>
          </cell>
          <cell r="C557">
            <v>2412</v>
          </cell>
        </row>
        <row r="558">
          <cell r="A558" t="str">
            <v>TS047</v>
          </cell>
          <cell r="B558" t="str">
            <v>Baøn chuyeån haøng PX Caù</v>
          </cell>
          <cell r="C558">
            <v>2412</v>
          </cell>
        </row>
        <row r="559">
          <cell r="A559" t="str">
            <v>TS048</v>
          </cell>
          <cell r="B559" t="str">
            <v>Laép motor keùo cöûa coång chính</v>
          </cell>
          <cell r="C559">
            <v>2412</v>
          </cell>
        </row>
        <row r="560">
          <cell r="A560" t="str">
            <v>TS049</v>
          </cell>
          <cell r="B560" t="str">
            <v>Tuû coái ñaù vaåy</v>
          </cell>
          <cell r="C560">
            <v>2412</v>
          </cell>
        </row>
        <row r="561">
          <cell r="A561" t="str">
            <v>TS050</v>
          </cell>
          <cell r="B561" t="str">
            <v>Naép ñaäy raõnh ñieän phoøng maùy Mycom</v>
          </cell>
          <cell r="C561">
            <v>2412</v>
          </cell>
        </row>
        <row r="562">
          <cell r="A562" t="str">
            <v>TS051</v>
          </cell>
          <cell r="B562" t="str">
            <v>Baøn kieåm tra troïng löôïng lon</v>
          </cell>
          <cell r="C562">
            <v>2412</v>
          </cell>
        </row>
        <row r="563">
          <cell r="A563" t="str">
            <v>TS052</v>
          </cell>
          <cell r="B563" t="str">
            <v>Tuû ñöïng ñoà ngheà phoøng maùy</v>
          </cell>
          <cell r="C563">
            <v>2412</v>
          </cell>
        </row>
        <row r="564">
          <cell r="A564" t="str">
            <v>TS053</v>
          </cell>
          <cell r="B564" t="str">
            <v>HT nöôùc röûa neàn PX</v>
          </cell>
          <cell r="C564">
            <v>2412</v>
          </cell>
        </row>
        <row r="565">
          <cell r="A565" t="str">
            <v>TS060</v>
          </cell>
          <cell r="B565" t="str">
            <v>Laép daøn quaït laøm nguoäi lon sau TT (VN)</v>
          </cell>
          <cell r="C565">
            <v>24122</v>
          </cell>
        </row>
        <row r="566">
          <cell r="A566" t="str">
            <v>TS062</v>
          </cell>
          <cell r="B566" t="str">
            <v>Giaøn Pa laêng ñieän phoøng giöõ aám</v>
          </cell>
          <cell r="C566">
            <v>24123</v>
          </cell>
        </row>
        <row r="567">
          <cell r="A567" t="str">
            <v>TS063</v>
          </cell>
          <cell r="B567" t="str">
            <v>Heä thoáng ñieän thoaïi</v>
          </cell>
          <cell r="C567">
            <v>24123</v>
          </cell>
        </row>
        <row r="568">
          <cell r="A568" t="str">
            <v>TS064</v>
          </cell>
          <cell r="B568" t="str">
            <v>Giaøn Pallet kho laïnh</v>
          </cell>
          <cell r="C568">
            <v>24122</v>
          </cell>
        </row>
        <row r="569">
          <cell r="A569" t="str">
            <v>TS066</v>
          </cell>
          <cell r="B569" t="str">
            <v>Laép HT ñeøn dieät coân truøng</v>
          </cell>
          <cell r="C569">
            <v>24122</v>
          </cell>
        </row>
        <row r="570">
          <cell r="A570" t="str">
            <v>TS067</v>
          </cell>
          <cell r="B570" t="str">
            <v>Ñöôøng oáng hôi Nhaø pheá lieäu</v>
          </cell>
          <cell r="C570">
            <v>24122</v>
          </cell>
        </row>
        <row r="572">
          <cell r="A572" t="str">
            <v>TS070</v>
          </cell>
          <cell r="B572" t="str">
            <v>Phoøng uû CO</v>
          </cell>
        </row>
        <row r="573">
          <cell r="A573" t="str">
            <v>TS071</v>
          </cell>
          <cell r="B573" t="str">
            <v xml:space="preserve">Nhaø xöôûng cô khí </v>
          </cell>
          <cell r="C573">
            <v>24122</v>
          </cell>
        </row>
        <row r="582">
          <cell r="A582" t="str">
            <v>CPHI-SX</v>
          </cell>
          <cell r="B582" t="str">
            <v>Chi phí chung trong SX</v>
          </cell>
          <cell r="C582">
            <v>6278</v>
          </cell>
        </row>
        <row r="583">
          <cell r="A583" t="str">
            <v>CPHI-QL</v>
          </cell>
          <cell r="B583" t="str">
            <v>Chi phí chung trong QLDN</v>
          </cell>
          <cell r="C583">
            <v>6428</v>
          </cell>
        </row>
        <row r="584">
          <cell r="A584" t="str">
            <v>VH-DC</v>
          </cell>
          <cell r="B584" t="str">
            <v>Xuaát duïng cuï cho vaän haønh TB</v>
          </cell>
          <cell r="C584">
            <v>1422</v>
          </cell>
        </row>
        <row r="585">
          <cell r="A585" t="str">
            <v>VH-VT</v>
          </cell>
          <cell r="B585" t="str">
            <v>Xuaát vaät tö cho vaän haønh TB</v>
          </cell>
          <cell r="C585">
            <v>1422</v>
          </cell>
        </row>
        <row r="586">
          <cell r="A586" t="str">
            <v>QL-DC</v>
          </cell>
          <cell r="B586" t="str">
            <v>Duïng cuï duøng trong quaûn lyù</v>
          </cell>
          <cell r="C586">
            <v>1422</v>
          </cell>
        </row>
        <row r="587">
          <cell r="A587" t="str">
            <v>TS054</v>
          </cell>
          <cell r="B587" t="str">
            <v>Cöûa coång chính coâng ty</v>
          </cell>
          <cell r="C587">
            <v>2412</v>
          </cell>
        </row>
        <row r="588">
          <cell r="A588" t="str">
            <v>TS055</v>
          </cell>
          <cell r="B588" t="str">
            <v>Maùy neùn khí 30HP ( ñaøi nöôùc )</v>
          </cell>
          <cell r="C588">
            <v>2412</v>
          </cell>
        </row>
        <row r="589">
          <cell r="A589" t="str">
            <v>TS056</v>
          </cell>
          <cell r="B589" t="str">
            <v>Maùy neùn khí 30HP ( phoøng maùy neùn khí )</v>
          </cell>
          <cell r="C589">
            <v>2412</v>
          </cell>
        </row>
        <row r="590">
          <cell r="A590" t="str">
            <v>TS057</v>
          </cell>
          <cell r="B590" t="str">
            <v>Giaøn Palaêng ñieän vaø xe con ñieän cuûa HTT gheï</v>
          </cell>
          <cell r="C590">
            <v>24123</v>
          </cell>
        </row>
        <row r="591">
          <cell r="A591" t="str">
            <v>TS058</v>
          </cell>
          <cell r="B591" t="str">
            <v>Maùy xay boät caù</v>
          </cell>
          <cell r="C591">
            <v>24123</v>
          </cell>
        </row>
        <row r="592">
          <cell r="A592" t="str">
            <v>TS059</v>
          </cell>
          <cell r="B592" t="str">
            <v>Ñaøi nöôùc</v>
          </cell>
          <cell r="C592">
            <v>2412</v>
          </cell>
        </row>
        <row r="593">
          <cell r="A593" t="str">
            <v>DS071</v>
          </cell>
          <cell r="B593" t="str">
            <v>Gioû thanh truøng lon daïng troøn ( TT gheï )</v>
          </cell>
          <cell r="C593">
            <v>24122</v>
          </cell>
        </row>
        <row r="594">
          <cell r="A594" t="str">
            <v>TS301</v>
          </cell>
          <cell r="B594" t="str">
            <v>Tuû IQF</v>
          </cell>
        </row>
        <row r="595">
          <cell r="A595" t="str">
            <v>TS302</v>
          </cell>
          <cell r="B595" t="str">
            <v>Keùt saét</v>
          </cell>
        </row>
        <row r="596">
          <cell r="A596" t="str">
            <v>TS303</v>
          </cell>
          <cell r="B596" t="str">
            <v>Heä thoáng vi tính,maùy in ,maùy fax</v>
          </cell>
        </row>
        <row r="597">
          <cell r="A597" t="str">
            <v>TS304</v>
          </cell>
          <cell r="B597" t="str">
            <v>Oâtoâ Zace - 0174</v>
          </cell>
        </row>
        <row r="598">
          <cell r="A598" t="str">
            <v>TS305</v>
          </cell>
          <cell r="B598" t="str">
            <v>Phaàn XD khoâng taùch ñöôïc</v>
          </cell>
        </row>
        <row r="599">
          <cell r="A599" t="str">
            <v>TS306</v>
          </cell>
          <cell r="B599" t="str">
            <v>Nhaø boät caù</v>
          </cell>
        </row>
        <row r="600">
          <cell r="A600" t="str">
            <v>TS307</v>
          </cell>
          <cell r="B600" t="str">
            <v>HT baêng taûi</v>
          </cell>
        </row>
        <row r="601">
          <cell r="A601" t="str">
            <v>TS308</v>
          </cell>
          <cell r="B601" t="str">
            <v>Maùy naâng lon</v>
          </cell>
        </row>
        <row r="602">
          <cell r="A602" t="str">
            <v>TS309</v>
          </cell>
          <cell r="B602" t="str">
            <v>HT 2 maùy thanh truøng Thai Shin môùi (7/2003)</v>
          </cell>
        </row>
        <row r="603">
          <cell r="A603" t="str">
            <v>TS310</v>
          </cell>
          <cell r="B603" t="str">
            <v>Maùy ñaùnh tröùng B25 TQ</v>
          </cell>
        </row>
        <row r="604">
          <cell r="A604" t="str">
            <v>TS311</v>
          </cell>
          <cell r="B604" t="str">
            <v>Maùy caét khoai TQ</v>
          </cell>
        </row>
        <row r="605">
          <cell r="A605" t="str">
            <v>TS312</v>
          </cell>
          <cell r="B605" t="str">
            <v>Noài troän soát</v>
          </cell>
        </row>
        <row r="606">
          <cell r="A606" t="str">
            <v>TS313</v>
          </cell>
          <cell r="B606" t="str">
            <v>Xe naâng tay</v>
          </cell>
        </row>
        <row r="607">
          <cell r="A607" t="str">
            <v>TS314</v>
          </cell>
          <cell r="B607" t="str">
            <v>Maùy photocopy</v>
          </cell>
        </row>
        <row r="608">
          <cell r="A608" t="str">
            <v>TS315</v>
          </cell>
          <cell r="B608" t="str">
            <v>HT caây caûnh HÑ02 8/2/03</v>
          </cell>
        </row>
        <row r="613">
          <cell r="A613" t="str">
            <v>CHI PHÍ TRAÛ TRÖÔÙC DAØI HAÏN (TK242)</v>
          </cell>
        </row>
        <row r="614">
          <cell r="A614" t="str">
            <v>TT001</v>
          </cell>
          <cell r="B614" t="str">
            <v>Coâng cuï duïng cuï</v>
          </cell>
          <cell r="D614">
            <v>2421</v>
          </cell>
        </row>
        <row r="615">
          <cell r="A615" t="str">
            <v>TT002</v>
          </cell>
          <cell r="B615" t="str">
            <v>Baûo hieåm traû tröôùc</v>
          </cell>
          <cell r="D615">
            <v>2421</v>
          </cell>
        </row>
        <row r="616">
          <cell r="A616" t="str">
            <v>TT003</v>
          </cell>
          <cell r="B616" t="str">
            <v>Tieàn thueâ nhaø traû tröôùc</v>
          </cell>
          <cell r="D616">
            <v>2421</v>
          </cell>
        </row>
        <row r="617">
          <cell r="A617" t="str">
            <v>TT004</v>
          </cell>
          <cell r="B617" t="str">
            <v>Chi phí söûa chöõa VP - 4A TQK</v>
          </cell>
          <cell r="D617">
            <v>2421</v>
          </cell>
        </row>
        <row r="618">
          <cell r="A618" t="str">
            <v>TT005</v>
          </cell>
          <cell r="B618" t="str">
            <v>Chi phí tröôùc khi thaønh laäp</v>
          </cell>
          <cell r="D618">
            <v>2421</v>
          </cell>
        </row>
        <row r="619">
          <cell r="A619" t="str">
            <v>TT006</v>
          </cell>
          <cell r="B619" t="str">
            <v>Chi phí thueâ cô sôû haï taàng SUDAZI</v>
          </cell>
          <cell r="D619">
            <v>2421</v>
          </cell>
        </row>
        <row r="620">
          <cell r="A620" t="str">
            <v>TT007</v>
          </cell>
          <cell r="B620" t="str">
            <v>Chi phí ñaøo taïo coâng nhaân vieân</v>
          </cell>
          <cell r="D620">
            <v>2421</v>
          </cell>
        </row>
        <row r="621">
          <cell r="A621" t="str">
            <v>TT008</v>
          </cell>
          <cell r="B621" t="str">
            <v>Chi phí saûn xuaát thöû</v>
          </cell>
          <cell r="D621">
            <v>2421</v>
          </cell>
        </row>
        <row r="622">
          <cell r="A622" t="str">
            <v>TT009</v>
          </cell>
          <cell r="B622" t="str">
            <v>Chi phí traû tröôùc daøi haïn khaùc</v>
          </cell>
          <cell r="D622">
            <v>2421</v>
          </cell>
        </row>
        <row r="623">
          <cell r="A623" t="str">
            <v>TT010</v>
          </cell>
          <cell r="B623" t="str">
            <v>Quaàn aùo BHLÑ cho coâng nhaân SX</v>
          </cell>
          <cell r="D623">
            <v>2421</v>
          </cell>
        </row>
        <row r="624">
          <cell r="A624" t="str">
            <v>TT011</v>
          </cell>
          <cell r="B624" t="str">
            <v>Chi phí tröôùc khi hoaït ñoäng</v>
          </cell>
          <cell r="D624">
            <v>2421</v>
          </cell>
        </row>
        <row r="625">
          <cell r="A625" t="str">
            <v>TT012</v>
          </cell>
          <cell r="B625" t="str">
            <v>CP khaùnh thaønh traû tröôùc</v>
          </cell>
          <cell r="D625">
            <v>2421</v>
          </cell>
        </row>
        <row r="626">
          <cell r="A626" t="str">
            <v>TT013</v>
          </cell>
          <cell r="B626" t="str">
            <v>CP Vaät tu , Vaät reû</v>
          </cell>
          <cell r="D626">
            <v>2421</v>
          </cell>
        </row>
        <row r="627">
          <cell r="A627" t="str">
            <v>TT014</v>
          </cell>
          <cell r="B627" t="str">
            <v xml:space="preserve">CP khaùc - Laøm nhaø kho tieàn cheá </v>
          </cell>
          <cell r="D627">
            <v>2421</v>
          </cell>
        </row>
        <row r="628">
          <cell r="A628" t="str">
            <v>TT015</v>
          </cell>
          <cell r="B628" t="str">
            <v>CP SC xe Coâng Ty</v>
          </cell>
          <cell r="D628">
            <v>2421</v>
          </cell>
        </row>
        <row r="636">
          <cell r="A636" t="str">
            <v>CP001</v>
          </cell>
          <cell r="B636" t="str">
            <v>CP duïng cuï, ñoà duøng VP</v>
          </cell>
        </row>
        <row r="637">
          <cell r="A637" t="str">
            <v>CP002</v>
          </cell>
          <cell r="B637" t="str">
            <v>CP böu ñieän</v>
          </cell>
        </row>
        <row r="638">
          <cell r="A638" t="str">
            <v>CP003</v>
          </cell>
          <cell r="B638" t="str">
            <v>CP hoã trôï ngöôøi nöôùc ngoaøi</v>
          </cell>
        </row>
        <row r="639">
          <cell r="A639" t="str">
            <v>CP004</v>
          </cell>
          <cell r="B639" t="str">
            <v>CP tieáp khaùch</v>
          </cell>
        </row>
        <row r="640">
          <cell r="A640" t="str">
            <v>CP005</v>
          </cell>
          <cell r="B640" t="str">
            <v>CP xe Cty</v>
          </cell>
        </row>
        <row r="641">
          <cell r="A641" t="str">
            <v>CP006</v>
          </cell>
          <cell r="B641" t="str">
            <v>CP xe ñöa ñoùn</v>
          </cell>
        </row>
        <row r="642">
          <cell r="A642" t="str">
            <v>CP007</v>
          </cell>
          <cell r="B642" t="str">
            <v>CP laøm haøng maãu</v>
          </cell>
        </row>
        <row r="643">
          <cell r="A643" t="str">
            <v>CP008</v>
          </cell>
          <cell r="B643" t="str">
            <v>CP khaùnh thaønh NM</v>
          </cell>
        </row>
        <row r="644">
          <cell r="A644" t="str">
            <v>CP009</v>
          </cell>
          <cell r="B644" t="str">
            <v>CP BHLÑ</v>
          </cell>
        </row>
        <row r="645">
          <cell r="A645" t="str">
            <v>CP010</v>
          </cell>
          <cell r="B645" t="str">
            <v>CP Q/C - giôùi thieäu Cty</v>
          </cell>
        </row>
        <row r="646">
          <cell r="A646" t="str">
            <v>CP011</v>
          </cell>
          <cell r="B646" t="str">
            <v>CP mua haøng maãu</v>
          </cell>
          <cell r="C646">
            <v>6278</v>
          </cell>
        </row>
        <row r="647">
          <cell r="A647" t="str">
            <v>CP012</v>
          </cell>
          <cell r="B647" t="str">
            <v>Coâng taùc phí</v>
          </cell>
        </row>
        <row r="648">
          <cell r="A648" t="str">
            <v>CP013</v>
          </cell>
          <cell r="B648" t="str">
            <v>CP khaùc</v>
          </cell>
        </row>
        <row r="649">
          <cell r="A649" t="str">
            <v>CP014</v>
          </cell>
          <cell r="B649" t="str">
            <v>CP chöùng töø - taøi lieäu</v>
          </cell>
        </row>
        <row r="650">
          <cell r="A650" t="str">
            <v>CP015</v>
          </cell>
          <cell r="B650" t="str">
            <v>CP nhaän haøng NK</v>
          </cell>
        </row>
        <row r="651">
          <cell r="A651" t="str">
            <v>CP016</v>
          </cell>
          <cell r="B651" t="str">
            <v>CP nhaän haøng</v>
          </cell>
        </row>
        <row r="652">
          <cell r="A652" t="str">
            <v>CP017</v>
          </cell>
          <cell r="B652" t="str">
            <v>CP ñieän</v>
          </cell>
        </row>
        <row r="653">
          <cell r="A653" t="str">
            <v>CP018</v>
          </cell>
          <cell r="B653" t="str">
            <v>CP ñieän thoaïi</v>
          </cell>
        </row>
        <row r="654">
          <cell r="A654" t="str">
            <v>CP019</v>
          </cell>
          <cell r="B654" t="str">
            <v xml:space="preserve">CP nöôùc SX +raùc </v>
          </cell>
        </row>
        <row r="655">
          <cell r="A655" t="str">
            <v>CP020</v>
          </cell>
          <cell r="B655" t="str">
            <v>CP VPP</v>
          </cell>
        </row>
        <row r="656">
          <cell r="A656" t="str">
            <v>CP021</v>
          </cell>
          <cell r="B656" t="str">
            <v>CP ñaøo taïo</v>
          </cell>
        </row>
        <row r="657">
          <cell r="A657" t="str">
            <v>CP022</v>
          </cell>
          <cell r="B657" t="str">
            <v>CP s/c nhoû TSCÑ</v>
          </cell>
        </row>
        <row r="658">
          <cell r="A658" t="str">
            <v>CP023</v>
          </cell>
          <cell r="B658" t="str">
            <v>AÊn ca</v>
          </cell>
        </row>
        <row r="659">
          <cell r="A659" t="str">
            <v>CP024</v>
          </cell>
          <cell r="B659" t="str">
            <v>CP kieåm toaùn</v>
          </cell>
        </row>
        <row r="660">
          <cell r="A660" t="str">
            <v>CP025</v>
          </cell>
          <cell r="B660" t="str">
            <v>Phí NH</v>
          </cell>
        </row>
        <row r="661">
          <cell r="A661" t="str">
            <v>CP026</v>
          </cell>
          <cell r="B661" t="str">
            <v>Laõi vay daøi haïn</v>
          </cell>
        </row>
        <row r="662">
          <cell r="A662" t="str">
            <v>CP027</v>
          </cell>
          <cell r="B662" t="str">
            <v>Laõi vay ngaén haïn</v>
          </cell>
        </row>
        <row r="663">
          <cell r="A663" t="str">
            <v>CP028</v>
          </cell>
          <cell r="B663" t="str">
            <v>Phí baûo hieåm</v>
          </cell>
        </row>
        <row r="664">
          <cell r="A664" t="str">
            <v>CP029</v>
          </cell>
          <cell r="B664" t="str">
            <v>Phí VS- Xlyù nöôùc thaûi</v>
          </cell>
        </row>
        <row r="665">
          <cell r="A665" t="str">
            <v>CP030</v>
          </cell>
          <cell r="B665" t="str">
            <v>Chi phí phuï gia</v>
          </cell>
        </row>
        <row r="666">
          <cell r="A666" t="str">
            <v>CP031</v>
          </cell>
          <cell r="B666" t="str">
            <v xml:space="preserve">Chi phí Nhieân lieäu </v>
          </cell>
        </row>
        <row r="667">
          <cell r="A667" t="str">
            <v>CP032</v>
          </cell>
          <cell r="B667" t="str">
            <v xml:space="preserve">Chi phí CCDC cheá bieán </v>
          </cell>
        </row>
        <row r="668">
          <cell r="A668" t="str">
            <v>CP033</v>
          </cell>
          <cell r="B668" t="str">
            <v xml:space="preserve">CP vöôøn caây caûnh </v>
          </cell>
        </row>
        <row r="669">
          <cell r="A669" t="str">
            <v>CP034</v>
          </cell>
          <cell r="B669" t="str">
            <v>Chi phí tieàn löông, tieàn coâng</v>
          </cell>
        </row>
        <row r="670">
          <cell r="A670" t="str">
            <v>CP035</v>
          </cell>
          <cell r="B670" t="str">
            <v xml:space="preserve">Chi phí v/chuyeån </v>
          </cell>
        </row>
        <row r="671">
          <cell r="A671" t="str">
            <v>CP036</v>
          </cell>
          <cell r="B671" t="str">
            <v xml:space="preserve">Chi phí haøng nhaäp laïi </v>
          </cell>
        </row>
        <row r="672">
          <cell r="A672" t="str">
            <v>CP037</v>
          </cell>
          <cell r="B672" t="str">
            <v xml:space="preserve">Chi phí Vaät Tö cheá bieán </v>
          </cell>
        </row>
        <row r="673">
          <cell r="A673" t="str">
            <v>CP038</v>
          </cell>
          <cell r="B673" t="str">
            <v xml:space="preserve">Chi phí Vaät lieäu phuï cheá bieán </v>
          </cell>
        </row>
        <row r="674">
          <cell r="A674" t="str">
            <v>CP039</v>
          </cell>
          <cell r="B674" t="str">
            <v xml:space="preserve">Chi phí bao bì </v>
          </cell>
        </row>
        <row r="675">
          <cell r="A675" t="str">
            <v>CP040</v>
          </cell>
          <cell r="B675" t="str">
            <v xml:space="preserve">Chi phí Nlieäu chính </v>
          </cell>
        </row>
        <row r="676">
          <cell r="A676" t="str">
            <v>CP041</v>
          </cell>
          <cell r="B676" t="str">
            <v>Chi phí SXDD</v>
          </cell>
          <cell r="D676">
            <v>1541</v>
          </cell>
        </row>
        <row r="677">
          <cell r="A677" t="str">
            <v>CP042</v>
          </cell>
          <cell r="B677" t="str">
            <v>Chi phí KC</v>
          </cell>
        </row>
        <row r="693">
          <cell r="A693" t="str">
            <v>END</v>
          </cell>
          <cell r="B693" t="str">
            <v>END</v>
          </cell>
          <cell r="C693" t="str">
            <v>END</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1.xml><?xml version="1.0" encoding="utf-8"?>
<externalLink xmlns="http://schemas.openxmlformats.org/spreadsheetml/2006/main">
  <externalBook xmlns:r="http://schemas.openxmlformats.org/officeDocument/2006/relationships" r:id="rId1">
    <sheetNames>
      <sheetName val="DANH MUC DT"/>
      <sheetName val="PHAT-SINH"/>
      <sheetName val="Tinh gia xuat"/>
      <sheetName val="TONG-HOP"/>
      <sheetName val="PHIEU XUAT"/>
      <sheetName val="PHIEU NHAP"/>
      <sheetName val="THE KHO"/>
      <sheetName val="CT_DT"/>
      <sheetName val="CT_DATE"/>
    </sheetNames>
    <sheetDataSet>
      <sheetData sheetId="0">
        <row r="69">
          <cell r="B69" t="str">
            <v>BAÛNG MAÕ ÑOÁI TÖÔÏNG XUAÁT KHO Ñ/C</v>
          </cell>
          <cell r="D69" t="str">
            <v>GHI CHUÙ</v>
          </cell>
        </row>
        <row r="70">
          <cell r="B70" t="str">
            <v>FX1</v>
          </cell>
          <cell r="C70" t="str">
            <v>Phaân xöôûng ñoùng lon</v>
          </cell>
        </row>
        <row r="71">
          <cell r="B71" t="str">
            <v>FX2</v>
          </cell>
          <cell r="C71" t="str">
            <v>Phaân xöôûng 1+2 - NM 2</v>
          </cell>
        </row>
        <row r="72">
          <cell r="B72" t="str">
            <v>ÑLN</v>
          </cell>
          <cell r="C72" t="str">
            <v>Boä phaän vaän haønh maùy laïnh</v>
          </cell>
        </row>
        <row r="73">
          <cell r="B73" t="str">
            <v>CPHI</v>
          </cell>
          <cell r="C73" t="str">
            <v>Chi phí chung</v>
          </cell>
        </row>
        <row r="75">
          <cell r="B75" t="str">
            <v>END</v>
          </cell>
          <cell r="C75" t="str">
            <v>END</v>
          </cell>
          <cell r="D75" t="str">
            <v>END</v>
          </cell>
        </row>
      </sheetData>
      <sheetData sheetId="1"/>
      <sheetData sheetId="2"/>
      <sheetData sheetId="3"/>
      <sheetData sheetId="4"/>
      <sheetData sheetId="5"/>
      <sheetData sheetId="6"/>
      <sheetData sheetId="7"/>
      <sheetData sheetId="8"/>
    </sheetDataSet>
  </externalBook>
</externalLink>
</file>

<file path=xl/externalLinks/externalLink262.xml><?xml version="1.0" encoding="utf-8"?>
<externalLink xmlns="http://schemas.openxmlformats.org/spreadsheetml/2006/main">
  <externalBook xmlns:r="http://schemas.openxmlformats.org/officeDocument/2006/relationships" r:id="rId1">
    <sheetNames>
      <sheetName val="dongia"/>
      <sheetName val="ptdg"/>
      <sheetName val="gia vt,nc,may"/>
      <sheetName val="XL4Poppy"/>
    </sheetNames>
    <sheetDataSet>
      <sheetData sheetId="0" refreshError="1"/>
      <sheetData sheetId="1" refreshError="1"/>
      <sheetData sheetId="2">
        <row r="7">
          <cell r="E7" t="str">
            <v>Nhaân coâng 2,7/7</v>
          </cell>
          <cell r="F7">
            <v>1</v>
          </cell>
          <cell r="H7" t="str">
            <v>Maùy troän 250 lít</v>
          </cell>
          <cell r="I7">
            <v>1</v>
          </cell>
        </row>
        <row r="8">
          <cell r="E8" t="str">
            <v>Nhaân coâng 3/7</v>
          </cell>
          <cell r="F8">
            <v>2</v>
          </cell>
          <cell r="H8" t="str">
            <v>Maùy ñaàm baøn 1kw</v>
          </cell>
          <cell r="I8">
            <v>2</v>
          </cell>
        </row>
        <row r="9">
          <cell r="E9" t="str">
            <v>Nhaân coâng 3,5/7</v>
          </cell>
          <cell r="F9">
            <v>3</v>
          </cell>
          <cell r="H9" t="str">
            <v>Maùy ñaàm duøi 1,5Kw</v>
          </cell>
          <cell r="I9">
            <v>3</v>
          </cell>
        </row>
        <row r="10">
          <cell r="E10" t="str">
            <v>Nhaân coâng 3,7/7</v>
          </cell>
          <cell r="F10">
            <v>4</v>
          </cell>
          <cell r="H10" t="str">
            <v>Maùy caét uoán</v>
          </cell>
          <cell r="I10">
            <v>4</v>
          </cell>
        </row>
        <row r="11">
          <cell r="E11" t="str">
            <v>Nhaân coâng 4/7</v>
          </cell>
          <cell r="F11">
            <v>5</v>
          </cell>
          <cell r="H11" t="str">
            <v>Maùy haøn 23Kw</v>
          </cell>
          <cell r="I11">
            <v>5</v>
          </cell>
        </row>
        <row r="12">
          <cell r="E12" t="str">
            <v>Nhaân coâng 4,5/7</v>
          </cell>
          <cell r="F12">
            <v>6</v>
          </cell>
          <cell r="H12" t="str">
            <v>Maùy vaän thaêng 0,8T</v>
          </cell>
          <cell r="I12">
            <v>6</v>
          </cell>
        </row>
        <row r="13">
          <cell r="H13" t="str">
            <v>Maùy troän vöõa 80 lít</v>
          </cell>
          <cell r="I13">
            <v>7</v>
          </cell>
        </row>
        <row r="14">
          <cell r="H14" t="str">
            <v>Maùy haøn 15Kw</v>
          </cell>
          <cell r="I14">
            <v>8</v>
          </cell>
        </row>
        <row r="15">
          <cell r="H15" t="str">
            <v>Maùy khoan 4,5Kw</v>
          </cell>
          <cell r="I15">
            <v>9</v>
          </cell>
        </row>
        <row r="16">
          <cell r="H16" t="str">
            <v>Maùy haøn 14Kw</v>
          </cell>
          <cell r="I16">
            <v>10</v>
          </cell>
        </row>
        <row r="17">
          <cell r="H17" t="str">
            <v>Khoan caàm tay</v>
          </cell>
          <cell r="I17">
            <v>11</v>
          </cell>
        </row>
      </sheetData>
      <sheetData sheetId="3"/>
    </sheetDataSet>
  </externalBook>
</externalLink>
</file>

<file path=xl/externalLinks/externalLink263.xml><?xml version="1.0" encoding="utf-8"?>
<externalLink xmlns="http://schemas.openxmlformats.org/spreadsheetml/2006/main">
  <externalBook xmlns:r="http://schemas.openxmlformats.org/officeDocument/2006/relationships" r:id="rId1">
    <sheetNames>
      <sheetName val="BTH"/>
    </sheetNames>
    <sheetDataSet>
      <sheetData sheetId="0"/>
    </sheetDataSet>
  </externalBook>
</externalLink>
</file>

<file path=xl/externalLinks/externalLink264.xml><?xml version="1.0" encoding="utf-8"?>
<externalLink xmlns="http://schemas.openxmlformats.org/spreadsheetml/2006/main">
  <externalBook xmlns:r="http://schemas.openxmlformats.org/officeDocument/2006/relationships" r:id="rId1">
    <sheetNames>
      <sheetName val="chiettinh"/>
    </sheetNames>
    <sheetDataSet>
      <sheetData sheetId="0">
        <row r="11">
          <cell r="I11">
            <v>15459.736699999999</v>
          </cell>
        </row>
      </sheetData>
    </sheetDataSet>
  </externalBook>
</externalLink>
</file>

<file path=xl/externalLinks/externalLink265.xml><?xml version="1.0" encoding="utf-8"?>
<externalLink xmlns="http://schemas.openxmlformats.org/spreadsheetml/2006/main">
  <externalBook xmlns:r="http://schemas.openxmlformats.org/officeDocument/2006/relationships" r:id="rId1">
    <sheetNames>
      <sheetName val="THDT"/>
      <sheetName val="TH"/>
      <sheetName val="Tonghop"/>
      <sheetName val="Chitiet"/>
      <sheetName val="ctmong"/>
      <sheetName val="ctbetong"/>
      <sheetName val="vcnvat"/>
      <sheetName val="supk"/>
      <sheetName val="vctc+cg"/>
      <sheetName val="trungc"/>
      <sheetName val="vcdai"/>
      <sheetName val="giavl"/>
      <sheetName val="vc+trc"/>
      <sheetName val="KLpk"/>
      <sheetName val="vldien"/>
      <sheetName val="tc+cg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6.xml><?xml version="1.0" encoding="utf-8"?>
<externalLink xmlns="http://schemas.openxmlformats.org/spreadsheetml/2006/main">
  <externalBook xmlns:r="http://schemas.openxmlformats.org/officeDocument/2006/relationships" r:id="rId1">
    <sheetNames>
      <sheetName val="mau 05"/>
      <sheetName val="ctgs09"/>
      <sheetName val="CT-GSBRA"/>
      <sheetName val="Sheet5"/>
      <sheetName val="mau 04"/>
      <sheetName val="Mau 01"/>
      <sheetName val="Mau 02"/>
      <sheetName val="Mau 03"/>
      <sheetName val="XL4Poppy"/>
    </sheetNames>
    <sheetDataSet>
      <sheetData sheetId="0"/>
      <sheetData sheetId="1"/>
      <sheetData sheetId="2"/>
      <sheetData sheetId="3"/>
      <sheetData sheetId="4"/>
      <sheetData sheetId="5"/>
      <sheetData sheetId="6"/>
      <sheetData sheetId="7"/>
      <sheetData sheetId="8"/>
    </sheetDataSet>
  </externalBook>
</externalLink>
</file>

<file path=xl/externalLinks/externalLink267.xml><?xml version="1.0" encoding="utf-8"?>
<externalLink xmlns="http://schemas.openxmlformats.org/spreadsheetml/2006/main">
  <externalBook xmlns:r="http://schemas.openxmlformats.org/officeDocument/2006/relationships" r:id="rId1">
    <sheetNames>
      <sheetName val="Thong tin"/>
      <sheetName val="BTDC"/>
      <sheetName val="TH DC"/>
      <sheetName val="BS"/>
      <sheetName val="PI"/>
      <sheetName val="LCTT(tt)"/>
      <sheetName val="LCTT&lt;GT&gt;"/>
      <sheetName val="Notes"/>
      <sheetName val="Ghi chu ben xe"/>
      <sheetName val="Ghichu"/>
      <sheetName val="TS"/>
      <sheetName val="00000000"/>
      <sheetName val="XL4Poppy"/>
    </sheetNames>
    <sheetDataSet>
      <sheetData sheetId="0"/>
      <sheetData sheetId="1" refreshError="1"/>
      <sheetData sheetId="2" refreshError="1"/>
      <sheetData sheetId="3">
        <row r="1">
          <cell r="I1" t="str">
            <v>B¸o c¸o tµi chÝnh</v>
          </cell>
        </row>
        <row r="2">
          <cell r="I2" t="str">
            <v>Cho n¨m tµi chÝnh</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68.xml><?xml version="1.0" encoding="utf-8"?>
<externalLink xmlns="http://schemas.openxmlformats.org/spreadsheetml/2006/main">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269.xml><?xml version="1.0" encoding="utf-8"?>
<externalLink xmlns="http://schemas.openxmlformats.org/spreadsheetml/2006/main">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 val="HD 05-2002-VSP8"/>
      <sheetName val="HC"/>
      <sheetName val="QLN"/>
      <sheetName val="KTHUAT"/>
      <sheetName val="KT"/>
      <sheetName val="CN"/>
      <sheetName val="DLo"/>
      <sheetName val="BDa"/>
      <sheetName val="CDong"/>
      <sheetName val="KTang"/>
      <sheetName val="PBat"/>
      <sheetName val="TThuy"/>
      <sheetName val="CXa"/>
      <sheetName val="THop"/>
      <sheetName val="00000000"/>
      <sheetName val="XL4Test5"/>
      <sheetName val="mau"/>
      <sheetName val="mau (2)"/>
      <sheetName val="bangcong"/>
      <sheetName val="dsach"/>
      <sheetName val="tetdonvi"/>
      <sheetName val="tracham03"/>
      <sheetName val="tracham02"/>
      <sheetName val="Sheet6"/>
      <sheetName val="Sheet5"/>
      <sheetName val="Sheet4"/>
      <sheetName val="Sheet3"/>
      <sheetName val="Sheet2"/>
      <sheetName val="Sheet1"/>
      <sheetName val="#REF"/>
      <sheetName val="Giao"/>
      <sheetName val="CHIET TINH"/>
      <sheetName val="Bang gia Ca May"/>
      <sheetName val="Bang Gia VL"/>
      <sheetName val="Tong Hop KP"/>
      <sheetName val=" DON GIA"/>
      <sheetName val="CHIET TINH THEO KH.SAT"/>
      <sheetName val="THKPXL"/>
      <sheetName val="CLVTXL"/>
      <sheetName val="KLXL"/>
      <sheetName val="PTVT"/>
      <sheetName val="q2"/>
      <sheetName val="q3"/>
      <sheetName val="Sheet11"/>
      <sheetName val="Sheet12"/>
      <sheetName val="Sheet13"/>
      <sheetName val="Sheet14"/>
      <sheetName val="Sheet15"/>
      <sheetName val="Sheet16"/>
      <sheetName val="T1-2002"/>
      <sheetName val="T2-2002"/>
      <sheetName val="T3-2002"/>
      <sheetName val="T4-2002"/>
      <sheetName val="T5-2002"/>
      <sheetName val="T6-2002"/>
      <sheetName val="T7-2002"/>
      <sheetName val="T8-2002"/>
      <sheetName val="T9-2002"/>
      <sheetName val="T10-2002"/>
      <sheetName val="T11-2002"/>
      <sheetName val="T12-2002"/>
      <sheetName val=" Tong Nam 2002"/>
      <sheetName val="T1-2003"/>
      <sheetName val="T2-2003"/>
      <sheetName val="T3-2003"/>
      <sheetName val="T4-2003"/>
      <sheetName val="T5-2003"/>
      <sheetName val="T6-2003"/>
      <sheetName val="T10-2001"/>
      <sheetName val="T11-2001"/>
      <sheetName val="T12-2001"/>
      <sheetName val="TH..04 (2)"/>
      <sheetName val="VTC.HC"/>
      <sheetName val="BIA.03"/>
      <sheetName val="TH..03"/>
      <sheetName val="DCN.03"/>
      <sheetName val="AS.03"/>
      <sheetName val="VTC.03"/>
      <sheetName val="VTP.03"/>
      <sheetName val="MTC.03"/>
      <sheetName val="GKXCK"/>
      <sheetName val="XCK"/>
      <sheetName val="THKXCK"/>
      <sheetName val="Bang.TT"/>
      <sheetName val="XXXXXXXX"/>
      <sheetName val="XXXXXXX0"/>
      <sheetName val="XXXXXXX1"/>
      <sheetName val="TB401-LTB-LS"/>
      <sheetName val="Tong hop"/>
      <sheetName val="Chi tieu 1md &amp; dau cong"/>
      <sheetName val="GTXL-Goi C1 (Km68-Km69)"/>
      <sheetName val="DT-Goi C1 (Km68-Km69)"/>
      <sheetName val="DG-Goi C1(Km68-Km69)"/>
      <sheetName val="tuyen"/>
      <sheetName val="PL Vua"/>
      <sheetName val="dgdam"/>
      <sheetName val="dgmo-tru"/>
      <sheetName val="dgcoc"/>
      <sheetName val="DgDuong"/>
      <sheetName val="CP3-3nhip(L=130,251m)(OK)"/>
      <sheetName val="CP4-7nhip(L=289,384m)(OK)"/>
      <sheetName val="CP5-3nhip(L=130,27m)(OK)"/>
      <sheetName val="CP6-4nhip(L=170,5m)(OK)"/>
      <sheetName val="GTXLc-Doan2"/>
      <sheetName val="do xe"/>
      <sheetName val="GT do xe"/>
      <sheetName val="Bieu TH"/>
      <sheetName val="TH lop khoan"/>
      <sheetName val="cdkhoan"/>
      <sheetName val="Vatlieu"/>
      <sheetName val="He so"/>
      <sheetName val="DGdg"/>
      <sheetName val="DG cau"/>
      <sheetName val="PA1-Cau banDUL(1x12m)"/>
      <sheetName val="DG cong"/>
      <sheetName val="PA2-Cong ds 2(3x3,5)"/>
      <sheetName val="XL(chinh+khac)"/>
      <sheetName val="S-VK (I)"/>
      <sheetName val="Bang KL"/>
      <sheetName val="VL"/>
      <sheetName val="KLuong(Cau)"/>
      <sheetName val="DT(KVinh)"/>
      <sheetName val="DT(DHai)"/>
      <sheetName val="KL"/>
      <sheetName val="KLuong(cong)"/>
      <sheetName val="dg(cau)"/>
      <sheetName val="DT(cong)"/>
      <sheetName val="Dpd"/>
      <sheetName val="GTXLk"/>
      <sheetName val="GTXLc"/>
      <sheetName val="CTXD"/>
      <sheetName val="KPTH"/>
      <sheetName val="10000000"/>
      <sheetName val="20000000"/>
      <sheetName val="30000000"/>
      <sheetName val="ket cau"/>
      <sheetName val="Du thau"/>
      <sheetName val="tien luong"/>
      <sheetName val="Bang tinh du thau"/>
      <sheetName val="Phan tich don gia (ngang)"/>
      <sheetName val="phan tich vat tu (ngang K1)"/>
      <sheetName val="KLXLHOANTHANHGA RACB HIEN"/>
      <sheetName val="Thuyet minh"/>
      <sheetName val="Bia"/>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gtgt"/>
      <sheetName val="nsnn"/>
      <sheetName val="cdkt"/>
      <sheetName val="cdtk"/>
      <sheetName val="nkc"/>
      <sheetName val="Cover"/>
      <sheetName val="explain"/>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Chart1"/>
      <sheetName val="Phantich"/>
      <sheetName val="Toan_DA"/>
      <sheetName val="2004"/>
      <sheetName val="2005"/>
      <sheetName val="CT DA HOAN THANH"/>
      <sheetName val="DOI CHIEU UNG"/>
      <sheetName val="QTOAN"/>
      <sheetName val="Nhap"/>
      <sheetName val="DUOC UNG"/>
      <sheetName val="UNG"/>
      <sheetName val="Sheet7"/>
      <sheetName val="Sheet8"/>
      <sheetName val="Sheet9"/>
      <sheetName val="Sheet10"/>
      <sheetName val="Csdl"/>
      <sheetName val="DG"/>
      <sheetName val="BTL"/>
      <sheetName val="VL-NC-M"/>
      <sheetName val="PTVL"/>
      <sheetName val="Tinh VC"/>
      <sheetName val="BU gia"/>
      <sheetName val="KP"/>
      <sheetName val="THKP"/>
      <sheetName val="Q1-02"/>
      <sheetName val="Q2-02"/>
      <sheetName val="Q3-02"/>
      <sheetName val="Pl 1 PT"/>
      <sheetName val=" Tien M. G"/>
      <sheetName val="Hang Hoa"/>
      <sheetName val="Tai S CD"/>
      <sheetName val="ct p TRA"/>
      <sheetName val="t. h pTRA"/>
      <sheetName val="BCDKT"/>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THKP-TT03+04(sauduyet)"/>
      <sheetName val="KM0"/>
      <sheetName val="Gia VL"/>
      <sheetName val="Luong"/>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Dinh muc du toan"/>
      <sheetName val="Config"/>
      <sheetName val="AutoClose"/>
      <sheetName val="TH An ca"/>
      <sheetName val="XN SL An ca"/>
      <sheetName val="Dang ky an ca"/>
      <sheetName val="Dang ky an ca T2"/>
      <sheetName val="Sheet2"/>
      <sheetName val="Sheet3"/>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Sheet1"/>
      <sheetName val="1"/>
      <sheetName val="00000000"/>
      <sheetName val="bg+th45"/>
      <sheetName val="4-5"/>
      <sheetName val="bg+th34"/>
      <sheetName val="3-4"/>
      <sheetName val="bg+th23"/>
      <sheetName val="2-3"/>
      <sheetName val="bg+th12"/>
      <sheetName val="1-2"/>
      <sheetName val="bg+th"/>
      <sheetName val="ptvl"/>
      <sheetName val="0-1"/>
      <sheetName val="MTL$-INTER"/>
      <sheetName val="Sheet4"/>
      <sheetName val="Sheet5"/>
      <sheetName val="Sheet6"/>
    </sheetNames>
    <sheetDataSet>
      <sheetData sheetId="0" refreshError="1">
        <row r="9">
          <cell r="N9">
            <v>118182</v>
          </cell>
        </row>
        <row r="16">
          <cell r="N16">
            <v>759</v>
          </cell>
        </row>
        <row r="17">
          <cell r="N17">
            <v>55000</v>
          </cell>
        </row>
        <row r="38">
          <cell r="N38">
            <v>4.5</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Set>
  </externalBook>
</externalLink>
</file>

<file path=xl/externalLinks/externalLink270.xml><?xml version="1.0" encoding="utf-8"?>
<externalLink xmlns="http://schemas.openxmlformats.org/spreadsheetml/2006/main">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Set>
  </externalBook>
</externalLink>
</file>

<file path=xl/externalLinks/externalLink271.xml><?xml version="1.0" encoding="utf-8"?>
<externalLink xmlns="http://schemas.openxmlformats.org/spreadsheetml/2006/main">
  <externalBook xmlns:r="http://schemas.openxmlformats.org/officeDocument/2006/relationships" r:id="rId1">
    <sheetNames>
      <sheetName val="Doanh thu (2)"/>
      <sheetName val="Giavon (2)"/>
      <sheetName val="Sheet1"/>
      <sheetName val="Sheet2"/>
      <sheetName val="Sheet3"/>
      <sheetName val="XL4Popp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2.xml><?xml version="1.0" encoding="utf-8"?>
<externalLink xmlns="http://schemas.openxmlformats.org/spreadsheetml/2006/main">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KH_Q1_Q2_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73.xml><?xml version="1.0" encoding="utf-8"?>
<externalLink xmlns="http://schemas.openxmlformats.org/spreadsheetml/2006/main">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TH DT CAC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274.xml><?xml version="1.0" encoding="utf-8"?>
<externalLink xmlns="http://schemas.openxmlformats.org/spreadsheetml/2006/main">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75.xml><?xml version="1.0" encoding="utf-8"?>
<externalLink xmlns="http://schemas.openxmlformats.org/spreadsheetml/2006/main">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Tong hop"/>
      <sheetName val="XXXXXXXX"/>
      <sheetName val="00000000"/>
      <sheetName val="10000000"/>
      <sheetName val="THCT"/>
      <sheetName val="THDZ0,4"/>
      <sheetName val="TH DZ35"/>
      <sheetName val="THTram"/>
      <sheetName val="PHICH?3"/>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C chi dinh thau"/>
      <sheetName val="BC 135"/>
      <sheetName val="BC 135 (2)"/>
      <sheetName val=" 135-05"/>
      <sheetName val="BC KH13505 (3)"/>
      <sheetName val="BC KH13505 (2)"/>
      <sheetName val="BC KH TH 04"/>
      <sheetName val="BC STC"/>
      <sheetName val="BC chi thau"/>
      <sheetName val="PHICH_x0000_3"/>
      <sheetName val="KE HOACH MUA"/>
      <sheetName val="bảng mã sp"/>
      <sheetName val="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Set>
  </externalBook>
</externalLink>
</file>

<file path=xl/externalLinks/externalLink276.xml><?xml version="1.0" encoding="utf-8"?>
<externalLink xmlns="http://schemas.openxmlformats.org/spreadsheetml/2006/main">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7.xml><?xml version="1.0" encoding="utf-8"?>
<externalLink xmlns="http://schemas.openxmlformats.org/spreadsheetml/2006/main">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278.xml><?xml version="1.0" encoding="utf-8"?>
<externalLink xmlns="http://schemas.openxmlformats.org/spreadsheetml/2006/main">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s>
    <sheetDataSet>
      <sheetData sheetId="0" refreshError="1"/>
      <sheetData sheetId="1" refreshError="1">
        <row r="6">
          <cell r="B6" t="str">
            <v>VËt liÖu</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E28">
            <v>4447.62</v>
          </cell>
        </row>
        <row r="29">
          <cell r="A29" t="str">
            <v>8000</v>
          </cell>
          <cell r="B29" t="str">
            <v>ThÐp trßn D&lt;= 12mm A2</v>
          </cell>
          <cell r="C29" t="str">
            <v>kg</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row>
        <row r="70">
          <cell r="A70" t="str">
            <v>0406</v>
          </cell>
          <cell r="B70" t="str">
            <v>èng bª t«ng ly t©m D400mm (èng dµi 2m)</v>
          </cell>
          <cell r="C70" t="str">
            <v>m</v>
          </cell>
          <cell r="D70">
            <v>645.54</v>
          </cell>
          <cell r="E70">
            <v>104761.9</v>
          </cell>
        </row>
        <row r="71">
          <cell r="A71">
            <v>8001</v>
          </cell>
          <cell r="B71" t="str">
            <v>N¾p ga gang</v>
          </cell>
          <cell r="C71" t="str">
            <v>c¸i</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B80" t="str">
            <v>M¸y thi c«ng</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F98">
            <v>50057508</v>
          </cell>
        </row>
        <row r="99">
          <cell r="A99" t="str">
            <v>.</v>
          </cell>
          <cell r="B99" t="str">
            <v>Nh©n c«ng kh¸c</v>
          </cell>
        </row>
        <row r="100">
          <cell r="A100" t="str">
            <v>.</v>
          </cell>
          <cell r="B100" t="str">
            <v>M¸y thi c«ng kh¸c</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row>
        <row r="125">
          <cell r="A125" t="str">
            <v>b</v>
          </cell>
          <cell r="B125" t="str">
            <v>§óc tÊm ®an mèi nèi</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row>
        <row r="130">
          <cell r="A130" t="str">
            <v>b</v>
          </cell>
          <cell r="B130" t="str">
            <v>§óc tÊm ®an mèi nèi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9.xml><?xml version="1.0" encoding="utf-8"?>
<externalLink xmlns="http://schemas.openxmlformats.org/spreadsheetml/2006/main">
  <externalBook xmlns:r="http://schemas.openxmlformats.org/officeDocument/2006/relationships" r:id="rId1">
    <sheetNames>
      <sheetName val="Price-Location"/>
      <sheetName val="bimson"/>
      <sheetName val="tamdiep"/>
      <sheetName val="haiphong"/>
      <sheetName val="tiendo"/>
      <sheetName val="fls guisang"/>
      <sheetName val="td2"/>
      <sheetName val="BS"/>
      <sheetName val="XL4Poppy"/>
    </sheetNames>
    <sheetDataSet>
      <sheetData sheetId="0"/>
      <sheetData sheetId="1"/>
      <sheetData sheetId="2"/>
      <sheetData sheetId="3"/>
      <sheetData sheetId="4"/>
      <sheetData sheetId="5"/>
      <sheetData sheetId="6"/>
      <sheetData sheetId="7"/>
      <sheetData sheetId="8" refreshError="1">
        <row r="26">
          <cell r="A26" t="b">
            <v>1</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VL_NC_溼_XL_khac"/>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HCTANG"/>
      <sheetName val="TBHBOI"/>
      <sheetName val="DHKK2"/>
      <sheetName val="MOC"/>
      <sheetName val="TB"/>
      <sheetName val="THCPK"/>
      <sheetName val="THDT"/>
      <sheetName val="NHAN"/>
      <sheetName val="00000001"/>
      <sheetName val="1"/>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H-Q1,Q2,01"/>
      <sheetName val="KL_dak_Lap_dat"/>
      <sheetName val="KL_cot[thep"/>
      <sheetName val="THXM-tr"/>
      <sheetName val="pp3x!"/>
      <sheetName val="Tinh_CT__x0003__x0000_o_dat"/>
      <sheetName val="Chart1"/>
      <sheetName val="TDTH"/>
      <sheetName val=""/>
      <sheetName val="K,DTt5-6"/>
      <sheetName val="K,DTt7-11"/>
      <sheetName val="K,DTt5-6 (2)"/>
      <sheetName val="K,DTt7-11 (2)"/>
      <sheetName val="Tong_GT_khac_Pbo_v!n_GT"/>
      <sheetName val="1-1"/>
      <sheetName val="vtôiuhoi"/>
      <sheetName val="thang 1"/>
      <sheetName val="THANG 3"/>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Khoi luong"/>
      <sheetName val="_x0004_T3714"/>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giathanh1"/>
      <sheetName val="DONGIA"/>
      <sheetName val="TTVanChuyen"/>
      <sheetName val="Vat tu"/>
      <sheetName val="CL17_x0000_7"/>
      <sheetName val="Don_giaíCTC"/>
      <sheetName val="Rheet30"/>
      <sheetName val="桃彩楴瑥损瑯灟慨_x0012_䌀楨瑥瑟湩彨潤"/>
      <sheetName val="bia"/>
      <sheetName val="TH "/>
      <sheetName val="van chuyen"/>
      <sheetName val="KL"/>
      <sheetName val="Phan-Tich"/>
      <sheetName val="20000000"/>
      <sheetName val="30000000"/>
      <sheetName val="၃hi_tiet_cot_pha"/>
      <sheetName val="MTO REV.2(ARMOR)"/>
      <sheetName val="DGchitiet "/>
      <sheetName val="NEW-PANEL"/>
      <sheetName val="BAOGIATHANG"/>
      <sheetName val="DAODAT"/>
      <sheetName val="vanchuyen TC"/>
      <sheetName val="DGXDCB_DD"/>
      <sheetName val="DG CANTHO"/>
      <sheetName val="Dutoan KL"/>
      <sheetName val="PT VATTU"/>
      <sheetName val="ctdg"/>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DS-nop"/>
      <sheetName val="DS-nop T12.03"/>
      <sheetName val="DS nop quý IV"/>
      <sheetName val="DS nop quý IV.04"/>
      <sheetName val="DSnop quý III.04"/>
      <sheetName val="DSnop quý II.04"/>
      <sheetName val="DSnop quý I.04"/>
      <sheetName val="DS-nop T11.03"/>
      <sheetName val="DATA"/>
      <sheetName val="Summary"/>
      <sheetName val="Chi_tiet_gm"/>
      <sheetName val="Cty"/>
      <sheetName val="Trả nợ"/>
      <sheetName val="Nhập"/>
      <sheetName val="K.Toan"/>
      <sheetName val="KTNXT"/>
      <sheetName val="CL28&quot;8"/>
      <sheetName val="tbam3x25"/>
      <sheetName val="`p1p"/>
      <sheetName val="CKC"/>
      <sheetName val="Tinh_CT__x0003_?o_dat"/>
      <sheetName val="khung ten TD"/>
      <sheetName val="MTP"/>
      <sheetName val="VL_NC_?_XL_khac"/>
      <sheetName val="THANG 4"/>
      <sheetName val="Sheet17"/>
      <sheetName val="Sheet8"/>
      <sheetName val="Sheet9"/>
      <sheetName val="Sheet10"/>
      <sheetName val="Sheet11"/>
      <sheetName val="Sheet12"/>
      <sheetName val="Sheet13"/>
      <sheetName val="Sheet14"/>
      <sheetName val="Sheet15"/>
      <sheetName val="Sheet16"/>
      <sheetName val="h"/>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KL_daoWLap_dat"/>
      <sheetName val="????????_x0012_???????"/>
      <sheetName val="PTCT"/>
      <sheetName val="TONGKE3p "/>
      <sheetName val="TDTKP"/>
      <sheetName val="tram0x25"/>
      <sheetName val="TH헾】_x0005__x0000_"/>
      <sheetName val="dtxl"/>
      <sheetName val="thau.xls]SAM OTO 1100-20 DN"/>
      <sheetName val="DANHPHAP"/>
      <sheetName val="Gia_thau"/>
      <sheetName val="DINH MUC"/>
      <sheetName val="A301"/>
      <sheetName val="cc"/>
      <sheetName val="toketoanCLD MSTS"/>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Tinh_CT_dao_dat_Lue"/>
      <sheetName val="DT19&quot;4"/>
      <sheetName val="CL&quot;009"/>
      <sheetName val="Sheed27"/>
      <sheetName val="Soî"/>
      <sheetName val="Tinh_CT_da䁯_dat_Luu"/>
      <sheetName val="YEM O_x0014_O 1100-20"/>
      <sheetName val="CL17?7"/>
      <sheetName val="Don_giI&lt;_x0000__x0000_J&lt;"/>
      <sheetName val="_x001f__x0000__x0000__x0000__x0000__x0000__x0000__x0000__x0000__x0000__x0000__x0000__x0016__x0000__x0000__x0000__x0000__x0000__x0015_6_x0001__x0017_ö_x0003__x0000__x0000__x001a_Ö _x0000_"/>
      <sheetName val="?hi_tiet_cot_pha"/>
      <sheetName val="tc"/>
      <sheetName val="Liet ie vat tu"/>
      <sheetName val="[Gia_$hau.xls_x0005_CL6463"/>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Manh԰"/>
      <sheetName val="TH MUONG_x0007__x0000__x0000_Sheet24_x0007__x0000__x0000_heet25_x0007__x0000__x0000_"/>
      <sheetName val="Manh???_x0000_?"/>
      <sheetName val="Manh?"/>
      <sheetName val="S-SKTM"/>
      <sheetName val="S-BDMTK"/>
      <sheetName val="SQTM"/>
      <sheetName val="SNKTT"/>
      <sheetName val="BCDTKKT"/>
      <sheetName val="BCKQHDKD"/>
      <sheetName val="TGTGTDKT"/>
      <sheetName val="DST_x0005_"/>
      <sheetName val="CKC԰_x0000_"/>
      <sheetName val="Manh?_x0000__x0000__x0000_?_x0000_"/>
      <sheetName val="ManhԀ_x0000__x0000__x0000_Ȁ_x0000_"/>
      <sheetName val="SUA`BOT RILAC NGOT"/>
      <sheetName val="Chiet_ténh_don_gia"/>
      <sheetName val="Tr? n?"/>
      <sheetName val="SOCAI"/>
      <sheetName val="T10"/>
      <sheetName val="T11"/>
      <sheetName val="T12"/>
      <sheetName val="SQ12"/>
      <sheetName val="12(2)"/>
      <sheetName val="BG SUNNY 10İg"/>
      <sheetName val="Manh?_x0000_?"/>
      <sheetName val="TH MUONG_x0007__x0000_Sheet24_x0007__x0000_heet25_x0007__x0000_"/>
      <sheetName val="Manh?_x0000_?_x0000_"/>
      <sheetName val="ManhԀ???Ȁ"/>
    </sheetNames>
    <sheetDataSet>
      <sheetData sheetId="0" refreshError="1"/>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sheetData sheetId="418"/>
      <sheetData sheetId="419" refreshError="1"/>
      <sheetData sheetId="420" refreshError="1"/>
      <sheetData sheetId="421"/>
      <sheetData sheetId="422" refreshError="1"/>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efreshError="1"/>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sheetData sheetId="484" refreshError="1"/>
      <sheetData sheetId="485"/>
      <sheetData sheetId="486" refreshError="1"/>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refreshError="1"/>
      <sheetData sheetId="566" refreshError="1"/>
      <sheetData sheetId="567" refreshError="1"/>
      <sheetData sheetId="568"/>
      <sheetData sheetId="569"/>
      <sheetData sheetId="570"/>
      <sheetData sheetId="571"/>
      <sheetData sheetId="572"/>
      <sheetData sheetId="573" refreshError="1"/>
      <sheetData sheetId="574" refreshError="1"/>
      <sheetData sheetId="575" refreshError="1"/>
      <sheetData sheetId="576" refreshError="1"/>
      <sheetData sheetId="577"/>
      <sheetData sheetId="578" refreshError="1"/>
      <sheetData sheetId="579" refreshError="1"/>
      <sheetData sheetId="580" refreshError="1"/>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sheetData sheetId="627"/>
      <sheetData sheetId="628"/>
      <sheetData sheetId="629"/>
      <sheetData sheetId="630" refreshError="1"/>
      <sheetData sheetId="631" refreshError="1"/>
      <sheetData sheetId="632" refreshError="1"/>
      <sheetData sheetId="633" refreshError="1"/>
      <sheetData sheetId="634" refreshError="1"/>
      <sheetData sheetId="635"/>
      <sheetData sheetId="636"/>
      <sheetData sheetId="637"/>
      <sheetData sheetId="638"/>
      <sheetData sheetId="639"/>
      <sheetData sheetId="640"/>
      <sheetData sheetId="641" refreshError="1"/>
      <sheetData sheetId="642"/>
      <sheetData sheetId="643"/>
      <sheetData sheetId="644"/>
      <sheetData sheetId="645"/>
      <sheetData sheetId="646" refreshError="1"/>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refreshError="1"/>
      <sheetData sheetId="681" refreshError="1"/>
      <sheetData sheetId="682"/>
      <sheetData sheetId="683" refreshError="1"/>
      <sheetData sheetId="684" refreshError="1"/>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Set>
  </externalBook>
</externalLink>
</file>

<file path=xl/externalLinks/externalLink280.xml><?xml version="1.0" encoding="utf-8"?>
<externalLink xmlns="http://schemas.openxmlformats.org/spreadsheetml/2006/main">
  <externalBook xmlns:r="http://schemas.openxmlformats.org/officeDocument/2006/relationships" r:id="rId1">
    <sheetNames>
      <sheetName val="0000"/>
      <sheetName val="foxz"/>
      <sheetName val="foxz_2"/>
      <sheetName val="Ten "/>
      <sheetName val="01-Bia"/>
      <sheetName val="02_BGD&amp;BCKT"/>
      <sheetName val="BS"/>
      <sheetName val="PI"/>
      <sheetName val="LCTT&lt;TT&gt;"/>
      <sheetName val="LCTT&lt;GT&gt; "/>
      <sheetName val="Note 1_7"/>
      <sheetName val="Note 8_TSCD"/>
      <sheetName val="Note 9_21"/>
      <sheetName val="Note 22_NV"/>
      <sheetName val="Note 23_het "/>
      <sheetName val="BTDC"/>
      <sheetName val="BL"/>
      <sheetName val="00000000"/>
    </sheetNames>
    <sheetDataSet>
      <sheetData sheetId="0"/>
      <sheetData sheetId="1"/>
      <sheetData sheetId="2" refreshError="1"/>
      <sheetData sheetId="3">
        <row r="3">
          <cell r="A3" t="str">
            <v>N¨m 2010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81.xml><?xml version="1.0" encoding="utf-8"?>
<externalLink xmlns="http://schemas.openxmlformats.org/spreadsheetml/2006/main">
  <externalBook xmlns:r="http://schemas.openxmlformats.org/officeDocument/2006/relationships" r:id="rId1">
    <sheetNames>
      <sheetName val="XXXX"/>
      <sheetName val="Ten "/>
      <sheetName val="01-Bia"/>
      <sheetName val="02-BGD"/>
      <sheetName val="BS"/>
      <sheetName val="PI"/>
      <sheetName val="LCTT&lt;TT&gt;"/>
      <sheetName val="Note 1_7"/>
      <sheetName val="Note 8_TSCD"/>
      <sheetName val="Note 9_21"/>
      <sheetName val="Note 22_NV"/>
      <sheetName val="Note 23_het "/>
      <sheetName val="BTDC"/>
      <sheetName val="TH DC"/>
      <sheetName val="Sheet1"/>
      <sheetName val="00000000"/>
    </sheetNames>
    <sheetDataSet>
      <sheetData sheetId="0" refreshError="1"/>
      <sheetData sheetId="1" refreshError="1"/>
      <sheetData sheetId="2" refreshError="1"/>
      <sheetData sheetId="3" refreshError="1"/>
      <sheetData sheetId="4" refreshError="1">
        <row r="2">
          <cell r="N2" t="str">
            <v>B¸o c¸o tµi chÝnh</v>
          </cell>
        </row>
        <row r="132">
          <cell r="H132" t="str">
            <v>Tæng Gi¸m ®èc</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2.xml><?xml version="1.0" encoding="utf-8"?>
<externalLink xmlns="http://schemas.openxmlformats.org/spreadsheetml/2006/main">
  <externalBook xmlns:r="http://schemas.openxmlformats.org/officeDocument/2006/relationships" r:id="rId1">
    <sheetNames>
      <sheetName val="0000"/>
      <sheetName val="foxz"/>
      <sheetName val="TGTSCD"/>
      <sheetName val="Ten "/>
      <sheetName val="BCDPS"/>
      <sheetName val="TH DC"/>
      <sheetName val="BTDC"/>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01-Bia"/>
      <sheetName val="02-BGD"/>
      <sheetName val="BS"/>
      <sheetName val="LCTT&lt;GT&gt;"/>
      <sheetName val="PI"/>
      <sheetName val="LCTT&lt;TT&gt;"/>
      <sheetName val="Note 1_7"/>
      <sheetName val="Note 8_TSCD"/>
      <sheetName val="Note 9_21"/>
      <sheetName val="Note 22_NV"/>
      <sheetName val="Note 23_het "/>
      <sheetName val="Sheet1"/>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Sheet1"/>
      <sheetName val="ct luong "/>
      <sheetName val="Nhap 6T"/>
      <sheetName val="baocaochinh(qui1.05) (DC)"/>
      <sheetName val="Ctuluongq.1.05"/>
      <sheetName val="BANG PHAN BO qui1.05(DC)"/>
      <sheetName val="BANG PHAN BO quiII.05"/>
      <sheetName val="bao cac cinh Qui II-2005"/>
      <sheetName val="ESTI."/>
      <sheetName val="DI-ESTI"/>
      <sheetName val="gvl"/>
      <sheetName val="cong ty xd cong trinh 506"/>
      <sheetName val="Gia t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M0B"/>
      <sheetName val="BM0A"/>
      <sheetName val="REQ PAGE CABLE"/>
      <sheetName val="STAHL (2)"/>
      <sheetName val="Van chuyen"/>
      <sheetName val="THKP (2)"/>
      <sheetName val="THKP"/>
      <sheetName val="T.Bi"/>
      <sheetName val="Thiet ke"/>
      <sheetName val="Sheet2"/>
      <sheetName val="Sheet1"/>
      <sheetName val="CT"/>
      <sheetName val="K.luong"/>
      <sheetName val="Sheet4"/>
      <sheetName val="Sheet3"/>
      <sheetName val="TT L2"/>
      <sheetName val="TT L1"/>
      <sheetName val="Thue Ngoai"/>
      <sheetName val="XL4Poppy"/>
      <sheetName val="KH"/>
      <sheetName val="DM"/>
      <sheetName val="DD&amp;TV"/>
      <sheetName val="CDSL"/>
      <sheetName val="PTSL"/>
      <sheetName val="THCP"/>
      <sheetName val="VT"/>
      <sheetName val="NL"/>
      <sheetName val="SoSanh"/>
      <sheetName val="QTVT"/>
      <sheetName val="QTNC"/>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Dong Dau"/>
      <sheetName val="Sau dong"/>
      <sheetName val="Ma xa"/>
      <sheetName val="Me tri"/>
      <sheetName val="My dinh"/>
      <sheetName val="Tong cong"/>
      <sheetName val="Sheet5"/>
      <sheetName val="O.Do-Cong Cai tat"/>
      <sheetName val="Cty CTGT 1 TN "/>
      <sheetName val="O Khue Qlo 3"/>
      <sheetName val="O.Do-TNVCA Q.ninh"/>
      <sheetName val="O chien QL 53-1413"/>
      <sheetName val="O.chien QL53-3311"/>
      <sheetName val="o.Huyen - CMNC"/>
      <sheetName val="Huyen Quoc lo 91"/>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k98"/>
      <sheetName val="1"/>
      <sheetName val="98"/>
      <sheetName val="Doi 1"/>
      <sheetName val="Doi 2"/>
      <sheetName val="Xuong"/>
      <sheetName val="Doi 7"/>
      <sheetName val="Doi 6"/>
      <sheetName val="Doi 5"/>
      <sheetName val="Doi 4"/>
      <sheetName val="Doi 3"/>
      <sheetName val="Congty"/>
      <sheetName val="VPPN"/>
      <sheetName val="XN74"/>
      <sheetName val="XN54"/>
      <sheetName val="XN33"/>
      <sheetName val="NK96"/>
      <sheetName val="XL4Test5"/>
      <sheetName val="tonghopkinhphi"/>
      <sheetName val="TCT"/>
      <sheetName val="Sheet6"/>
      <sheetName val="Sheet7"/>
      <sheetName val="Sheet8"/>
      <sheetName val="Sheet9"/>
      <sheetName val="Sheet10"/>
      <sheetName val="Sheet11"/>
      <sheetName val="Sheet12"/>
      <sheetName val="Sheet13"/>
      <sheetName val="Sheet14"/>
      <sheetName val="Sheet15"/>
      <sheetName val="Sheet16"/>
      <sheetName val="k0"/>
      <sheetName val="k1"/>
      <sheetName val="klnenmat"/>
      <sheetName val="vlieunen"/>
      <sheetName val="bgianen"/>
      <sheetName val="dtctnen"/>
      <sheetName val="ksat"/>
      <sheetName val="thdtnen"/>
      <sheetName val="klcong"/>
      <sheetName val="vlcong"/>
      <sheetName val="bgiacong"/>
      <sheetName val="dtctcong"/>
      <sheetName val="thdtcong"/>
      <sheetName val="tmdautu"/>
      <sheetName val="cbdt"/>
      <sheetName val="Sheet17"/>
      <sheetName val="Sheet18"/>
      <sheetName val="Sheet19"/>
      <sheetName val="Sheet20"/>
      <sheetName val="Sheet21"/>
      <sheetName val="Sheet22"/>
      <sheetName val="Sheet23"/>
      <sheetName val="Sheet24"/>
      <sheetName val="Sheet25"/>
      <sheetName val="Sheet26"/>
      <sheetName val="T1.2002 "/>
      <sheetName val="T2.2002 "/>
      <sheetName val="T3.2002  "/>
      <sheetName val="THop QuyI.02"/>
      <sheetName val="T4.2002 "/>
      <sheetName val="T5.2002"/>
      <sheetName val="T6.2002 "/>
      <sheetName val="TH 6 thanh dau nam 2002"/>
      <sheetName val="T7.2002  "/>
      <sheetName val="T8.2002   "/>
      <sheetName val="T9.2002"/>
      <sheetName val="T10.2002"/>
      <sheetName val="T11.2002 "/>
      <sheetName val="T12.2002 "/>
      <sheetName val="TH 12 THANG.2002"/>
      <sheetName val="TH Q3+4.2002"/>
      <sheetName val="#REF"/>
      <sheetName val="PTDG"/>
      <sheetName val="TH"/>
      <sheetName val="SC"/>
      <sheetName val="VLDatsoi"/>
      <sheetName val="THueTB"/>
      <sheetName val="KLdVC"/>
      <sheetName val="THchuyenNC"/>
      <sheetName val=" NL"/>
      <sheetName val="THBC"/>
      <sheetName val="THKLVLDao"/>
      <sheetName val="THBCThang"/>
      <sheetName val="ThueTB6T"/>
      <sheetName val="TH6T"/>
      <sheetName val="DTTS"/>
      <sheetName val="THKP (3)"/>
      <sheetName val="THueTB (2)"/>
      <sheetName val="PT cong no"/>
      <sheetName val="KH "/>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XXXXXXX"/>
      <sheetName val="km248"/>
      <sheetName val="THDz6"/>
      <sheetName val="Ctiet DDZ"/>
      <sheetName val="TN6KV"/>
      <sheetName val="TH0.4"/>
      <sheetName val="CTo.4"/>
      <sheetName val="TN04"/>
      <sheetName val="THTBA"/>
      <sheetName val="CTTBA"/>
      <sheetName val="TNTBA"/>
      <sheetName val="THcto"/>
      <sheetName val="CtCongto"/>
      <sheetName val="TNCongTo"/>
      <sheetName val="0000000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PC 501"/>
      <sheetName val="XL 4"/>
      <sheetName val="co quan"/>
      <sheetName val="Bhiem"/>
      <sheetName val="Q"/>
      <sheetName val="3"/>
      <sheetName val="6"/>
      <sheetName val="P.chi"/>
      <sheetName val="PT.6"/>
      <sheetName val="PT. 7"/>
      <sheetName val="PT. 8"/>
      <sheetName val="PT 9"/>
      <sheetName val="PT 10 XN"/>
      <sheetName val="PT 11XN"/>
      <sheetName val="PT 9XN"/>
      <sheetName val="PT"/>
      <sheetName val="XN PT"/>
      <sheetName val="Bccong"/>
      <sheetName val="BTH CT 5 nam"/>
      <sheetName val="CPV"/>
      <sheetName val="DGCM"/>
      <sheetName val="TL-I"/>
      <sheetName val="chitiet"/>
      <sheetName val="THG"/>
      <sheetName val="Thang7-2003"/>
      <sheetName val="Thang 8-2003 "/>
      <sheetName val="Tong hop"/>
      <sheetName val="T.hop 2"/>
      <sheetName val="CT nho Hoa binh"/>
      <sheetName val="D. Le Loi"/>
      <sheetName val="Duong 18"/>
      <sheetName val="Gia VL"/>
      <sheetName val="Bang gia ca may"/>
      <sheetName val="Bang luong CB"/>
      <sheetName val="Bang P.tich CT"/>
      <sheetName val="D.toan chi tiet"/>
      <sheetName val="Bang TH Dtoan"/>
      <sheetName val="THCAXEMAY"/>
      <sheetName val="THVT,NC,M"/>
      <sheetName val="Bia"/>
      <sheetName val="Cong hop, tron HP-204 "/>
      <sheetName val="PHAT SINH 205"/>
      <sheetName val="DOI 208-B1 Da Bac,14b"/>
      <sheetName val="QL4B Lang Son Doi215"/>
      <sheetName val="Cong hop, tron Bac Ninh-201"/>
      <sheetName val="Bac Ninh-Doi 205 (Nen+Mat)"/>
      <sheetName val="Bac Ninh-Doi 205(Cong Tron TN)"/>
      <sheetName val="Goi D6-203"/>
      <sheetName val="Goi R5 Doi Asphalt"/>
      <sheetName val="Hang Muc Phat sinh Bac Ninh"/>
      <sheetName val="Bac Ninh-Doi 201(Cong Tron)  "/>
      <sheetName val="Cong hop Bac Ninh-201"/>
      <sheetName val="Cong hop, tron HP-204(2)"/>
      <sheetName val="QL14B Da Nang Doi208"/>
      <sheetName val="Doi asphalt-B5 Kien"/>
      <sheetName val="Tong hop (2)"/>
      <sheetName val="CT nho Hoa binh (2)"/>
      <sheetName val="D. Le Loi (2)"/>
      <sheetName val="Duong 18 (2)"/>
      <sheetName val="GianganXT"/>
      <sheetName val="CTngan XT"/>
      <sheetName val="Bang TH"/>
      <sheetName val="GiaDZ"/>
      <sheetName val="CT don gia"/>
      <sheetName val="CTVatLieu"/>
      <sheetName val="BangGia VL"/>
      <sheetName val="VanChuyen VL"/>
      <sheetName val="KL BT+thep"/>
      <sheetName val="Dao dat"/>
      <sheetName val="CTKLDat"/>
      <sheetName val="TongKe"/>
      <sheetName val="DG1"/>
      <sheetName val="HS1"/>
      <sheetName val="G1"/>
      <sheetName val="a       "/>
      <sheetName val="BTGT"/>
      <sheetName val="TTGT"/>
      <sheetName val="BTPV"/>
      <sheetName val="TTPV"/>
      <sheetName val="10000000"/>
      <sheetName val="He so"/>
      <sheetName val="10.5.1"/>
      <sheetName val="10.5.2"/>
      <sheetName val="10.5.3"/>
      <sheetName val="10.5.4"/>
      <sheetName val="10.5.5"/>
      <sheetName val="10.5.6"/>
      <sheetName val="10.5.7"/>
      <sheetName val="10.5.8. XD"/>
      <sheetName val="10.5.8"/>
      <sheetName val="10.5.9"/>
      <sheetName val="10.5.10"/>
      <sheetName val="10.5.11"/>
      <sheetName val="10.5.12"/>
      <sheetName val="10.5.13"/>
      <sheetName val="10.5.14"/>
      <sheetName val="10.5.15 XD"/>
      <sheetName val="10.5.15"/>
      <sheetName val="10.5.16"/>
      <sheetName val="10.5.17"/>
      <sheetName val="10.6.1"/>
      <sheetName val="10.6.2"/>
      <sheetName val="10.6.3"/>
      <sheetName val="10.6.3.2"/>
      <sheetName val="10.6.3.3"/>
      <sheetName val="10.6.3.4"/>
      <sheetName val="10.6.3.5"/>
      <sheetName val="10.6.3.6"/>
      <sheetName val="10.6.3.7"/>
      <sheetName val="10.6.3.8"/>
      <sheetName val="10.6.3.10"/>
      <sheetName val="10.6.3.11"/>
      <sheetName val="10.6.3.12"/>
      <sheetName val="10.6.4"/>
      <sheetName val="10.6.4.2"/>
      <sheetName val="10.6.4.3"/>
      <sheetName val="10.6.4.4"/>
      <sheetName val="10.6.5"/>
      <sheetName val="10.6.5.1"/>
      <sheetName val="10.6.5.2"/>
      <sheetName val="10.6.5.3"/>
      <sheetName val="10.6.5.4"/>
      <sheetName val="10.6.5.5"/>
      <sheetName val="10.6.5.6"/>
      <sheetName val="10.6.5.7"/>
      <sheetName val="10.6.6"/>
      <sheetName val="10.6.7"/>
      <sheetName val="10.6.7.1"/>
      <sheetName val="10.6.7.2"/>
      <sheetName val="10.6.7.3"/>
      <sheetName val="10.6.7.4"/>
      <sheetName val="10.6.7.5"/>
      <sheetName val="10.6.8"/>
      <sheetName val="10.6.8.1"/>
      <sheetName val="10.6.8.2"/>
      <sheetName val="10.6.9"/>
      <sheetName val="10.6.10"/>
      <sheetName val="10.6.10.1"/>
      <sheetName val="10.6.10.2"/>
      <sheetName val="10.6.10.3"/>
      <sheetName val="10.6.10.4"/>
      <sheetName val="10.6.10.5"/>
      <sheetName val="10.6.10.6"/>
      <sheetName val="10.6.10.7"/>
      <sheetName val="10.6.10.8"/>
      <sheetName val="10.6.10.9"/>
      <sheetName val="10.6.10.10"/>
      <sheetName val="10.6.10.11"/>
      <sheetName val="10.6.10.12"/>
      <sheetName val="10.6.11"/>
      <sheetName val="10.6.11.1"/>
      <sheetName val="10.6.11.2"/>
      <sheetName val="10.6.11.3"/>
      <sheetName val="10.6.11.4"/>
      <sheetName val="10.6.11.5"/>
      <sheetName val="10.6.11.6"/>
      <sheetName val="10.6.11.7"/>
      <sheetName val="10.6.11.8"/>
      <sheetName val="10.6.11.9"/>
      <sheetName val="10.6.11.10"/>
      <sheetName val="10.6.11.11"/>
      <sheetName val="10.6.11.12"/>
      <sheetName val="10.6.11.13"/>
      <sheetName val="10.6.11.14"/>
      <sheetName val="10.6.11.15"/>
      <sheetName val="10.6.11.16"/>
      <sheetName val="10.6.11.17"/>
      <sheetName val="10.6.11.18"/>
      <sheetName val="10.6.11.19"/>
      <sheetName val="10.6.11.20"/>
      <sheetName val="10.6.11.21"/>
      <sheetName val="10.6.11.22"/>
      <sheetName val="10.6.11.23"/>
      <sheetName val="10.6.11.24"/>
      <sheetName val="10.6.11.25"/>
      <sheetName val="10.6.11.27"/>
      <sheetName val="10.6.12"/>
      <sheetName val="10.6.12.1"/>
      <sheetName val="10.6.12.2"/>
      <sheetName val="10.6.12.3"/>
      <sheetName val="10.6.12.4"/>
      <sheetName val="10.6.12.5"/>
      <sheetName val="10.6.12.6"/>
      <sheetName val="10.6.12.7"/>
      <sheetName val="10.6.12.8"/>
      <sheetName val="10.6.12.9"/>
      <sheetName val="10.6.12.10"/>
      <sheetName val="10.6.12.11"/>
      <sheetName val="10.6.12.12"/>
      <sheetName val="10.6.12.13"/>
      <sheetName val="10.6.13"/>
      <sheetName val="10.6.13.1"/>
      <sheetName val="10.6.13.2"/>
      <sheetName val="10.6.13.3"/>
      <sheetName val="10.6.14"/>
      <sheetName val="10.6.14.1"/>
      <sheetName val="10.6.14.2"/>
      <sheetName val="10.6.14.3"/>
      <sheetName val="10.6.14.4"/>
      <sheetName val="10.6.14.5"/>
      <sheetName val="10.6.14.6"/>
      <sheetName val="10.6.14.7"/>
      <sheetName val="10.6.14.8"/>
      <sheetName val="10.6.14.9"/>
      <sheetName val="10.6.14.10"/>
      <sheetName val="10.6.14.11"/>
      <sheetName val="10.6.15"/>
      <sheetName val="10.6.15.1"/>
      <sheetName val="10.6.15.2"/>
      <sheetName val="10.6.15.3"/>
      <sheetName val="10.6.15.4"/>
      <sheetName val="10.6.16"/>
      <sheetName val="10.6.16.1"/>
      <sheetName val="10.6.17"/>
      <sheetName val="10.6.17.1"/>
      <sheetName val="10.6.17.2"/>
      <sheetName val="10.6.17.3"/>
      <sheetName val="10.6.17.4"/>
      <sheetName val="10.6.17.5"/>
      <sheetName val="10.6.17.6"/>
      <sheetName val="10.6.17.7"/>
      <sheetName val="10.6.17.8"/>
      <sheetName val="10.6.17.9"/>
      <sheetName val="10.6.17.10"/>
      <sheetName val="10.6.17.11"/>
      <sheetName val="10.6.17.12"/>
      <sheetName val="10.6.17.13"/>
      <sheetName val="10.6.17.14"/>
      <sheetName val="10.6.17.15"/>
      <sheetName val="10.6.17.16"/>
      <sheetName val="10.6.17.17"/>
      <sheetName val="10.6.17.18"/>
      <sheetName val="10.6.17.19"/>
      <sheetName val="10.6.17.20"/>
      <sheetName val="10.6.17.21"/>
      <sheetName val="10.6.17.22"/>
      <sheetName val="10.6.17.23"/>
      <sheetName val="10.6.17.24"/>
      <sheetName val="10.6.17.25"/>
      <sheetName val="10.6.17.26"/>
      <sheetName val="TB 07.11.02"/>
      <sheetName val="Chi tiet luyen kim"/>
      <sheetName val="TH thang 12"/>
      <sheetName val="TH thang 1"/>
      <sheetName val="TH thang 2"/>
      <sheetName val="TH thang 3"/>
      <sheetName val="Sua TH thang 3"/>
      <sheetName val="TH thang 4"/>
      <sheetName val="TH thang 5"/>
      <sheetName val="TH thang 6"/>
      <sheetName val="TH thang 7"/>
      <sheetName val="TH thang 8"/>
      <sheetName val="TH thang 9"/>
      <sheetName val="TH2004"/>
      <sheetName val="TH2004 (2)"/>
      <sheetName val="TH  thang 12 nb"/>
      <sheetName val="TH  thang 12 bao cao"/>
      <sheetName val="TH2003 (tong hop)"/>
      <sheetName val="TH2003-KH2004"/>
      <sheetName val="TH2003-KH2004 (sua)"/>
      <sheetName val="TH thang 1. 2004"/>
      <sheetName val="TH thang 2. 2004 "/>
      <sheetName val="TH thang 3. 2004 "/>
      <sheetName val="20000000"/>
      <sheetName val="30000000"/>
      <sheetName val="40000000"/>
      <sheetName val="50000000"/>
      <sheetName val="60000000"/>
      <sheetName val="TH thang 4. 2004"/>
      <sheetName val="TH thang 5. 2004 "/>
      <sheetName val="Luy ke 6 thang"/>
      <sheetName val="phan tich DG"/>
      <sheetName val="gia vat lieu"/>
      <sheetName val="gia xe may"/>
      <sheetName val="gia nhan cong"/>
      <sheetName val="TKKL"/>
      <sheetName val="Tong hop khoi luong"/>
      <sheetName val="DT nhanh 1"/>
      <sheetName val="DT nhanh 2"/>
      <sheetName val="DT tuyen chinh"/>
      <sheetName val="GiaVL"/>
      <sheetName val="KSTK"/>
      <sheetName val="PTVT"/>
      <sheetName val="Bu gia"/>
      <sheetName val="duoi"/>
      <sheetName val="Tong du toan"/>
      <sheetName val="tminh"/>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Quy1+2,02"/>
      <sheetName val="Quy3,02"/>
      <sheetName val="Quy4-03"/>
      <sheetName val="Quy3-03"/>
      <sheetName val="Tach 154"/>
      <sheetName val="Quy4,02"/>
      <sheetName val="Quy2-03"/>
      <sheetName val="Q4,03"/>
      <sheetName val="Q3,03"/>
      <sheetName val="Q2.03"/>
      <sheetName val="Quý 1,03"/>
      <sheetName val="Quang Tri"/>
      <sheetName val="TTHue"/>
      <sheetName val="Da Nang"/>
      <sheetName val="Quang Nam"/>
      <sheetName val="Quang Ngai"/>
      <sheetName val="TH DH-QN"/>
      <sheetName val="KP HD"/>
      <sheetName val="DB HD"/>
      <sheetName val="CT Duong"/>
      <sheetName val="D.gia"/>
      <sheetName val="T.hop"/>
      <sheetName val="Khoan"/>
      <sheetName val="CtP.tro"/>
      <sheetName val="Nha moi"/>
      <sheetName val="TH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KH-Q1,Q2,01"/>
      <sheetName val="vanchuyen TC"/>
      <sheetName val="MTL$-INTER"/>
      <sheetName val="COT THEP_x0003__x0000_H"/>
      <sheetName val="Thuc thanh"/>
      <sheetName val="BAOGIATHANG"/>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oanh thu (2)"/>
      <sheetName val="Giavon (2)"/>
      <sheetName val="Sheet1"/>
      <sheetName val="Sheet2"/>
      <sheetName val="Sheet3"/>
      <sheetName val="XL4Popp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Be tong"/>
      <sheetName val="Chiet tinh"/>
      <sheetName val="Chi tiet"/>
      <sheetName val="Tong hop"/>
      <sheetName val="XL4Poppy"/>
      <sheetName val="Du_lieu"/>
    </sheetNames>
    <sheetDataSet>
      <sheetData sheetId="0"/>
      <sheetData sheetId="1"/>
      <sheetData sheetId="2"/>
      <sheetData sheetId="3"/>
      <sheetData sheetId="4" refreshError="1">
        <row r="27">
          <cell r="C27" t="e">
            <v>#N/A</v>
          </cell>
        </row>
      </sheetData>
      <sheetData sheetId="5"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BS(2005)"/>
      <sheetName val="PI(2005)"/>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a chi tiet"/>
      <sheetName val="Dung de in"/>
      <sheetName val="NHATKY"/>
      <sheetName val="TONQUY"/>
      <sheetName val="SOCAI"/>
      <sheetName val="MATK"/>
      <sheetName val="CDKT"/>
      <sheetName val="CANDOI"/>
      <sheetName val="KQKD"/>
      <sheetName val="TKHAI"/>
      <sheetName val="XL4Poppy"/>
      <sheetName val="00000000"/>
    </sheetNames>
    <sheetDataSet>
      <sheetData sheetId="0"/>
      <sheetData sheetId="1"/>
      <sheetData sheetId="2" refreshError="1">
        <row r="8">
          <cell r="E8">
            <v>111</v>
          </cell>
          <cell r="F8">
            <v>411</v>
          </cell>
          <cell r="H8">
            <v>600000000</v>
          </cell>
        </row>
        <row r="9">
          <cell r="E9">
            <v>111</v>
          </cell>
          <cell r="F9">
            <v>411</v>
          </cell>
          <cell r="H9">
            <v>400000000</v>
          </cell>
        </row>
        <row r="10">
          <cell r="E10">
            <v>642</v>
          </cell>
          <cell r="F10">
            <v>111</v>
          </cell>
          <cell r="H10">
            <v>220000</v>
          </cell>
        </row>
        <row r="11">
          <cell r="E11">
            <v>112</v>
          </cell>
          <cell r="F11">
            <v>111</v>
          </cell>
          <cell r="H11">
            <v>1000000</v>
          </cell>
        </row>
        <row r="12">
          <cell r="E12">
            <v>642</v>
          </cell>
          <cell r="F12">
            <v>111</v>
          </cell>
          <cell r="H12">
            <v>110000</v>
          </cell>
        </row>
        <row r="13">
          <cell r="E13">
            <v>133</v>
          </cell>
          <cell r="F13">
            <v>111</v>
          </cell>
          <cell r="H13">
            <v>11000</v>
          </cell>
        </row>
        <row r="14">
          <cell r="E14">
            <v>642</v>
          </cell>
          <cell r="F14">
            <v>111</v>
          </cell>
          <cell r="H14">
            <v>69500</v>
          </cell>
        </row>
        <row r="15">
          <cell r="E15">
            <v>642</v>
          </cell>
          <cell r="F15">
            <v>111</v>
          </cell>
          <cell r="H15">
            <v>37500</v>
          </cell>
        </row>
        <row r="16">
          <cell r="E16">
            <v>642</v>
          </cell>
          <cell r="F16">
            <v>111</v>
          </cell>
          <cell r="H16">
            <v>255000</v>
          </cell>
        </row>
        <row r="17">
          <cell r="E17">
            <v>642</v>
          </cell>
          <cell r="F17">
            <v>111</v>
          </cell>
          <cell r="H17">
            <v>16000</v>
          </cell>
        </row>
        <row r="18">
          <cell r="E18">
            <v>642</v>
          </cell>
          <cell r="F18">
            <v>111</v>
          </cell>
          <cell r="H18">
            <v>10700000</v>
          </cell>
        </row>
        <row r="21">
          <cell r="E21">
            <v>153</v>
          </cell>
          <cell r="F21">
            <v>111</v>
          </cell>
          <cell r="H21">
            <v>3783000</v>
          </cell>
        </row>
        <row r="22">
          <cell r="E22">
            <v>642</v>
          </cell>
          <cell r="F22">
            <v>111</v>
          </cell>
          <cell r="H22">
            <v>405714</v>
          </cell>
        </row>
        <row r="23">
          <cell r="E23">
            <v>1331</v>
          </cell>
          <cell r="F23">
            <v>111</v>
          </cell>
          <cell r="H23">
            <v>18286</v>
          </cell>
        </row>
        <row r="24">
          <cell r="E24">
            <v>112</v>
          </cell>
          <cell r="F24">
            <v>111</v>
          </cell>
          <cell r="H24">
            <v>170000000</v>
          </cell>
        </row>
        <row r="25">
          <cell r="E25">
            <v>642</v>
          </cell>
          <cell r="F25">
            <v>111</v>
          </cell>
          <cell r="H25">
            <v>405680</v>
          </cell>
        </row>
        <row r="26">
          <cell r="E26">
            <v>1331</v>
          </cell>
          <cell r="F26">
            <v>111</v>
          </cell>
          <cell r="H26">
            <v>18320</v>
          </cell>
        </row>
        <row r="27">
          <cell r="E27">
            <v>642</v>
          </cell>
          <cell r="F27">
            <v>111</v>
          </cell>
          <cell r="H27">
            <v>187000</v>
          </cell>
        </row>
        <row r="28">
          <cell r="E28">
            <v>642</v>
          </cell>
          <cell r="F28">
            <v>111</v>
          </cell>
          <cell r="H28">
            <v>136363</v>
          </cell>
        </row>
        <row r="29">
          <cell r="E29">
            <v>1331</v>
          </cell>
          <cell r="F29">
            <v>111</v>
          </cell>
          <cell r="H29">
            <v>13637</v>
          </cell>
        </row>
        <row r="30">
          <cell r="E30">
            <v>642</v>
          </cell>
          <cell r="F30">
            <v>111</v>
          </cell>
          <cell r="H30">
            <v>405680</v>
          </cell>
        </row>
        <row r="31">
          <cell r="E31">
            <v>1331</v>
          </cell>
          <cell r="F31">
            <v>111</v>
          </cell>
          <cell r="H31">
            <v>18320</v>
          </cell>
        </row>
        <row r="32">
          <cell r="E32">
            <v>642</v>
          </cell>
          <cell r="F32">
            <v>111</v>
          </cell>
          <cell r="H32">
            <v>362325</v>
          </cell>
        </row>
        <row r="33">
          <cell r="E33">
            <v>1331</v>
          </cell>
          <cell r="F33">
            <v>111</v>
          </cell>
          <cell r="H33">
            <v>17175</v>
          </cell>
        </row>
        <row r="34">
          <cell r="E34">
            <v>642</v>
          </cell>
          <cell r="F34">
            <v>111</v>
          </cell>
          <cell r="H34">
            <v>137130</v>
          </cell>
        </row>
        <row r="35">
          <cell r="E35">
            <v>1331</v>
          </cell>
          <cell r="F35">
            <v>111</v>
          </cell>
          <cell r="H35">
            <v>6870</v>
          </cell>
        </row>
        <row r="36">
          <cell r="E36">
            <v>642</v>
          </cell>
          <cell r="F36">
            <v>111</v>
          </cell>
          <cell r="H36">
            <v>127273</v>
          </cell>
        </row>
        <row r="37">
          <cell r="E37">
            <v>1331</v>
          </cell>
          <cell r="F37">
            <v>111</v>
          </cell>
          <cell r="H37">
            <v>12727</v>
          </cell>
        </row>
        <row r="38">
          <cell r="E38">
            <v>111</v>
          </cell>
          <cell r="F38">
            <v>112</v>
          </cell>
          <cell r="H38">
            <v>170000000</v>
          </cell>
        </row>
        <row r="39">
          <cell r="E39">
            <v>112</v>
          </cell>
          <cell r="F39">
            <v>711</v>
          </cell>
          <cell r="H39">
            <v>149333</v>
          </cell>
        </row>
        <row r="40">
          <cell r="E40">
            <v>642</v>
          </cell>
          <cell r="F40">
            <v>111</v>
          </cell>
          <cell r="H40">
            <v>145455</v>
          </cell>
        </row>
        <row r="41">
          <cell r="E41">
            <v>1331</v>
          </cell>
          <cell r="F41">
            <v>111</v>
          </cell>
          <cell r="H41">
            <v>14545</v>
          </cell>
        </row>
        <row r="42">
          <cell r="E42">
            <v>642</v>
          </cell>
          <cell r="F42">
            <v>111</v>
          </cell>
          <cell r="H42">
            <v>5000</v>
          </cell>
        </row>
        <row r="43">
          <cell r="E43">
            <v>642</v>
          </cell>
          <cell r="F43">
            <v>111</v>
          </cell>
          <cell r="H43">
            <v>10700000</v>
          </cell>
        </row>
        <row r="46">
          <cell r="E46">
            <v>642</v>
          </cell>
          <cell r="F46">
            <v>111</v>
          </cell>
          <cell r="H46">
            <v>3500</v>
          </cell>
        </row>
        <row r="47">
          <cell r="E47">
            <v>642</v>
          </cell>
          <cell r="F47">
            <v>111</v>
          </cell>
          <cell r="H47">
            <v>35000</v>
          </cell>
        </row>
        <row r="48">
          <cell r="E48">
            <v>642</v>
          </cell>
          <cell r="F48">
            <v>111</v>
          </cell>
          <cell r="H48">
            <v>4000</v>
          </cell>
        </row>
        <row r="49">
          <cell r="E49">
            <v>642</v>
          </cell>
          <cell r="F49">
            <v>111</v>
          </cell>
          <cell r="H49">
            <v>2000000</v>
          </cell>
        </row>
        <row r="50">
          <cell r="E50">
            <v>112</v>
          </cell>
          <cell r="F50">
            <v>111</v>
          </cell>
          <cell r="H50">
            <v>170000000</v>
          </cell>
        </row>
        <row r="51">
          <cell r="E51">
            <v>642</v>
          </cell>
          <cell r="F51">
            <v>111</v>
          </cell>
          <cell r="H51">
            <v>14000</v>
          </cell>
        </row>
        <row r="52">
          <cell r="E52">
            <v>642</v>
          </cell>
          <cell r="F52">
            <v>111</v>
          </cell>
          <cell r="H52">
            <v>8800</v>
          </cell>
        </row>
        <row r="53">
          <cell r="E53">
            <v>642</v>
          </cell>
          <cell r="F53">
            <v>111</v>
          </cell>
          <cell r="H53">
            <v>35000</v>
          </cell>
        </row>
        <row r="54">
          <cell r="E54">
            <v>642</v>
          </cell>
          <cell r="F54">
            <v>111</v>
          </cell>
          <cell r="H54">
            <v>150000</v>
          </cell>
        </row>
        <row r="55">
          <cell r="E55">
            <v>1331</v>
          </cell>
          <cell r="F55">
            <v>111</v>
          </cell>
          <cell r="H55">
            <v>15000</v>
          </cell>
        </row>
        <row r="56">
          <cell r="E56">
            <v>642</v>
          </cell>
          <cell r="F56">
            <v>111</v>
          </cell>
          <cell r="H56">
            <v>18000</v>
          </cell>
        </row>
        <row r="57">
          <cell r="E57">
            <v>156</v>
          </cell>
          <cell r="F57">
            <v>111</v>
          </cell>
          <cell r="H57">
            <v>15000000</v>
          </cell>
        </row>
        <row r="58">
          <cell r="E58">
            <v>1331</v>
          </cell>
          <cell r="F58">
            <v>111</v>
          </cell>
          <cell r="H58">
            <v>750000</v>
          </cell>
        </row>
        <row r="59">
          <cell r="E59">
            <v>153</v>
          </cell>
          <cell r="F59">
            <v>111</v>
          </cell>
          <cell r="H59">
            <v>65000</v>
          </cell>
        </row>
        <row r="60">
          <cell r="E60">
            <v>112</v>
          </cell>
          <cell r="F60">
            <v>711</v>
          </cell>
          <cell r="H60">
            <v>183709</v>
          </cell>
        </row>
        <row r="61">
          <cell r="E61">
            <v>642</v>
          </cell>
          <cell r="F61">
            <v>111</v>
          </cell>
          <cell r="H61">
            <v>100000</v>
          </cell>
        </row>
        <row r="62">
          <cell r="E62">
            <v>642</v>
          </cell>
          <cell r="F62">
            <v>111</v>
          </cell>
          <cell r="H62">
            <v>33000</v>
          </cell>
        </row>
        <row r="63">
          <cell r="E63">
            <v>642</v>
          </cell>
          <cell r="F63">
            <v>111</v>
          </cell>
          <cell r="H63">
            <v>120000</v>
          </cell>
        </row>
        <row r="64">
          <cell r="E64">
            <v>642</v>
          </cell>
          <cell r="F64">
            <v>111</v>
          </cell>
          <cell r="H64">
            <v>10700000</v>
          </cell>
        </row>
        <row r="65">
          <cell r="E65">
            <v>111</v>
          </cell>
          <cell r="F65">
            <v>112</v>
          </cell>
          <cell r="H65">
            <v>170000000</v>
          </cell>
        </row>
        <row r="68">
          <cell r="E68">
            <v>136</v>
          </cell>
          <cell r="F68">
            <v>111</v>
          </cell>
          <cell r="H68">
            <v>100000000</v>
          </cell>
        </row>
        <row r="69">
          <cell r="E69">
            <v>211</v>
          </cell>
          <cell r="F69">
            <v>111</v>
          </cell>
          <cell r="H69">
            <v>10785000</v>
          </cell>
        </row>
        <row r="70">
          <cell r="E70">
            <v>1331</v>
          </cell>
          <cell r="F70">
            <v>111</v>
          </cell>
          <cell r="H70">
            <v>539250</v>
          </cell>
        </row>
        <row r="71">
          <cell r="E71">
            <v>211</v>
          </cell>
          <cell r="F71">
            <v>111</v>
          </cell>
          <cell r="H71">
            <v>3800000</v>
          </cell>
        </row>
        <row r="72">
          <cell r="E72">
            <v>1331</v>
          </cell>
          <cell r="F72">
            <v>111</v>
          </cell>
          <cell r="H72">
            <v>380000</v>
          </cell>
        </row>
        <row r="73">
          <cell r="E73">
            <v>642</v>
          </cell>
          <cell r="F73">
            <v>111</v>
          </cell>
          <cell r="H73">
            <v>82273</v>
          </cell>
        </row>
        <row r="74">
          <cell r="E74">
            <v>1331</v>
          </cell>
          <cell r="F74">
            <v>111</v>
          </cell>
          <cell r="H74">
            <v>8227</v>
          </cell>
        </row>
        <row r="75">
          <cell r="E75">
            <v>642</v>
          </cell>
          <cell r="F75">
            <v>111</v>
          </cell>
          <cell r="H75">
            <v>35000</v>
          </cell>
        </row>
        <row r="76">
          <cell r="E76">
            <v>642</v>
          </cell>
          <cell r="F76">
            <v>111</v>
          </cell>
          <cell r="H76">
            <v>230000</v>
          </cell>
        </row>
        <row r="77">
          <cell r="E77">
            <v>642</v>
          </cell>
          <cell r="F77">
            <v>111</v>
          </cell>
          <cell r="H77">
            <v>35000</v>
          </cell>
        </row>
        <row r="78">
          <cell r="E78">
            <v>642</v>
          </cell>
          <cell r="F78">
            <v>111</v>
          </cell>
          <cell r="H78">
            <v>35000</v>
          </cell>
        </row>
        <row r="79">
          <cell r="E79">
            <v>642</v>
          </cell>
          <cell r="F79">
            <v>111</v>
          </cell>
          <cell r="H79">
            <v>14700</v>
          </cell>
        </row>
        <row r="80">
          <cell r="E80">
            <v>112</v>
          </cell>
          <cell r="F80">
            <v>711</v>
          </cell>
          <cell r="H80">
            <v>59409</v>
          </cell>
        </row>
        <row r="81">
          <cell r="E81">
            <v>642</v>
          </cell>
          <cell r="F81">
            <v>111</v>
          </cell>
          <cell r="H81">
            <v>10700000</v>
          </cell>
        </row>
        <row r="84">
          <cell r="E84">
            <v>642</v>
          </cell>
          <cell r="F84">
            <v>111</v>
          </cell>
          <cell r="H84">
            <v>35000</v>
          </cell>
        </row>
        <row r="85">
          <cell r="E85">
            <v>642</v>
          </cell>
          <cell r="F85">
            <v>111</v>
          </cell>
          <cell r="H85">
            <v>28000</v>
          </cell>
        </row>
        <row r="86">
          <cell r="E86">
            <v>642</v>
          </cell>
          <cell r="F86">
            <v>111</v>
          </cell>
          <cell r="H86">
            <v>7000</v>
          </cell>
        </row>
        <row r="87">
          <cell r="E87">
            <v>642</v>
          </cell>
          <cell r="F87">
            <v>111</v>
          </cell>
          <cell r="H87">
            <v>144272.72727272726</v>
          </cell>
        </row>
        <row r="88">
          <cell r="E88">
            <v>1331</v>
          </cell>
          <cell r="F88">
            <v>111</v>
          </cell>
          <cell r="H88">
            <v>14427</v>
          </cell>
        </row>
        <row r="89">
          <cell r="E89">
            <v>642</v>
          </cell>
          <cell r="F89">
            <v>111</v>
          </cell>
          <cell r="H89">
            <v>409000</v>
          </cell>
        </row>
        <row r="90">
          <cell r="E90">
            <v>1331</v>
          </cell>
          <cell r="F90">
            <v>111</v>
          </cell>
          <cell r="H90">
            <v>41000</v>
          </cell>
        </row>
        <row r="91">
          <cell r="E91">
            <v>642</v>
          </cell>
          <cell r="F91">
            <v>111</v>
          </cell>
          <cell r="H91">
            <v>57000</v>
          </cell>
        </row>
        <row r="92">
          <cell r="E92">
            <v>642</v>
          </cell>
          <cell r="F92">
            <v>111</v>
          </cell>
          <cell r="H92">
            <v>35000</v>
          </cell>
        </row>
        <row r="93">
          <cell r="E93">
            <v>141</v>
          </cell>
          <cell r="F93">
            <v>111</v>
          </cell>
          <cell r="H93">
            <v>20000000</v>
          </cell>
        </row>
        <row r="94">
          <cell r="E94">
            <v>642</v>
          </cell>
          <cell r="F94">
            <v>111</v>
          </cell>
          <cell r="H94">
            <v>30000</v>
          </cell>
        </row>
        <row r="95">
          <cell r="E95">
            <v>136</v>
          </cell>
          <cell r="F95">
            <v>111</v>
          </cell>
          <cell r="H95">
            <v>200000000</v>
          </cell>
        </row>
        <row r="96">
          <cell r="E96">
            <v>642</v>
          </cell>
          <cell r="F96">
            <v>111</v>
          </cell>
          <cell r="H96">
            <v>90000</v>
          </cell>
        </row>
        <row r="97">
          <cell r="E97">
            <v>642</v>
          </cell>
          <cell r="F97">
            <v>111</v>
          </cell>
          <cell r="H97">
            <v>264100</v>
          </cell>
        </row>
        <row r="98">
          <cell r="E98">
            <v>136</v>
          </cell>
          <cell r="F98">
            <v>111</v>
          </cell>
          <cell r="H98">
            <v>200000000</v>
          </cell>
        </row>
        <row r="99">
          <cell r="E99">
            <v>141</v>
          </cell>
          <cell r="F99">
            <v>111</v>
          </cell>
          <cell r="H99">
            <v>50000000</v>
          </cell>
        </row>
        <row r="100">
          <cell r="E100">
            <v>642</v>
          </cell>
          <cell r="F100">
            <v>111</v>
          </cell>
          <cell r="H100">
            <v>425000</v>
          </cell>
        </row>
        <row r="101">
          <cell r="E101">
            <v>642</v>
          </cell>
          <cell r="F101">
            <v>111</v>
          </cell>
          <cell r="H101">
            <v>350000</v>
          </cell>
        </row>
        <row r="102">
          <cell r="E102">
            <v>642</v>
          </cell>
          <cell r="F102">
            <v>111</v>
          </cell>
          <cell r="H102">
            <v>7500000</v>
          </cell>
        </row>
        <row r="105">
          <cell r="E105">
            <v>112</v>
          </cell>
          <cell r="F105">
            <v>111</v>
          </cell>
          <cell r="H105">
            <v>300000000</v>
          </cell>
        </row>
        <row r="106">
          <cell r="E106">
            <v>642</v>
          </cell>
          <cell r="F106">
            <v>111</v>
          </cell>
          <cell r="H106">
            <v>840000</v>
          </cell>
        </row>
        <row r="107">
          <cell r="E107">
            <v>111</v>
          </cell>
          <cell r="F107">
            <v>112</v>
          </cell>
          <cell r="H107">
            <v>90000000</v>
          </cell>
        </row>
        <row r="108">
          <cell r="E108">
            <v>642</v>
          </cell>
          <cell r="F108">
            <v>111</v>
          </cell>
          <cell r="H108">
            <v>25000</v>
          </cell>
        </row>
        <row r="109">
          <cell r="E109">
            <v>112</v>
          </cell>
          <cell r="F109">
            <v>111</v>
          </cell>
          <cell r="H109">
            <v>89367300</v>
          </cell>
        </row>
        <row r="110">
          <cell r="E110">
            <v>331</v>
          </cell>
          <cell r="F110">
            <v>112</v>
          </cell>
          <cell r="H110">
            <v>89363689</v>
          </cell>
        </row>
        <row r="111">
          <cell r="E111">
            <v>642</v>
          </cell>
          <cell r="F111">
            <v>112</v>
          </cell>
          <cell r="H111">
            <v>40619</v>
          </cell>
        </row>
        <row r="112">
          <cell r="E112">
            <v>1331</v>
          </cell>
          <cell r="F112">
            <v>112</v>
          </cell>
          <cell r="H112">
            <v>4062</v>
          </cell>
        </row>
        <row r="113">
          <cell r="E113">
            <v>642</v>
          </cell>
          <cell r="F113">
            <v>112</v>
          </cell>
          <cell r="H113">
            <v>230866</v>
          </cell>
        </row>
        <row r="114">
          <cell r="E114">
            <v>1331</v>
          </cell>
          <cell r="F114">
            <v>112</v>
          </cell>
          <cell r="H114">
            <v>23086</v>
          </cell>
        </row>
        <row r="115">
          <cell r="E115">
            <v>153</v>
          </cell>
          <cell r="F115">
            <v>112</v>
          </cell>
          <cell r="H115">
            <v>19500000</v>
          </cell>
        </row>
        <row r="116">
          <cell r="E116">
            <v>1331</v>
          </cell>
          <cell r="F116">
            <v>112</v>
          </cell>
          <cell r="H116">
            <v>1950000</v>
          </cell>
        </row>
        <row r="117">
          <cell r="E117">
            <v>111</v>
          </cell>
          <cell r="F117">
            <v>112</v>
          </cell>
          <cell r="H117">
            <v>90000000</v>
          </cell>
        </row>
        <row r="118">
          <cell r="E118">
            <v>642</v>
          </cell>
          <cell r="F118">
            <v>111</v>
          </cell>
          <cell r="H118">
            <v>62000</v>
          </cell>
        </row>
        <row r="119">
          <cell r="E119">
            <v>642</v>
          </cell>
          <cell r="F119">
            <v>111</v>
          </cell>
          <cell r="H119">
            <v>265273</v>
          </cell>
        </row>
        <row r="120">
          <cell r="E120">
            <v>1331</v>
          </cell>
          <cell r="F120">
            <v>111</v>
          </cell>
          <cell r="H120">
            <v>26527</v>
          </cell>
        </row>
        <row r="121">
          <cell r="E121">
            <v>642</v>
          </cell>
          <cell r="F121">
            <v>111</v>
          </cell>
          <cell r="H121">
            <v>225000</v>
          </cell>
        </row>
        <row r="122">
          <cell r="E122">
            <v>642</v>
          </cell>
          <cell r="F122">
            <v>111</v>
          </cell>
          <cell r="H122">
            <v>80013</v>
          </cell>
        </row>
        <row r="123">
          <cell r="E123">
            <v>1331</v>
          </cell>
          <cell r="F123">
            <v>111</v>
          </cell>
          <cell r="H123">
            <v>8001</v>
          </cell>
        </row>
        <row r="124">
          <cell r="E124">
            <v>111</v>
          </cell>
          <cell r="F124">
            <v>112</v>
          </cell>
          <cell r="H124">
            <v>50000000</v>
          </cell>
        </row>
        <row r="125">
          <cell r="E125">
            <v>112</v>
          </cell>
          <cell r="F125">
            <v>131</v>
          </cell>
          <cell r="H125">
            <v>1000000000</v>
          </cell>
        </row>
        <row r="126">
          <cell r="E126">
            <v>642</v>
          </cell>
          <cell r="F126">
            <v>111</v>
          </cell>
          <cell r="H126">
            <v>16000</v>
          </cell>
        </row>
        <row r="127">
          <cell r="E127">
            <v>331</v>
          </cell>
          <cell r="F127">
            <v>112</v>
          </cell>
          <cell r="H127">
            <v>700000000</v>
          </cell>
        </row>
        <row r="128">
          <cell r="E128">
            <v>112</v>
          </cell>
          <cell r="F128">
            <v>331</v>
          </cell>
          <cell r="H128">
            <v>700000000</v>
          </cell>
        </row>
        <row r="129">
          <cell r="E129">
            <v>112</v>
          </cell>
          <cell r="F129">
            <v>131</v>
          </cell>
          <cell r="H129">
            <v>600000000</v>
          </cell>
        </row>
        <row r="130">
          <cell r="E130">
            <v>111</v>
          </cell>
          <cell r="F130">
            <v>112</v>
          </cell>
          <cell r="H130">
            <v>49000000</v>
          </cell>
        </row>
        <row r="131">
          <cell r="E131">
            <v>211</v>
          </cell>
          <cell r="F131">
            <v>111</v>
          </cell>
          <cell r="H131">
            <v>14922000</v>
          </cell>
        </row>
        <row r="132">
          <cell r="E132">
            <v>642</v>
          </cell>
          <cell r="F132">
            <v>111</v>
          </cell>
          <cell r="H132">
            <v>84000</v>
          </cell>
        </row>
        <row r="133">
          <cell r="E133">
            <v>642</v>
          </cell>
          <cell r="F133">
            <v>111</v>
          </cell>
          <cell r="H133">
            <v>30000</v>
          </cell>
        </row>
        <row r="134">
          <cell r="E134">
            <v>642</v>
          </cell>
          <cell r="F134">
            <v>111</v>
          </cell>
          <cell r="H134">
            <v>132000</v>
          </cell>
        </row>
        <row r="135">
          <cell r="E135">
            <v>141</v>
          </cell>
          <cell r="F135">
            <v>111</v>
          </cell>
          <cell r="H135">
            <v>20000000</v>
          </cell>
        </row>
        <row r="136">
          <cell r="E136">
            <v>331</v>
          </cell>
          <cell r="F136">
            <v>112</v>
          </cell>
          <cell r="H136">
            <v>700000000</v>
          </cell>
        </row>
        <row r="137">
          <cell r="E137">
            <v>111</v>
          </cell>
          <cell r="F137">
            <v>112</v>
          </cell>
          <cell r="H137">
            <v>500000000</v>
          </cell>
        </row>
        <row r="138">
          <cell r="E138">
            <v>642</v>
          </cell>
          <cell r="F138">
            <v>112</v>
          </cell>
          <cell r="H138">
            <v>638364</v>
          </cell>
        </row>
        <row r="139">
          <cell r="E139">
            <v>1331</v>
          </cell>
          <cell r="F139">
            <v>112</v>
          </cell>
          <cell r="H139">
            <v>63836</v>
          </cell>
        </row>
        <row r="140">
          <cell r="E140">
            <v>211</v>
          </cell>
          <cell r="F140">
            <v>111</v>
          </cell>
          <cell r="H140">
            <v>487624761</v>
          </cell>
        </row>
        <row r="141">
          <cell r="E141">
            <v>1331</v>
          </cell>
          <cell r="F141">
            <v>111</v>
          </cell>
          <cell r="H141">
            <v>24381239</v>
          </cell>
        </row>
        <row r="142">
          <cell r="E142">
            <v>642</v>
          </cell>
          <cell r="F142">
            <v>111</v>
          </cell>
          <cell r="H142">
            <v>272727</v>
          </cell>
        </row>
        <row r="143">
          <cell r="E143">
            <v>1331</v>
          </cell>
          <cell r="F143">
            <v>111</v>
          </cell>
          <cell r="H143">
            <v>27273</v>
          </cell>
        </row>
        <row r="144">
          <cell r="E144">
            <v>642</v>
          </cell>
          <cell r="F144">
            <v>112</v>
          </cell>
          <cell r="H144">
            <v>10000</v>
          </cell>
        </row>
        <row r="145">
          <cell r="E145">
            <v>642</v>
          </cell>
          <cell r="F145">
            <v>111</v>
          </cell>
          <cell r="H145">
            <v>2581818</v>
          </cell>
        </row>
        <row r="146">
          <cell r="E146">
            <v>1331</v>
          </cell>
          <cell r="F146">
            <v>111</v>
          </cell>
          <cell r="H146">
            <v>258182</v>
          </cell>
        </row>
        <row r="147">
          <cell r="E147">
            <v>642</v>
          </cell>
          <cell r="F147">
            <v>111</v>
          </cell>
          <cell r="H147">
            <v>82000</v>
          </cell>
        </row>
        <row r="148">
          <cell r="E148">
            <v>156</v>
          </cell>
          <cell r="F148">
            <v>111</v>
          </cell>
          <cell r="H148">
            <v>36289356</v>
          </cell>
        </row>
        <row r="149">
          <cell r="E149">
            <v>642</v>
          </cell>
          <cell r="F149">
            <v>111</v>
          </cell>
          <cell r="H149">
            <v>190000</v>
          </cell>
        </row>
        <row r="150">
          <cell r="E150">
            <v>111</v>
          </cell>
          <cell r="F150">
            <v>112</v>
          </cell>
          <cell r="H150">
            <v>30000000</v>
          </cell>
        </row>
        <row r="151">
          <cell r="E151">
            <v>111</v>
          </cell>
          <cell r="F151">
            <v>112</v>
          </cell>
          <cell r="H151">
            <v>300000000</v>
          </cell>
        </row>
        <row r="152">
          <cell r="E152">
            <v>642</v>
          </cell>
          <cell r="F152">
            <v>111</v>
          </cell>
          <cell r="H152">
            <v>103300</v>
          </cell>
        </row>
        <row r="153">
          <cell r="E153">
            <v>156</v>
          </cell>
          <cell r="F153">
            <v>111</v>
          </cell>
          <cell r="H153">
            <v>300000000</v>
          </cell>
        </row>
        <row r="154">
          <cell r="E154">
            <v>112</v>
          </cell>
          <cell r="F154">
            <v>711</v>
          </cell>
          <cell r="H154">
            <v>1098528</v>
          </cell>
        </row>
        <row r="155">
          <cell r="E155">
            <v>642</v>
          </cell>
          <cell r="F155">
            <v>111</v>
          </cell>
          <cell r="H155">
            <v>272727</v>
          </cell>
        </row>
        <row r="156">
          <cell r="E156">
            <v>1331</v>
          </cell>
          <cell r="F156">
            <v>111</v>
          </cell>
          <cell r="H156">
            <v>27273</v>
          </cell>
        </row>
        <row r="157">
          <cell r="E157">
            <v>642</v>
          </cell>
          <cell r="F157">
            <v>111</v>
          </cell>
          <cell r="H157">
            <v>272727</v>
          </cell>
        </row>
        <row r="158">
          <cell r="E158">
            <v>1331</v>
          </cell>
          <cell r="F158">
            <v>111</v>
          </cell>
          <cell r="H158">
            <v>27273</v>
          </cell>
        </row>
        <row r="159">
          <cell r="E159">
            <v>642</v>
          </cell>
          <cell r="F159">
            <v>111</v>
          </cell>
          <cell r="H159">
            <v>35000</v>
          </cell>
        </row>
        <row r="160">
          <cell r="E160">
            <v>3333</v>
          </cell>
          <cell r="F160">
            <v>111</v>
          </cell>
          <cell r="H160">
            <v>6285000</v>
          </cell>
        </row>
        <row r="161">
          <cell r="E161">
            <v>211</v>
          </cell>
          <cell r="F161">
            <v>111</v>
          </cell>
          <cell r="H161">
            <v>11000000</v>
          </cell>
        </row>
        <row r="162">
          <cell r="E162">
            <v>112</v>
          </cell>
          <cell r="F162">
            <v>111</v>
          </cell>
          <cell r="H162">
            <v>500000</v>
          </cell>
        </row>
        <row r="163">
          <cell r="E163">
            <v>642</v>
          </cell>
          <cell r="F163">
            <v>111</v>
          </cell>
          <cell r="H163">
            <v>7500000</v>
          </cell>
        </row>
        <row r="166">
          <cell r="E166">
            <v>156</v>
          </cell>
          <cell r="F166">
            <v>111</v>
          </cell>
          <cell r="H166">
            <v>6930000</v>
          </cell>
        </row>
        <row r="167">
          <cell r="E167">
            <v>642</v>
          </cell>
          <cell r="F167">
            <v>111</v>
          </cell>
          <cell r="H167">
            <v>124600</v>
          </cell>
        </row>
        <row r="168">
          <cell r="E168">
            <v>211</v>
          </cell>
          <cell r="F168">
            <v>111</v>
          </cell>
          <cell r="H168">
            <v>150000</v>
          </cell>
        </row>
        <row r="169">
          <cell r="E169">
            <v>642</v>
          </cell>
          <cell r="F169">
            <v>111</v>
          </cell>
          <cell r="H169">
            <v>3654000</v>
          </cell>
        </row>
        <row r="170">
          <cell r="E170">
            <v>642</v>
          </cell>
          <cell r="F170">
            <v>111</v>
          </cell>
          <cell r="H170">
            <v>110000</v>
          </cell>
        </row>
        <row r="171">
          <cell r="E171">
            <v>642</v>
          </cell>
          <cell r="F171">
            <v>111</v>
          </cell>
          <cell r="H171">
            <v>8100000</v>
          </cell>
        </row>
        <row r="172">
          <cell r="E172">
            <v>642</v>
          </cell>
          <cell r="F172">
            <v>111</v>
          </cell>
          <cell r="H172">
            <v>318000</v>
          </cell>
        </row>
        <row r="173">
          <cell r="E173">
            <v>642</v>
          </cell>
          <cell r="F173">
            <v>111</v>
          </cell>
          <cell r="H173">
            <v>96000</v>
          </cell>
        </row>
        <row r="174">
          <cell r="E174">
            <v>642</v>
          </cell>
          <cell r="F174">
            <v>111</v>
          </cell>
          <cell r="H174">
            <v>5200</v>
          </cell>
        </row>
        <row r="175">
          <cell r="E175">
            <v>642</v>
          </cell>
          <cell r="F175">
            <v>111</v>
          </cell>
          <cell r="H175">
            <v>371000</v>
          </cell>
        </row>
        <row r="176">
          <cell r="E176">
            <v>642</v>
          </cell>
          <cell r="F176">
            <v>111</v>
          </cell>
          <cell r="H176">
            <v>970200</v>
          </cell>
        </row>
        <row r="177">
          <cell r="E177">
            <v>111</v>
          </cell>
          <cell r="F177">
            <v>112</v>
          </cell>
          <cell r="H177">
            <v>10000000</v>
          </cell>
        </row>
        <row r="178">
          <cell r="E178">
            <v>141</v>
          </cell>
          <cell r="F178">
            <v>111</v>
          </cell>
          <cell r="H178">
            <v>10000000</v>
          </cell>
        </row>
        <row r="179">
          <cell r="E179">
            <v>642</v>
          </cell>
          <cell r="F179">
            <v>111</v>
          </cell>
          <cell r="H179">
            <v>435600</v>
          </cell>
        </row>
        <row r="180">
          <cell r="E180">
            <v>111</v>
          </cell>
          <cell r="F180">
            <v>112</v>
          </cell>
          <cell r="H180">
            <v>40000000</v>
          </cell>
        </row>
        <row r="181">
          <cell r="E181">
            <v>642</v>
          </cell>
          <cell r="F181">
            <v>111</v>
          </cell>
          <cell r="H181">
            <v>20000</v>
          </cell>
        </row>
        <row r="182">
          <cell r="E182">
            <v>642</v>
          </cell>
          <cell r="F182">
            <v>111</v>
          </cell>
          <cell r="H182">
            <v>3500</v>
          </cell>
        </row>
        <row r="183">
          <cell r="E183">
            <v>642</v>
          </cell>
          <cell r="F183">
            <v>111</v>
          </cell>
          <cell r="H183">
            <v>30000</v>
          </cell>
        </row>
        <row r="184">
          <cell r="E184">
            <v>642</v>
          </cell>
          <cell r="F184">
            <v>111</v>
          </cell>
          <cell r="H184">
            <v>318000</v>
          </cell>
        </row>
        <row r="185">
          <cell r="E185">
            <v>112</v>
          </cell>
          <cell r="F185">
            <v>111</v>
          </cell>
          <cell r="H185">
            <v>100000</v>
          </cell>
        </row>
        <row r="186">
          <cell r="E186">
            <v>112</v>
          </cell>
          <cell r="F186">
            <v>711</v>
          </cell>
          <cell r="H186">
            <v>117994</v>
          </cell>
        </row>
        <row r="187">
          <cell r="E187">
            <v>642</v>
          </cell>
          <cell r="F187">
            <v>111</v>
          </cell>
          <cell r="H187">
            <v>7000</v>
          </cell>
        </row>
        <row r="188">
          <cell r="E188">
            <v>642</v>
          </cell>
          <cell r="F188">
            <v>111</v>
          </cell>
          <cell r="H188">
            <v>332600</v>
          </cell>
        </row>
        <row r="189">
          <cell r="E189">
            <v>111</v>
          </cell>
          <cell r="F189">
            <v>511</v>
          </cell>
          <cell r="H189">
            <v>32000000</v>
          </cell>
        </row>
        <row r="190">
          <cell r="E190">
            <v>642</v>
          </cell>
          <cell r="F190">
            <v>111</v>
          </cell>
          <cell r="H190">
            <v>397500</v>
          </cell>
        </row>
        <row r="191">
          <cell r="E191">
            <v>642</v>
          </cell>
          <cell r="F191">
            <v>111</v>
          </cell>
          <cell r="H191">
            <v>7500000</v>
          </cell>
        </row>
        <row r="192">
          <cell r="E192">
            <v>112</v>
          </cell>
          <cell r="F192">
            <v>711</v>
          </cell>
          <cell r="H192">
            <v>1000</v>
          </cell>
        </row>
      </sheetData>
      <sheetData sheetId="3"/>
      <sheetData sheetId="4"/>
      <sheetData sheetId="5" refreshError="1">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ng©n hµng</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kh¸ch hµng</v>
          </cell>
          <cell r="C23" t="str">
            <v>Chi tiÕt theo qu¶n lý</v>
          </cell>
        </row>
        <row r="24">
          <cell r="A24">
            <v>133</v>
          </cell>
          <cell r="B24" t="str">
            <v>ThuÕ GTGT ®­îc khÊu 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Tµi kho¶n t¹m øng néi bé</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Tµi s¶n cè ®Þnh h÷u h×nh</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vµ c¸c kho¶n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kinh doanh,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khen th­ëng, phóc lîi</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nh©n c«ng trùc tiÕp</v>
          </cell>
        </row>
        <row r="217">
          <cell r="A217">
            <v>627</v>
          </cell>
          <cell r="B217" t="str">
            <v>Chi phÝ s¶n xuÊt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xÝ nghiÖp</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tµi chÝnh</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tµi chÝnh</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6"/>
      <sheetData sheetId="7" refreshError="1">
        <row r="7">
          <cell r="A7">
            <v>111</v>
          </cell>
          <cell r="B7" t="str">
            <v>TiÒn mÆt</v>
          </cell>
          <cell r="E7">
            <v>2531000000</v>
          </cell>
          <cell r="F7">
            <v>2348252019.727273</v>
          </cell>
          <cell r="G7">
            <v>182747980.27272701</v>
          </cell>
          <cell r="H7">
            <v>0</v>
          </cell>
        </row>
        <row r="8">
          <cell r="A8">
            <v>112</v>
          </cell>
          <cell r="B8" t="str">
            <v>TiÒn gëi ng©n hµng</v>
          </cell>
          <cell r="E8">
            <v>3032577273</v>
          </cell>
          <cell r="F8">
            <v>3010824522</v>
          </cell>
          <cell r="G8">
            <v>21752751</v>
          </cell>
          <cell r="H8">
            <v>0</v>
          </cell>
        </row>
        <row r="9">
          <cell r="A9">
            <v>113</v>
          </cell>
          <cell r="B9" t="str">
            <v>TiÒn ®ang chuyÓn</v>
          </cell>
          <cell r="E9">
            <v>0</v>
          </cell>
          <cell r="F9">
            <v>0</v>
          </cell>
          <cell r="G9">
            <v>0</v>
          </cell>
          <cell r="H9">
            <v>0</v>
          </cell>
        </row>
        <row r="10">
          <cell r="A10">
            <v>131</v>
          </cell>
          <cell r="B10" t="str">
            <v>Ph¶i thu cña kh¸ch hµng</v>
          </cell>
          <cell r="E10">
            <v>0</v>
          </cell>
          <cell r="F10">
            <v>1600000000</v>
          </cell>
          <cell r="G10">
            <v>0</v>
          </cell>
          <cell r="H10">
            <v>1600000000</v>
          </cell>
        </row>
        <row r="11">
          <cell r="A11">
            <v>133</v>
          </cell>
          <cell r="B11" t="str">
            <v>ThuÕ GTGT ®­îc khÊu trõ</v>
          </cell>
          <cell r="E11">
            <v>28675536</v>
          </cell>
          <cell r="F11">
            <v>0</v>
          </cell>
          <cell r="G11">
            <v>28675536</v>
          </cell>
          <cell r="H11">
            <v>0</v>
          </cell>
        </row>
        <row r="12">
          <cell r="A12">
            <v>136</v>
          </cell>
          <cell r="B12" t="str">
            <v>Ph¶i thu néi bé</v>
          </cell>
          <cell r="E12">
            <v>500000000</v>
          </cell>
          <cell r="F12">
            <v>0</v>
          </cell>
          <cell r="G12">
            <v>500000000</v>
          </cell>
          <cell r="H12">
            <v>0</v>
          </cell>
        </row>
        <row r="13">
          <cell r="A13">
            <v>138</v>
          </cell>
          <cell r="B13" t="str">
            <v>Ph¶i thu kh¸c</v>
          </cell>
          <cell r="E13">
            <v>0</v>
          </cell>
          <cell r="F13">
            <v>0</v>
          </cell>
          <cell r="G13">
            <v>0</v>
          </cell>
          <cell r="H13">
            <v>0</v>
          </cell>
        </row>
        <row r="14">
          <cell r="A14">
            <v>141</v>
          </cell>
          <cell r="B14" t="str">
            <v>Tµi kho¶n t¹m øng néi bé</v>
          </cell>
          <cell r="E14">
            <v>100000000</v>
          </cell>
          <cell r="F14">
            <v>0</v>
          </cell>
          <cell r="G14">
            <v>100000000</v>
          </cell>
          <cell r="H14">
            <v>0</v>
          </cell>
        </row>
        <row r="15">
          <cell r="A15">
            <v>142</v>
          </cell>
          <cell r="B15" t="str">
            <v>Chi tr¶ tr­íc</v>
          </cell>
          <cell r="E15">
            <v>0</v>
          </cell>
          <cell r="F15">
            <v>0</v>
          </cell>
          <cell r="G15">
            <v>0</v>
          </cell>
          <cell r="H15">
            <v>0</v>
          </cell>
        </row>
        <row r="16">
          <cell r="A16">
            <v>144</v>
          </cell>
          <cell r="B16" t="str">
            <v>ThÕ chÊp,ký c­îc,ký quü Ng.h¹n</v>
          </cell>
          <cell r="E16">
            <v>0</v>
          </cell>
          <cell r="F16">
            <v>0</v>
          </cell>
          <cell r="G16">
            <v>0</v>
          </cell>
          <cell r="H16">
            <v>0</v>
          </cell>
        </row>
        <row r="17">
          <cell r="A17">
            <v>152</v>
          </cell>
          <cell r="B17" t="str">
            <v>Nguyªn liÖu, vËt liÖu</v>
          </cell>
          <cell r="E17">
            <v>0</v>
          </cell>
          <cell r="F17">
            <v>0</v>
          </cell>
          <cell r="G17">
            <v>0</v>
          </cell>
          <cell r="H17">
            <v>0</v>
          </cell>
        </row>
        <row r="18">
          <cell r="A18">
            <v>153</v>
          </cell>
          <cell r="B18" t="str">
            <v>C«ng cô, dông cô</v>
          </cell>
          <cell r="E18">
            <v>23348000</v>
          </cell>
          <cell r="F18">
            <v>0</v>
          </cell>
          <cell r="G18">
            <v>23348000</v>
          </cell>
          <cell r="H18">
            <v>0</v>
          </cell>
        </row>
        <row r="19">
          <cell r="A19">
            <v>154</v>
          </cell>
          <cell r="B19" t="str">
            <v>Chi phÝ SXKD dang dë</v>
          </cell>
          <cell r="E19">
            <v>0</v>
          </cell>
          <cell r="F19">
            <v>0</v>
          </cell>
          <cell r="G19">
            <v>0</v>
          </cell>
          <cell r="H19">
            <v>0</v>
          </cell>
        </row>
        <row r="20">
          <cell r="A20">
            <v>155</v>
          </cell>
          <cell r="B20" t="str">
            <v>Thµnh phÈm</v>
          </cell>
          <cell r="E20">
            <v>0</v>
          </cell>
          <cell r="F20">
            <v>0</v>
          </cell>
          <cell r="G20">
            <v>0</v>
          </cell>
          <cell r="H20">
            <v>0</v>
          </cell>
        </row>
        <row r="21">
          <cell r="A21">
            <v>156</v>
          </cell>
          <cell r="B21" t="str">
            <v>Hµng ho¸</v>
          </cell>
          <cell r="E21">
            <v>358219356</v>
          </cell>
          <cell r="F21">
            <v>0</v>
          </cell>
          <cell r="G21">
            <v>358219356</v>
          </cell>
          <cell r="H21">
            <v>0</v>
          </cell>
        </row>
        <row r="22">
          <cell r="A22">
            <v>159</v>
          </cell>
          <cell r="B22" t="str">
            <v>Dù phßng gi¶m gi¸ hµng tån kho</v>
          </cell>
          <cell r="E22">
            <v>0</v>
          </cell>
          <cell r="F22">
            <v>0</v>
          </cell>
          <cell r="G22">
            <v>0</v>
          </cell>
          <cell r="H22">
            <v>0</v>
          </cell>
        </row>
        <row r="23">
          <cell r="A23">
            <v>211</v>
          </cell>
          <cell r="B23" t="str">
            <v>Tµi s¶n cè ®Þnh h÷u h×nh</v>
          </cell>
          <cell r="E23">
            <v>528281761</v>
          </cell>
          <cell r="F23">
            <v>0</v>
          </cell>
          <cell r="G23">
            <v>528281761</v>
          </cell>
          <cell r="H23">
            <v>0</v>
          </cell>
        </row>
        <row r="24">
          <cell r="A24">
            <v>212</v>
          </cell>
          <cell r="B24" t="str">
            <v>TSC§ thuª tµi chÝnh</v>
          </cell>
          <cell r="E24">
            <v>0</v>
          </cell>
          <cell r="F24">
            <v>0</v>
          </cell>
          <cell r="G24">
            <v>0</v>
          </cell>
          <cell r="H24">
            <v>0</v>
          </cell>
        </row>
        <row r="25">
          <cell r="A25">
            <v>213</v>
          </cell>
          <cell r="B25" t="str">
            <v>TSC§ v« h×nh</v>
          </cell>
          <cell r="E25">
            <v>0</v>
          </cell>
          <cell r="F25">
            <v>0</v>
          </cell>
          <cell r="G25">
            <v>0</v>
          </cell>
          <cell r="H25">
            <v>0</v>
          </cell>
        </row>
        <row r="26">
          <cell r="A26">
            <v>214</v>
          </cell>
          <cell r="B26" t="str">
            <v>Hao mßn TSC§</v>
          </cell>
          <cell r="E26">
            <v>0</v>
          </cell>
          <cell r="F26">
            <v>0</v>
          </cell>
          <cell r="G26">
            <v>0</v>
          </cell>
          <cell r="H26">
            <v>0</v>
          </cell>
        </row>
        <row r="27">
          <cell r="A27">
            <v>222</v>
          </cell>
          <cell r="B27" t="str">
            <v>Gãp vèn liªn doanh</v>
          </cell>
          <cell r="E27">
            <v>0</v>
          </cell>
          <cell r="F27">
            <v>0</v>
          </cell>
          <cell r="G27">
            <v>0</v>
          </cell>
          <cell r="H27">
            <v>0</v>
          </cell>
        </row>
        <row r="28">
          <cell r="A28">
            <v>241</v>
          </cell>
          <cell r="B28" t="str">
            <v>X©y dùng c¬ b¶n dë dang</v>
          </cell>
          <cell r="E28">
            <v>0</v>
          </cell>
          <cell r="F28">
            <v>0</v>
          </cell>
          <cell r="G28">
            <v>0</v>
          </cell>
          <cell r="H28">
            <v>0</v>
          </cell>
        </row>
        <row r="29">
          <cell r="A29">
            <v>311</v>
          </cell>
          <cell r="B29" t="str">
            <v>Vay ng¾n h¹n</v>
          </cell>
          <cell r="E29">
            <v>0</v>
          </cell>
          <cell r="F29">
            <v>0</v>
          </cell>
          <cell r="G29">
            <v>0</v>
          </cell>
          <cell r="H29">
            <v>0</v>
          </cell>
        </row>
        <row r="30">
          <cell r="A30">
            <v>331</v>
          </cell>
          <cell r="B30" t="str">
            <v>Ph¶i tr¶ cho ng­êi b¸n</v>
          </cell>
          <cell r="E30">
            <v>1489363689</v>
          </cell>
          <cell r="F30">
            <v>700000000</v>
          </cell>
          <cell r="G30">
            <v>789363689</v>
          </cell>
          <cell r="H30">
            <v>0</v>
          </cell>
        </row>
        <row r="31">
          <cell r="A31">
            <v>333</v>
          </cell>
          <cell r="B31" t="str">
            <v>ThuÕ vµ c¸c kho¶n ph¶i nép NN</v>
          </cell>
          <cell r="E31">
            <v>6285000</v>
          </cell>
          <cell r="F31">
            <v>0</v>
          </cell>
          <cell r="G31">
            <v>6285000</v>
          </cell>
          <cell r="H31">
            <v>0</v>
          </cell>
        </row>
        <row r="32">
          <cell r="A32">
            <v>334</v>
          </cell>
          <cell r="B32" t="str">
            <v>Ph¶i tr¶ c«ng nh©n viªn</v>
          </cell>
          <cell r="E32">
            <v>0</v>
          </cell>
          <cell r="F32">
            <v>0</v>
          </cell>
          <cell r="G32">
            <v>0</v>
          </cell>
          <cell r="H32">
            <v>0</v>
          </cell>
        </row>
        <row r="33">
          <cell r="A33">
            <v>335</v>
          </cell>
          <cell r="B33" t="str">
            <v>Chi phÝ ph¶i tr¶</v>
          </cell>
          <cell r="E33">
            <v>0</v>
          </cell>
          <cell r="F33">
            <v>0</v>
          </cell>
          <cell r="G33">
            <v>0</v>
          </cell>
          <cell r="H33">
            <v>0</v>
          </cell>
        </row>
        <row r="34">
          <cell r="A34">
            <v>336</v>
          </cell>
          <cell r="B34" t="str">
            <v>Ph¶i tr¶ néi bé</v>
          </cell>
          <cell r="E34">
            <v>0</v>
          </cell>
          <cell r="F34">
            <v>0</v>
          </cell>
          <cell r="G34">
            <v>0</v>
          </cell>
          <cell r="H34">
            <v>0</v>
          </cell>
        </row>
        <row r="35">
          <cell r="A35">
            <v>338</v>
          </cell>
          <cell r="B35" t="str">
            <v>Ph¶i tr¶, ph¶i nép kh¸c</v>
          </cell>
          <cell r="E35">
            <v>0</v>
          </cell>
          <cell r="F35">
            <v>0</v>
          </cell>
          <cell r="G35">
            <v>0</v>
          </cell>
          <cell r="H35">
            <v>0</v>
          </cell>
        </row>
        <row r="36">
          <cell r="A36">
            <v>342</v>
          </cell>
          <cell r="B36" t="str">
            <v>Nî dµi h¹n</v>
          </cell>
          <cell r="E36">
            <v>0</v>
          </cell>
          <cell r="F36">
            <v>0</v>
          </cell>
          <cell r="G36">
            <v>0</v>
          </cell>
          <cell r="H36">
            <v>0</v>
          </cell>
        </row>
        <row r="37">
          <cell r="A37">
            <v>411</v>
          </cell>
          <cell r="B37" t="str">
            <v>Nguån vèn kinh doanh, vèn gãp</v>
          </cell>
          <cell r="E37">
            <v>0</v>
          </cell>
          <cell r="F37">
            <v>1000000000</v>
          </cell>
          <cell r="G37">
            <v>0</v>
          </cell>
          <cell r="H37">
            <v>1000000000</v>
          </cell>
        </row>
        <row r="38">
          <cell r="A38">
            <v>414</v>
          </cell>
          <cell r="B38" t="str">
            <v>Quü ph¸t triÓn Kinh doanh</v>
          </cell>
          <cell r="E38">
            <v>0</v>
          </cell>
          <cell r="F38">
            <v>0</v>
          </cell>
          <cell r="G38">
            <v>0</v>
          </cell>
          <cell r="H38">
            <v>0</v>
          </cell>
        </row>
        <row r="39">
          <cell r="A39">
            <v>415</v>
          </cell>
          <cell r="B39" t="str">
            <v>Quü dù tr÷</v>
          </cell>
          <cell r="E39">
            <v>0</v>
          </cell>
          <cell r="F39">
            <v>0</v>
          </cell>
          <cell r="G39">
            <v>0</v>
          </cell>
          <cell r="H39">
            <v>0</v>
          </cell>
        </row>
        <row r="40">
          <cell r="A40">
            <v>421</v>
          </cell>
          <cell r="B40" t="str">
            <v>L·i ch­a ph©n phèi</v>
          </cell>
          <cell r="E40">
            <v>0</v>
          </cell>
          <cell r="F40">
            <v>0</v>
          </cell>
          <cell r="G40">
            <v>0</v>
          </cell>
          <cell r="H40">
            <v>0</v>
          </cell>
        </row>
        <row r="41">
          <cell r="A41">
            <v>431</v>
          </cell>
          <cell r="B41" t="str">
            <v>Quü khen th­ëng, phóc lîi</v>
          </cell>
          <cell r="E41">
            <v>0</v>
          </cell>
          <cell r="F41">
            <v>0</v>
          </cell>
          <cell r="G41">
            <v>0</v>
          </cell>
          <cell r="H41">
            <v>0</v>
          </cell>
        </row>
        <row r="42">
          <cell r="A42">
            <v>441</v>
          </cell>
          <cell r="B42" t="str">
            <v>Nguån vèn ®Çu t­ XDCB</v>
          </cell>
          <cell r="E42">
            <v>0</v>
          </cell>
          <cell r="F42">
            <v>0</v>
          </cell>
          <cell r="G42">
            <v>0</v>
          </cell>
          <cell r="H42">
            <v>0</v>
          </cell>
        </row>
        <row r="43">
          <cell r="A43">
            <v>451</v>
          </cell>
          <cell r="B43" t="str">
            <v>Quü qu¶n lý cña cÊp trªn</v>
          </cell>
          <cell r="E43">
            <v>0</v>
          </cell>
          <cell r="F43">
            <v>0</v>
          </cell>
          <cell r="G43">
            <v>0</v>
          </cell>
          <cell r="H43">
            <v>0</v>
          </cell>
        </row>
        <row r="44">
          <cell r="A44">
            <v>511</v>
          </cell>
          <cell r="B44" t="str">
            <v>Doanh thu b¸n hµng</v>
          </cell>
          <cell r="E44">
            <v>0</v>
          </cell>
          <cell r="F44">
            <v>32000000</v>
          </cell>
          <cell r="G44">
            <v>0</v>
          </cell>
          <cell r="H44">
            <v>32000000</v>
          </cell>
        </row>
        <row r="45">
          <cell r="A45">
            <v>521</v>
          </cell>
          <cell r="B45" t="str">
            <v>ChiÕt khÊu b¸n hµng</v>
          </cell>
          <cell r="E45">
            <v>0</v>
          </cell>
          <cell r="F45">
            <v>0</v>
          </cell>
          <cell r="G45">
            <v>0</v>
          </cell>
          <cell r="H45">
            <v>0</v>
          </cell>
        </row>
        <row r="46">
          <cell r="A46">
            <v>531</v>
          </cell>
          <cell r="B46" t="str">
            <v>Hµng b¸n bÞ tr¶ l¹i</v>
          </cell>
          <cell r="E46">
            <v>0</v>
          </cell>
          <cell r="F46">
            <v>0</v>
          </cell>
          <cell r="G46">
            <v>0</v>
          </cell>
          <cell r="H46">
            <v>0</v>
          </cell>
        </row>
        <row r="47">
          <cell r="A47">
            <v>532</v>
          </cell>
          <cell r="B47" t="str">
            <v>Gi¶m gi¸ hµng b¸n</v>
          </cell>
          <cell r="E47">
            <v>0</v>
          </cell>
          <cell r="F47">
            <v>0</v>
          </cell>
          <cell r="G47">
            <v>0</v>
          </cell>
          <cell r="H47">
            <v>0</v>
          </cell>
        </row>
        <row r="48">
          <cell r="A48">
            <v>621</v>
          </cell>
          <cell r="B48" t="str">
            <v>Chi phÝ NVL trùc tiÕp</v>
          </cell>
          <cell r="E48">
            <v>0</v>
          </cell>
          <cell r="F48">
            <v>0</v>
          </cell>
          <cell r="G48">
            <v>0</v>
          </cell>
          <cell r="H48">
            <v>0</v>
          </cell>
        </row>
        <row r="49">
          <cell r="A49" t="str">
            <v>622</v>
          </cell>
          <cell r="B49" t="str">
            <v>Chi phÝ nh©n c«ng trùc tiÕp</v>
          </cell>
          <cell r="E49">
            <v>0</v>
          </cell>
          <cell r="F49">
            <v>0</v>
          </cell>
          <cell r="G49">
            <v>0</v>
          </cell>
          <cell r="H49">
            <v>0</v>
          </cell>
        </row>
        <row r="50">
          <cell r="A50">
            <v>627</v>
          </cell>
          <cell r="B50" t="str">
            <v>Chi phÝ s¶n xuÊt chung</v>
          </cell>
          <cell r="E50">
            <v>0</v>
          </cell>
          <cell r="F50">
            <v>0</v>
          </cell>
          <cell r="G50">
            <v>0</v>
          </cell>
          <cell r="H50">
            <v>0</v>
          </cell>
        </row>
        <row r="51">
          <cell r="A51">
            <v>631</v>
          </cell>
          <cell r="B51" t="str">
            <v>Gi¸ thµnh s¶n xuÊt</v>
          </cell>
          <cell r="E51">
            <v>0</v>
          </cell>
          <cell r="F51">
            <v>0</v>
          </cell>
          <cell r="G51">
            <v>0</v>
          </cell>
          <cell r="H51">
            <v>0</v>
          </cell>
        </row>
        <row r="52">
          <cell r="A52">
            <v>632</v>
          </cell>
          <cell r="B52" t="str">
            <v>Gi¸ vèn hµng b¸n</v>
          </cell>
          <cell r="E52">
            <v>0</v>
          </cell>
          <cell r="F52">
            <v>0</v>
          </cell>
          <cell r="G52">
            <v>0</v>
          </cell>
          <cell r="H52">
            <v>0</v>
          </cell>
        </row>
        <row r="53">
          <cell r="A53">
            <v>641</v>
          </cell>
          <cell r="B53" t="str">
            <v>Chi phÝ b¸n hµng</v>
          </cell>
          <cell r="E53">
            <v>0</v>
          </cell>
          <cell r="F53">
            <v>0</v>
          </cell>
          <cell r="G53">
            <v>0</v>
          </cell>
          <cell r="H53">
            <v>0</v>
          </cell>
        </row>
        <row r="54">
          <cell r="A54">
            <v>642</v>
          </cell>
          <cell r="B54" t="str">
            <v>Chi phÝ qu¶n lý xÝ nghiÖp</v>
          </cell>
          <cell r="E54">
            <v>94935899.727272719</v>
          </cell>
          <cell r="F54">
            <v>0</v>
          </cell>
          <cell r="G54">
            <v>94935899.727272719</v>
          </cell>
          <cell r="H54">
            <v>0</v>
          </cell>
        </row>
        <row r="55">
          <cell r="A55">
            <v>711</v>
          </cell>
          <cell r="B55" t="str">
            <v>Thu nhËp ho¹t ®éng tµi chÝnh</v>
          </cell>
          <cell r="E55">
            <v>0</v>
          </cell>
          <cell r="F55">
            <v>1609973</v>
          </cell>
          <cell r="G55">
            <v>0</v>
          </cell>
          <cell r="H55">
            <v>1609973</v>
          </cell>
        </row>
        <row r="56">
          <cell r="A56">
            <v>721</v>
          </cell>
          <cell r="B56" t="str">
            <v>C¸c kho¶n thu nhËp bÊt th­êng</v>
          </cell>
          <cell r="E56">
            <v>0</v>
          </cell>
          <cell r="F56">
            <v>0</v>
          </cell>
          <cell r="G56">
            <v>0</v>
          </cell>
          <cell r="H56">
            <v>0</v>
          </cell>
        </row>
        <row r="57">
          <cell r="A57">
            <v>811</v>
          </cell>
          <cell r="B57" t="str">
            <v>Chi phÝ ho¹t ®éng tµi chÝnh</v>
          </cell>
          <cell r="E57">
            <v>0</v>
          </cell>
          <cell r="F57">
            <v>0</v>
          </cell>
          <cell r="G57">
            <v>0</v>
          </cell>
          <cell r="H57">
            <v>0</v>
          </cell>
        </row>
        <row r="58">
          <cell r="A58">
            <v>821</v>
          </cell>
          <cell r="B58" t="str">
            <v>Chi phÝ bÊt th­êng</v>
          </cell>
          <cell r="E58">
            <v>0</v>
          </cell>
          <cell r="F58">
            <v>0</v>
          </cell>
          <cell r="G58">
            <v>0</v>
          </cell>
          <cell r="H58">
            <v>0</v>
          </cell>
        </row>
        <row r="59">
          <cell r="A59">
            <v>911</v>
          </cell>
          <cell r="B59" t="str">
            <v>X¸c ®Þnh kÕt qu¶ KD</v>
          </cell>
          <cell r="E59">
            <v>0</v>
          </cell>
          <cell r="F59">
            <v>0</v>
          </cell>
          <cell r="G59">
            <v>0</v>
          </cell>
          <cell r="H59">
            <v>0</v>
          </cell>
        </row>
      </sheetData>
      <sheetData sheetId="8"/>
      <sheetData sheetId="9"/>
      <sheetData sheetId="10"/>
      <sheetData sheetId="1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gVL"/>
      <sheetName val="LK2"/>
      <sheetName val="Sheet2"/>
      <sheetName val="Sheet3"/>
      <sheetName val="Sheet1"/>
      <sheetName val="XL4Poppy"/>
    </sheetNames>
    <sheetDataSet>
      <sheetData sheetId="0" refreshError="1">
        <row r="31">
          <cell r="Q31">
            <v>16400</v>
          </cell>
        </row>
      </sheetData>
      <sheetData sheetId="1"/>
      <sheetData sheetId="2"/>
      <sheetData sheetId="3"/>
      <sheetData sheetId="4"/>
      <sheetData sheetId="5"/>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g-vl"/>
      <sheetName val="Sheet1"/>
      <sheetName val="sua"/>
      <sheetName val="Sheet3"/>
      <sheetName val="XL4Poppy"/>
      <sheetName val="Sheet2"/>
      <sheetName val="ml"/>
      <sheetName val="klg"/>
      <sheetName val="bangluong"/>
      <sheetName val="THKP"/>
      <sheetName val="GTXL"/>
      <sheetName val="DT. Duong"/>
      <sheetName val="PTDG.Duong"/>
      <sheetName val="DT.Cau"/>
      <sheetName val="he so"/>
      <sheetName val="PT.dg.Cau"/>
      <sheetName val="PT.Vua"/>
      <sheetName val="00000000"/>
      <sheetName val="XXXXXXXX"/>
      <sheetName val="10000000"/>
      <sheetName val="PT_x000e_Vua"/>
      <sheetName val="dgth"/>
    </sheetNames>
    <sheetDataSet>
      <sheetData sheetId="0" refreshError="1">
        <row r="21">
          <cell r="N21">
            <v>5999.9999999999991</v>
          </cell>
        </row>
        <row r="25">
          <cell r="N25">
            <v>6063.6363636363631</v>
          </cell>
        </row>
        <row r="33">
          <cell r="N33">
            <v>500</v>
          </cell>
        </row>
        <row r="35">
          <cell r="N35">
            <v>15583.636363636362</v>
          </cell>
        </row>
        <row r="36">
          <cell r="N36">
            <v>1038.181818181818</v>
          </cell>
        </row>
        <row r="37">
          <cell r="N37">
            <v>2000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dgth"/>
      <sheetName val="THKP"/>
      <sheetName val="db"/>
      <sheetName val="KPKS"/>
      <sheetName val="thkl"/>
      <sheetName val="ml"/>
      <sheetName val="chitiet"/>
      <sheetName val="Sheet9"/>
      <sheetName val="Sheet10"/>
      <sheetName val="Sheet11"/>
      <sheetName val="XL4Popp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Lç khoan LK1"/>
      <sheetName val="Gia"/>
      <sheetName val="dimention"/>
      <sheetName val="subload"/>
      <sheetName val="B-B"/>
      <sheetName val="gVL"/>
      <sheetName val="Sheet2"/>
      <sheetName val="L? khoan LK1"/>
      <sheetName val="CUOC"/>
    </sheetNames>
    <sheetDataSet>
      <sheetData sheetId="0" refreshError="1">
        <row r="8">
          <cell r="K8">
            <v>1</v>
          </cell>
        </row>
        <row r="14">
          <cell r="E14">
            <v>2</v>
          </cell>
        </row>
        <row r="16">
          <cell r="E16">
            <v>0</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Sheet2"/>
      <sheetName val="Sheet3"/>
      <sheetName val="XL4Test5"/>
      <sheetName val=""/>
      <sheetName val="Temp"/>
      <sheetName val="௔按਱ဵ_x0000__x0000_"/>
      <sheetName val="#REF"/>
      <sheetName val="Lç khoan LK1"/>
      <sheetName val="_x0000_Database: [2]. Exceeded number"/>
      <sheetName val="ERE `ODBCDriver`.`Component_` ="/>
      <sheetName val="elfReg`, `FileAction` Where `Se"/>
      <sheetName val="1-11%20MOI.xls_x0000__x0000__x0016__x0000__x0000__x000d__x0000__x0000__x000c__x0000_ň_x0000__x0002__x0000_"/>
      <sheetName val="ல"/>
      <sheetName val="XL4Poppy"/>
      <sheetName val="Chu Trong"/>
      <sheetName val="kim Cuong"/>
      <sheetName val="Khong Luong"/>
      <sheetName val="Tien Hai"/>
      <sheetName val="Ngoc Hai"/>
      <sheetName val="Quyet chien"/>
      <sheetName val="Phu"/>
      <sheetName val="Sheet4"/>
      <sheetName val="Sheet5"/>
      <sheetName val="Sheet6"/>
      <sheetName val="Sheet7"/>
      <sheetName val="Sheet8"/>
      <sheetName val="Sheet9"/>
      <sheetName val="coctuatrenda"/>
      <sheetName val="_x0000_☨耀_x0000_♀耀_x0000_♘耀 _x0000_♰耀¡_x0000_⚈耀¢_x0000_⚠耀£_x0000_⚸耀¤_x0000_⛐耀"/>
      <sheetName val="????_x0000__x0000_"/>
      <sheetName val="BIEU (sua)"/>
      <sheetName val="#REF!"/>
      <sheetName val="Database: [2]. Exceeded number "/>
      <sheetName val="CROLL_x0005_ALERT_x0003_NEW_x000b_CANCEL.COPY_x000e_SHO"/>
      <sheetName val="º¾ÃÅÉÍÑØâçìõ÷üĄĊčēėęěĝğġģĥħĩĬįĲ"/>
      <sheetName val="Du_lieu"/>
      <sheetName val="௔按਱ဵ??"/>
      <sheetName val="?Database: [2]. Exceeded number"/>
      <sheetName val="1-11%20MOI.xls??_x0016_??_x000d_??_x000c_?ň?_x0002_?"/>
      <sheetName val="?☨耀?♀耀?♘耀 ?♰耀¡?⚈耀¢?⚠耀£?⚸耀¤?⛐耀"/>
      <sheetName val="LL(665+026)-1x24"/>
      <sheetName val="??????"/>
      <sheetName val="Book1"/>
      <sheetName val="Hauspie Speech Products N.V. Al"/>
      <sheetName val="d Settings\ntoanh\Desktop\_x0000_nts\"/>
      <sheetName val="௔按਱ဵ_x0000_"/>
      <sheetName val="1-11%20MOI.xls_x0000__x0000__x0016__x0000__x0000__x000d__x0000__x000c__x0000_ň_x0000__x0002__x0000_Ӥ"/>
      <sheetName val="E610A  "/>
      <sheetName val="Thue"/>
      <sheetName val="G710A"/>
      <sheetName val="98Q2943e.xls"/>
      <sheetName val="1-11%20MOI.xls_x0000_„_x0000__x0016__x0000_Œ_x0000__x000d__x0000_”_x0000__x000c__x0000_ň_x0000__x0002__x0000_"/>
      <sheetName val="T.11"/>
      <sheetName val="10000000"/>
      <sheetName val="1-11%20MOI.xls_x0000__x0000__x0016__x0000__x0000_&#10;_x0000__x0000__x000c__x0000_ň_x0000__x0002__x0000_"/>
      <sheetName val="Nhien lieu-ok"/>
      <sheetName val="d%20Settings\Administrator\Desk"/>
      <sheetName val="_x0016__x0000_?_x0000__x000d__x0000_?_x0000__x000c__x0000_n_x0000__x0002__x0000_?_x0000__x001e__x0000__x000c__x0000_????_x0000__x0000__x0003__x0000_?_x000b__x000b_"/>
      <sheetName val="?"/>
      <sheetName val=" in WHERE clause of SQL query: "/>
      <sheetName val="t` AND (`ActionRequest` = 1 OR "/>
      <sheetName val="eAction`.`File`  And (`FileActi"/>
      <sheetName val="????_x0000_"/>
      <sheetName val="1-11%20MOI.xls_x0000_?_x0000__x0016__x0000_?_x0000__x000d_?_x0000__x000c__x0000_n_x0000__x0002__x0000_?"/>
      <sheetName val="1-11%20MOI.xls??_x0016_??_x000d_?_x000c_?ň?_x0002_?Ӥ"/>
      <sheetName val="௔按਱ဵ?"/>
      <sheetName val="_x0016_???_x000d_???_x000c_?n?_x0002_???_x001e_?_x000c_???????_x0003_??_x000b__x000b_"/>
      <sheetName val="?????"/>
      <sheetName val="1-11%20MOI.xls???_x0016_???_x000d_??_x000c_?n?_x0002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DUIT"/>
      <sheetName val="CABLE TRAY"/>
      <sheetName val="Sheet1"/>
      <sheetName val="Sheet2"/>
      <sheetName val="Sheet3"/>
      <sheetName val="KLHT"/>
      <sheetName val="THKP"/>
      <sheetName val="KL XL2000"/>
      <sheetName val="KLXL2001"/>
      <sheetName val="THKP2001"/>
      <sheetName val="KLphanbo"/>
      <sheetName val="Chiet tinh"/>
      <sheetName val="XL4Poppy"/>
      <sheetName val="Van chuyen"/>
      <sheetName val="THKP (2)"/>
      <sheetName val="T.Bi"/>
      <sheetName val="Thiet ke"/>
      <sheetName val="CT"/>
      <sheetName val="K.luong"/>
      <sheetName val="Sheet4"/>
      <sheetName val="TT L2"/>
      <sheetName val="TT L1"/>
      <sheetName val="Thue Ngoai"/>
      <sheetName val="KH"/>
      <sheetName val="DM"/>
      <sheetName val="DD&amp;TV"/>
      <sheetName val="CDSL"/>
      <sheetName val="PTSL"/>
      <sheetName val="THCP"/>
      <sheetName val="VT"/>
      <sheetName val="NL"/>
      <sheetName val="SoSanh"/>
      <sheetName val="QTVT"/>
      <sheetName val="QTNC"/>
      <sheetName val="Tong cong ty"/>
      <sheetName val="Chinh phu va Dvi #"/>
      <sheetName val="Chart1"/>
      <sheetName val="bao cao"/>
      <sheetName val="HDKT"/>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TCLuong"/>
      <sheetName val="GTHP1"/>
      <sheetName val="GTHP2"/>
      <sheetName val="cogioiHP"/>
      <sheetName val="toPV,baove"/>
      <sheetName val="TTancaHP"/>
      <sheetName val="thuengoaiHP"/>
      <sheetName val="cogioiHP (2)"/>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BHChinhxac"/>
      <sheetName val="QuII"/>
      <sheetName val="QuiIII"/>
      <sheetName val="BHXHNam2001"/>
      <sheetName val="BHXH4"/>
      <sheetName val="QuyI2002"/>
      <sheetName val="QuyI2002 (2)"/>
      <sheetName val="BHXH-BHYT"/>
      <sheetName val="T7"/>
      <sheetName val="T8"/>
      <sheetName val="QuyviTE"/>
      <sheetName val="#REF"/>
      <sheetName val="ha kcs"/>
      <sheetName val="VPCty"/>
      <sheetName val="BVLD"/>
      <sheetName val="BV VH"/>
      <sheetName val="BV MD"/>
      <sheetName val="DCX MT"/>
      <sheetName val="DDV DC"/>
      <sheetName val="D KD DV LD"/>
      <sheetName val="D DV LT PA"/>
      <sheetName val="THCty"/>
      <sheetName val="TH XN"/>
      <sheetName val="TH thuong"/>
      <sheetName val="thuong"/>
      <sheetName val="XNQLN"/>
      <sheetName val="XL4Test5"/>
      <sheetName val="Sheet5"/>
      <sheetName val="Sheet6"/>
      <sheetName val="Sheet7"/>
      <sheetName val="Sheet8"/>
      <sheetName val="Sheet9"/>
      <sheetName val="Sheet10"/>
      <sheetName val="Sheet11"/>
      <sheetName val="Sheet12"/>
      <sheetName val="_x0000__x0000_ൠ_xd848_´&#10;ீ@_x0000__x0000_⮠@_x0000__x0000_⮠_xd86c_´&#10;ൠ_xd890_´&#10;ீ_x0000_㿰_x0002_ੰ_xd8b4_´&#10;ீ"/>
      <sheetName val="TEMPT"/>
      <sheetName val="TEMPT (2)"/>
      <sheetName val="KH 2003 (moi max)"/>
      <sheetName val="SD7"/>
      <sheetName val="SD9"/>
      <sheetName val="Gio"/>
      <sheetName val="DLLT"/>
      <sheetName val="THXL"/>
      <sheetName val="XL"/>
      <sheetName val="PTCT"/>
      <sheetName val="PTCT them"/>
      <sheetName val="FT"/>
      <sheetName val="VL"/>
      <sheetName val="A6"/>
      <sheetName val="KL_G1"/>
      <sheetName val="PL_mat"/>
      <sheetName val="SCg_mat"/>
      <sheetName val="_x0004__x0000_ð_x0000__x0000__x0000_Ӡ_x0000__x0000__x0000_ڰ_x0000__x0000__x0000_Ӡ_x0000__x0000__x0000_Ӱ_x0000__x0000__x0000_Ԁ_x0000__x0000__x0000_Ӱ_x0000__x0000__x0000_Ԁ"/>
      <sheetName val="PT cong no"/>
      <sheetName val="KH "/>
      <sheetName val="KHQ II"/>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
      <sheetName val="Hoan thanh"/>
      <sheetName val="Khoach"/>
      <sheetName val="hoan th 15"/>
      <sheetName val="Khoach 15"/>
      <sheetName val="HT 22"/>
      <sheetName val="KH 22"/>
      <sheetName val="KH29"/>
      <sheetName val="KH T8"/>
      <sheetName val="T11"/>
      <sheetName val="T10"/>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XXXXXXX"/>
      <sheetName val="XayLo"/>
      <sheetName val="k7-8"/>
      <sheetName val="km0"/>
      <sheetName val="km1"/>
      <sheetName val="thklnen"/>
      <sheetName val="klmat"/>
      <sheetName val="den bu"/>
      <sheetName val="vln"/>
      <sheetName val="bgianen"/>
      <sheetName val="dan"/>
      <sheetName val="dtctnen"/>
      <sheetName val="khsat"/>
      <sheetName val="vlieumat"/>
      <sheetName val="bgiamat"/>
      <sheetName val="dtctmat"/>
      <sheetName val="klcong"/>
      <sheetName val="vlcong"/>
      <sheetName val="bgiacong"/>
      <sheetName val="dtctcong"/>
      <sheetName val="thdt1"/>
      <sheetName val="thdt2"/>
      <sheetName val="tmdautu"/>
      <sheetName val="nsuy"/>
      <sheetName val="thdt"/>
      <sheetName val="cbdt"/>
      <sheetName val="Sheet13"/>
      <sheetName val="Sheet14"/>
      <sheetName val="Sheet15"/>
      <sheetName val="Sheet16"/>
      <sheetName val="QT LHoc"/>
      <sheetName val="QuýI03"/>
      <sheetName val="KH03"/>
      <sheetName val="Sua-KLVDT+PS"/>
      <sheetName val="TDT"/>
      <sheetName val="THDAU BUA"/>
      <sheetName val="DTMT EP COC"/>
      <sheetName val="CT dau bua"/>
      <sheetName val="khoi luong250t"/>
      <sheetName val="TSTL"/>
      <sheetName val="VTDC"/>
      <sheetName val="Lichkk"/>
      <sheetName val="DS"/>
      <sheetName val="Gia VL"/>
      <sheetName val="Bang gia ca may"/>
      <sheetName val="Bang luong CB"/>
      <sheetName val="Bang P.tich CT"/>
      <sheetName val="D.toan chi tiet"/>
      <sheetName val="Bang TH Dtoan"/>
      <sheetName val="cap thoat nu_x0003__x0000_"/>
      <sheetName val="Bieu6"/>
      <sheetName val="Bieu3"/>
      <sheetName val="Bieu2"/>
      <sheetName val="Bieu1"/>
      <sheetName val="Bieu5"/>
      <sheetName val="Bieu4"/>
      <sheetName val="Bieu5 Thuc te"/>
      <sheetName val="Luong VP"/>
      <sheetName val="THBH"/>
      <sheetName val="1411"/>
      <sheetName val="T.hop (2)"/>
      <sheetName val="T.hop"/>
      <sheetName val="Doan 6T2 (da sua)"/>
      <sheetName val="Thep noi d6"/>
      <sheetName val="Doan 7 T2(DA SUA) "/>
      <sheetName val="Doan 8.9 T2"/>
      <sheetName val="D 10,11,12 T2 "/>
      <sheetName val="Thep noi"/>
      <sheetName val="D 13,14 T2"/>
      <sheetName val="10000000"/>
      <sheetName val="20000000"/>
      <sheetName val="Gia"/>
      <sheetName val="Mdich"/>
      <sheetName val="NaH"/>
      <sheetName val="NTV"/>
      <sheetName val="Sheet2 (2)"/>
      <sheetName val="Ktoan"/>
      <sheetName val="Vphu"/>
      <sheetName val="Vphu (2)"/>
      <sheetName val="cauGia"/>
      <sheetName val="cauGia (2)"/>
      <sheetName val="Maidich"/>
      <sheetName val="Maidich (2)"/>
      <sheetName val="sgam"/>
      <sheetName val="sgam (2)"/>
      <sheetName val="nh"/>
      <sheetName val="NaHang"/>
      <sheetName val="Chiemson"/>
      <sheetName val="ChÝon"/>
      <sheetName val="Takhoa"/>
      <sheetName val="nutvong"/>
      <sheetName val="Na hang"/>
      <sheetName val="BC26HD"/>
      <sheetName val="M02GTGT"/>
      <sheetName val="BC29HD"/>
      <sheetName val="BK_KL"/>
      <sheetName val="TPH DAT "/>
      <sheetName val="CAT DAT"/>
      <sheetName val="NEN DAT"/>
      <sheetName val="ൠ_xd848_´&#10;ீ@_x0000_⮠@_x0000_⮠_xd86c_´&#10;ൠ_xd890_´&#10;ீ㿰_x0002_ੰ_xd8b4_´&#10;ீ_xd8d8_´&#10;ੰ_xd8fc_"/>
      <sheetName val="5 nam (tach)"/>
      <sheetName val="5 nam (tach) (2)"/>
      <sheetName val="KH 2003"/>
      <sheetName val="tong hop"/>
      <sheetName val="phan tich DG"/>
      <sheetName val="gia vat lieu"/>
      <sheetName val="gia xe may"/>
      <sheetName val="gia nhan cong"/>
      <sheetName val="Sheet3 (2)"/>
      <sheetName val="Quang Tri"/>
      <sheetName val="TTHue"/>
      <sheetName val="Da Nang"/>
      <sheetName val="Quang Nam"/>
      <sheetName val="Quang Ngai"/>
      <sheetName val="TH DH-QN"/>
      <sheetName val="KP HD"/>
      <sheetName val="DB H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Phantich"/>
      <sheetName val="Toan_DA"/>
      <sheetName val="2004"/>
      <sheetName val="2005"/>
      <sheetName val="THV1"/>
      <sheetName val="THV2"/>
      <sheetName val="Von"/>
      <sheetName val="KSTK"/>
      <sheetName val="TB-PA1"/>
      <sheetName val="TB-PA2"/>
      <sheetName val="dt-cttk"/>
      <sheetName val="kl-cttk"/>
      <sheetName val="dt-kenh"/>
      <sheetName val="kl-kenh"/>
      <sheetName val="BG"/>
      <sheetName val="CTDG"/>
      <sheetName val="dt-lm"/>
      <sheetName val="LM"/>
      <sheetName val="TBi"/>
      <sheetName val="dl-as"/>
      <sheetName val="dd35"/>
      <sheetName val="TBA"/>
      <sheetName val="NhaBA"/>
      <sheetName val="Rao-PA2"/>
      <sheetName val="Rao-PA1"/>
      <sheetName val="nql-PA1"/>
      <sheetName val="Den-Bu"/>
      <sheetName val="CaiTien"/>
      <sheetName val="Bo"/>
      <sheetName val="TrCh"/>
      <sheetName val="XXXXXXX0"/>
      <sheetName val="00000001"/>
      <sheetName val="BCGTSX5"/>
      <sheetName val="KHT6"/>
      <sheetName val="BCGTXS6"/>
      <sheetName val="THT6"/>
      <sheetName val="KH Q3"/>
      <sheetName val="KHT8"/>
      <sheetName val="BCGTSX7"/>
      <sheetName val="GTSX 8"/>
      <sheetName val="CONTRACT"/>
      <sheetName val="GTSX9"/>
      <sheetName val="KH 10"/>
      <sheetName val="GTSX10"/>
      <sheetName val="KH 11"/>
      <sheetName val="GTSX11"/>
      <sheetName val="KH12"/>
      <sheetName val="GTSX12"/>
      <sheetName val="Gia MyDinh"/>
      <sheetName val="Gia goi 5"/>
      <sheetName val="GTSX doi"/>
      <sheetName val="GT doi"/>
      <sheetName val="THG"/>
      <sheetName val="giaduthau"/>
      <sheetName val="CTnen"/>
      <sheetName val="ctmat"/>
      <sheetName val="antoanGT"/>
      <sheetName val="CTkhac"/>
      <sheetName val="dgia"/>
      <sheetName val="cuoc1"/>
      <sheetName val="vua"/>
      <sheetName val="Tong Hop "/>
      <sheetName val="Phan Tich Duong"/>
      <sheetName val="Phan Tich Cong"/>
      <sheetName val="Phan Tich Cau"/>
      <sheetName val="Gia vua"/>
      <sheetName val="Congty"/>
      <sheetName val="VPPN"/>
      <sheetName val="XN74"/>
      <sheetName val="XN54"/>
      <sheetName val="XN33"/>
      <sheetName val="NK9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maukk"/>
      <sheetName val="Bieu 1(TH-KHnam2002)"/>
      <sheetName val="Bieu 2(KHnam 2003)"/>
      <sheetName val="Bieu 3(GTSL-2003)"/>
      <sheetName val="Bieu 4(tieuthusanpham)"/>
      <sheetName val="Bieu 6(Doanhthu)"/>
      <sheetName val="Bieu 7(LD-TLuong)"/>
      <sheetName val="Bieu 8(Chuanbi-dautu)"/>
      <sheetName val="Bieu 9(Dtu-XDCB)"/>
      <sheetName val="tc"/>
      <sheetName val="NN"/>
      <sheetName val="Tralaivay"/>
      <sheetName val="TBTN"/>
      <sheetName val="CPTV"/>
      <sheetName val="PCCHAY"/>
      <sheetName val="dtks"/>
      <sheetName val="KL"/>
      <sheetName val="S"/>
      <sheetName val="THKL"/>
      <sheetName val="CHIETTINH"/>
      <sheetName val="DT chi tiet"/>
      <sheetName val="Don gia chung vat lieu chinh"/>
      <sheetName val="TH kinh phi"/>
      <sheetName val="bia"/>
      <sheetName val="SX"/>
      <sheetName val="504"/>
      <sheetName val="807"/>
      <sheetName val="801"/>
      <sheetName val="SD8"/>
      <sheetName val="809"/>
      <sheetName val="10-3"/>
      <sheetName val="CAVICO"/>
      <sheetName val="Co quan TCT"/>
      <sheetName val="BOT"/>
      <sheetName val="BOT (PA chon)"/>
      <sheetName val="Yaly &amp; Ri Ninh"/>
      <sheetName val="Thuy dien Na Loi"/>
      <sheetName val="bang so sanh tong hop"/>
      <sheetName val="VAY"/>
      <sheetName val="Bom"/>
      <sheetName val="thang1"/>
      <sheetName val="KM20-21"/>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refreshError="1"/>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sheetData sheetId="708"/>
      <sheetData sheetId="709"/>
      <sheetData sheetId="710"/>
      <sheetData sheetId="711"/>
      <sheetData sheetId="712"/>
      <sheetData sheetId="713"/>
      <sheetData sheetId="714"/>
      <sheetData sheetId="715"/>
      <sheetData sheetId="716"/>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heet1"/>
      <sheetName val="Sheet2"/>
      <sheetName val="Sheet3"/>
      <sheetName val="XL4Poppy"/>
      <sheetName val="GVT"/>
      <sheetName val="GVL"/>
    </sheetNames>
    <sheetDataSet>
      <sheetData sheetId="0"/>
      <sheetData sheetId="1"/>
      <sheetData sheetId="2"/>
      <sheetData sheetId="3"/>
      <sheetData sheetId="4" refreshError="1"/>
      <sheetData sheetId="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heet1"/>
      <sheetName val="SLTC"/>
      <sheetName val="336-400"/>
      <sheetName val="400-500"/>
      <sheetName val="720-800"/>
      <sheetName val="Sheet2"/>
      <sheetName val="BT_x0012_A"/>
      <sheetName val="Sohoa1"/>
      <sheetName val="Sohoa2"/>
      <sheetName val="Sohoa3"/>
      <sheetName val="Sohoa4"/>
      <sheetName val="LopTop(Cat)"/>
      <sheetName val="Lop1Dat"/>
      <sheetName val="Lopdinhdat"/>
      <sheetName val="Lop01(SB)"/>
      <sheetName val="Lop02(SB) "/>
      <sheetName val="XL4Test5"/>
      <sheetName val="Girder"/>
      <sheetName val="Tendon"/>
      <sheetName val="cal;"/>
      <sheetName val="Xuly Data"/>
      <sheetName val="NKCTỪ"/>
      <sheetName val="SỔ CÁI"/>
      <sheetName val="BCÂNĐỐI"/>
      <sheetName val="CĐKTOÁN"/>
      <sheetName val="KQHĐKD"/>
      <sheetName val="TỒN QUỸ"/>
      <sheetName val="XL4Poppy"/>
      <sheetName val="NKCT?"/>
      <sheetName val="S? CÁI"/>
      <sheetName val="BCÂNÐ?I"/>
      <sheetName val="CÐKTOÁN"/>
      <sheetName val="KQHÐKD"/>
      <sheetName val="T?N QU?"/>
      <sheetName val="A6"/>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GVL"/>
      <sheetName val="NEW-PANEL"/>
      <sheetName val="cal_x0012_"/>
      <sheetName val="_x0013_DTC"/>
      <sheetName val="400-50_x0010_"/>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cal4_(2)"/>
      <sheetName val="Lop02(SB)_"/>
      <sheetName val="BTA"/>
      <sheetName val="NKCT_"/>
      <sheetName val="S_ CÁI"/>
      <sheetName val="BCÂNÐ_I"/>
      <sheetName val="T_N QU_"/>
      <sheetName val="cal4 (­É"/>
      <sheetName val="TS"/>
      <sheetName val="NC"/>
      <sheetName val="S02-TTN"/>
      <sheetName val="T.pho"/>
      <sheetName val="S.Hinh"/>
      <sheetName val="T.Hoa"/>
      <sheetName val="D.Hoa"/>
      <sheetName val="S.hoa"/>
      <sheetName val="P.Hoa"/>
      <sheetName val="T.An"/>
      <sheetName val="D.Xuan"/>
      <sheetName val="S.Cau"/>
      <sheetName val="bũa"/>
      <sheetName val="BTH phi"/>
      <sheetName val="BLT phi"/>
      <sheetName val="phi,le phi"/>
      <sheetName val="Bien Lai TON"/>
      <sheetName val="BCQT "/>
      <sheetName val="Giay di duong"/>
      <sheetName val="BC QT cua tung ap"/>
      <sheetName val="GIAO CHI TIEU THU QUY 07"/>
      <sheetName val="BANG TONG HOP GIAY NOP TIEN"/>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sheetData sheetId="84"/>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Sheet1"/>
      <sheetName val="Sheet2"/>
      <sheetName val="Sheet3"/>
      <sheetName val="XL4Poppy"/>
      <sheetName val="p1L-l=21m"/>
      <sheetName val="thang 2"/>
      <sheetName val="thang 3"/>
      <sheetName val="thang 4"/>
      <sheetName val="thang 5"/>
      <sheetName val="BG ENGLISH"/>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Xuly Data"/>
      <sheetName val="B-B"/>
      <sheetName val="Analysis"/>
      <sheetName val="C-C"/>
      <sheetName val="D-D"/>
      <sheetName val="Detailed for Breakdown"/>
      <sheetName val="Ca may"/>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So lieu chung"/>
      <sheetName val="DO AM DT"/>
      <sheetName val="Load1"/>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Abutment_XLSG-G(3)"/>
      <sheetName val="_Abutment.XLS_x001d_G-G(3)"/>
      <sheetName val="FD"/>
      <sheetName val="GI"/>
      <sheetName val="EE (3)"/>
      <sheetName val="PAVEMENT"/>
      <sheetName val="TRAFFIC"/>
      <sheetName val="#REF!#REF!-B"/>
      <sheetName val="Cau_CAMAU"/>
      <sheetName val="Cau_DINHHOA"/>
      <sheetName val="Cau_KIMMY"/>
      <sheetName val="DGcau_cong"/>
      <sheetName val="Loading"/>
      <sheetName val="_Abutment_XLSG-G(3)"/>
      <sheetName val="gvl"/>
      <sheetName val="Lç khoan LK1"/>
      <sheetName val="Solieu"/>
      <sheetName val="BDON"/>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Loading"/>
      <sheetName val="Check C"/>
      <sheetName val="CheckG (2)"/>
      <sheetName val="Check A"/>
      <sheetName val="CheckB"/>
      <sheetName val="Check D"/>
      <sheetName val="Check F"/>
      <sheetName val="Check G"/>
      <sheetName val="Check E"/>
      <sheetName val="XXXXXXXX"/>
      <sheetName val="XL4Poppy (2)"/>
      <sheetName val="XL4Poppy"/>
      <sheetName val="B-B"/>
      <sheetName val="Analysis"/>
      <sheetName val="C-C"/>
      <sheetName val="D-D"/>
      <sheetName val="Don gia"/>
      <sheetName val="13.BANG CT"/>
      <sheetName val="14.MMUS GIUA NHIP"/>
      <sheetName val="4.HSPBngang"/>
      <sheetName val="6.Tinh tai"/>
      <sheetName val="2 NSl"/>
      <sheetName val="17.US CHU tho a_b"/>
      <sheetName val="15.MMUS GOI"/>
      <sheetName val="5.BANG I"/>
      <sheetName val="DG"/>
      <sheetName val="chitimc"/>
      <sheetName val="Sheet3"/>
      <sheetName val="Sheet1"/>
      <sheetName val="NSL"/>
      <sheetName val="SILICATE"/>
      <sheetName val="tra-vat-lieu"/>
      <sheetName val="A6,MAY"/>
      <sheetName val="Xuly Data"/>
      <sheetName val="DG "/>
      <sheetName val="KH-Q1,Q2,01"/>
      <sheetName val="Du_lieu"/>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Tra_bang"/>
      <sheetName val="Sheet3"/>
      <sheetName val="Sheet1 (2)"/>
      <sheetName val="chi phi doi"/>
      <sheetName val="Doanh thu"/>
      <sheetName val="TSCD"/>
      <sheetName val="chung tu TM"/>
      <sheetName val="chung tu NH"/>
      <sheetName val="So ke toan"/>
      <sheetName val="00000000"/>
      <sheetName val="10000000"/>
      <sheetName val="XL4Poppy"/>
      <sheetName val="CN kho doi"/>
      <sheetName val="CTHTchua TTn?ib?"/>
      <sheetName val="CN2004 N?p TCT"/>
      <sheetName val="Names"/>
      <sheetName val="Cap. Acc. Mat"/>
      <sheetName val="Combination"/>
      <sheetName val="DTCT-TB"/>
      <sheetName val="dtct cau"/>
      <sheetName val="Loading"/>
      <sheetName val="Check C"/>
      <sheetName val="tra-vat-lieu"/>
      <sheetName val="TAN"/>
      <sheetName val="TAN (2)"/>
      <sheetName val="DAI"/>
      <sheetName val="cut"/>
      <sheetName val="gvl"/>
      <sheetName val="DG "/>
      <sheetName val="XN'4"/>
      <sheetName val="CTHTchua TTn_ib_"/>
      <sheetName val="CN2004 N_p TCT"/>
      <sheetName val="thang 2"/>
      <sheetName val="thang 3"/>
      <sheetName val="thang 4"/>
      <sheetName val="thang 5"/>
      <sheetName val="thang 6"/>
      <sheetName val="BG ENGLISH"/>
      <sheetName val="TH-XL"/>
      <sheetName val="So"/>
      <sheetName val="Chi tiet"/>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efreshError="1"/>
      <sheetData sheetId="92" refreshError="1"/>
      <sheetData sheetId="9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Tra_bang"/>
      <sheetName val="cvc"/>
      <sheetName val="tra-vat-lieu"/>
      <sheetName val="PTDG"/>
      <sheetName val="T.Tranh AnLoc"/>
      <sheetName val="T.Tranh LocNinh"/>
      <sheetName val="QL13"/>
      <sheetName val="Tonghop"/>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Co.gty"/>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T.Tranh LmcNinh"/>
      <sheetName val="KSTK(17_x0017_8 Dcuong)"/>
      <sheetName val="dbgt(tuien)"/>
      <sheetName val="DgiakqatDHC4,"/>
      <sheetName val="KQTK (06)"/>
      <sheetName val="KSTK(1778 _x0004_c5o.g)"/>
      <sheetName val="db't(tuyen) (2)"/>
      <sheetName val="Sheet4"/>
      <sheetName val="tonghoptt (2)"/>
      <sheetName val="tonghoptt"/>
      <sheetName val="ximang"/>
      <sheetName val="da 1x2"/>
      <sheetName val="cat vang"/>
      <sheetName val="phugia555"/>
      <sheetName val="phugia561"/>
      <sheetName val="DTCT"/>
      <sheetName val="wia nhan cong"/>
      <sheetName val="gia vat_x0000_lieu"/>
      <sheetName val="Tra_ba_x000e_g"/>
      <sheetName val="_x0018_N54"/>
      <sheetName val="gia 3_x0000_t lieu"/>
      <sheetName val="Dulieu"/>
      <sheetName val="gVL"/>
      <sheetName val="00000000"/>
      <sheetName val="DTCT-TB"/>
      <sheetName val="dtct cau"/>
      <sheetName val="dgngia"/>
      <sheetName val="fia vat lieu"/>
      <sheetName val="Shdet3"/>
      <sheetName val="Cn.gty"/>
      <sheetName val="dbgt(tuien("/>
      <sheetName val="DgiajqatDHC4,"/>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10000000"/>
      <sheetName val="20000000"/>
      <sheetName val="Tonghp"/>
      <sheetName val="Loading"/>
      <sheetName val="Check C"/>
      <sheetName val="_x000c__x0000__x0001__x0000__x0000__x0000__x0001_ý"/>
      <sheetName val="gia vat?lieu"/>
      <sheetName val="ctTBA"/>
      <sheetName val="dung"/>
      <sheetName val="Tai khoan"/>
      <sheetName val="giathanh1"/>
      <sheetName val="VL,NC"/>
      <sheetName val="Tra KS"/>
      <sheetName val="2_x0000__x0000_(tuyen)"/>
      <sheetName val="CHITIET VL-NC-TT-3p"/>
      <sheetName val="VCV-BE-TONG"/>
      <sheetName val="gia 3?t lieu"/>
      <sheetName val="TSO_CHUNG"/>
      <sheetName val="NOMENCLATURE"/>
      <sheetName val="ptdg-duong"/>
      <sheetName val="[BCNCKT13_S3.xlsYphugia561"/>
      <sheetName val="KCCP"/>
      <sheetName val="DI-EST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nnghop"/>
      <sheetName val="BTH phi"/>
      <sheetName val="BLT phi"/>
      <sheetName val="phi,le phi"/>
      <sheetName val="Bien Lai TON"/>
      <sheetName val="BCQT "/>
      <sheetName val="Giay di duong"/>
      <sheetName val="BC QT cua tung ap"/>
      <sheetName val="GIAO CHI TIEU THU QUY 07"/>
      <sheetName val="BANG TONG HOP GIAY NOP TIEN"/>
      <sheetName val="KH-Q1,Q2,01"/>
      <sheetName val="DO AM DT"/>
      <sheetName val="PTVT (MAU)"/>
      <sheetName val="CdȮNhap"/>
      <sheetName val="gia vat"/>
      <sheetName val="Thuc thanh"/>
      <sheetName val="TK22kV"/>
      <sheetName val="DgiaksatDHC"/>
      <sheetName val="Tra_bang_QD11-109"/>
      <sheetName val="BO"/>
      <sheetName val="2??(tuyen)"/>
      <sheetName val="_x000c_?_x0001_???_x0001_ý"/>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gia 3"/>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2_x0000__x0000_€(tuyen)"/>
      <sheetName val="2"/>
      <sheetName val="gia vat_lieu"/>
      <sheetName val="gia 3_t lieu"/>
      <sheetName val="_x000c_"/>
      <sheetName val="_x000c_?_x0001_?_x0001_ý"/>
      <sheetName val="PHAN DS 22 KV"/>
      <sheetName val="chi tiet C"/>
      <sheetName val="TL rieng"/>
      <sheetName val="2__(tuyen)"/>
      <sheetName val="_x000c___x0001_____x0001_ý"/>
      <sheetName val="_x000c__x0000__x0001__x0000__x0001_ý"/>
      <sheetName val="ESTI."/>
      <sheetName val="IBASE"/>
      <sheetName val="CTGS"/>
      <sheetName val="So tong hop "/>
      <sheetName val="T.Tran( AnLoc"/>
      <sheetName val="gia 8e may"/>
      <sheetName val="DPCT"/>
      <sheetName val="db't(tuyeni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sheetData sheetId="78"/>
      <sheetData sheetId="79" refreshError="1"/>
      <sheetData sheetId="80" refreshError="1"/>
      <sheetData sheetId="81"/>
      <sheetData sheetId="82" refreshError="1"/>
      <sheetData sheetId="83" refreshError="1"/>
      <sheetData sheetId="84"/>
      <sheetData sheetId="85"/>
      <sheetData sheetId="86"/>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sheetData sheetId="118" refreshError="1"/>
      <sheetData sheetId="119"/>
      <sheetData sheetId="120" refreshError="1"/>
      <sheetData sheetId="121" refreshError="1"/>
      <sheetData sheetId="122" refreshError="1"/>
      <sheetData sheetId="123" refreshError="1"/>
      <sheetData sheetId="124"/>
      <sheetData sheetId="125" refreshError="1"/>
      <sheetData sheetId="126" refreshError="1"/>
      <sheetData sheetId="127"/>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sheetData sheetId="258"/>
      <sheetData sheetId="259" refreshError="1"/>
      <sheetData sheetId="260"/>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ND"/>
      <sheetName val="TN"/>
      <sheetName val="VL"/>
      <sheetName val="THN"/>
      <sheetName val="CAMAY"/>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NLANCONGduong"/>
      <sheetName val="CHTT"/>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XL4Poppy (2䀁"/>
      <sheetName val="XL_x0014_Poppy"/>
      <sheetName val="Tra_bang"/>
      <sheetName val="DTCT"/>
      <sheetName val="DGduong"/>
      <sheetName val="PhatsiûÎ"/>
      <sheetName val="?0000000"/>
      <sheetName val="NHALCONGdu_x000f_ng"/>
      <sheetName val="Nha_x000e_ cong`#/.g"/>
      <sheetName val="FHANCONGduong"/>
      <sheetName val="N`an cong cong"/>
      <sheetName val="TT35"/>
      <sheetName val="TT"/>
      <sheetName val="THM"/>
      <sheetName val="THAT"/>
      <sheetName val="THTN"/>
      <sheetName val="THGC"/>
      <sheetName val="GCTL"/>
      <sheetName val="XL4Poppy (2?"/>
      <sheetName val="Tai khoan"/>
      <sheetName val="CTGS"/>
      <sheetName val="Sh_x0003__x0000_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La"/>
      <sheetName val="GIAVL"/>
      <sheetName val="Bang_tra"/>
      <sheetName val="Dieuchinh"/>
      <sheetName val="²_x0000__x0000_t4"/>
      <sheetName val="Nhan ckng cong"/>
      <sheetName val="10_x0010_00000"/>
      <sheetName val="XL4Pop0y (2)"/>
      <sheetName val="Nhan cong`_x0003_/.g"/>
      <sheetName val="NHANCONGduo.g"/>
      <sheetName val="²??t4"/>
      <sheetName val="Sh_x0003_?t3"/>
      <sheetName val="MTO REV.2(ARMOR)"/>
      <sheetName val="Chiet tinh dz35"/>
      <sheetName val="NHALÃONGduong"/>
      <sheetName val="Óheet1"/>
      <sheetName val="CÈTT"/>
      <sheetName val="TRAN-TÒUONGXUAN"/>
      <sheetName val="XXHXXXXX"/>
      <sheetName val="V!oSL"/>
      <sheetName val="ÄMCTDoiDonVi"/>
      <sheetName val="Cp&gt;10-Ln&lt;10"/>
      <sheetName val="Ln&lt;20"/>
      <sheetName val="EIRR&gt;1&lt;1"/>
      <sheetName val="EIRR&gt; 2"/>
      <sheetName val="EIRR&lt;2"/>
      <sheetName val="Nhan cong`#_.g"/>
      <sheetName val="Nha_x000e_ cong`#_.g"/>
      <sheetName val="_0000000"/>
      <sheetName val="XL4Poppy (2_"/>
      <sheetName val="²"/>
      <sheetName val="Sh_x0003_"/>
      <sheetName val="gvl"/>
      <sheetName val="tra_vat_lieu"/>
      <sheetName val="vlieu"/>
      <sheetName val="TSCD"/>
      <sheetName val="NHALCOJGduong"/>
      <sheetName val="TPAN-TRUONGXUAN"/>
      <sheetName val="S(eet12"/>
      <sheetName val="HE SO"/>
      <sheetName val="Coc 32 m(Cho mo)"/>
      <sheetName val="Overview"/>
      <sheetName val="SUMMARY"/>
      <sheetName val="2000_x0010_000"/>
      <sheetName val="MTL$-INTER"/>
      <sheetName val="Nhan cong`_x0003__.g"/>
      <sheetName val="²__t4"/>
      <sheetName val="Sh_x0003__t3"/>
      <sheetName val="Luong+may"/>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²_x0000__x0000_€t4"/>
      <sheetName val="DT32"/>
      <sheetName val="Tra KS"/>
      <sheetName val="Shegt6"/>
      <sheetName val="Shget7"/>
      <sheetName val="Sjeet8"/>
      <sheetName val="Sheeu15"/>
      <sheetName val="XXXYXXXX"/>
      <sheetName val="XL4Test5S"/>
      <sheetName val="Nhan_cong`#__g"/>
      <sheetName val="Nha_cong`#__g"/>
      <sheetName val="²??€t4"/>
      <sheetName val="KQPTRLNgang"/>
      <sheetName val="DTCP"/>
      <sheetName val="M_x0014_C"/>
      <sheetName val="Chi phi khac 4.3KH-CP"/>
      <sheetName val="Nhatkychung"/>
      <sheetName val="Nhatkychung - cu"/>
      <sheetName val="TTDN"/>
      <sheetName val="TRAN-TRUONG塅䕃⹌塅E(2)"/>
      <sheetName val="uniBase"/>
      <sheetName val="vniBase"/>
      <sheetName val="abcBase"/>
      <sheetName val="Phatsi��"/>
      <sheetName val="�_x0000__x0000_�t4"/>
      <sheetName val="�??�t4"/>
      <sheetName val="�"/>
      <sheetName val="HL4Poppy"/>
      <sheetName val="FA-LISTING"/>
      <sheetName val="tra-vat-lieu"/>
      <sheetName val="NEW-PAN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refreshError="1"/>
      <sheetData sheetId="70" refreshError="1"/>
      <sheetData sheetId="71" refreshError="1"/>
      <sheetData sheetId="72"/>
      <sheetData sheetId="73"/>
      <sheetData sheetId="74" refreshError="1"/>
      <sheetData sheetId="75"/>
      <sheetData sheetId="76"/>
      <sheetData sheetId="77"/>
      <sheetData sheetId="78"/>
      <sheetData sheetId="79"/>
      <sheetData sheetId="80"/>
      <sheetData sheetId="81" refreshError="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refreshError="1"/>
      <sheetData sheetId="128" refreshError="1"/>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refreshError="1"/>
      <sheetData sheetId="186" refreshError="1"/>
      <sheetData sheetId="187"/>
      <sheetData sheetId="188"/>
      <sheetData sheetId="189" refreshError="1"/>
      <sheetData sheetId="190"/>
      <sheetData sheetId="191" refreshError="1"/>
      <sheetData sheetId="192" refreshError="1"/>
      <sheetData sheetId="193" refreshError="1"/>
      <sheetData sheetId="194" refreshError="1"/>
      <sheetData sheetId="195" refreshError="1"/>
      <sheetData sheetId="196"/>
      <sheetData sheetId="197"/>
      <sheetData sheetId="198"/>
      <sheetData sheetId="199" refreshError="1"/>
      <sheetData sheetId="200" refreshError="1"/>
      <sheetData sheetId="201" refreshError="1"/>
      <sheetData sheetId="202" refreshError="1"/>
      <sheetData sheetId="203"/>
      <sheetData sheetId="204" refreshError="1"/>
      <sheetData sheetId="205" refreshError="1"/>
      <sheetData sheetId="20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dongia_x0000__x0000__x0000__x0000__x0000__x0000__x0000__x0000__x0000__x0000_ _x0000_㢠ś_x0000__x0004__x0000__x0000__x0000__x0000__x0000__x0000_㋄ś_x0000_"/>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C47-456"/>
      <sheetName val="C46"/>
      <sheetName val="C47-PII"/>
      <sheetName val="Thang04"/>
      <sheetName val="Thang06"/>
      <sheetName val="Thang0"/>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phan tich DG_x0000__x0000_㠨Ȣ_x0000__x0004__x0000__x0000__x0000__x0000__x0000__x0000_杀Ȣ_x0000__x0000__x0000__x0000__x0000_"/>
      <sheetName val="GT TT (2)"/>
      <sheetName val="KLTC giai doan"/>
      <sheetName val="KL (2)"/>
      <sheetName val="KLtt lan3"/>
      <sheetName val="GTT2 lan3 tt"/>
      <sheetName val="GTT2 lan 4 dc "/>
      <sheetName val="chenh lech gia"/>
      <sheetName val="KL bao con lai"/>
      <sheetName val="GTT2 lan 4 tt"/>
      <sheetName val="XXXXXXXX"/>
      <sheetName val="TN"/>
      <sheetName val="ND"/>
      <sheetName val="VL"/>
      <sheetName val="CV1"/>
      <sheetName val="CV2"/>
      <sheetName val="CV3"/>
      <sheetName val="CV4"/>
      <sheetName val="CV5"/>
      <sheetName val="CV6"/>
      <sheetName val="CV7"/>
      <sheetName val="CV8"/>
      <sheetName val="CV9"/>
      <sheetName val="THDGCT"/>
      <sheetName val="THgiathau"/>
      <sheetName val="GVT"/>
      <sheetName val="THCP"/>
      <sheetName val="BQT"/>
      <sheetName val="RG"/>
      <sheetName val="BCVT"/>
      <sheetName val="BKHD"/>
      <sheetName val="Tai khoan"/>
      <sheetName val="NEW-PANEL"/>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DTCT"/>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s_x0000__x0004__x0000__x0000__x0000__x0000__x0000__x0000_?s_x0000_"/>
      <sheetName val="ch DG_x0000__x0000_??_x0000__x0004__x0000__x0000__x0000__x0000__x0000__x0000_??_x0000__x0000__x0000__x0000__x0000__x0000__x0000__x0000_??_x0000__x0000_"/>
      <sheetName val="Shaet4"/>
      <sheetName val="Chart1"/>
      <sheetName val="KL18Thang"/>
      <sheetName val="TH"/>
      <sheetName val="M200"/>
      <sheetName val="_x0000_@_x0000_@_x0000_@_x0000_@_x0000_@_x0000_@_x0000_@_x0000_@_x0000_@_x0000_@_x0000_@_x0000_@_x0000_@_x0000_@_x0000_@_x0000_"/>
      <sheetName val="dongia_x0000_ 㢠ś_x0000__x0004__x0000_㋄ś_x0000_"/>
      <sheetName val="d?"/>
      <sheetName val=""/>
      <sheetName val="tra-vat-lieu"/>
      <sheetName val="Hướng dẫn"/>
      <sheetName val="Ví dụ hàm Vlookup"/>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Comb"/>
      <sheetName val="Page 3"/>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phan tich DG_x0000__x0000_??_x0000__x0004__x0000__x0000__x0000__x0000__x0000__x0000_??_x0000__x0000__x0000__x0000__x0000_"/>
      <sheetName val="dongia_x0000_ ?s_x0000__x0004__x0000_?s_x0000_"/>
      <sheetName val="dongia?????????? ?㢠ś?_x0004_??????㋄ś?"/>
      <sheetName val="dongia? 㢠ś?_x0004_?㋄ś?"/>
      <sheetName val="dongia? 㢠ś_x0004_?㋄ś"/>
      <sheetName val="phan tich DG??㠨Ȣ?_x0004_??????杀Ȣ?????"/>
      <sheetName val="????????? ??s?_x0004_???????s????????"/>
      <sheetName val="dongia?????????? ??s?_x0004_???????s?"/>
      <sheetName val="dongia? ?s?_x0004_??s?"/>
      <sheetName val="dongia? ?s_x0004_??s"/>
      <sheetName val="ch DG?????_x0004_????????????????????"/>
      <sheetName val="dongia? 㢠ś?_x0004_?㋄ś?"/>
      <sheetName val="phan tich DG?????_x0004_?????????????"/>
      <sheetName val="dongia? ?s?_x0004_??s?"/>
      <sheetName val=" ?s?_x0004_??s?"/>
      <sheetName val="ch DG????_x0004_???????"/>
      <sheetName val="phan tich DG????_x0004_????"/>
      <sheetName val="ch DG"/>
      <sheetName val=" ?s"/>
      <sheetName val="NEW_PANEL"/>
      <sheetName val="?@?@?@?@?@?@?@?@?@?@?@?@?@?@?@?"/>
      <sheetName val="Hu?ng d?n"/>
      <sheetName val="Ví d? hàm Vlookup"/>
      <sheetName val="_x0000__x0000__x0000__x0000__x0000__x0000__x0000__x0000__x0000_ _x0000_??_x0000__x0004__x0000__x0000__x0000__x0000__x0000__x0000_??_x0000__x0000__x0000__x0000__x0000__x0000__x0000__x0000_"/>
      <sheetName val="tuong"/>
      <sheetName val="donööö"/>
      <sheetName val="BTH phi"/>
      <sheetName val="BLT phi"/>
      <sheetName val="phi,le phi"/>
      <sheetName val="Bien Lai TON"/>
      <sheetName val="BCQT "/>
      <sheetName val="Giay di duong"/>
      <sheetName val="BC QT cua tung ap"/>
      <sheetName val="GIAO CHI TIEU THU QUY 07"/>
      <sheetName val="BANG TONG HOP GIAY NOP TIEN"/>
      <sheetName val=" ?s_x0000__x0004__x0000_?s_x0000_"/>
      <sheetName val="@_x0000_@_x0000_@_x0000_@_x0000_@_x0000_@_x0000_@_x0000_@_x0000_@_x0000_@_x0000_@_x0000_@_x0000_@_x0000_@_x0000_@_x0000_@"/>
      <sheetName val="G_x0016_L"/>
      <sheetName val="dongia_x0000__x0000__x0000__x0000__x0000__x0000__x0002__x0000__x0000__x0000_ _x0000_?s_x0000__x0004__x0000__x0000__x0000__x0000__x0000__x0000_?s_x0000_"/>
      <sheetName val="phaɮ tich DG??㠨Ȣ?_x0004_??????杀Ȣ?????"/>
      <sheetName val="dongia??????_x0002_??? ??s?_x0004_???????s?"/>
      <sheetName val="d_"/>
      <sheetName val="dongia__________ _㢠ś__x0004_______㋄ś_"/>
      <sheetName val="phan tich DG__㠨Ȣ__x0004_______杀Ȣ_____"/>
      <sheetName val="dongia_ 㢠ś__x0004__㋄ś_"/>
      <sheetName val="Tai_x0000_khoan"/>
      <sheetName val="@?@?@?@?@?@?@?@?@?@?@?@?@?@?@?@"/>
      <sheetName val="????????? ????_x0004_????????????????"/>
      <sheetName val="dongia? 㢠ś_x0004_?㋄ś"/>
      <sheetName val="dongia_x0000_ ??_x0000__x0004__x0000_??_x0000_"/>
      <sheetName val="ctTBA"/>
      <sheetName val="dongia?_x0002_? ?s?_x0004_??s?"/>
      <sheetName val="pha? tich DG?????_x0004_?????????????"/>
      <sheetName val="_________ __s__x0004________s________"/>
      <sheetName val="dongia__________ __s__x0004________s_"/>
      <sheetName val="dongia_ _s__x0004___s_"/>
      <sheetName val="ch DG______x0004_____________________"/>
      <sheetName val="_@_@_@_@_@_@_@_@_@_@_@_@_@_@_@_"/>
      <sheetName val="dongia_ 㢠ś_x0004__㋄ś"/>
      <sheetName val="dongia_ _s_x0004___s"/>
      <sheetName val="dongia_ 㢠ś__x0004__㋄ś_"/>
      <sheetName val="phan tich DG______x0004______________"/>
      <sheetName val="dongia_ _s__x0004___s_"/>
      <sheetName val=" _s__x0004___s_"/>
      <sheetName val="ch DG_____x0004________"/>
      <sheetName val="phan tich DG_____x0004_____"/>
      <sheetName val=" _s"/>
      <sheetName val="Hu_ng d_n"/>
      <sheetName val="Ví d_ hàm Vlookup"/>
      <sheetName val=" _s"/>
      <sheetName val="@"/>
      <sheetName val="[DT-TN.xlsMCT"/>
      <sheetName val="Sheet9"/>
      <sheetName val=" ?s?_x0004_??s?"/>
      <sheetName val="ch DG???_x0004_???????"/>
      <sheetName val="Book 1 Summary"/>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_DT-TN.xlsMCT"/>
      <sheetName val="_________ _____x0004_________________"/>
      <sheetName val=" _s__x0004___s_"/>
      <sheetName val="dongia_ 㢠ś_x0004__㋄ś"/>
      <sheetName val="@_@_@_@_@_@_@_@_@_@_@_@_@_@_@_@"/>
      <sheetName val="phaɮ tich DG__㠨Ȣ__x0004_______杀Ȣ_____"/>
      <sheetName val="dongia_______x0002____ __s__x0004________s_"/>
      <sheetName val="pha_ tich DG______x0004______________"/>
      <sheetName val="dongia__x0002__ _s__x0004___s_"/>
      <sheetName val="ch DG____x0004________"/>
      <sheetName val="????????? ??s?_x0004_???????s????????"/>
      <sheetName val="dongia?????????? ?㢠ś?_x0004_??????㋄ś?"/>
      <sheetName val="dongia?????????? ??s?_x0004_???????s?"/>
      <sheetName val="dongia? ?s_x0004_??s"/>
      <sheetName val="ch DG__"/>
      <sheetName val="XXXPXXX0"/>
      <sheetName val="dongia_ _s_x0004___s"/>
      <sheetName val="tong ho`"/>
      <sheetName val="Tai"/>
      <sheetName val="dongia_x0000_̃̃̃̃̃̃̃̃̃̃̃̃̃̃̃̃̃̃̃̃̃̃̃̃"/>
      <sheetName val="dongia_x0000_ 㢠ś_x0000__x0004__x0000_㋄ś_x0000_"/>
      <sheetName val="dongia_x0000_ ?s_x0000__x0004__x0000_?s_x0000_"/>
      <sheetName val="dongia_x0000_ 㢠ś_x0004__x0000_㋄ś"/>
      <sheetName val="dongia_x0000_ ?s_x0004__x0000_?s"/>
      <sheetName val=" ?s_x0000__x0004__x0000_?s_x0000_"/>
      <sheetName val="ch DG_x0000_??_x0000__x0004__x0000_??_x0000_??_x0000_"/>
      <sheetName val="phan tich DG_x0000_??_x0000__x0004__x0000_??_x0000_"/>
      <sheetName val="dongia_x0000_ 㢠ś_x0004__x0000_㋄ś"/>
      <sheetName val="dongia_x0000_ ?s_x0004__x0000_?s"/>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 val="dongia_x0000__x0002__x0000_ ?s_x0000__x0004__x0000_?s_x0000_"/>
      <sheetName val="ch DG??_x0000__x0004__x0000_??_x0000_??_x0000_"/>
      <sheetName val="Loading"/>
      <sheetName val="Check C"/>
      <sheetName val="Tra_bang"/>
      <sheetName val="dtct cau"/>
      <sheetName val="GIAVNX"/>
      <sheetName val="RE"/>
      <sheetName val="BCTC"/>
      <sheetName val="dongia? ???_x0004_????"/>
      <sheetName val="dongia_x0000__x0000__x0000__x0000__x0000__x0000__x0000__x0000__x0000__x0000_ _x0000_㢠ś_x0000__x0004__x0000__x0000__x0000__x0000__x0000__x0000_㋄ś_x0000__x0000__x0000__x0000__x0000__x0000__x0000__x0000_"/>
      <sheetName val="phan tich DG_x0000__x0000_㠨Ȣ_x0000__x0004__x0000__x0000__x0000__x0000__x0000__x0000_杀Ȣ_x0000__x0000__x0000__x0000__x0000__x0000__x0000__x0000_咄Ȣ_x0000__x0000_"/>
      <sheetName val="_x0000_@_x0000_@_x0000_@_x0000_@_x0000_@_x0000_@_x0000_@_x0000_@_x0000_@_x0000_@_x0000_@_x0000_@_x0000_@_x0000_@_x0000_@_x0000_@_x0000_@_x0000_@_x0000_@_x0000_@_x0000_@_x0000_@_x0000_@_x0000_@_x0000_@_x0000_@_x0000_@_x0000_@_x0000_@_x0000_@_x0000_@_x0000_@"/>
      <sheetName val="dongia?????????? ?㢠ś?_x0004_??????㋄ś????????"/>
      <sheetName val="phan tich DG??㠨Ȣ?_x0004_??????杀Ȣ????????咄Ȣ??"/>
      <sheetName val="?@?@?@?@?@?@?@?@?@?@?@?@?@?@?@?@?@?@?@?@?@?@?@?@?@?@?@?@?@?@?@?@"/>
      <sheetName val="phaɮ tich DG??㠨Ȣ?_x0004_??????杀Ȣ????????咄Ȣ??"/>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refreshError="1"/>
      <sheetData sheetId="375" refreshError="1"/>
      <sheetData sheetId="376" refreshError="1"/>
      <sheetData sheetId="377"/>
      <sheetData sheetId="378" refreshError="1"/>
      <sheetData sheetId="379" refreshError="1"/>
      <sheetData sheetId="380" refreshError="1"/>
      <sheetData sheetId="38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unctional Evaluation REV.1"/>
      <sheetName val="4.1 (2)"/>
      <sheetName val="4.2"/>
      <sheetName val="4.3"/>
      <sheetName val="4.4"/>
      <sheetName val="4.5"/>
      <sheetName val="4.6"/>
      <sheetName val="4.7"/>
      <sheetName val="4.8"/>
      <sheetName val="4.9"/>
      <sheetName val="ELECTRICAL MTO REV.1"/>
      <sheetName val="ELECTRICAL MTO REV.0"/>
      <sheetName val="4.1"/>
      <sheetName val="BULK"/>
      <sheetName val="PANEL"/>
      <sheetName val="Van chuyen"/>
      <sheetName val="THKP (2)"/>
      <sheetName val="THKP"/>
      <sheetName val="T.Bi"/>
      <sheetName val="Thiet ke"/>
      <sheetName val="Sheet2"/>
      <sheetName val="Sheet1"/>
      <sheetName val="CT"/>
      <sheetName val="K.luong"/>
      <sheetName val="Sheet4"/>
      <sheetName val="Sheet3"/>
      <sheetName val="TT L2"/>
      <sheetName val="TT L1"/>
      <sheetName val="Thue Ngoai"/>
      <sheetName val="XL4Poppy"/>
      <sheetName val="KH"/>
      <sheetName val="DM"/>
      <sheetName val="DD&amp;TV"/>
      <sheetName val="CDSL"/>
      <sheetName val="PTSL"/>
      <sheetName val="THCP"/>
      <sheetName val="VT"/>
      <sheetName val="NL"/>
      <sheetName val="SoSanh"/>
      <sheetName val="QTVT"/>
      <sheetName val="QTNC"/>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Sheet1 (2)"/>
      <sheetName val="Tong hop Tvon 2002"/>
      <sheetName val="Thop Tvon QI_2002"/>
      <sheetName val="Thang 2"/>
      <sheetName val="Thang 3"/>
      <sheetName val="Thang 4"/>
      <sheetName val="Thang 5"/>
      <sheetName val="Thang 6"/>
      <sheetName val="Thang 7"/>
      <sheetName val="Thang 8"/>
      <sheetName val="Theo cac CT lon"/>
      <sheetName val="Quy 2"/>
      <sheetName val="moma o 7+9"/>
      <sheetName val="Sheet5"/>
      <sheetName val="O.Do-Cong Cai tat"/>
      <sheetName val="Cty CTGT 1 TN "/>
      <sheetName val="O Khue Qlo 3"/>
      <sheetName val="O.Do-TNVCA Q.ninh"/>
      <sheetName val="O chien QL 53-1413"/>
      <sheetName val="O.chien QL53-3311"/>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9"/>
      <sheetName val="Tæng hîp ¤.Khu¬ng"/>
      <sheetName val="Ving gom 1A2"/>
      <sheetName val="DT"/>
      <sheetName val="GVL"/>
      <sheetName val="CPV"/>
      <sheetName val="GCMay"/>
      <sheetName val="Luong210"/>
      <sheetName val="Luong290"/>
      <sheetName val="TCVL"/>
      <sheetName val="Sheet7"/>
      <sheetName val="Sheet6"/>
      <sheetName val="Tong San luong"/>
      <sheetName val="TQT"/>
      <sheetName val="Tong Quyettoan"/>
      <sheetName val="Quyettoan 2001"/>
      <sheetName val="TT tam ung"/>
      <sheetName val="QT thue 2001"/>
      <sheetName val="P bo CPC 2001"/>
      <sheetName val="PB KHTS 2001"/>
      <sheetName val="Dieuchinh thueVAT"/>
      <sheetName val="Sheet8"/>
      <sheetName val="Sheet9"/>
      <sheetName val="Sheet10"/>
      <sheetName val="Sheet11"/>
      <sheetName val="Sheet12"/>
      <sheetName val="DS"/>
      <sheetName val="Congty"/>
      <sheetName val="VPPN"/>
      <sheetName val="XN74"/>
      <sheetName val="XN54"/>
      <sheetName val="XN33"/>
      <sheetName val="NK96"/>
      <sheetName val="XL4Test5"/>
      <sheetName val="dao dat c3"/>
      <sheetName val="dao dat c4 (2)"/>
      <sheetName val="da hoc xay"/>
      <sheetName val="Cat dem"/>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ACMV"/>
      <sheetName val="P &amp; S"/>
      <sheetName val="Kitchen (2)"/>
      <sheetName val="fire"/>
      <sheetName val="QT Dien II"/>
      <sheetName val="oil"/>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KH Thang 12"/>
      <sheetName val="Nam 2002"/>
      <sheetName val="KH2002-XN11.5"/>
      <sheetName val="QI-2002"/>
      <sheetName val="28-2-2002-Bphu"/>
      <sheetName val="KHT3-2002"/>
      <sheetName val="30-5-2002 Cung3"/>
      <sheetName val="30-5-2002 XN5"/>
      <sheetName val="KKDD 30-6-02"/>
      <sheetName val="PTSLTH- 6T2002"/>
      <sheetName val="T9-cung III"/>
      <sheetName val="TH T9"/>
      <sheetName val="KKDD30-9-02"/>
      <sheetName val="CDSL-47b"/>
      <sheetName val="SS CP-SL-47a"/>
      <sheetName val="84x66"/>
      <sheetName val="84x60"/>
      <sheetName val="#REF"/>
      <sheetName val="btldoiQL"/>
      <sheetName val="DGCM"/>
      <sheetName val="TL-I"/>
      <sheetName val="chitiet"/>
      <sheetName val="THG"/>
      <sheetName val="Gia VL"/>
      <sheetName val="Bang gia ca may"/>
      <sheetName val="Bang luong CB"/>
      <sheetName val="Bang P.tich CT"/>
      <sheetName val="D.toan chi tiet"/>
      <sheetName val="Bang TH Dtoan"/>
      <sheetName val="XXXXXXXX"/>
      <sheetName val="PC"/>
      <sheetName val="Ph-Thu"/>
      <sheetName val="Ph-Thu (2)"/>
      <sheetName val="PC (2)"/>
      <sheetName val="Chart2"/>
      <sheetName val="PC (3)"/>
      <sheetName val="VPHNOI"/>
      <sheetName val="Co quan"/>
      <sheetName val="LSON-BKAN"/>
      <sheetName val="BIA"/>
      <sheetName val="GHICHU"/>
      <sheetName val="Vay-tra"/>
      <sheetName val="Thu tu ca nhan"/>
      <sheetName val="Thu tu Ctrinh"/>
      <sheetName val="Thu tu dau tu thiet bi"/>
      <sheetName val="Cho vay - thu hoi"/>
      <sheetName val="Chi quan he"/>
      <sheetName val="Tong hop"/>
      <sheetName val="Chi dau tu"/>
      <sheetName val="Chi dau tu khac"/>
      <sheetName val="Chi Ctrinh"/>
      <sheetName val="Chi ca nhan"/>
      <sheetName val="Ptdg-khong in"/>
      <sheetName val="Thong ke"/>
      <sheetName val="Thu von"/>
      <sheetName val="Bao cao"/>
      <sheetName val="Bao cao KL nghiem thu"/>
      <sheetName val="BC DT"/>
      <sheetName val="10000000"/>
      <sheetName val="kl thep dam"/>
      <sheetName val="Thep nhap"/>
      <sheetName val="KLTH"/>
      <sheetName val="NC TT 09"/>
      <sheetName val="He so NC may"/>
      <sheetName val="THien - Bphu (2)"/>
      <sheetName val="Tong hop TH (2)"/>
      <sheetName val="THien - Tlam (2)"/>
      <sheetName val="CPVlieu"/>
      <sheetName val="CPNcong"/>
      <sheetName val="CPmay"/>
      <sheetName val="Ctinh"/>
      <sheetName val="DD - Bphu"/>
      <sheetName val="Tong hop DD"/>
      <sheetName val="DD - Tlam"/>
      <sheetName val="May"/>
      <sheetName val="Ncong 3a(2)"/>
      <sheetName val="Ncong 3A"/>
      <sheetName val="KL chu yeu"/>
      <sheetName val="5 nam (tach)"/>
      <sheetName val="5 nam (tach) (2)"/>
      <sheetName val="KH 2003"/>
      <sheetName val="20000000"/>
      <sheetName val="LuongGianTiep2-2"/>
      <sheetName val="Luong tructiep1-2"/>
      <sheetName val="Luong tructiep2-2"/>
      <sheetName val="Doi XLI-HA"/>
      <sheetName val="00000001"/>
      <sheetName val="phan tich DG"/>
      <sheetName val="gia vat lieu"/>
      <sheetName val="gia xe may"/>
      <sheetName val="gia nhan cong"/>
      <sheetName val="Sheet13"/>
      <sheetName val="Sheet14"/>
      <sheetName val="Sheet15"/>
      <sheetName val="Sheet16"/>
      <sheetName val="Tonghop"/>
      <sheetName val="CPQl"/>
      <sheetName val="DBDAN"/>
      <sheetName val="CTCC"/>
      <sheetName val="TDC"/>
      <sheetName val="Daotao"/>
      <sheetName val="6"/>
      <sheetName val="5"/>
      <sheetName val="4"/>
      <sheetName val="3"/>
      <sheetName val="2"/>
      <sheetName val="1"/>
      <sheetName val="Quang Tri"/>
      <sheetName val="TTHue"/>
      <sheetName val="Da Nang"/>
      <sheetName val="Quang Nam"/>
      <sheetName val="Quang Ngai"/>
      <sheetName val="TH DH-QN"/>
      <sheetName val="KP HD"/>
      <sheetName val="DB HD"/>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congtruong"/>
      <sheetName val="ththuong"/>
      <sheetName val="dan"/>
      <sheetName val="tb"/>
      <sheetName val=" Q 4-02"/>
      <sheetName val="Q1-03"/>
      <sheetName val="Q2-03"/>
      <sheetName val="Q3-03"/>
      <sheetName val="Phantich"/>
      <sheetName val="Toan_DA"/>
      <sheetName val="2004"/>
      <sheetName val="2005"/>
      <sheetName val="SO TONG HOP"/>
      <sheetName val="CAN DOI PS"/>
      <sheetName val="SO TONG HOP (N)"/>
      <sheetName val="BCD PS"/>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Gia.thau"/>
      <sheetName val="don gia"/>
      <sheetName val="KL.thua.thieu"/>
      <sheetName val="Gia.thau.sua"/>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u- chi"/>
      <sheetName val="CPC"/>
      <sheetName val="NVL,May"/>
      <sheetName val="BCH"/>
      <sheetName val="NC"/>
      <sheetName val="TU XN"/>
      <sheetName val="154q4"/>
      <sheetName val="154q2"/>
      <sheetName val="154q3"/>
      <sheetName val="511q3"/>
      <sheetName val="136q4"/>
      <sheetName val="136q3"/>
      <sheetName val="551q4"/>
      <sheetName val="331q4"/>
      <sheetName val="331q3"/>
      <sheetName val="131q4"/>
      <sheetName val="131q3"/>
      <sheetName val="338q2"/>
      <sheetName val="HT19"/>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KM20-21"/>
      <sheetName val="KM21-22"/>
      <sheetName val="KM22-23"/>
      <sheetName val="KM23-24"/>
      <sheetName val="KM24-25"/>
      <sheetName val="KM25-26"/>
      <sheetName val="KM26-27"/>
      <sheetName val="KM27-28"/>
      <sheetName val="KM28-29"/>
      <sheetName val="TCB2km27-28(T)"/>
      <sheetName val="TCB2km27-28 (R)"/>
      <sheetName val="TKGPMB0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N1111"/>
      <sheetName val="C1111"/>
      <sheetName val="1121"/>
      <sheetName val="daura"/>
      <sheetName val="dauvao"/>
      <sheetName val="KL"/>
      <sheetName val="CHIETTINH"/>
      <sheetName val="SON"/>
      <sheetName val="DT chi tiet"/>
      <sheetName val="Don gia chung vat lieu chinh"/>
      <sheetName val="TH kinh phi"/>
      <sheetName val="SX"/>
      <sheetName val="XXXXXXX0"/>
      <sheetName val="CATPT"/>
      <sheetName val="CATBATUAT"/>
      <sheetName val="CATXMT5"/>
      <sheetName val="CATXMT6"/>
      <sheetName val="¸DASO-1"/>
      <sheetName val="¸DASO-2T5+6.4x6"/>
      <sheetName val="¸DASO-2T7.2x4"/>
      <sheetName val="¸DASO-2T7.1x2"/>
      <sheetName val="¸MATSO-2"/>
      <sheetName val="XUATDA 5THANG"/>
      <sheetName val="LKN-X-TDATHPHAM 6T"/>
      <sheetName val="VATLIEUORU"/>
      <sheetName val="DAHOCT3+T4"/>
      <sheetName val="DAHOCT5+T6"/>
      <sheetName val="ORU"/>
      <sheetName val="CANTRUC"/>
      <sheetName val="T3 (2)"/>
      <sheetName val="GACH"/>
      <sheetName val="GACH DNAM"/>
      <sheetName val="XM"/>
      <sheetName val="XM,"/>
      <sheetName val="CATXM"/>
      <sheetName val="Sheet17"/>
      <sheetName val="Sheet18"/>
      <sheetName val="Sheet19"/>
      <sheetName val="Gian tiep"/>
      <sheetName val="To Ba"/>
      <sheetName val="To Thanh"/>
      <sheetName val="To Hanh"/>
      <sheetName val="An ca  T2"/>
      <sheetName val="Tien BD"/>
      <sheetName val="Danh sach phat tien BD"/>
      <sheetName val="An ca  T1-05"/>
      <sheetName val="To Sam"/>
      <sheetName val="XH"/>
      <sheetName val="An ca "/>
      <sheetName val="Sheet2 (2)"/>
      <sheetName val="BC thu chi"/>
      <sheetName val="ThuÕ"/>
      <sheetName val="nhap5-205 (2)"/>
      <sheetName val="Bke 3"/>
      <sheetName val=" NhËp 3-05"/>
      <sheetName val="Nhap 2-05"/>
      <sheetName val="nhap5-205"/>
      <sheetName val="Nhap8-205"/>
      <sheetName val="N lieu"/>
      <sheetName val="T12"/>
      <sheetName val="kcs"/>
      <sheetName val="T1N"/>
      <sheetName val="T12005"/>
      <sheetName val="KH-2001"/>
      <sheetName val="KH-2002"/>
      <sheetName val="KH-2003"/>
      <sheetName val="DGTL"/>
      <sheetName val="®¬ngi¸"/>
      <sheetName val="dongle"/>
      <sheetName val="B1"/>
      <sheetName val="B2"/>
      <sheetName val="B3"/>
      <sheetName val="B4"/>
      <sheetName val="B1 Vai"/>
      <sheetName val="THIN "/>
      <sheetName val="KY"/>
      <sheetName val="THANG"/>
      <sheetName val="Can-TKD"/>
      <sheetName val="VIET"/>
      <sheetName val="THANH"/>
      <sheetName val="Tuan - So XD"/>
      <sheetName val="CUC - TK"/>
      <sheetName val="Lai"/>
      <sheetName val="total"/>
      <sheetName val="tree window"/>
      <sheetName val="vt can nhap"/>
      <sheetName val="bended box2"/>
      <sheetName val="beam2"/>
      <sheetName val="bended box1"/>
      <sheetName val="beam1"/>
      <sheetName val="detail of sidewards"/>
      <sheetName val="sidewards(origin)"/>
      <sheetName val="tc"/>
      <sheetName val="TDT"/>
      <sheetName val="xl"/>
      <sheetName val="NN"/>
      <sheetName val="Tralaivay"/>
      <sheetName val="TBTN"/>
      <sheetName val="CPTV"/>
      <sheetName val="PCCHAY"/>
      <sheetName val="dtks"/>
      <sheetName val="KH -II-03"/>
      <sheetName val="KKE TSCD"/>
      <sheetName val="TH + - TSCD"/>
      <sheetName val="DCSS"/>
      <sheetName val="DC-CT7-VL"/>
      <sheetName val="PB CC quý 3-02"/>
      <sheetName val="PB CCDC"/>
      <sheetName val="PHAN BO KH"/>
      <sheetName val="DC-Kapohe+Go dat-KG"/>
      <sheetName val="DC-Xeo Dua-ST"/>
      <sheetName val="DC-Van phong CN"/>
      <sheetName val="baocao"/>
      <sheetName val="hat"/>
      <sheetName val="tinhtoan"/>
      <sheetName val="Phanlop"/>
      <sheetName val="catnen"/>
      <sheetName val="1361-NH.01"/>
      <sheetName val="1362-CK.01 "/>
      <sheetName val="1363-TP.01"/>
      <sheetName val="1364-CR.01 "/>
      <sheetName val="1365-KM.01 "/>
      <sheetName val="Linh tinh"/>
      <sheetName val="mau 1"/>
      <sheetName val="mau 10"/>
      <sheetName val="mau 2"/>
      <sheetName val="mau 3"/>
      <sheetName val="mau 4"/>
      <sheetName val="Tai san luu dong"/>
      <sheetName val="Boiduongkiemke"/>
      <sheetName val="Tonghopgiatri"/>
      <sheetName val="Kiemke30-6"/>
      <sheetName val="b5"/>
      <sheetName val="b6"/>
      <sheetName val="b7"/>
      <sheetName val="danh môc2001"/>
      <sheetName val="Danhmôc2002"/>
      <sheetName val="KL_ung_luong-CT8"/>
      <sheetName val="KL_ung_luong-CT8 (2)"/>
      <sheetName val="KL_ung_luong-CT1"/>
      <sheetName val="KL_ung_luong-CT7"/>
      <sheetName val="KL_UngTT-04"/>
      <sheetName val="Theo doitiendo"/>
      <sheetName val="Theo_doi"/>
      <sheetName val="KL (4)"/>
      <sheetName val="KL (3)"/>
      <sheetName val="KL (2)"/>
      <sheetName val="KL-HD"/>
      <sheetName val="DSKH HN"/>
      <sheetName val="NKY "/>
      <sheetName val="DS-TT"/>
      <sheetName val=" HN NHAP"/>
      <sheetName val="KHO HN"/>
      <sheetName val="CNO "/>
      <sheetName val="C47-456"/>
      <sheetName val="C46"/>
      <sheetName val="C47-PII"/>
      <sheetName val="Suachua"/>
      <sheetName val="PhanTienXuan"/>
      <sheetName val="Quy"/>
      <sheetName val="NguyenHuyen"/>
      <sheetName val="LeVanDung"/>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THCP"/>
      <sheetName val="BQT"/>
      <sheetName val="RG"/>
      <sheetName val="Sheet3"/>
      <sheetName val="BCVT"/>
      <sheetName val="BKHD"/>
      <sheetName val="XL4Poppy"/>
      <sheetName val="DOAM0654CAS"/>
      <sheetName val="hold5"/>
      <sheetName val="hold6"/>
      <sheetName val="TN"/>
      <sheetName val="ND"/>
      <sheetName val="VL"/>
      <sheetName val="400-415.37"/>
      <sheetName val="KL NR2"/>
      <sheetName val="NR2 565 PQ DQ"/>
      <sheetName val="565 DD"/>
      <sheetName val="M2-415.37"/>
      <sheetName val="Cong"/>
      <sheetName val="507 PQ"/>
      <sheetName val="507 DD"/>
      <sheetName val=" Subbase"/>
      <sheetName val="NR2"/>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MTL$-INTER"/>
      <sheetName val="gVL"/>
      <sheetName val="Phu cap"/>
      <sheetName val="phu cap nam"/>
      <sheetName val="Mau 1 PGD"/>
      <sheetName val="Mau 2PGD"/>
      <sheetName val="Mau 3 PGD"/>
      <sheetName val="mau so 01A"/>
      <sheetName val="mau so 2"/>
      <sheetName val="mau so 3"/>
      <sheetName val="PCCM"/>
      <sheetName val="KQHDKD"/>
      <sheetName val="KHOI_DONG"/>
      <sheetName val="Inctiettk"/>
      <sheetName val="cd taikhoan"/>
      <sheetName val="NK_CHUNG"/>
      <sheetName val="CD_PSINH"/>
      <sheetName val="CDKT"/>
      <sheetName val="MAKHACH"/>
      <sheetName val="TH_CNO"/>
      <sheetName val="NEW-PANEL"/>
      <sheetName val="tienluong"/>
      <sheetName val="C/ngty"/>
      <sheetName val=""/>
      <sheetName val="DG chi tiet"/>
      <sheetName val="VC"/>
      <sheetName val="chitiet"/>
      <sheetName val="Hoang Van Chuong _x0000_2(2)"/>
      <sheetName val="X_x0000_4Test5"/>
      <sheetName val="DI-ESTI"/>
      <sheetName val="Le Huu Thuy 2_x0019_(2)"/>
      <sheetName val="sat"/>
      <sheetName val="ptvt"/>
      <sheetName val="TT"/>
      <sheetName val="T11,12-2001"/>
      <sheetName val="General"/>
      <sheetName val="ଶᐭ8"/>
      <sheetName val="Phung Thi HIen 18(2 "/>
      <sheetName val="Le Tri An 2_x0011_(2)"/>
      <sheetName val="H/ang Van Chuong 22(2)"/>
      <sheetName val="Le_x0000_Huu Hoa 25(2)"/>
      <sheetName val="DI_ESTI"/>
      <sheetName val="klnd"/>
      <sheetName val="DTmd"/>
      <sheetName val="thnl"/>
      <sheetName val="htxl"/>
      <sheetName val="bvl"/>
      <sheetName val="kpct"/>
      <sheetName val="THKP"/>
      <sheetName val="Phung Thi HIen 18(2 "/>
      <sheetName val="Nguyen Duy Lien ႀ￸(2)"/>
      <sheetName val="tra-vat-lieu"/>
      <sheetName val="Le Tat Ve M.M (1ÿÿ"/>
      <sheetName val="Le ThÿÿNhan M.M (12)"/>
      <sheetName val="Girder"/>
      <sheetName val="BTH phi"/>
      <sheetName val="BLT phi"/>
      <sheetName val="phi,le phi"/>
      <sheetName val="Bien Lai TON"/>
      <sheetName val="BCQT "/>
      <sheetName val="Giay di duong"/>
      <sheetName val="BC QT cua tung ap"/>
      <sheetName val="GIAO CHI TIEU THU QUY 07"/>
      <sheetName val="BANG TONG HOP GIAY NOP TIEN"/>
      <sheetName val="Le?Huu Hoa 25(2)"/>
      <sheetName val="Nguyen Duy Lien ??(2)"/>
      <sheetName val="Le"/>
      <sheetName val="Hoang Van Chuong ?2(2)"/>
      <sheetName val="X?4Test5"/>
      <sheetName val="Le Thi Ly 23(2 "/>
      <sheetName val="LIST"/>
      <sheetName val="IBASE"/>
      <sheetName val="Truot_nen"/>
      <sheetName val="DD 10KV"/>
      <sheetName val="THONG KE"/>
      <sheetName val="PTDG"/>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C_ngty"/>
      <sheetName val="Hoang Van Chuong "/>
      <sheetName val="X"/>
      <sheetName val="H_ang Van Chuong 22(2)"/>
      <sheetName val="SPL4"/>
      <sheetName val="XJ74"/>
      <sheetName val="NR2Ƞ565 PQ DQ"/>
      <sheetName val="13)8"/>
      <sheetName val="CSDL"/>
      <sheetName val="BK"/>
      <sheetName val="PNK"/>
      <sheetName val="PXK"/>
      <sheetName val="PTL"/>
      <sheetName val="NXT"/>
      <sheetName val="STH131"/>
      <sheetName val="MAU PX"/>
      <sheetName val="331"/>
      <sheetName val="ma_pt"/>
      <sheetName val="Le Heu Hoa 25(2 "/>
      <sheetName val="Hoang Thi Binh 08(2)"/>
      <sheetName val="Tra_bang"/>
      <sheetName val="??8"/>
      <sheetName val="Le Thi Nha_x0000__x0000_f_x0000__x0001__x0000__x0000_"/>
      <sheetName val="_x0002__x0000_"/>
      <sheetName val="MïJule2"/>
      <sheetName val="LDC"/>
      <sheetName val="LDB"/>
      <sheetName val="LDA"/>
      <sheetName val="LD"/>
      <sheetName val="SOKT-Q3CT"/>
      <sheetName val="Sbq18"/>
      <sheetName val="Le Thi Ly 23(2 "/>
      <sheetName val="Le_x0000_Huu Hanh 16(1)"/>
      <sheetName val="Le Thi_x0000_Nhan M.M (12)"/>
      <sheetName val="KEM NGHIEN GIA CONG"/>
      <sheetName val="Le_Huu Hoa 25(2)"/>
      <sheetName val="Nguyen Duy Lien __(2)"/>
      <sheetName val="Hoang Van Chuong _2(2)"/>
      <sheetName val="X_4Test5"/>
      <sheetName val="__8"/>
      <sheetName val="FD"/>
      <sheetName val="GI"/>
      <sheetName val="EE (3)"/>
      <sheetName val="PAVEMENT"/>
      <sheetName val="TRAFFIC"/>
      <sheetName val="Dinh nghia"/>
      <sheetName val="nhap theo ngay vao"/>
      <sheetName val="tra_vat_lieu"/>
      <sheetName val="Le Thi Nha??f?_x0001_??"/>
      <sheetName val="_x0002_?"/>
      <sheetName val="Pham T(i Thuong  M.M (7)"/>
      <sheetName val="Pham Thi Thuong  M.M (7i"/>
      <sheetName val="_x0004_OAM0654CAS"/>
      <sheetName val="Le Thi Nha"/>
      <sheetName val="Le Thi Nha__f__x0001___"/>
      <sheetName val="_x0002__"/>
      <sheetName val="Le Thi"/>
      <sheetName val="VL10KV"/>
      <sheetName val="TBA 250"/>
      <sheetName val="VL 0_4KV"/>
      <sheetName val="VLCong to"/>
      <sheetName val="DMTK"/>
      <sheetName val="Sheet26"/>
      <sheetName val="_x0011_3-8"/>
      <sheetName val="DTCT"/>
      <sheetName val="Parem"/>
      <sheetName val="PR THIEU(2)"/>
      <sheetName val="400-015.37"/>
      <sheetName val="Book 1 Summary"/>
      <sheetName val="SumSBU"/>
      <sheetName val="ESTI."/>
      <sheetName val="Hoang Van Chuong 2(2)"/>
      <sheetName val="_x0002_"/>
      <sheetName val="NR2?565 PQ DQ"/>
      <sheetName val="Chi Tiet"/>
      <sheetName val="DULIEU"/>
      <sheetName val="ptdg "/>
      <sheetName val="ptke"/>
      <sheetName val="hgld5"/>
      <sheetName val="Le?Huu Hanh 16(1)"/>
      <sheetName val="Le Thi?Nhan M.M (12)"/>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efreshError="1"/>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refreshError="1"/>
      <sheetData sheetId="308" refreshError="1"/>
      <sheetData sheetId="309" refreshError="1"/>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refreshError="1"/>
      <sheetData sheetId="343" refreshError="1"/>
      <sheetData sheetId="344"/>
      <sheetData sheetId="345"/>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heet3"/>
      <sheetName val="Sheet2"/>
      <sheetName val="Sheet1"/>
      <sheetName val="XXXXXXXX"/>
      <sheetName val="XL4Poppy"/>
      <sheetName val="XL4Test5"/>
      <sheetName val="Solieu"/>
      <sheetName val="g-vl"/>
      <sheetName val="Tai khoan"/>
      <sheetName val="PTDGAntoanGT"/>
      <sheetName val="Cau - Cong"/>
      <sheetName val="v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ia"/>
      <sheetName val="Gioi thieu"/>
      <sheetName val="Tai trong"/>
      <sheetName val="Tohoptaitrong"/>
      <sheetName val="Xa mu"/>
      <sheetName val="Dinh be"/>
      <sheetName val="Day be"/>
      <sheetName val="Coc khoan"/>
      <sheetName val="Betongbitday"/>
      <sheetName val="Pcacol"/>
      <sheetName val="Coc dong"/>
      <sheetName val="Check section"/>
      <sheetName val="00000000"/>
    </sheetNames>
    <sheetDataSet>
      <sheetData sheetId="0" refreshError="1"/>
      <sheetData sheetId="1" refreshError="1">
        <row r="30">
          <cell r="G30">
            <v>4</v>
          </cell>
        </row>
        <row r="35">
          <cell r="G35">
            <v>1.2</v>
          </cell>
        </row>
        <row r="40">
          <cell r="G40">
            <v>2</v>
          </cell>
        </row>
        <row r="41">
          <cell r="G41">
            <v>1</v>
          </cell>
        </row>
        <row r="55">
          <cell r="G55">
            <v>2.5</v>
          </cell>
        </row>
        <row r="57">
          <cell r="G57">
            <v>1.9950000000000001</v>
          </cell>
        </row>
        <row r="60">
          <cell r="G60">
            <v>1.9950000000000001</v>
          </cell>
        </row>
        <row r="61">
          <cell r="G61">
            <v>5.0000000000000001E-3</v>
          </cell>
        </row>
        <row r="67">
          <cell r="I67">
            <v>9</v>
          </cell>
        </row>
        <row r="68">
          <cell r="I68">
            <v>2</v>
          </cell>
        </row>
        <row r="69">
          <cell r="I69">
            <v>2</v>
          </cell>
        </row>
        <row r="70">
          <cell r="I70">
            <v>1</v>
          </cell>
        </row>
        <row r="71">
          <cell r="I71">
            <v>0.75</v>
          </cell>
        </row>
        <row r="72">
          <cell r="I72">
            <v>0.75</v>
          </cell>
        </row>
        <row r="73">
          <cell r="I73">
            <v>5</v>
          </cell>
        </row>
        <row r="74">
          <cell r="I74">
            <v>1.8</v>
          </cell>
        </row>
        <row r="75">
          <cell r="I75">
            <v>5</v>
          </cell>
        </row>
        <row r="76">
          <cell r="I76">
            <v>1.9900000000000002</v>
          </cell>
        </row>
        <row r="77">
          <cell r="I77">
            <v>2.4950000000000001</v>
          </cell>
        </row>
        <row r="79">
          <cell r="I79">
            <v>5</v>
          </cell>
        </row>
        <row r="81">
          <cell r="I81">
            <v>0.2</v>
          </cell>
        </row>
        <row r="82">
          <cell r="I82">
            <v>0.5</v>
          </cell>
        </row>
        <row r="83">
          <cell r="I83">
            <v>0.25</v>
          </cell>
        </row>
        <row r="87">
          <cell r="H87">
            <v>24.5</v>
          </cell>
        </row>
        <row r="88">
          <cell r="H88">
            <v>30</v>
          </cell>
        </row>
        <row r="94">
          <cell r="H94">
            <v>200000</v>
          </cell>
        </row>
      </sheetData>
      <sheetData sheetId="2" refreshError="1">
        <row r="8">
          <cell r="H8">
            <v>253.05</v>
          </cell>
        </row>
        <row r="11">
          <cell r="H11">
            <v>1505</v>
          </cell>
        </row>
        <row r="12">
          <cell r="H12">
            <v>0</v>
          </cell>
        </row>
        <row r="14">
          <cell r="H14">
            <v>0</v>
          </cell>
        </row>
        <row r="15">
          <cell r="H15">
            <v>0</v>
          </cell>
        </row>
        <row r="16">
          <cell r="H16">
            <v>0</v>
          </cell>
        </row>
        <row r="23">
          <cell r="H23">
            <v>570.69599999999991</v>
          </cell>
        </row>
        <row r="25">
          <cell r="H25">
            <v>383</v>
          </cell>
        </row>
        <row r="26">
          <cell r="H26">
            <v>953.69599999999991</v>
          </cell>
        </row>
        <row r="54">
          <cell r="E54">
            <v>1340.5664999999997</v>
          </cell>
          <cell r="G54">
            <v>3668.0664999999999</v>
          </cell>
          <cell r="I54">
            <v>-38.5336</v>
          </cell>
        </row>
        <row r="106">
          <cell r="I106">
            <v>650.1807</v>
          </cell>
        </row>
        <row r="107">
          <cell r="I107">
            <v>77.585174999999992</v>
          </cell>
        </row>
        <row r="137">
          <cell r="H137">
            <v>671.69281188118816</v>
          </cell>
        </row>
        <row r="138">
          <cell r="H138">
            <v>125.65470297029704</v>
          </cell>
        </row>
        <row r="142">
          <cell r="H142">
            <v>1321.8735118811883</v>
          </cell>
        </row>
        <row r="143">
          <cell r="H143">
            <v>203.23987797029702</v>
          </cell>
        </row>
        <row r="164">
          <cell r="G164" t="str">
            <v>Bnd</v>
          </cell>
        </row>
        <row r="166">
          <cell r="H166">
            <v>60.599999999999994</v>
          </cell>
        </row>
        <row r="170">
          <cell r="H170">
            <v>60.9</v>
          </cell>
        </row>
        <row r="175">
          <cell r="H175">
            <v>-21.112500000000001</v>
          </cell>
        </row>
        <row r="235">
          <cell r="H235">
            <v>1.8</v>
          </cell>
        </row>
        <row r="236">
          <cell r="H236">
            <v>162.5</v>
          </cell>
        </row>
        <row r="306">
          <cell r="G306">
            <v>35.418599999999998</v>
          </cell>
        </row>
        <row r="307">
          <cell r="G307">
            <v>12.096000000000002</v>
          </cell>
        </row>
        <row r="308">
          <cell r="G308">
            <v>5.4</v>
          </cell>
        </row>
        <row r="309">
          <cell r="G309">
            <v>14.563800000000002</v>
          </cell>
        </row>
        <row r="313">
          <cell r="H313">
            <v>57.07</v>
          </cell>
        </row>
        <row r="323">
          <cell r="G323">
            <v>8.8546499999999995</v>
          </cell>
        </row>
        <row r="324">
          <cell r="G324">
            <v>3.0240000000000005</v>
          </cell>
        </row>
        <row r="325">
          <cell r="G325">
            <v>6.0750000000000002</v>
          </cell>
        </row>
        <row r="326">
          <cell r="G326">
            <v>10.113750000000001</v>
          </cell>
        </row>
        <row r="340">
          <cell r="G340">
            <v>35.418599999999998</v>
          </cell>
        </row>
        <row r="341">
          <cell r="G341">
            <v>12.096000000000002</v>
          </cell>
        </row>
        <row r="342">
          <cell r="G342">
            <v>5.4</v>
          </cell>
        </row>
        <row r="343">
          <cell r="G343">
            <v>14.563800000000002</v>
          </cell>
        </row>
        <row r="347">
          <cell r="H347">
            <v>57.07</v>
          </cell>
        </row>
        <row r="357">
          <cell r="G357">
            <v>8.8546499999999995</v>
          </cell>
        </row>
        <row r="358">
          <cell r="G358">
            <v>3.0240000000000005</v>
          </cell>
        </row>
        <row r="359">
          <cell r="G359">
            <v>6.0750000000000002</v>
          </cell>
        </row>
        <row r="360">
          <cell r="G360">
            <v>10.113750000000001</v>
          </cell>
        </row>
        <row r="364">
          <cell r="H364">
            <v>8.48</v>
          </cell>
        </row>
        <row r="365">
          <cell r="H365">
            <v>61.406099999999988</v>
          </cell>
        </row>
        <row r="371">
          <cell r="H371">
            <v>31.5</v>
          </cell>
        </row>
        <row r="375">
          <cell r="H375">
            <v>15.75</v>
          </cell>
        </row>
        <row r="383">
          <cell r="H383">
            <v>41.932169999999985</v>
          </cell>
        </row>
        <row r="386">
          <cell r="H386">
            <v>991.93217000000004</v>
          </cell>
        </row>
        <row r="398">
          <cell r="H398">
            <v>2.1434086195199997</v>
          </cell>
        </row>
        <row r="402">
          <cell r="H402">
            <v>11.496960000000001</v>
          </cell>
        </row>
        <row r="432">
          <cell r="H432">
            <v>0.62406064987630416</v>
          </cell>
        </row>
        <row r="439">
          <cell r="H439">
            <v>0.56967822181565486</v>
          </cell>
        </row>
        <row r="445">
          <cell r="H445">
            <v>0.8163565959181297</v>
          </cell>
        </row>
        <row r="451">
          <cell r="H451">
            <v>0.59866150367329518</v>
          </cell>
        </row>
      </sheetData>
      <sheetData sheetId="3" refreshError="1">
        <row r="75">
          <cell r="C75">
            <v>1</v>
          </cell>
          <cell r="D75">
            <v>1</v>
          </cell>
          <cell r="E75">
            <v>1</v>
          </cell>
          <cell r="F75">
            <v>0.3</v>
          </cell>
          <cell r="G75">
            <v>1</v>
          </cell>
          <cell r="H75">
            <v>1</v>
          </cell>
          <cell r="I75">
            <v>0.5</v>
          </cell>
          <cell r="J75">
            <v>1.2</v>
          </cell>
          <cell r="K75">
            <v>1</v>
          </cell>
        </row>
        <row r="76">
          <cell r="C76">
            <v>1.25</v>
          </cell>
          <cell r="D76">
            <v>1.5</v>
          </cell>
          <cell r="E76">
            <v>1.75</v>
          </cell>
          <cell r="F76">
            <v>0</v>
          </cell>
          <cell r="G76">
            <v>0</v>
          </cell>
          <cell r="H76">
            <v>1</v>
          </cell>
          <cell r="I76">
            <v>0</v>
          </cell>
          <cell r="J76">
            <v>1.2</v>
          </cell>
          <cell r="K76">
            <v>1.5</v>
          </cell>
        </row>
        <row r="77">
          <cell r="C77">
            <v>1.25</v>
          </cell>
          <cell r="D77">
            <v>1.5</v>
          </cell>
          <cell r="E77">
            <v>0</v>
          </cell>
          <cell r="F77">
            <v>1.4</v>
          </cell>
          <cell r="G77">
            <v>0</v>
          </cell>
          <cell r="H77">
            <v>1</v>
          </cell>
          <cell r="I77">
            <v>0</v>
          </cell>
          <cell r="J77">
            <v>1.2</v>
          </cell>
          <cell r="K77">
            <v>1.5</v>
          </cell>
        </row>
        <row r="78">
          <cell r="C78">
            <v>1.25</v>
          </cell>
          <cell r="D78">
            <v>1.5</v>
          </cell>
          <cell r="E78">
            <v>1.35</v>
          </cell>
          <cell r="F78">
            <v>0.1</v>
          </cell>
          <cell r="G78">
            <v>1</v>
          </cell>
          <cell r="H78">
            <v>1</v>
          </cell>
          <cell r="I78">
            <v>0</v>
          </cell>
          <cell r="J78">
            <v>1.2</v>
          </cell>
          <cell r="K78">
            <v>1.5</v>
          </cell>
        </row>
      </sheetData>
      <sheetData sheetId="4"/>
      <sheetData sheetId="5" refreshError="1"/>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2"/>
      <sheetName val="Sheet1"/>
      <sheetName val="Abutment"/>
    </sheetNames>
    <sheetDataSet>
      <sheetData sheetId="0"/>
      <sheetData sheetId="1"/>
      <sheetData sheetId="2" refreshError="1">
        <row r="9">
          <cell r="O9">
            <v>40</v>
          </cell>
        </row>
        <row r="10">
          <cell r="O10">
            <v>0.8</v>
          </cell>
        </row>
        <row r="11">
          <cell r="O11">
            <v>0.50265482457436694</v>
          </cell>
        </row>
        <row r="14">
          <cell r="O14">
            <v>2</v>
          </cell>
        </row>
      </sheetData>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1.Gioi thieu"/>
      <sheetName val="2 NSl"/>
      <sheetName val="3.DT hinh hoc"/>
      <sheetName val="4.HSPBngang"/>
      <sheetName val="5.BANG I"/>
      <sheetName val="6.Tinh tai"/>
      <sheetName val="7.BANG II"/>
      <sheetName val="Tra TTTD"/>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s>
    <sheetDataSet>
      <sheetData sheetId="0" refreshError="1"/>
      <sheetData sheetId="1"/>
      <sheetData sheetId="2" refreshError="1"/>
      <sheetData sheetId="3"/>
      <sheetData sheetId="4" refreshError="1">
        <row r="4">
          <cell r="J4" t="str">
            <v>DiÖn tÝch ®ah</v>
          </cell>
        </row>
        <row r="5">
          <cell r="M5" t="str">
            <v>åw</v>
          </cell>
        </row>
        <row r="7">
          <cell r="M7">
            <v>12</v>
          </cell>
        </row>
        <row r="8">
          <cell r="M8">
            <v>23.025000000000002</v>
          </cell>
        </row>
        <row r="9">
          <cell r="M9">
            <v>97.203750000000014</v>
          </cell>
        </row>
        <row r="10">
          <cell r="M10">
            <v>115.20444444444446</v>
          </cell>
        </row>
        <row r="11">
          <cell r="M11">
            <v>129.60500000000002</v>
          </cell>
        </row>
        <row r="12">
          <cell r="M12">
            <v>16.100000000000001</v>
          </cell>
        </row>
        <row r="13">
          <cell r="M13">
            <v>14.6</v>
          </cell>
        </row>
        <row r="14">
          <cell r="M14">
            <v>8.0500000000000007</v>
          </cell>
        </row>
        <row r="15">
          <cell r="M15">
            <v>5.3666666666666671</v>
          </cell>
        </row>
        <row r="16">
          <cell r="M16">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oil"/>
      <sheetName val="XL4Poppy"/>
      <sheetName val="Soil (2)"/>
      <sheetName val="13.BANG CT"/>
      <sheetName val="14.MMUS GIUA NHIP"/>
      <sheetName val="4.HSPBngang"/>
      <sheetName val="6.Tinh tai"/>
      <sheetName val="2 NSl"/>
      <sheetName val="17.US CHU tho a_b"/>
      <sheetName val="15.MMUS GOI"/>
      <sheetName val="5.BANG I"/>
    </sheetNames>
    <sheetDataSet>
      <sheetData sheetId="0" refreshError="1">
        <row r="8">
          <cell r="A8" t="str">
            <v xml:space="preserve">  H¹ng môc :</v>
          </cell>
          <cell r="C8" t="str">
            <v>T4 - Cai Mon</v>
          </cell>
        </row>
        <row r="10">
          <cell r="A10" t="str">
            <v xml:space="preserve">  Tiªu chuÈn:</v>
          </cell>
          <cell r="C10" t="str">
            <v>22TCN - 272 - 01</v>
          </cell>
        </row>
        <row r="12">
          <cell r="A12" t="str">
            <v>d÷ liÖu ban ®Çu</v>
          </cell>
        </row>
        <row r="13">
          <cell r="A13" t="str">
            <v xml:space="preserve">   ▪  §­êng kÝnh cäc</v>
          </cell>
          <cell r="E13" t="str">
            <v>D</v>
          </cell>
          <cell r="F13">
            <v>1500</v>
          </cell>
          <cell r="G13" t="str">
            <v>mm</v>
          </cell>
        </row>
        <row r="14">
          <cell r="A14" t="str">
            <v xml:space="preserve">   ▪  ChiÒu dµI cäc</v>
          </cell>
          <cell r="E14" t="str">
            <v>L</v>
          </cell>
          <cell r="F14">
            <v>45</v>
          </cell>
          <cell r="G14" t="str">
            <v>m</v>
          </cell>
        </row>
        <row r="15">
          <cell r="A15" t="str">
            <v xml:space="preserve">   ▪  Chu vi mÆt c¾t ngang</v>
          </cell>
          <cell r="E15" t="str">
            <v>P</v>
          </cell>
          <cell r="F15">
            <v>4.7123889803846897</v>
          </cell>
          <cell r="G15" t="str">
            <v>m</v>
          </cell>
        </row>
        <row r="16">
          <cell r="A16" t="str">
            <v xml:space="preserve">   ▪  DiÖn tÝch mÆt c¾t ngang</v>
          </cell>
          <cell r="E16" t="str">
            <v>Ab</v>
          </cell>
          <cell r="F16">
            <v>1.7671458676442586</v>
          </cell>
          <cell r="G16" t="str">
            <v>m2</v>
          </cell>
        </row>
        <row r="17">
          <cell r="A17" t="str">
            <v xml:space="preserve">   ▪  C­êng ®é bª t«ng cäc</v>
          </cell>
          <cell r="E17" t="str">
            <v>f'c</v>
          </cell>
          <cell r="F17">
            <v>30</v>
          </cell>
          <cell r="G17" t="str">
            <v>MPa</v>
          </cell>
        </row>
        <row r="18">
          <cell r="A18" t="str">
            <v xml:space="preserve">   ▪  Khèi l­îng ®¬n vÞ bª t«ng</v>
          </cell>
          <cell r="E18" t="str">
            <v>gc</v>
          </cell>
          <cell r="F18">
            <v>24.525000000000002</v>
          </cell>
          <cell r="G18" t="str">
            <v>kN/m3</v>
          </cell>
        </row>
        <row r="19">
          <cell r="A19" t="str">
            <v xml:space="preserve">   ▪  Träng l­îng cäc</v>
          </cell>
          <cell r="E19" t="str">
            <v>W</v>
          </cell>
          <cell r="F19">
            <v>1950.266358178895</v>
          </cell>
          <cell r="G19" t="str">
            <v>KN</v>
          </cell>
        </row>
        <row r="20">
          <cell r="A20" t="str">
            <v xml:space="preserve">   ▪  Soil Effective Unit Weight</v>
          </cell>
          <cell r="E20" t="str">
            <v>geff</v>
          </cell>
          <cell r="F20">
            <v>0</v>
          </cell>
          <cell r="G20" t="str">
            <v>kN/m3</v>
          </cell>
        </row>
        <row r="21">
          <cell r="A21" t="str">
            <v xml:space="preserve">   ▪  Effective Soil Overburden Pressure </v>
          </cell>
          <cell r="E21" t="str">
            <v>Pd</v>
          </cell>
          <cell r="F21">
            <v>0</v>
          </cell>
          <cell r="G21" t="str">
            <v>kPa</v>
          </cell>
        </row>
        <row r="22">
          <cell r="A22" t="str">
            <v xml:space="preserve">       at bottom pile cap</v>
          </cell>
        </row>
        <row r="24">
          <cell r="A24" t="str">
            <v>§èi víi ®Êt rêi :</v>
          </cell>
        </row>
        <row r="25">
          <cell r="C25" t="str">
            <v xml:space="preserve">Søc kh¸ng bªn ®¬n vÞ   </v>
          </cell>
          <cell r="D25" t="str">
            <v>qs = 0.0028▪N   ( Theo Reese vµ Wright )</v>
          </cell>
        </row>
        <row r="26">
          <cell r="D26" t="str">
            <v>qs = K s'v tan f f   &lt; 0.24 MPa  ( Theo Touma and Reese)</v>
          </cell>
          <cell r="I26" t="str">
            <v>(ff =3/4 f' - Angle between concrete and sand)</v>
          </cell>
        </row>
        <row r="27">
          <cell r="D27" t="str">
            <v xml:space="preserve">   K = 0.7 khi Db &lt;= 7500mm</v>
          </cell>
        </row>
        <row r="28">
          <cell r="D28" t="str">
            <v xml:space="preserve">   K = 0.6 khi 7500mm &lt;= Db &lt;= 12000mm</v>
          </cell>
          <cell r="I28" t="str">
            <v>Chän</v>
          </cell>
          <cell r="J28" t="str">
            <v>K=0.7</v>
          </cell>
        </row>
        <row r="29">
          <cell r="D29" t="str">
            <v xml:space="preserve">   K = 0.5 khi Db &gt;= 12000mm</v>
          </cell>
        </row>
        <row r="30">
          <cell r="D30" t="str">
            <v>s'v : øng suÊt h÷u hiÖu th¼ng ®øng  (Mpa)</v>
          </cell>
        </row>
        <row r="31">
          <cell r="D31" t="str">
            <v>f f : gãc ma s¸t trong cña c¸t (®é)</v>
          </cell>
        </row>
        <row r="32">
          <cell r="A32" t="str">
            <v>§èi víi ®Êt dÝnh :</v>
          </cell>
          <cell r="D32" t="str">
            <v xml:space="preserve">qs = a▪Su        ( a - Method )      </v>
          </cell>
        </row>
        <row r="33">
          <cell r="D33" t="str">
            <v>Su : C­êng ®é kh¸ng c¾t kh«ng tho¸t n­íc trung b×nh (Mpa)</v>
          </cell>
        </row>
        <row r="34">
          <cell r="D34" t="str">
            <v>a : HÖ sè dÝnh b¸m tra b¶ng phô thuéc Su</v>
          </cell>
        </row>
        <row r="36">
          <cell r="A36" t="str">
            <v>søc kh¸ng th©n cäc</v>
          </cell>
        </row>
        <row r="38">
          <cell r="C38" t="str">
            <v>Líp ®Êt</v>
          </cell>
          <cell r="D38" t="str">
            <v>§é s©u li</v>
          </cell>
          <cell r="E38" t="str">
            <v>Lo¹i ®Êt</v>
          </cell>
          <cell r="G38" t="str">
            <v>N SPT</v>
          </cell>
          <cell r="H38" t="str">
            <v>ff</v>
          </cell>
          <cell r="I38" t="str">
            <v>Su</v>
          </cell>
          <cell r="J38" t="str">
            <v>qs</v>
          </cell>
          <cell r="K38" t="str">
            <v xml:space="preserve"> Qs</v>
          </cell>
          <cell r="L38" t="str">
            <v>Qs</v>
          </cell>
        </row>
        <row r="39">
          <cell r="C39" t="str">
            <v>sè</v>
          </cell>
          <cell r="D39" t="str">
            <v>m</v>
          </cell>
          <cell r="E39" t="str">
            <v>'1'= c¸t, '2'= sÐt</v>
          </cell>
          <cell r="H39" t="str">
            <v>®é.</v>
          </cell>
          <cell r="I39" t="str">
            <v>kN/m2</v>
          </cell>
          <cell r="J39" t="str">
            <v>kN/m2</v>
          </cell>
          <cell r="K39" t="str">
            <v>kN</v>
          </cell>
          <cell r="L39" t="str">
            <v>T</v>
          </cell>
        </row>
        <row r="40">
          <cell r="C40">
            <v>1</v>
          </cell>
          <cell r="D40">
            <v>1.3</v>
          </cell>
          <cell r="E40">
            <v>1</v>
          </cell>
          <cell r="F40" t="str">
            <v>c¸t</v>
          </cell>
          <cell r="G40">
            <v>1</v>
          </cell>
          <cell r="H40">
            <v>0</v>
          </cell>
          <cell r="I40">
            <v>0</v>
          </cell>
          <cell r="J40">
            <v>2.8</v>
          </cell>
          <cell r="K40">
            <v>17.153095888600269</v>
          </cell>
          <cell r="L40">
            <v>1.7485316909888142</v>
          </cell>
        </row>
        <row r="41">
          <cell r="C41">
            <v>2</v>
          </cell>
          <cell r="D41">
            <v>17.2</v>
          </cell>
          <cell r="E41">
            <v>2</v>
          </cell>
          <cell r="F41" t="str">
            <v>sÐt</v>
          </cell>
          <cell r="G41">
            <v>2</v>
          </cell>
          <cell r="H41">
            <v>0</v>
          </cell>
          <cell r="I41">
            <v>10</v>
          </cell>
          <cell r="J41">
            <v>5.5</v>
          </cell>
          <cell r="K41">
            <v>445.79199754439162</v>
          </cell>
          <cell r="L41">
            <v>45.442609331742261</v>
          </cell>
        </row>
        <row r="42">
          <cell r="C42">
            <v>3</v>
          </cell>
          <cell r="D42">
            <v>5</v>
          </cell>
          <cell r="E42">
            <v>2</v>
          </cell>
          <cell r="F42" t="str">
            <v>sÐt</v>
          </cell>
          <cell r="G42">
            <v>33</v>
          </cell>
          <cell r="H42">
            <v>0</v>
          </cell>
          <cell r="I42">
            <v>165</v>
          </cell>
          <cell r="J42">
            <v>90.750000000000014</v>
          </cell>
          <cell r="K42">
            <v>2138.2464998495534</v>
          </cell>
          <cell r="L42">
            <v>217.96600406213591</v>
          </cell>
        </row>
        <row r="43">
          <cell r="C43">
            <v>4</v>
          </cell>
          <cell r="D43">
            <v>15.5</v>
          </cell>
          <cell r="E43">
            <v>2</v>
          </cell>
          <cell r="F43" t="str">
            <v>sÐt</v>
          </cell>
          <cell r="G43">
            <v>22</v>
          </cell>
          <cell r="H43">
            <v>0</v>
          </cell>
          <cell r="I43">
            <v>110</v>
          </cell>
          <cell r="J43">
            <v>60.500000000000007</v>
          </cell>
          <cell r="K43">
            <v>4419.042766355743</v>
          </cell>
          <cell r="L43">
            <v>450.46307506174747</v>
          </cell>
        </row>
        <row r="44">
          <cell r="C44">
            <v>5</v>
          </cell>
          <cell r="D44">
            <v>6</v>
          </cell>
          <cell r="E44">
            <v>1</v>
          </cell>
          <cell r="F44" t="str">
            <v>c¸t</v>
          </cell>
          <cell r="G44">
            <v>31</v>
          </cell>
          <cell r="H44">
            <v>0</v>
          </cell>
          <cell r="I44">
            <v>0</v>
          </cell>
          <cell r="J44">
            <v>86.8</v>
          </cell>
          <cell r="K44">
            <v>2454.2121809843466</v>
          </cell>
          <cell r="L44">
            <v>250.17453424916886</v>
          </cell>
        </row>
        <row r="45">
          <cell r="C45">
            <v>6</v>
          </cell>
          <cell r="D45">
            <v>0</v>
          </cell>
          <cell r="E45">
            <v>0</v>
          </cell>
          <cell r="G45">
            <v>0</v>
          </cell>
          <cell r="H45">
            <v>0</v>
          </cell>
          <cell r="I45">
            <v>0</v>
          </cell>
          <cell r="J45">
            <v>0</v>
          </cell>
          <cell r="K45">
            <v>0</v>
          </cell>
          <cell r="L45">
            <v>0</v>
          </cell>
        </row>
        <row r="46">
          <cell r="C46">
            <v>7</v>
          </cell>
          <cell r="D46">
            <v>0</v>
          </cell>
          <cell r="E46">
            <v>0</v>
          </cell>
          <cell r="G46">
            <v>0</v>
          </cell>
          <cell r="H46">
            <v>0</v>
          </cell>
          <cell r="I46">
            <v>0</v>
          </cell>
          <cell r="J46">
            <v>0</v>
          </cell>
          <cell r="K46">
            <v>0</v>
          </cell>
          <cell r="L46">
            <v>0</v>
          </cell>
        </row>
        <row r="47">
          <cell r="D47">
            <v>45</v>
          </cell>
        </row>
        <row r="48">
          <cell r="I48" t="str">
            <v xml:space="preserve">fqs▪Qs =  </v>
          </cell>
          <cell r="K48">
            <v>7023.368098310244</v>
          </cell>
          <cell r="L48">
            <v>715.93966343631439</v>
          </cell>
        </row>
        <row r="50">
          <cell r="A50" t="str">
            <v>søc kh¸ng mòi cäc</v>
          </cell>
          <cell r="E50" t="str">
            <v>Lo¹i ®Êt :</v>
          </cell>
          <cell r="F50">
            <v>1</v>
          </cell>
          <cell r="G50" t="str">
            <v>( '1' = c¸t, '2' = sÐt )</v>
          </cell>
        </row>
        <row r="52">
          <cell r="A52" t="str">
            <v xml:space="preserve">Lo¹i ®Êt </v>
          </cell>
          <cell r="C52" t="str">
            <v xml:space="preserve">  SÐt:</v>
          </cell>
          <cell r="D52" t="str">
            <v>qP = Nc.Su ≤ 4.0</v>
          </cell>
          <cell r="F52" t="str">
            <v>(Trong ®ã: Nc = 6▪(1+0.2(Z/D)) ≤ 9</v>
          </cell>
          <cell r="I52" t="str">
            <v>Nc</v>
          </cell>
          <cell r="J52">
            <v>9</v>
          </cell>
          <cell r="K52" t="str">
            <v>qp</v>
          </cell>
          <cell r="L52">
            <v>0</v>
          </cell>
        </row>
        <row r="53">
          <cell r="A53" t="str">
            <v>®Çu cäc</v>
          </cell>
          <cell r="C53" t="str">
            <v xml:space="preserve">  C¸t:</v>
          </cell>
          <cell r="D53" t="str">
            <v>qP = 0.064▪ N</v>
          </cell>
          <cell r="F53" t="str">
            <v>(Víi N ≤ 60)</v>
          </cell>
          <cell r="K53" t="str">
            <v>qp</v>
          </cell>
          <cell r="L53">
            <v>1.984</v>
          </cell>
        </row>
        <row r="55">
          <cell r="E55" t="str">
            <v>fqp▪Qp</v>
          </cell>
          <cell r="F55">
            <v>1984</v>
          </cell>
          <cell r="G55" t="str">
            <v>kN</v>
          </cell>
          <cell r="H55">
            <v>202.24260958205912</v>
          </cell>
          <cell r="I55" t="str">
            <v>T</v>
          </cell>
        </row>
        <row r="57">
          <cell r="A57" t="str">
            <v>kh¶ n¨ng chÞu lùc cña cäc ®¬n</v>
          </cell>
        </row>
        <row r="60">
          <cell r="A60" t="str">
            <v xml:space="preserve">  Kh¶ n¨ng chÞu lùc cña cäc theo ®Êt nÒn:</v>
          </cell>
          <cell r="E60" t="str">
            <v xml:space="preserve">  QR = h•(fqp•Qp+fqs•Qs - W)</v>
          </cell>
          <cell r="I60">
            <v>4939.9712180919441</v>
          </cell>
          <cell r="J60" t="str">
            <v>kN</v>
          </cell>
          <cell r="K60">
            <v>503.56485403587601</v>
          </cell>
          <cell r="L60" t="str">
            <v>T</v>
          </cell>
        </row>
        <row r="61">
          <cell r="A61" t="str">
            <v xml:space="preserve">  Kh¶ n¨ng chÞu lùc cña cäc theo vËt liÖu:</v>
          </cell>
          <cell r="E61" t="str">
            <v xml:space="preserve">  QT £ 0.3•f'c•Ab</v>
          </cell>
          <cell r="I61">
            <v>15904.312808798328</v>
          </cell>
          <cell r="J61" t="str">
            <v>kN</v>
          </cell>
          <cell r="K61">
            <v>1621.2347409580354</v>
          </cell>
          <cell r="L61"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Ge"/>
      <sheetName val="A-A"/>
      <sheetName val="B-B"/>
      <sheetName val="ComA-A"/>
      <sheetName val="ComB-B"/>
      <sheetName val="Cons"/>
      <sheetName val="Pilecap"/>
      <sheetName val="Pier column"/>
      <sheetName val="Stress bar"/>
      <sheetName val="Check"/>
      <sheetName val="XL4Poppy"/>
      <sheetName val="A_A"/>
      <sheetName val="ComA_A"/>
      <sheetName val="Soil"/>
      <sheetName val="Gia 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Input"/>
      <sheetName val="Pier"/>
      <sheetName val="Pile"/>
      <sheetName val="ComA-A"/>
      <sheetName val="A-A"/>
    </sheetNames>
    <sheetDataSet>
      <sheetData sheetId="0" refreshError="1">
        <row r="28">
          <cell r="H28">
            <v>2</v>
          </cell>
        </row>
        <row r="29">
          <cell r="H29">
            <v>1</v>
          </cell>
        </row>
        <row r="30">
          <cell r="H30">
            <v>0.25</v>
          </cell>
        </row>
        <row r="69">
          <cell r="H69">
            <v>435.923</v>
          </cell>
        </row>
        <row r="70">
          <cell r="H70">
            <v>435.923</v>
          </cell>
        </row>
        <row r="150">
          <cell r="H150">
            <v>2.7199999999999998</v>
          </cell>
        </row>
        <row r="152">
          <cell r="H152">
            <v>0</v>
          </cell>
        </row>
        <row r="158">
          <cell r="H158">
            <v>2.33</v>
          </cell>
        </row>
        <row r="159">
          <cell r="H159">
            <v>0.52200000000000024</v>
          </cell>
        </row>
        <row r="187">
          <cell r="E187" t="e">
            <v>#REF!</v>
          </cell>
        </row>
        <row r="202">
          <cell r="E202">
            <v>0</v>
          </cell>
        </row>
        <row r="217">
          <cell r="E217">
            <v>31.900410696233944</v>
          </cell>
        </row>
        <row r="224">
          <cell r="E224" t="e">
            <v>#REF!</v>
          </cell>
        </row>
      </sheetData>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ai trong"/>
      <sheetName val="A-A"/>
      <sheetName val="B-B"/>
      <sheetName val="D-DS"/>
      <sheetName val="C-C"/>
      <sheetName val="E-ES"/>
      <sheetName val="F-F"/>
      <sheetName val="G-H(2)"/>
      <sheetName val="KT(B-B)DAT"/>
      <sheetName val="KT(C-C) DAT"/>
      <sheetName val="KT(F-F) DAT"/>
      <sheetName val="KT(G-G-2)DAT"/>
      <sheetName val="KT(G-G-1)DAT "/>
      <sheetName val="KT(H-H-3)  "/>
      <sheetName val="KT(E-E)"/>
      <sheetName val="KT(D-D)"/>
      <sheetName val="Coc khoan nhoi"/>
      <sheetName val="00000000"/>
      <sheetName val="10000000"/>
      <sheetName val="XL4Poppy"/>
      <sheetName val="Bao cao tai chinh (version 1).x"/>
      <sheetName val="Sheet1"/>
      <sheetName val="Sheet2"/>
      <sheetName val="Sheet3"/>
      <sheetName val="C_C"/>
      <sheetName val="F_F"/>
      <sheetName val="KT_B_B_DAT"/>
      <sheetName val="KT_E_E_"/>
      <sheetName val="KT_D_D_"/>
      <sheetName val="Input"/>
      <sheetName val="HelpMe"/>
      <sheetName val="o cao tai chinh (version 1).xls"/>
    </sheetNames>
    <sheetDataSet>
      <sheetData sheetId="0" refreshError="1">
        <row r="80">
          <cell r="G80">
            <v>0</v>
          </cell>
        </row>
        <row r="91">
          <cell r="L91">
            <v>49.050000000000004</v>
          </cell>
        </row>
        <row r="92">
          <cell r="L92">
            <v>25</v>
          </cell>
        </row>
        <row r="147">
          <cell r="L147">
            <v>30</v>
          </cell>
        </row>
        <row r="148">
          <cell r="L14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8">
          <cell r="H18">
            <v>23000</v>
          </cell>
        </row>
        <row r="22">
          <cell r="H22">
            <v>420.00000000000006</v>
          </cell>
        </row>
      </sheetData>
      <sheetData sheetId="15" refreshError="1">
        <row r="19">
          <cell r="H19">
            <v>2000</v>
          </cell>
        </row>
        <row r="30">
          <cell r="H30">
            <v>75065.625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sheetData sheetId="31"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Ge"/>
      <sheetName val="A-A"/>
      <sheetName val="B-B"/>
      <sheetName val="Comb"/>
      <sheetName val="Cons"/>
      <sheetName val="Pilecap"/>
      <sheetName val="Pier column"/>
      <sheetName val="Stress bar"/>
      <sheetName val="Sec"/>
      <sheetName val="XL4Poppy"/>
    </sheetNames>
    <sheetDataSet>
      <sheetData sheetId="0" refreshError="1"/>
      <sheetData sheetId="1" refreshError="1"/>
      <sheetData sheetId="2" refreshError="1"/>
      <sheetData sheetId="3" refreshError="1">
        <row r="38">
          <cell r="D38">
            <v>1</v>
          </cell>
        </row>
        <row r="39">
          <cell r="D39">
            <v>1</v>
          </cell>
        </row>
        <row r="40">
          <cell r="D40">
            <v>1</v>
          </cell>
        </row>
      </sheetData>
      <sheetData sheetId="4" refreshError="1"/>
      <sheetData sheetId="5" refreshError="1"/>
      <sheetData sheetId="6" refreshError="1"/>
      <sheetData sheetId="7"/>
      <sheetData sheetId="8" refreshError="1"/>
      <sheetData sheetId="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NEW-PANEL"/>
      <sheetName val="Sheet1"/>
      <sheetName val="PANEL 南區焚化爐"/>
      <sheetName val="MV-PANEL"/>
      <sheetName val="Sheet2"/>
      <sheetName val="Sheet3"/>
      <sheetName val="XL4Poppy"/>
      <sheetName val="Tong San luong"/>
      <sheetName val="TQT"/>
      <sheetName val="Tong Quyettoan"/>
      <sheetName val="Quyettoan 2001"/>
      <sheetName val="TT tam ung"/>
      <sheetName val="QT thue 2001"/>
      <sheetName val="P bo CPC 2001"/>
      <sheetName val="PB KHTS 2001"/>
      <sheetName val="Dieuchinh thueVAT"/>
      <sheetName val="Bieu1-LDTN"/>
      <sheetName val="Bieu 2a"/>
      <sheetName val="Bieu 2b"/>
      <sheetName val="Bieu 2c"/>
      <sheetName val="Bieu 3"/>
      <sheetName val="Bieu 4a"/>
      <sheetName val="Bieu 4b"/>
      <sheetName val="Bieu 4c-1"/>
      <sheetName val="Bieu 4c-2"/>
      <sheetName val="Bieu 5"/>
      <sheetName val="Bieu 6"/>
      <sheetName val="TDKT"/>
      <sheetName val="Congty"/>
      <sheetName val="VPPN"/>
      <sheetName val="XN74"/>
      <sheetName val="XN54"/>
      <sheetName val="XN33"/>
      <sheetName val="NK96"/>
      <sheetName val="XL4Test5"/>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KHthuvon T3-2003"/>
      <sheetName val="KHThuvonT4-2003"/>
      <sheetName val="THuchienKHTVQI-2003"/>
      <sheetName val="KHTV Q2-2003"/>
      <sheetName val="Thang5-0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3"/>
      <sheetName val="KCT moi"/>
      <sheetName val="KCT moi (2)"/>
      <sheetName val="Hoi"/>
      <sheetName val="T4"/>
      <sheetName val="T5"/>
      <sheetName val="Quytien mat2003 baocao)"/>
      <sheetName val="T4 (2)"/>
      <sheetName val="T6"/>
      <sheetName val="T6Bich"/>
      <sheetName val="Gia VL"/>
      <sheetName val="Bang gia ca may"/>
      <sheetName val="Bang luong CB"/>
      <sheetName val="Bang P.tich CT"/>
      <sheetName val="D.toan chi tiet"/>
      <sheetName val="Bang TH Dtoan"/>
      <sheetName val="XXXXXXXX"/>
      <sheetName val="Ph-Thu"/>
      <sheetName val="Ph-Thu (2)"/>
      <sheetName val="PC (2)"/>
      <sheetName val="Chart2"/>
      <sheetName val="Chart1"/>
      <sheetName val="PC (3)"/>
      <sheetName val="ccdc"/>
      <sheetName val="pbnvlieu"/>
      <sheetName val="NKNVLIEUBSUNG"/>
      <sheetName val="pbcpqlq4"/>
      <sheetName val="pbcpchung"/>
      <sheetName val="pbccdcDUNG"/>
      <sheetName val="NVLQ1+2,03"/>
      <sheetName val="CCDCQ1+2.03"/>
      <sheetName val="1421Q1+2"/>
      <sheetName val="XXXXXXX0"/>
      <sheetName val="KM0+KM1"/>
      <sheetName val="KM1+KM2"/>
      <sheetName val="KM2+KM3"/>
      <sheetName val="Nen-Mat"/>
      <sheetName val="Ho ga"/>
      <sheetName val="Ho thu"/>
      <sheetName val=" Kl ranh kin BT, H30"/>
      <sheetName val="1.2-Kluong bo via &amp; rdan"/>
      <sheetName val="2.2-Kluong lat he"/>
      <sheetName val="BIA KP"/>
      <sheetName val="5 nam (tach)"/>
      <sheetName val="5 nam (tach) (2)"/>
      <sheetName val="KH 2003"/>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NEW_PANEL"/>
      <sheetName val="Phantich"/>
      <sheetName val="Toan_DA"/>
      <sheetName val="2004"/>
      <sheetName val="2005"/>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504"/>
      <sheetName val="807"/>
      <sheetName val="809"/>
      <sheetName val="801"/>
      <sheetName val="10-3"/>
      <sheetName val="CAVICO"/>
      <sheetName val="SD7"/>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OI LUONG"/>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DSKH HN"/>
      <sheetName val="NKY "/>
      <sheetName val="DS-TT"/>
      <sheetName val=" HN NHAP"/>
      <sheetName val="KHO HN"/>
      <sheetName val="CNO "/>
      <sheetName val="Sheet4"/>
      <sheetName val="ton tam"/>
      <sheetName val="Thep hinh"/>
      <sheetName val="p-in"/>
      <sheetName val="TK331A"/>
      <sheetName val="TK131B"/>
      <sheetName val="TK131A"/>
      <sheetName val="TK 331c1"/>
      <sheetName val="TK331C"/>
      <sheetName val="CT331-2003"/>
      <sheetName val="CT 331"/>
      <sheetName val="CT131-2003"/>
      <sheetName val="CT 131"/>
      <sheetName val="TK331B"/>
      <sheetName val="BL01"/>
      <sheetName val="BL02"/>
      <sheetName val="BL03"/>
      <sheetName val="mau 1"/>
      <sheetName val="mau 10"/>
      <sheetName val="mau 2"/>
      <sheetName val="mau 3"/>
      <sheetName val="mau 4"/>
      <sheetName val="Tai san luu dong"/>
      <sheetName val="Boiduongkiemke"/>
      <sheetName val="Tonghopgiatri"/>
      <sheetName val="Kiemke30-6"/>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Sheet5"/>
      <sheetName val="Sheet6"/>
      <sheetName val="Sheet7"/>
      <sheetName val="Sheet8"/>
      <sheetName val="Sheet9"/>
      <sheetName val="Sheet10"/>
      <sheetName val="Sheet13"/>
      <sheetName val="Sheet14"/>
      <sheetName val="Sheet15"/>
      <sheetName val="Sheet16"/>
      <sheetName val="tuong"/>
      <sheetName val="DTCT"/>
      <sheetName val="PTVT"/>
      <sheetName val="THDT"/>
      <sheetName val="THVT"/>
      <sheetName val="THGT"/>
      <sheetName val="gia vat mieu"/>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
      <sheetName val="[heet30"/>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9"/>
      <sheetName val="T2"/>
      <sheetName val="T1"/>
      <sheetName val="cong40_x0016_-410"/>
      <sheetName val="_x0012_2-9"/>
      <sheetName val="kh Òv-10"/>
      <sheetName val="[PANEL.XLS_x001d_T5"/>
      <sheetName val="Phan dap J95"/>
      <sheetName val="[PANEL.XLSŝQT thue 200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k`28-10"/>
      <sheetName val="ctTBA"/>
      <sheetName val="TH FF1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Bia"/>
      <sheetName val="Bia (2)"/>
      <sheetName val="Internal Force"/>
      <sheetName val="Section Checking"/>
      <sheetName val="Bearing Capacity"/>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Gioi thieu"/>
      <sheetName val="Tai trong"/>
      <sheetName val="Coc khoan"/>
      <sheetName val="Coc dong"/>
      <sheetName val="Bang tt mot so chi tiet"/>
      <sheetName val="00000000"/>
      <sheetName val="10000000"/>
      <sheetName val="20000000"/>
      <sheetName val="Bearing Capacity"/>
    </sheetNames>
    <sheetDataSet>
      <sheetData sheetId="0" refreshError="1">
        <row r="38">
          <cell r="O38">
            <v>3</v>
          </cell>
        </row>
        <row r="39">
          <cell r="O39">
            <v>0</v>
          </cell>
        </row>
        <row r="40">
          <cell r="O40">
            <v>0</v>
          </cell>
        </row>
        <row r="41">
          <cell r="O41">
            <v>0</v>
          </cell>
        </row>
        <row r="42">
          <cell r="O42">
            <v>0</v>
          </cell>
        </row>
        <row r="43">
          <cell r="O43">
            <v>0</v>
          </cell>
        </row>
        <row r="44">
          <cell r="O44">
            <v>0</v>
          </cell>
        </row>
        <row r="83">
          <cell r="D83">
            <v>5</v>
          </cell>
          <cell r="J83">
            <v>0.5</v>
          </cell>
        </row>
        <row r="84">
          <cell r="D84">
            <v>1.85</v>
          </cell>
          <cell r="J84">
            <v>11</v>
          </cell>
        </row>
        <row r="85">
          <cell r="D85">
            <v>1.5</v>
          </cell>
          <cell r="G85">
            <v>2.75</v>
          </cell>
          <cell r="J85">
            <v>9</v>
          </cell>
        </row>
        <row r="86">
          <cell r="D86">
            <v>1.45</v>
          </cell>
          <cell r="G86">
            <v>1.5</v>
          </cell>
          <cell r="J86">
            <v>1</v>
          </cell>
        </row>
        <row r="87">
          <cell r="D87">
            <v>0.19999999999999996</v>
          </cell>
          <cell r="G87">
            <v>7.22</v>
          </cell>
          <cell r="J87">
            <v>4</v>
          </cell>
        </row>
        <row r="88">
          <cell r="D88">
            <v>5</v>
          </cell>
          <cell r="G88">
            <v>3</v>
          </cell>
        </row>
        <row r="89">
          <cell r="D89">
            <v>1.1000000000000001</v>
          </cell>
          <cell r="G89">
            <v>2.2490000000000001</v>
          </cell>
        </row>
        <row r="90">
          <cell r="D90">
            <v>0.4</v>
          </cell>
          <cell r="G90">
            <v>5.2490000000000006</v>
          </cell>
        </row>
        <row r="91">
          <cell r="D91">
            <v>0.3</v>
          </cell>
          <cell r="G91">
            <v>0.13</v>
          </cell>
        </row>
        <row r="92">
          <cell r="D92">
            <v>0.55000000000000004</v>
          </cell>
          <cell r="G92">
            <v>0.6</v>
          </cell>
        </row>
        <row r="93">
          <cell r="D93">
            <v>1</v>
          </cell>
          <cell r="G93">
            <v>0.3</v>
          </cell>
        </row>
        <row r="94">
          <cell r="D94">
            <v>0</v>
          </cell>
        </row>
      </sheetData>
      <sheetData sheetId="1"/>
      <sheetData sheetId="2"/>
      <sheetData sheetId="3"/>
      <sheetData sheetId="4" refreshError="1">
        <row r="3">
          <cell r="L3">
            <v>0.69789999999999996</v>
          </cell>
        </row>
        <row r="4">
          <cell r="L4">
            <v>1.0844</v>
          </cell>
        </row>
        <row r="5">
          <cell r="L5">
            <v>0.89115</v>
          </cell>
        </row>
        <row r="6">
          <cell r="L6">
            <v>2.5550000000000002</v>
          </cell>
        </row>
        <row r="7">
          <cell r="L7">
            <v>2.9420000000000002</v>
          </cell>
        </row>
      </sheetData>
      <sheetData sheetId="5"/>
      <sheetData sheetId="6"/>
      <sheetData sheetId="7"/>
      <sheetData sheetId="8"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coctuatrenda"/>
      <sheetName val="Cong thuc tong quat"/>
      <sheetName val="Macro1"/>
      <sheetName val="tinhtoanSucchiutaicoc"/>
    </sheetNames>
    <sheetDataSet>
      <sheetData sheetId="0" refreshError="1">
        <row r="22">
          <cell r="C22">
            <v>1.2282578414300508E-2</v>
          </cell>
        </row>
      </sheetData>
      <sheetData sheetId="1"/>
      <sheetData sheetId="2"/>
      <sheetData sheetId="3"/>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Bia"/>
      <sheetName val="Ge"/>
      <sheetName val="A-A"/>
      <sheetName val="ComA-A"/>
      <sheetName val="B-B"/>
      <sheetName val="ComB1-B1"/>
      <sheetName val="ComB-B"/>
      <sheetName val="Cons"/>
      <sheetName val="Pilecap"/>
      <sheetName val="Pier column"/>
      <sheetName val="Stress bar"/>
      <sheetName val="Coc khoan"/>
      <sheetName val="Pcacol"/>
      <sheetName val="Check1"/>
      <sheetName val="Check2"/>
      <sheetName val="00000000"/>
    </sheetNames>
    <sheetDataSet>
      <sheetData sheetId="0" refreshError="1"/>
      <sheetData sheetId="1" refreshError="1">
        <row r="12">
          <cell r="H12">
            <v>8.3049999999999997</v>
          </cell>
        </row>
        <row r="13">
          <cell r="H13">
            <v>0.122</v>
          </cell>
        </row>
        <row r="18">
          <cell r="H18">
            <v>2.88</v>
          </cell>
        </row>
        <row r="19">
          <cell r="H19">
            <v>3.84</v>
          </cell>
        </row>
        <row r="56">
          <cell r="B56">
            <v>3</v>
          </cell>
          <cell r="D56">
            <v>3</v>
          </cell>
          <cell r="F56">
            <v>40.129824548015669</v>
          </cell>
        </row>
        <row r="65">
          <cell r="E65">
            <v>3</v>
          </cell>
        </row>
        <row r="66">
          <cell r="E66">
            <v>5.4347021911373385</v>
          </cell>
        </row>
      </sheetData>
      <sheetData sheetId="2" refreshError="1">
        <row r="13">
          <cell r="B13">
            <v>8.3049999999999997</v>
          </cell>
          <cell r="D13">
            <v>-2.6950000000000003</v>
          </cell>
          <cell r="E13">
            <v>-5.1950000000000003</v>
          </cell>
        </row>
        <row r="62">
          <cell r="C62">
            <v>4.6399999999999997</v>
          </cell>
        </row>
        <row r="65">
          <cell r="C65">
            <v>-0.45</v>
          </cell>
        </row>
        <row r="112">
          <cell r="G112">
            <v>2.88</v>
          </cell>
        </row>
      </sheetData>
      <sheetData sheetId="3" refreshError="1">
        <row r="48">
          <cell r="J48">
            <v>1</v>
          </cell>
          <cell r="L48">
            <v>0</v>
          </cell>
          <cell r="M48">
            <v>1</v>
          </cell>
          <cell r="N48">
            <v>1</v>
          </cell>
          <cell r="O48">
            <v>0</v>
          </cell>
          <cell r="P48">
            <v>0</v>
          </cell>
          <cell r="Q48">
            <v>1.5</v>
          </cell>
          <cell r="S48">
            <v>1</v>
          </cell>
        </row>
        <row r="49">
          <cell r="J49">
            <v>1</v>
          </cell>
          <cell r="L49">
            <v>0</v>
          </cell>
          <cell r="M49">
            <v>1</v>
          </cell>
          <cell r="N49">
            <v>1</v>
          </cell>
          <cell r="O49">
            <v>0</v>
          </cell>
          <cell r="P49">
            <v>0</v>
          </cell>
          <cell r="Q49">
            <v>1.5</v>
          </cell>
          <cell r="S49">
            <v>1</v>
          </cell>
        </row>
        <row r="50">
          <cell r="J50">
            <v>1</v>
          </cell>
          <cell r="L50">
            <v>0</v>
          </cell>
          <cell r="M50">
            <v>1</v>
          </cell>
          <cell r="N50">
            <v>1</v>
          </cell>
          <cell r="O50">
            <v>0</v>
          </cell>
          <cell r="P50">
            <v>0</v>
          </cell>
          <cell r="Q50">
            <v>1.5</v>
          </cell>
          <cell r="S50">
            <v>1</v>
          </cell>
        </row>
        <row r="51">
          <cell r="J51">
            <v>1</v>
          </cell>
          <cell r="L51">
            <v>0</v>
          </cell>
          <cell r="M51">
            <v>0</v>
          </cell>
          <cell r="N51">
            <v>1</v>
          </cell>
          <cell r="O51">
            <v>1</v>
          </cell>
          <cell r="P51">
            <v>1</v>
          </cell>
          <cell r="Q51">
            <v>1</v>
          </cell>
          <cell r="S51">
            <v>1</v>
          </cell>
        </row>
        <row r="52">
          <cell r="J52">
            <v>1</v>
          </cell>
          <cell r="L52">
            <v>0.5</v>
          </cell>
          <cell r="M52">
            <v>1</v>
          </cell>
          <cell r="N52">
            <v>1</v>
          </cell>
          <cell r="O52">
            <v>0</v>
          </cell>
          <cell r="P52">
            <v>0</v>
          </cell>
          <cell r="Q52">
            <v>1</v>
          </cell>
          <cell r="S52">
            <v>1</v>
          </cell>
        </row>
        <row r="53">
          <cell r="J53">
            <v>1</v>
          </cell>
          <cell r="L53">
            <v>1</v>
          </cell>
          <cell r="M53">
            <v>1</v>
          </cell>
          <cell r="N53">
            <v>1</v>
          </cell>
          <cell r="O53">
            <v>0</v>
          </cell>
          <cell r="P53">
            <v>0</v>
          </cell>
          <cell r="Q53">
            <v>1</v>
          </cell>
          <cell r="S53">
            <v>1</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tuong"/>
      <sheetName val="tonghop"/>
      <sheetName val="thso sanh"/>
      <sheetName val="dutoan"/>
      <sheetName val="dtk490-491(PAI)"/>
      <sheetName val="dtk490-491(PAII)"/>
      <sheetName val="DG "/>
      <sheetName val="denbu"/>
      <sheetName val="Sheet2"/>
      <sheetName val="Sheet1"/>
      <sheetName val="tong hop"/>
      <sheetName val="phan tich DG"/>
      <sheetName val="gia vat lieu"/>
      <sheetName val="gia xe may"/>
      <sheetName val="gia nhan cong"/>
      <sheetName val="XL4Test5"/>
      <sheetName val="MTL$-INTER"/>
      <sheetName val="PHAN DS 22 KV"/>
      <sheetName val="gvl"/>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eneral"/>
      <sheetName val="Main Road"/>
      <sheetName val="Gioi thieu"/>
      <sheetName val="DG 11"/>
      <sheetName val="Tien luong"/>
      <sheetName val="Kinh phi "/>
      <sheetName val="Phan tich"/>
      <sheetName val="VC"/>
      <sheetName val="XL4Poppy"/>
      <sheetName val="Chart1"/>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Sum"/>
      <sheetName val="phùn tich DG"/>
      <sheetName val="DE "/>
      <sheetName val="BANGTRA"/>
      <sheetName val="QMCT"/>
      <sheetName val="Đoàn Vay Tiền"/>
      <sheetName val="Nợ Đoàn"/>
      <sheetName val="DO AM DT"/>
      <sheetName val="tra-vat-lieu"/>
      <sheetName val="MTO REV.0"/>
      <sheetName val="Congty"/>
      <sheetName val="VPPN"/>
      <sheetName val="XN74"/>
      <sheetName val="XN54"/>
      <sheetName val="XN33"/>
      <sheetName val="NK96"/>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CD2000"/>
      <sheetName val="hieuchinh30.11"/>
      <sheetName val="Bcaonhanh"/>
      <sheetName val="chitieth.chinh"/>
      <sheetName val="trinhEVN29.8"/>
      <sheetName val="dtk490_x000d_491(PAI "/>
      <sheetName val="QTNugc"/>
      <sheetName val="10000_x0010_00"/>
      <sheetName val="Ðoàn Vay Ti?n"/>
      <sheetName val="N? Ðoàn"/>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refreshError="1"/>
      <sheetData sheetId="78" refreshError="1"/>
      <sheetData sheetId="79" refreshError="1"/>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sheetData sheetId="108"/>
      <sheetData sheetId="109"/>
      <sheetData sheetId="110"/>
      <sheetData sheetId="111" refreshError="1"/>
      <sheetData sheetId="112"/>
      <sheetData sheetId="113"/>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den bu"/>
      <sheetName val="GD1-2000"/>
      <sheetName val="GD1-1999"/>
      <sheetName val="tong hop TDT"/>
      <sheetName val="vienvia"/>
      <sheetName val="GD2-2001"/>
      <sheetName val="k110-115"/>
      <sheetName val="k115-118"/>
      <sheetName val="k118-120"/>
      <sheetName val="denbu"/>
      <sheetName val="#REF"/>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C45"/>
      <sheetName val="C45-2004"/>
      <sheetName val="C46 "/>
      <sheetName val="Quý 4-2004"/>
      <sheetName val="C47 (1)"/>
      <sheetName val="C47 (2)"/>
      <sheetName val="C47 (3)"/>
      <sheetName val="C47a)"/>
      <sheetName val="C47a) (1)"/>
      <sheetName val="C47a) (2)"/>
      <sheetName val="C47 b"/>
      <sheetName val="C45C"/>
      <sheetName val="C04-BH "/>
      <sheetName val="02-SBH "/>
      <sheetName val="Dsuc"/>
      <sheetName val="DS Dsuc"/>
      <sheetName val="Tong hop"/>
      <sheetName val="BHYT"/>
      <sheetName val="DS BHYT"/>
      <sheetName val="Giahan"/>
      <sheetName val="00000000"/>
      <sheetName val="10000000"/>
      <sheetName val="phan tich DG"/>
      <sheetName val="gia vat lieu"/>
      <sheetName val="gia xe may"/>
      <sheetName val="gia nhan cong"/>
      <sheetName val="XL4Test5"/>
      <sheetName val="KHTC 2004 "/>
      <sheetName val="Bao cao Quy"/>
      <sheetName val="Bao cao thuc hien KH"/>
      <sheetName val="Gia thanh Sx"/>
      <sheetName val="KH 11+12-2004"/>
      <sheetName val="KH thang 12-2004"/>
      <sheetName val="Bo sung Thang 10"/>
      <sheetName val="KH Xin"/>
      <sheetName val="KH thang 9+10"/>
      <sheetName val="KH tu 15-08"/>
      <sheetName val="KH TC -2 Da nop Cty"/>
      <sheetName val="KH TC T8"/>
      <sheetName val="00000001"/>
      <sheetName val="00000002"/>
      <sheetName val="00000003"/>
      <sheetName val="00000004"/>
      <sheetName val="00000005"/>
      <sheetName val="00000006"/>
      <sheetName val="47"/>
      <sheetName val="120"/>
      <sheetName val="121+315"/>
      <sheetName val="122+225"/>
      <sheetName val="46"/>
      <sheetName val="42"/>
      <sheetName val="40"/>
      <sheetName val=" K1(L1)"/>
      <sheetName val="XXXXXXXX"/>
      <sheetName val="Xuat NL"/>
      <sheetName val="Nhap NL"/>
      <sheetName val="SL"/>
      <sheetName val="TK623"/>
      <sheetName val="TK152"/>
      <sheetName val="DCCN2"/>
      <sheetName val="chi phi luong quan ly"/>
      <sheetName val="chi phi luong lai xe,may"/>
      <sheetName val="sl2"/>
      <sheetName val="DCCN1"/>
      <sheetName val="TK621"/>
      <sheetName val="TK622"/>
      <sheetName val="TK627"/>
      <sheetName val="Nhat trinh o to"/>
      <sheetName val="621moi"/>
      <sheetName val="Nhat trinh may"/>
      <sheetName val="DG "/>
      <sheetName val="C47-456"/>
      <sheetName val="C46"/>
      <sheetName val="C47-PII"/>
      <sheetName val="th"/>
      <sheetName val="ptvl0-1"/>
      <sheetName val="0-1"/>
      <sheetName val="ptvl4-5"/>
      <sheetName val="4-5"/>
      <sheetName val="ptvl3-4"/>
      <sheetName val="3-4"/>
      <sheetName val="ptvl2-3"/>
      <sheetName val="2-3"/>
      <sheetName val="vlcong"/>
      <sheetName val="ptvl1-2"/>
      <sheetName val="1-2"/>
      <sheetName val="Phu Luc DC tham dinh lien so I"/>
      <sheetName val="BangTH LS tham dinh I"/>
      <sheetName val="Phu luc DC BS II"/>
      <sheetName val="BangTH BS II"/>
      <sheetName val="Phu luc trinh giai trinh II"/>
      <sheetName val="BangTH LS BS II"/>
      <sheetName val="TIEN L"/>
      <sheetName val="THKL"/>
      <sheetName val="CVC"/>
      <sheetName val="BVL"/>
      <sheetName val="PTVL"/>
      <sheetName val="DT"/>
      <sheetName val="THDT"/>
      <sheetName val="KLdat"/>
      <sheetName val="KLthep"/>
      <sheetName val="DG"/>
      <sheetName val="DTKS"/>
      <sheetName val="Dgia du thau"/>
      <sheetName val="TH thau"/>
      <sheetName val="#REF!"/>
      <sheetName val="BCKHTH"/>
      <sheetName val="DKKH"/>
      <sheetName val="BCKH02"/>
      <sheetName val="Doanh thu 2003"/>
      <sheetName val="KHO"/>
      <sheetName val="X.SON"/>
      <sheetName val="XDCB"/>
      <sheetName val="SAT"/>
      <sheetName val="TO DIEN"/>
      <sheetName val="TAP VU"/>
      <sheetName val="SON NEN"/>
      <sheetName val="QIN JI"/>
      <sheetName val="D ONG"/>
      <sheetName val="LR TAI"/>
      <sheetName val="LR BUS"/>
      <sheetName val="kiem dinh"/>
      <sheetName val="vp"/>
      <sheetName val="co dien"/>
      <sheetName val="cxanh"/>
      <sheetName val="bodyshop tai"/>
      <sheetName val="THONG KE"/>
      <sheetName val="Tien An T11"/>
      <sheetName val="DNPD-QL"/>
      <sheetName val="Bang luong"/>
      <sheetName val="Bang CC"/>
      <sheetName val=" Luong nghien "/>
      <sheetName val="QT-LN"/>
      <sheetName val="Giantiep"/>
      <sheetName val="Phuc vu"/>
      <sheetName val="May Phat"/>
      <sheetName val="1813"/>
      <sheetName val="#RAF"/>
      <sheetName val="tuong"/>
      <sheetName val="BIA-tllq"/>
      <sheetName val="BIA-bv"/>
      <sheetName val="BIA (2)"/>
      <sheetName val="gt-pa2"/>
      <sheetName val="gt-pa-qh"/>
      <sheetName val="gt-pa1"/>
      <sheetName val="CAUDOUNG-pa1"/>
      <sheetName val="ks_da-pa1"/>
      <sheetName val="KLTHUCpa1"/>
      <sheetName val="BIA"/>
      <sheetName val="VL 05"/>
      <sheetName val="KH TA T8"/>
      <sheetName val="DT Nha may sua bo sung"/>
      <sheetName val="tong iop TDT"/>
      <sheetName val="THDC"/>
      <sheetName val="THKP"/>
      <sheetName val="BCLVT"/>
      <sheetName val="TH DCS"/>
      <sheetName val="DT-DCS"/>
      <sheetName val="VT"/>
      <sheetName val="THVT"/>
      <sheetName val="TH DG"/>
      <sheetName val="DT - DG"/>
      <sheetName val="VTDG"/>
      <sheetName val="TH-DG"/>
      <sheetName val="TH-NB"/>
      <sheetName val="DU TOAN"/>
      <sheetName val="gia nhan cong_x0008__x0000__x0000_XL4Test5_x0007__x0000__x0000_C47-"/>
      <sheetName val="MTL$-INTER"/>
      <sheetName val="Xuly Data"/>
      <sheetName val="MTO REV.2(ARMOR)"/>
      <sheetName val="Sheep8"/>
      <sheetName val="CLdat"/>
      <sheetName val="Nhat trin` may"/>
      <sheetName val="_x0000__x0000_"/>
      <sheetName val="KH TC -2 Dၡ nop Cty"/>
      <sheetName val="KH t_x0000_ 15u08"/>
      <sheetName val="xH TK -2CDa  op nty"/>
      <sheetName val="CLech"/>
      <sheetName val="VC Bo"/>
      <sheetName val="Dgiai"/>
      <sheetName val="ap gia"/>
      <sheetName val="THQT"/>
      <sheetName val="Kluong"/>
      <sheetName val="ý_x0006__x0000__x0000_456"/>
      <sheetName val="Socio-economic information"/>
      <sheetName val="Project related provinces2003"/>
      <sheetName val="GDP Growth"/>
      <sheetName val="So- eco dev by pro"/>
      <sheetName val="-PII&#10;_x0000__x0000_KHTC 2004 _x000b__x0000__x0000_Bao cao Quy"/>
      <sheetName val="KH t"/>
      <sheetName val="gia nhan cong_x0008_"/>
      <sheetName val=""/>
      <sheetName val="-PII_"/>
      <sheetName val="T3"/>
      <sheetName val="T4"/>
      <sheetName val="BC"/>
      <sheetName val="THX7"/>
      <sheetName val="T9"/>
      <sheetName val="T12"/>
      <sheetName val="T1"/>
      <sheetName val="T2"/>
      <sheetName val="T03"/>
      <sheetName val="®"/>
      <sheetName val="BC thi dua"/>
      <sheetName val="DS heYT"/>
      <sheetName val="Giá tháng 8-09"/>
      <sheetName val="KH TC -2 D? nop Cty"/>
      <sheetName val="gvl"/>
      <sheetName val="pt _x0008__x0010__x0000__x0000_"/>
      <sheetName val="骀㵅庮椡খ_xdc18_ၠ袔㉍⏁ ׫冄㘇ꚯ猈籉ǃ읉刲諉銝淏꧱仡ꗇ㌕䋍뛅뺠"/>
      <sheetName val="Tunnel-Vong"/>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sheetData sheetId="218"/>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XL4Test5"/>
      <sheetName val="KluongKm2,4"/>
      <sheetName val="B.cao"/>
      <sheetName val="T.tiet"/>
      <sheetName val="T.N"/>
      <sheetName val="Congty"/>
      <sheetName val="VPPN"/>
      <sheetName val="XN74"/>
      <sheetName val="XN54"/>
      <sheetName val="XN33"/>
      <sheetName val="NK96"/>
      <sheetName val="Sheet2"/>
      <sheetName val="dn"/>
      <sheetName val="DU TOAN"/>
      <sheetName val="CHI TIET"/>
      <sheetName val="KLnt"/>
      <sheetName val="PHAN TICH"/>
      <sheetName val="TSCD DUNG CHUNG "/>
      <sheetName val="KHKHAUHAOTSCHUNG"/>
      <sheetName val="TSCDTOAN NHA MAY"/>
      <sheetName val="CPSXTOAN BO SP"/>
      <sheetName val="PBCPCHUNG CHO CAC DTUONG"/>
      <sheetName val="YEU TO CONG"/>
      <sheetName val="TD 3DIEM"/>
      <sheetName val="TD 2DIEM"/>
      <sheetName val="XN79"/>
      <sheetName val="CTMT"/>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t-iphi"/>
      <sheetName val="may"/>
      <sheetName val="Vatlieu cau"/>
      <sheetName val="cau DS11"/>
      <sheetName val="cau DS12"/>
      <sheetName val="THCDS12"/>
      <sheetName val="dgcau"/>
      <sheetName val="THCDS11"/>
      <sheetName val="DGCT"/>
      <sheetName val="DGCong"/>
      <sheetName val="Vatlieu"/>
      <sheetName val="nhancong"/>
      <sheetName val="KL"/>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TO HUNG"/>
      <sheetName val="CONGNHAN NE"/>
      <sheetName val="XINGUYEP"/>
      <sheetName val="TH331"/>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Don gia chi tiet"/>
      <sheetName val="Du thau"/>
      <sheetName val="Tro giup"/>
      <sheetName val="ptvl0-1"/>
      <sheetName val="0-1"/>
      <sheetName val="ptvl4-5"/>
      <sheetName val="4-5"/>
      <sheetName val="ptvl3-4"/>
      <sheetName val="3-4"/>
      <sheetName val="ptvl2-3"/>
      <sheetName val="2-3"/>
      <sheetName val="vlcong"/>
      <sheetName val="ptvl1-2"/>
      <sheetName val="1-2"/>
      <sheetName val="Kluong"/>
      <sheetName val="Giatri"/>
      <sheetName val="Sheet3 (2)"/>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ìtoan"/>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HK1"/>
      <sheetName val="HK2"/>
      <sheetName val="CANAM"/>
      <sheetName val="PTCT"/>
      <sheetName val="DGCT_x0006_"/>
      <sheetName val="tra-vat-lieu"/>
      <sheetName val="Phan tich don gia chi Uet"/>
      <sheetName val="P3-PanAn-Factored"/>
      <sheetName val="T1"/>
      <sheetName val="T2"/>
      <sheetName val="T3"/>
      <sheetName val="T4"/>
      <sheetName val="T5"/>
      <sheetName val="T6"/>
      <sheetName val="T7"/>
      <sheetName val="T8"/>
      <sheetName val="T9"/>
      <sheetName val="T10"/>
      <sheetName val="T11"/>
      <sheetName val="T12"/>
      <sheetName val="t1.3"/>
      <sheetName val="TT_35NH"/>
      <sheetName val="Sheet_x0001_1"/>
      <sheetName val="FPPN"/>
      <sheetName val="CHI_x0000_TIET"/>
      <sheetName val="ktduong"/>
      <sheetName val="dg"/>
      <sheetName val="cu"/>
      <sheetName val="KTcau2004"/>
      <sheetName val="KT2004XL#moi"/>
      <sheetName val="denbu"/>
      <sheetName val="thop"/>
      <sheetName val="nhan cong"/>
      <sheetName val="`u lun"/>
      <sheetName val="ESTI."/>
      <sheetName val="DI-ESTI"/>
      <sheetName val="NhapSl"/>
      <sheetName val="Nluc"/>
      <sheetName val="Tohop"/>
      <sheetName val="KT_Tthan"/>
      <sheetName val="Tra_TTTD"/>
      <sheetName val="Nhap don gia VL dia _x0003__x0000_uong"/>
      <sheetName val="SPL4"/>
      <sheetName val="_x0000_Ё_x0000__x0000__x0000__x0000_䀤_x0001__x0000__x0000__x0000__x0000_䀶_x0001__x0000_晦晦晦䀙_x0001__x0000__x0000__x0000__x0000_㿰_x0001_H-_x0000_ਈ_x0000_"/>
      <sheetName val="dam"/>
      <sheetName val="Mocantho"/>
      <sheetName val="MoQL91"/>
      <sheetName val="tru"/>
      <sheetName val="10mduongsaumo"/>
      <sheetName val="ctt"/>
      <sheetName val="thanmkhao"/>
      <sheetName val="monho"/>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Du_lieu"/>
      <sheetName val="She_x0000_t9"/>
      <sheetName val="sut&lt;1 0"/>
      <sheetName val="tuong"/>
      <sheetName val="NHAP"/>
      <sheetName val="vua_x0000__x0000__x0000__x0000__x0000__x0000__x0000__x0000__x0000__x0000__x0000_韘࿊_x0000__x0004__x0000__x0000__x0000__x0000__x0000__x0000_酐࿊_x0000__x0000__x0000__x0000__x0000_"/>
      <sheetName val="Khu xu ly nuoc THiep-XD"/>
      <sheetName val="Box-Girder"/>
      <sheetName val="Số liệu"/>
      <sheetName val="TKKYI"/>
      <sheetName val="TKKYII"/>
      <sheetName val="Tổng hợp theo học sinh"/>
      <sheetName val="XL4Test5 (2)"/>
      <sheetName val="coc duc"/>
      <sheetName val="He so"/>
      <sheetName val="PL Vua"/>
      <sheetName val="DPD"/>
      <sheetName val="DgDuong"/>
      <sheetName val="dgmo-tru"/>
      <sheetName val="dgdam"/>
      <sheetName val="Dam-Mo-Tru"/>
      <sheetName val="DTDuong"/>
      <sheetName val="GTXLc"/>
      <sheetName val="CPXLk"/>
      <sheetName val="KPTH"/>
      <sheetName val="Bang KL ket cau"/>
      <sheetName val="dv-kphi-cviet"/>
      <sheetName val="bvh-kphi"/>
      <sheetName val="PCCPCHUNG CHO CAC DTUONG"/>
      <sheetName val="Piers of Main Flyower (1)"/>
      <sheetName val="Thuc thanh"/>
      <sheetName val="Don g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_x0000_????_x0001__x0000__x0000__x0000__x0000_?_x0001_H-_x0000_?_x0000_????_x0001__x0000_????_x0001__x0000__x0000__x0000_"/>
      <sheetName val="0_x0000__x0000_ﱸ͕_x0000__x0004__x0000__x0000__x0000__x0000__x0000__x0000_͕_x0000__x0000__x0000__x0000__x0000__x0000__x0000__x0000_列͕_x0000__x0000__x0013__x0000__x0000__x0000_"/>
      <sheetName val="tai"/>
      <sheetName val="hoang"/>
      <sheetName val="hoang (2)"/>
      <sheetName val="hoang (3)"/>
      <sheetName val="ma-pt"/>
      <sheetName val="3cau"/>
      <sheetName val="266+623"/>
      <sheetName val="TXL(266+623"/>
      <sheetName val="DDCT"/>
      <sheetName val="M"/>
      <sheetName val="vln"/>
      <sheetName val="CHI"/>
      <sheetName val="Nhap don gia VL dia _x0003_"/>
      <sheetName val="Ё_x0000_䀤_x0001__x0000_䀶_x0001__x0000_晦晦晦䀙_x0001__x0000_㿰_x0001_H-_x0000_ਈ_x0000_ꏗ㵰휊䀁_x0001__x0000_尩슏⣵䀂"/>
      <sheetName val="Du toan chi tiet_x0000_coc nuoc"/>
      <sheetName val="ctTBA"/>
      <sheetName val="IBASE"/>
      <sheetName val="TN"/>
      <sheetName val="ND"/>
      <sheetName val="Ё"/>
      <sheetName val="?_x0000_?_x0001__x0000_?_x0001__x0000_????_x0001__x0000_?_x0001_H-_x0000_?_x0000_????_x0001__x0000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IN__x000e_X"/>
      <sheetName val="PBCPCHUNG CHO CAC _x0007_{WÑNG"/>
      <sheetName val="CTC_x000f_NG_02"/>
      <sheetName val="_x0004_GCong"/>
      <sheetName val="Giai trinh"/>
      <sheetName val="GTGT"/>
      <sheetName val="Mua vao TT"/>
      <sheetName val="Mua vao GTGT"/>
      <sheetName val="Bra"/>
      <sheetName val="BC HDon"/>
      <sheetName val="BC HDon Qui"/>
      <sheetName val="KE KHAI HDONG"/>
      <sheetName val="Recovered_Sheet1"/>
      <sheetName val="Recovered_Sheet2"/>
      <sheetName val="Dbþgia"/>
      <sheetName val="[dtTKKT-98-106.xlsၝTHCDS11"/>
      <sheetName val="[dtTKKT-98-106.xls?THCDS11"/>
      <sheetName val="CDPS"/>
      <sheetName val="CPVUE_03"/>
      <sheetName val="COC KHOAN0T5"/>
      <sheetName val="Du toan chi tiet"/>
      <sheetName val="She"/>
      <sheetName val="0"/>
      <sheetName val="T_x0004_ 3DIEM"/>
      <sheetName val="Rheet10"/>
      <sheetName val="KLD_x0007_TT&lt;120%"/>
      <sheetName val="dt-k0hi (2)"/>
      <sheetName val="DT_x0003_T_02"/>
      <sheetName val="CHI TI_x0000__x0000_"/>
      <sheetName val="dtct cong"/>
      <sheetName val="_x0000_?_x0000__x0000__x0000__x0000_?_x0001__x0000__x0000__x0000__x0000_?_x0001__x0000_????_x0001__x0000__x0000__x0000__x0000_?_x0001_H-_x0000_?_x0000_"/>
      <sheetName val="Eodule1"/>
      <sheetName val="S? li?u"/>
      <sheetName val="T?ng h?p theo h?c sinh"/>
      <sheetName val="DGAT_02"/>
      <sheetName val="coctuatrenda"/>
      <sheetName val="_x0000__x0000__x0000__x0000__x0000__x0000_??_x0000__x0000__x0013__x0000__x0000__x0000__x0000__x0000__x0000__x0000__x0000__x0000__x0000__x0000__x0000__x0000__x0000__x0000__x001f_[dtT"/>
      <sheetName val="TinhToan"/>
      <sheetName val="dt-kphi-ÿÿo-ctiet"/>
      <sheetName val="NHTN"/>
      <sheetName val="QLDD"/>
      <sheetName val="Moi truong"/>
      <sheetName val="KHĐ"/>
      <sheetName val="md5!-52"/>
      <sheetName val="She%t11"/>
      <sheetName val="Nhap don gia VL dia áhuong"/>
      <sheetName val="uong mot ngay cong xay lap"/>
      <sheetName val="Tuong-ٺ_x0001_an"/>
      <sheetName val="TD &quot;DIEM"/>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fej"/>
      <sheetName val="DT1__x0010_3"/>
      <sheetName val="DGKE_00"/>
      <sheetName val="P4-T`nAn-Factored"/>
      <sheetName val="Sheet3ٺ_x0001_2)"/>
      <sheetName val="???????_x0001_?????_x0001_?????_x0001_?????_x0001_H-???"/>
      <sheetName val="She?t9"/>
      <sheetName val="10mduongsa{ío"/>
      <sheetName val="NVBH(HOAN"/>
      <sheetName val="dt-cphi-ctieT"/>
      <sheetName val="DG೼�_02"/>
      <sheetName val="Piers of Main Flylyer (1)"/>
      <sheetName val="Pier"/>
      <sheetName val="Pile"/>
      <sheetName val="0_x0000__x0000_??_x0000__x0004__x0000__x0000__x0000__x0000__x0000__x0000_??_x0000__x0000__x0000__x0000__x0000__x0000__x0000__x0000_??_x0000__x0000__x0013__x0000__x0000__x0000_"/>
      <sheetName val="KHÐ"/>
      <sheetName val="Sheet3?_x0001_2)"/>
      <sheetName val="Du toan chi tiet coc juoc"/>
      <sheetName val="Du toan_x0000_chi tiet coc"/>
      <sheetName val="_"/>
      <sheetName val="_____x0001_"/>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INV"/>
      <sheetName val="XXXXXXX2"/>
      <sheetName val="XXXXXXX3"/>
      <sheetName val="XXXXXXX4"/>
      <sheetName val="Gca may Buu dien"/>
      <sheetName val="882"/>
      <sheetName val="Giamay"/>
      <sheetName val="DM_GVT"/>
      <sheetName val="May chuyen nganh"/>
      <sheetName val="TT06"/>
      <sheetName val="S²_x0000__x0000_2"/>
      <sheetName val="T²_x0000__x0000_8-49"/>
      <sheetName val="Giathanh1m3BT"/>
      <sheetName val="ptvì0-1"/>
      <sheetName val="_dtTKKT-98-1Ք_x0000__x0000__x0000_Ȁ_x0000_塑颏᎖Ȁ_x0000__x0000__x0000_"/>
      <sheetName val="????_x0001__x0000_?_x0001_H-_x0000_?_x0000_????_x0001__x0000_????_x0001__x0000_"/>
      <sheetName val="CHI TI"/>
      <sheetName val="?_x0000_?_x0001__x0000_?_x0001__x0000_????_x0001__x0000_?_x0001_H-_x0000_?_x0000_"/>
      <sheetName val="_dtTKKT-98-106.xlsၝTHCDS11"/>
      <sheetName val="_dtTKKT-98-106.xls_THCDS11"/>
      <sheetName val="DEF"/>
      <sheetName val="T2_x0000__x0000_)"/>
      <sheetName val="NKC"/>
      <sheetName val="SoCaiT"/>
      <sheetName val="THDU"/>
      <sheetName val="MTO REV.2(ARMOR)"/>
      <sheetName val="Nhatkychung"/>
      <sheetName val="________x0001_______x0001_______x0001_______x0001_H-___"/>
      <sheetName val="She_t9"/>
      <sheetName val="???_x0001_??_x0001_?????_x0001_??_x0001_H-???"/>
      <sheetName val="TH_11"/>
      <sheetName val="CUAHANG"/>
      <sheetName val="MAKHACH"/>
      <sheetName val="____x0001____x0001_______x0001____x0001_H-___"/>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KLDGTT&lt;1ü_x000c__x0000__x0000_(2)"/>
      <sheetName val="vua_x0000_韘࿊_x0000__x0004__x0000_酐࿊_x0000_須࿊_x0000__x0004__x0000__x0016_[dtTKKT-98-10"/>
      <sheetName val="0??ﱸ͕?_x0004_??????͕????????列͕??_x0013_???"/>
      <sheetName val="TM_JCTC"/>
      <sheetName val="KLDGTT&lt;1ü_x000c_??(2)"/>
      <sheetName val="vua???????????韘࿊?_x0004_??????酐࿊?????"/>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sheetData sheetId="288"/>
      <sheetData sheetId="289"/>
      <sheetData sheetId="290"/>
      <sheetData sheetId="291"/>
      <sheetData sheetId="292"/>
      <sheetData sheetId="293"/>
      <sheetData sheetId="294"/>
      <sheetData sheetId="295"/>
      <sheetData sheetId="296"/>
      <sheetData sheetId="297" refreshError="1"/>
      <sheetData sheetId="298"/>
      <sheetData sheetId="299" refreshError="1"/>
      <sheetData sheetId="300" refreshError="1"/>
      <sheetData sheetId="301"/>
      <sheetData sheetId="302"/>
      <sheetData sheetId="303"/>
      <sheetData sheetId="304"/>
      <sheetData sheetId="305"/>
      <sheetData sheetId="306"/>
      <sheetData sheetId="307" refreshError="1"/>
      <sheetData sheetId="308" refreshError="1"/>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sheetData sheetId="368"/>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sheetData sheetId="406" refreshError="1"/>
      <sheetData sheetId="407" refreshError="1"/>
      <sheetData sheetId="408" refreshError="1"/>
      <sheetData sheetId="409" refreshError="1"/>
      <sheetData sheetId="410"/>
      <sheetData sheetId="411" refreshError="1"/>
      <sheetData sheetId="412"/>
      <sheetData sheetId="413" refreshError="1"/>
      <sheetData sheetId="414"/>
      <sheetData sheetId="415"/>
      <sheetData sheetId="416"/>
      <sheetData sheetId="417" refreshError="1"/>
      <sheetData sheetId="418"/>
      <sheetData sheetId="419"/>
      <sheetData sheetId="420"/>
      <sheetData sheetId="42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sheetData sheetId="466" refreshError="1"/>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refreshError="1"/>
      <sheetData sheetId="535"/>
      <sheetData sheetId="536"/>
      <sheetData sheetId="537"/>
      <sheetData sheetId="538"/>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sheetData sheetId="568"/>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sheetData sheetId="589"/>
      <sheetData sheetId="590" refreshError="1"/>
      <sheetData sheetId="591" refreshError="1"/>
      <sheetData sheetId="592" refreshError="1"/>
      <sheetData sheetId="593"/>
      <sheetData sheetId="594"/>
      <sheetData sheetId="595"/>
      <sheetData sheetId="596" refreshError="1"/>
      <sheetData sheetId="597"/>
      <sheetData sheetId="598"/>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KluongKm2,4"/>
      <sheetName val="B.cao"/>
      <sheetName val="T.tiet"/>
      <sheetName val="T.N"/>
      <sheetName val="00000000"/>
      <sheetName val="KTQT-AFC"/>
      <sheetName val="CLDG"/>
      <sheetName val="CLKL"/>
      <sheetName val="Bang du toan"/>
      <sheetName val="Tonghop"/>
      <sheetName val="Bu gia"/>
      <sheetName val="PT vat tu"/>
      <sheetName val="PTVT"/>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1"/>
      <sheetName val="To trinh"/>
      <sheetName val="Sheet2"/>
      <sheetName val="bang2"/>
      <sheetName val="coHoan"/>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XN79"/>
      <sheetName val="CTMT"/>
      <sheetName val="C.     Lang"/>
      <sheetName val="QL1A-QL1Q moi"/>
      <sheetName val="boHoan"/>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gVL"/>
      <sheetName val="KluongKm2_x000c_4"/>
      <sheetName val="HK1"/>
      <sheetName val="HK2"/>
      <sheetName val="CANAM"/>
      <sheetName val="¶"/>
      <sheetName val="KH-Q1,Q2,01"/>
      <sheetName val="Tai khoan"/>
      <sheetName val="P_x000c_V"/>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BDCNH"/>
      <sheetName val="bcdtk"/>
      <sheetName val="BCDKTNH"/>
      <sheetName val="BCDKTTHUE"/>
      <sheetName val="tscd"/>
      <sheetName val="TK331D"/>
      <sheetName val="334 d"/>
      <sheetName val="ɂIEN DONG"/>
      <sheetName val="lt-tl"/>
      <sheetName val="px3-tl"/>
      <sheetName val="px1-tl"/>
      <sheetName val="vp-tl"/>
      <sheetName val="px2,tb-tl"/>
      <sheetName val="th-qt"/>
      <sheetName val="bqt"/>
      <sheetName val="tl-khovt"/>
      <sheetName val="dtkhovt"/>
      <sheetName val="Sheet17"/>
      <sheetName val="Sheet18"/>
      <sheetName val="Tojg KLBS"/>
      <sheetName val="MTO REV.0"/>
      <sheetName val="DG "/>
      <sheetName val="TTDZ22"/>
      <sheetName val="C.   ( Lang"/>
      <sheetName val="DG CA?"/>
      <sheetName val="XL@Test5"/>
      <sheetName val="giathanh1"/>
      <sheetName val="NCong-Day-Su"/>
      <sheetName val="DO AM DT"/>
      <sheetName val="KK bo sung"/>
      <sheetName val="Maumo)"/>
      <sheetName val="tuong"/>
      <sheetName val="PTVL"/>
      <sheetName val="Tonchop"/>
      <sheetName val="dmuc"/>
      <sheetName val="NC"/>
      <sheetName val="BGThau_x0008__x0000__x0000_0000000_x0001__x0006__x0000__x0000_Sheet1_x0008__x0000__x0000_To"/>
      <sheetName val="S`eet12"/>
      <sheetName val="XHXPXXX1"/>
      <sheetName val="0000000!"/>
      <sheetName val="To tri.h"/>
      <sheetName val="cnHoan"/>
      <sheetName val="V_x0010_PN"/>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IEN DONG"/>
      <sheetName val="Bang TK goc"/>
      <sheetName val="DGchitiet "/>
      <sheetName val="Bu gi`"/>
      <sheetName val="IBASE"/>
      <sheetName val="˜Ünh m÷c"/>
      <sheetName val="Quy_x0000_2-2002"/>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ET TINH TBA"/>
      <sheetName val="Q3-01-duyet"/>
      <sheetName val="TDT"/>
      <sheetName val="S29_x0007__x0000__x0000_S"/>
      <sheetName val="XLÿÿest5"/>
      <sheetName val="Ünh m÷c"/>
      <sheetName val="NHAN_x0000_CONG"/>
      <sheetName val="Quy"/>
      <sheetName val="S29_x0007_"/>
      <sheetName val="XL4@oppy"/>
      <sheetName val="Km&quot;33s,"/>
      <sheetName val="Km227O838-228_100"/>
      <sheetName val="Dang TSCD 98-02"/>
      <sheetName val="dtkhovd"/>
      <sheetName val="CDMT"/>
      <sheetName val="DT1????????"/>
      <sheetName val="Quy?2-2002"/>
      <sheetName val="DT1?"/>
      <sheetName val="S29_x0007_??S"/>
      <sheetName val="S29_x0007_?S"/>
      <sheetName val="Sêeet9"/>
      <sheetName val="CĮ     Lang"/>
      <sheetName val="XL4Te3t5"/>
      <sheetName val="Girder"/>
      <sheetName val="Tendon"/>
      <sheetName val="ctTBA"/>
      <sheetName val="çha tri SX"/>
      <sheetName val="So Conç!îfhiep"/>
      <sheetName val="Sheetr"/>
      <sheetName val="Km225_838-228_100"/>
      <sheetName val="DG CA_"/>
      <sheetName val="Tang TRCD 98-02"/>
      <sheetName val="TSCD 2000"/>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Hạng mục 2"/>
      <sheetName val="ptdg"/>
      <sheetName val="Km227Э227_838s,"/>
      <sheetName val="PPVT"/>
      <sheetName val="BGThau_x0008_"/>
      <sheetName val="NHAN"/>
      <sheetName val="_IEN DONG"/>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_x0000__x0000_쫀䃝Z"/>
      <sheetName val="_x0000__x0000__x0000__x0000_¢é@Z_x0000__x000d__x0000__x0004_"/>
      <sheetName val="NEW-PANEL"/>
      <sheetName val="data"/>
      <sheetName val="phi"/>
      <sheetName val="CT_x0000_doanh thu 2005"/>
      <sheetName val="XNGBQII-_x0010_4 (3)"/>
      <sheetName val="BGThau_x0008__x0000_0000000_x0001__x0006__x0000_Sheet1_x0008__x0000_To dr"/>
      <sheetName val="4_x0004__x0000__x0000_XN54_x0004__x0000__x0000_XN33_x0004__x0000__x0000_NK96_x0006__x0000__x0000_Sheet4"/>
      <sheetName val="Quy $-02"/>
      <sheetName val="tra-vat-lieu"/>
      <sheetName val="Na2_x0000__x0000_01"/>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NGBQI-01 (02)"/>
      <sheetName val="M+MC"/>
      <sheetName val="INV"/>
      <sheetName val="XXXXXXX2"/>
      <sheetName val="XXXXXXX3"/>
      <sheetName val="XXXXXXX4"/>
      <sheetName val="DI-ESTI"/>
      <sheetName val="NHAN CWNG"/>
      <sheetName val="CI     Lang"/>
      <sheetName val="DT1________"/>
      <sheetName val="DT1_"/>
      <sheetName val="S29_x0007___S"/>
      <sheetName val="S29_x0007__S"/>
      <sheetName val="Km23"/>
      <sheetName val="TTTram"/>
      <sheetName val="Na2"/>
      <sheetName val="CT"/>
      <sheetName val="4_x0004_"/>
      <sheetName val="GVL-NC-M"/>
      <sheetName val="_x0000__x0000__x0000__x0000_¢é@Z_x0000_&#10;_x0000__x0004_"/>
      <sheetName val="coctuatrenda"/>
      <sheetName val="DTCTtallu"/>
      <sheetName val="tienluong"/>
      <sheetName val="Du kien DT 9 thang de fop"/>
      <sheetName val="DO_AM_DT"/>
      <sheetName val="ɂIEN_DONG"/>
      <sheetName val="DG_CA?"/>
      <sheetName val="KTQT-AF_x0003_"/>
      <sheetName val="KLDGT_x0014_&lt;120%"/>
      <sheetName val="Congt9"/>
      <sheetName val=""/>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_x0000__x0000_€¢é@Z_x0000__x000d__x0000__x0004_"/>
      <sheetName val="DT1_x0000__x0000__x0000__x0000__x0000__x0000__x0000__x0000_"/>
      <sheetName val="DT1_x0000_"/>
      <sheetName val="S29_x0007__x0000_S"/>
      <sheetName val="Exterior Walls Finishes"/>
      <sheetName val="Khoi luong"/>
      <sheetName val="Na2_x0000__x0000_€01"/>
      <sheetName val="_x0000__x0000_??Z"/>
      <sheetName val="Vong KLBS"/>
      <sheetName val="H?ng m?c 2"/>
      <sheetName val="Km227?227_838s,"/>
      <sheetName val="Thep-MatCat"/>
      <sheetName val="Kiem-Toan"/>
      <sheetName val="NhapSL"/>
      <sheetName val="name"/>
      <sheetName val="Pier"/>
      <sheetName val="Pile"/>
      <sheetName val="BGThau_x0008__x0000__x0000_0000000_x0001__x0006__x0000__x0000_Sheet1_x0008__x0000__x0000_To dri.h_x0006__x0000__x0000_Shedt2_x0005__x0000__x0000_bang2_x0006__x0000__x0000_cnHoan_x0006__x0000__x0000_Congty_x0004__x0000__x0000_V_x0010_PN_x0004__x0000__x0000_XN74_x0004__x0000__x0000_XN54_x0004__x0000__x0000_XN33_x0004__x0000__x0000_NK96_x0006__x0000__x0000_Sheet4"/>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sheetData sheetId="210" refreshError="1"/>
      <sheetData sheetId="211"/>
      <sheetData sheetId="212" refreshError="1"/>
      <sheetData sheetId="213" refreshError="1"/>
      <sheetData sheetId="214" refreshError="1"/>
      <sheetData sheetId="215" refreshError="1"/>
      <sheetData sheetId="216"/>
      <sheetData sheetId="217" refreshError="1"/>
      <sheetData sheetId="218" refreshError="1"/>
      <sheetData sheetId="219"/>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refreshError="1"/>
      <sheetData sheetId="286"/>
      <sheetData sheetId="287"/>
      <sheetData sheetId="288"/>
      <sheetData sheetId="289"/>
      <sheetData sheetId="290"/>
      <sheetData sheetId="291"/>
      <sheetData sheetId="292"/>
      <sheetData sheetId="293"/>
      <sheetData sheetId="294" refreshError="1"/>
      <sheetData sheetId="295"/>
      <sheetData sheetId="296"/>
      <sheetData sheetId="297"/>
      <sheetData sheetId="298"/>
      <sheetData sheetId="299"/>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refreshError="1"/>
      <sheetData sheetId="426"/>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sheetData sheetId="470" refreshError="1"/>
      <sheetData sheetId="471" refreshError="1"/>
      <sheetData sheetId="472" refreshError="1"/>
      <sheetData sheetId="473" refreshError="1"/>
      <sheetData sheetId="474" refreshError="1"/>
      <sheetData sheetId="475"/>
      <sheetData sheetId="476" refreshError="1"/>
      <sheetData sheetId="477"/>
      <sheetData sheetId="478" refreshError="1"/>
      <sheetData sheetId="479" refreshError="1"/>
      <sheetData sheetId="480" refreshError="1"/>
      <sheetData sheetId="481"/>
      <sheetData sheetId="482"/>
      <sheetData sheetId="483"/>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sheetData sheetId="531" refreshError="1"/>
      <sheetData sheetId="532" refreshError="1"/>
      <sheetData sheetId="533" refreshError="1"/>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b-ng"/>
      <sheetName val="Tm"/>
      <sheetName val="th"/>
      <sheetName val=" dtoan"/>
      <sheetName val="VL(xd)"/>
      <sheetName val="VL(DN)"/>
      <sheetName val="XD(ct)"/>
      <sheetName val="DIEN(ct)"/>
      <sheetName val="Sheet6"/>
      <sheetName val="Sheet7"/>
      <sheetName val="Sheet8"/>
      <sheetName val="Sheet9"/>
      <sheetName val="Sheet10"/>
      <sheetName val="Sheet11"/>
      <sheetName val="Sheet12"/>
      <sheetName val="Sheet13"/>
      <sheetName val="Sheet14"/>
      <sheetName val="Sheet15"/>
      <sheetName val="Sheet16"/>
      <sheetName val="XL4Poppy"/>
    </sheetNames>
    <sheetDataSet>
      <sheetData sheetId="0"/>
      <sheetData sheetId="1"/>
      <sheetData sheetId="2"/>
      <sheetData sheetId="3"/>
      <sheetData sheetId="4"/>
      <sheetData sheetId="5"/>
      <sheetData sheetId="6" refreshError="1">
        <row r="11">
          <cell r="A11">
            <v>1</v>
          </cell>
          <cell r="B11" t="str">
            <v>BA 1312</v>
          </cell>
          <cell r="C11" t="str">
            <v>§µo mãng b¨ng, réng &lt;= 3m, s©u &lt;= 1m, ®Êt cÊp II</v>
          </cell>
          <cell r="D11" t="str">
            <v>m3</v>
          </cell>
          <cell r="G11">
            <v>24680.675025640197</v>
          </cell>
        </row>
        <row r="12">
          <cell r="C12" t="str">
            <v xml:space="preserve">a - VËt liÖu </v>
          </cell>
        </row>
        <row r="13">
          <cell r="C13" t="str">
            <v>b - Nh©n c«ng: BËc 2,7/7 x 1,46</v>
          </cell>
          <cell r="D13" t="str">
            <v>c«ng</v>
          </cell>
          <cell r="E13">
            <v>0.82</v>
          </cell>
          <cell r="F13">
            <v>16367.913999999999</v>
          </cell>
          <cell r="G13">
            <v>13421.689479999999</v>
          </cell>
        </row>
        <row r="14">
          <cell r="C14" t="str">
            <v>c - M¸y thi c«ng: x 1,07</v>
          </cell>
          <cell r="G14">
            <v>0</v>
          </cell>
        </row>
        <row r="15">
          <cell r="C15" t="str">
            <v>d. Céng chi phÝ trùc tiÕp</v>
          </cell>
          <cell r="G15">
            <v>13421.689479999999</v>
          </cell>
        </row>
        <row r="16">
          <cell r="C16" t="str">
            <v>e. Chi phÝ chung (b x 58%)</v>
          </cell>
          <cell r="G16">
            <v>8858.3150568000001</v>
          </cell>
        </row>
        <row r="17">
          <cell r="C17" t="str">
            <v>f. Céng ( d+e )</v>
          </cell>
          <cell r="G17">
            <v>22280.004536799999</v>
          </cell>
        </row>
        <row r="18">
          <cell r="C18" t="str">
            <v>g.Thu nhËp chÞu thuÕ tÝnh tr­íc (fx5,5%)</v>
          </cell>
          <cell r="G18">
            <v>1225.4002495239999</v>
          </cell>
        </row>
        <row r="19">
          <cell r="C19" t="str">
            <v>Céng ®¬n gi¸ dù thÇu tr­íc thuÕ ( Z 1 )</v>
          </cell>
          <cell r="G19">
            <v>23505.404786323998</v>
          </cell>
        </row>
        <row r="20">
          <cell r="C20" t="str">
            <v>ThuÕ gi¸ trÞ gia t¨ng (5%Z1)</v>
          </cell>
          <cell r="G20">
            <v>1175.2702393161999</v>
          </cell>
        </row>
        <row r="21">
          <cell r="C21" t="str">
            <v>§¬n gi¸ dù thÇu sau thuÕ ( Z2 ) = Z1 + VAT</v>
          </cell>
          <cell r="G21">
            <v>24680.675025640197</v>
          </cell>
        </row>
        <row r="22">
          <cell r="A22">
            <v>2</v>
          </cell>
          <cell r="B22" t="str">
            <v>BB 1112</v>
          </cell>
          <cell r="C22" t="str">
            <v>§¾p ®Êt nÒn mãng c«ng tr×nh, ®Êt cÊp II</v>
          </cell>
          <cell r="D22" t="str">
            <v>m3</v>
          </cell>
          <cell r="G22">
            <v>18942.713308637998</v>
          </cell>
        </row>
        <row r="23">
          <cell r="C23" t="str">
            <v xml:space="preserve">a - VËt liÖu </v>
          </cell>
        </row>
        <row r="24">
          <cell r="C24" t="str">
            <v>b - Nh©n c«ng: BËc 3/7 x 1,46</v>
          </cell>
          <cell r="D24" t="str">
            <v>c«ng</v>
          </cell>
          <cell r="E24">
            <v>0.6</v>
          </cell>
          <cell r="F24">
            <v>18038.153999999999</v>
          </cell>
          <cell r="G24">
            <v>10822.892399999999</v>
          </cell>
        </row>
        <row r="25">
          <cell r="C25" t="str">
            <v>c - M¸y thi c«ng: x 1,07</v>
          </cell>
          <cell r="G25">
            <v>0</v>
          </cell>
        </row>
        <row r="26">
          <cell r="C26" t="str">
            <v>d. Céng chi phÝ trùc tiÕp</v>
          </cell>
          <cell r="G26">
            <v>10822.892399999999</v>
          </cell>
        </row>
        <row r="27">
          <cell r="C27" t="str">
            <v>e. Chi phÝ chung (b x 58%)</v>
          </cell>
          <cell r="G27">
            <v>6277.2775919999985</v>
          </cell>
        </row>
        <row r="28">
          <cell r="C28" t="str">
            <v>f. Céng ( d+e )</v>
          </cell>
          <cell r="G28">
            <v>17100.169991999996</v>
          </cell>
        </row>
        <row r="29">
          <cell r="C29" t="str">
            <v>g.Thu nhËp chÞu thuÕ tÝnh tr­íc (fx5,5%)</v>
          </cell>
          <cell r="G29">
            <v>940.50934955999981</v>
          </cell>
        </row>
        <row r="30">
          <cell r="C30" t="str">
            <v>Céng ®¬n gi¸ dù thÇu tr­íc thuÕ ( Z 1 )</v>
          </cell>
          <cell r="G30">
            <v>18040.679341559997</v>
          </cell>
        </row>
        <row r="31">
          <cell r="C31" t="str">
            <v>ThuÕ gi¸ trÞ gia t¨ng (5%Z1)</v>
          </cell>
          <cell r="G31">
            <v>902.03396707799993</v>
          </cell>
        </row>
        <row r="32">
          <cell r="C32" t="str">
            <v>§¬n gi¸ dù thÇu sau thuÕ ( Z2 ) = Z1 + VAT</v>
          </cell>
          <cell r="G32">
            <v>18942.713308637998</v>
          </cell>
        </row>
        <row r="33">
          <cell r="A33">
            <v>3</v>
          </cell>
          <cell r="B33" t="str">
            <v>BJ 1312</v>
          </cell>
          <cell r="C33" t="str">
            <v>VËn chuyÓn tiÕp cù ly &lt;= 7Km b»ng « t« tù ®æ 5T ®Êt cÊp 2</v>
          </cell>
          <cell r="D33" t="str">
            <v>100m3</v>
          </cell>
          <cell r="G33">
            <v>2275724.7750800434</v>
          </cell>
        </row>
        <row r="34">
          <cell r="C34" t="str">
            <v xml:space="preserve">a - VËt liÖu </v>
          </cell>
        </row>
        <row r="35">
          <cell r="C35" t="str">
            <v>b - Nh©n c«ng xóc lªn xe (XP1210): BËc 3/7 x 1,46</v>
          </cell>
          <cell r="D35" t="str">
            <v>c«ng</v>
          </cell>
          <cell r="E35">
            <v>28.6</v>
          </cell>
          <cell r="F35">
            <v>18038.153999999999</v>
          </cell>
          <cell r="G35">
            <v>515891.20439999999</v>
          </cell>
        </row>
        <row r="36">
          <cell r="C36" t="str">
            <v>c - M¸y thi c«ng: x 1,07</v>
          </cell>
          <cell r="G36">
            <v>1239258.6540600001</v>
          </cell>
        </row>
        <row r="37">
          <cell r="C37" t="str">
            <v>¤ t« 5 tÊn</v>
          </cell>
          <cell r="D37" t="str">
            <v>ca</v>
          </cell>
          <cell r="E37">
            <v>3.7380000000000004</v>
          </cell>
          <cell r="F37">
            <v>331529.87</v>
          </cell>
          <cell r="G37">
            <v>1239258.6540600001</v>
          </cell>
        </row>
        <row r="38">
          <cell r="C38" t="str">
            <v>d. Céng chi phÝ trùc tiÕp</v>
          </cell>
          <cell r="G38">
            <v>1755149.85846</v>
          </cell>
        </row>
        <row r="39">
          <cell r="C39" t="str">
            <v>e. Chi phÝ chung (b x 58%)</v>
          </cell>
          <cell r="G39">
            <v>299216.898552</v>
          </cell>
        </row>
        <row r="40">
          <cell r="C40" t="str">
            <v>f. Céng ( d+e )</v>
          </cell>
          <cell r="G40">
            <v>2054366.7570120001</v>
          </cell>
        </row>
        <row r="41">
          <cell r="C41" t="str">
            <v>g.Thu nhËp chÞu thuÕ tÝnh tr­íc (fx5,5%)</v>
          </cell>
          <cell r="G41">
            <v>112990.17163566001</v>
          </cell>
        </row>
        <row r="42">
          <cell r="C42" t="str">
            <v>Céng ®¬n gi¸ dù thÇu tr­íc thuÕ ( Z 1 )</v>
          </cell>
          <cell r="G42">
            <v>2167356.9286476602</v>
          </cell>
        </row>
        <row r="43">
          <cell r="C43" t="str">
            <v>ThuÕ gi¸ trÞ gia t¨ng (5%Z1)</v>
          </cell>
          <cell r="G43">
            <v>108367.84643238301</v>
          </cell>
        </row>
        <row r="44">
          <cell r="C44" t="str">
            <v>§¬n gi¸ dù thÇu sau thuÕ ( Z2 ) = Z1 + VAT</v>
          </cell>
          <cell r="G44">
            <v>2275724.7750800434</v>
          </cell>
        </row>
        <row r="45">
          <cell r="A45" t="str">
            <v>II</v>
          </cell>
          <cell r="C45" t="str">
            <v>C«ng t¸c bª t«ng (V÷a bª t«ng SX b»ng m¸y trén - ®æ b»ng thñ c«ng)</v>
          </cell>
        </row>
        <row r="46">
          <cell r="A46">
            <v>1</v>
          </cell>
          <cell r="B46" t="str">
            <v>HA 1210</v>
          </cell>
          <cell r="C46" t="str">
            <v>Bª t«ng ®¸y bÓ phèt, chiÒu réng &lt;= 250cm, v÷a m¸c 150, ®¸ 1x2.</v>
          </cell>
          <cell r="D46" t="str">
            <v>m3.</v>
          </cell>
          <cell r="G46">
            <v>417081.5095467972</v>
          </cell>
        </row>
        <row r="47">
          <cell r="C47" t="str">
            <v xml:space="preserve">a - VËt liÖu </v>
          </cell>
          <cell r="G47">
            <v>316418.86</v>
          </cell>
        </row>
        <row r="48">
          <cell r="C48" t="str">
            <v>Xi m¨ng</v>
          </cell>
          <cell r="D48" t="str">
            <v>kg</v>
          </cell>
          <cell r="E48">
            <v>288</v>
          </cell>
          <cell r="F48">
            <v>691</v>
          </cell>
          <cell r="G48">
            <v>199008</v>
          </cell>
        </row>
        <row r="49">
          <cell r="C49" t="str">
            <v>C¸t vµng</v>
          </cell>
          <cell r="D49" t="str">
            <v>m3</v>
          </cell>
          <cell r="E49">
            <v>0.505</v>
          </cell>
          <cell r="F49">
            <v>42000</v>
          </cell>
          <cell r="G49">
            <v>21210</v>
          </cell>
        </row>
        <row r="50">
          <cell r="C50" t="str">
            <v>§¸ d¨m 1x2</v>
          </cell>
          <cell r="D50" t="str">
            <v>m3</v>
          </cell>
          <cell r="E50">
            <v>0.91300000000000003</v>
          </cell>
          <cell r="F50">
            <v>101000</v>
          </cell>
          <cell r="G50">
            <v>92213</v>
          </cell>
        </row>
        <row r="51">
          <cell r="C51" t="str">
            <v>N­íc</v>
          </cell>
          <cell r="D51" t="str">
            <v>lÝt</v>
          </cell>
          <cell r="E51">
            <v>190</v>
          </cell>
          <cell r="F51">
            <v>4.5</v>
          </cell>
          <cell r="G51">
            <v>855</v>
          </cell>
        </row>
        <row r="52">
          <cell r="C52" t="str">
            <v>VËt liÖu kh¸c</v>
          </cell>
          <cell r="D52" t="str">
            <v>%</v>
          </cell>
          <cell r="E52">
            <v>1</v>
          </cell>
          <cell r="G52">
            <v>3132.86</v>
          </cell>
        </row>
        <row r="53">
          <cell r="C53" t="str">
            <v>b - Nh©n c«ng: BËc 3/7 x 1,46</v>
          </cell>
          <cell r="D53" t="str">
            <v>c«ng</v>
          </cell>
          <cell r="E53">
            <v>1.64</v>
          </cell>
          <cell r="F53">
            <v>18038.153999999999</v>
          </cell>
          <cell r="G53">
            <v>29582.572559999997</v>
          </cell>
        </row>
        <row r="54">
          <cell r="C54" t="str">
            <v>c - M¸y thi c«ng: x 1,07</v>
          </cell>
          <cell r="G54">
            <v>13352.983680000001</v>
          </cell>
        </row>
        <row r="55">
          <cell r="C55" t="str">
            <v>M¸y trén 250lÝt</v>
          </cell>
          <cell r="D55" t="str">
            <v>ca</v>
          </cell>
          <cell r="E55">
            <v>9.5000000000000001E-2</v>
          </cell>
          <cell r="F55">
            <v>103011.04000000001</v>
          </cell>
          <cell r="G55">
            <v>9786.0488000000005</v>
          </cell>
        </row>
        <row r="56">
          <cell r="C56" t="str">
            <v>M¸y ®Çm dïi 1,5KW</v>
          </cell>
          <cell r="D56" t="str">
            <v>ca</v>
          </cell>
          <cell r="E56">
            <v>8.8999999999999996E-2</v>
          </cell>
          <cell r="F56">
            <v>40077.920000000006</v>
          </cell>
          <cell r="G56">
            <v>3566.9348800000002</v>
          </cell>
        </row>
        <row r="57">
          <cell r="C57" t="str">
            <v>d. Céng chi phÝ trùc tiÕp</v>
          </cell>
          <cell r="G57">
            <v>359354.41623999999</v>
          </cell>
        </row>
        <row r="58">
          <cell r="C58" t="str">
            <v>e. Chi phÝ chung (b x 58%)</v>
          </cell>
          <cell r="G58">
            <v>17157.892084799998</v>
          </cell>
        </row>
        <row r="59">
          <cell r="C59" t="str">
            <v>f. Céng ( d+e )</v>
          </cell>
          <cell r="G59">
            <v>376512.30832479999</v>
          </cell>
        </row>
        <row r="60">
          <cell r="C60" t="str">
            <v>g.Thu nhËp chÞu thuÕ tÝnh tr­íc (fx5,5%)</v>
          </cell>
          <cell r="G60">
            <v>20708.176957863998</v>
          </cell>
        </row>
        <row r="61">
          <cell r="C61" t="str">
            <v>Céng ®¬n gi¸ dù thÇu tr­íc thuÕ ( Z 1 )</v>
          </cell>
          <cell r="G61">
            <v>397220.48528266401</v>
          </cell>
        </row>
        <row r="62">
          <cell r="C62" t="str">
            <v>ThuÕ gi¸ trÞ gia t¨ng (5%)</v>
          </cell>
          <cell r="G62">
            <v>19861.024264133201</v>
          </cell>
        </row>
        <row r="63">
          <cell r="C63" t="str">
            <v>§¬n gi¸ dù thÇu sau thuÕ ( Z2 ) = Z1 + VAT</v>
          </cell>
          <cell r="G63">
            <v>417081.5095467972</v>
          </cell>
        </row>
        <row r="64">
          <cell r="A64">
            <v>2</v>
          </cell>
          <cell r="B64" t="str">
            <v>HA 1210</v>
          </cell>
          <cell r="C64" t="str">
            <v>Bª t«ng gi»ng mãng v÷a m¸c 200, ®¸ 1x2.</v>
          </cell>
          <cell r="D64" t="str">
            <v>m3.</v>
          </cell>
          <cell r="G64">
            <v>462881.38455579721</v>
          </cell>
        </row>
        <row r="65">
          <cell r="C65" t="str">
            <v xml:space="preserve">a - VËt liÖu </v>
          </cell>
          <cell r="G65">
            <v>357763.81599999999</v>
          </cell>
        </row>
        <row r="66">
          <cell r="C66" t="str">
            <v>Xi m¨ng</v>
          </cell>
          <cell r="D66" t="str">
            <v>kg</v>
          </cell>
          <cell r="E66">
            <v>350.6</v>
          </cell>
          <cell r="F66">
            <v>691</v>
          </cell>
          <cell r="G66">
            <v>242264.6</v>
          </cell>
        </row>
        <row r="67">
          <cell r="C67" t="str">
            <v>C¸t vµng</v>
          </cell>
          <cell r="D67" t="str">
            <v>m3</v>
          </cell>
          <cell r="E67">
            <v>0.48099999999999998</v>
          </cell>
          <cell r="F67">
            <v>42000</v>
          </cell>
          <cell r="G67">
            <v>20202</v>
          </cell>
        </row>
        <row r="68">
          <cell r="C68" t="str">
            <v>§¸ d¨m 1x2</v>
          </cell>
          <cell r="D68" t="str">
            <v>m3</v>
          </cell>
          <cell r="E68">
            <v>0.9</v>
          </cell>
          <cell r="F68">
            <v>101000</v>
          </cell>
          <cell r="G68">
            <v>90900</v>
          </cell>
        </row>
        <row r="69">
          <cell r="C69" t="str">
            <v>N­íc</v>
          </cell>
          <cell r="D69" t="str">
            <v>lÝt</v>
          </cell>
          <cell r="E69">
            <v>190</v>
          </cell>
          <cell r="F69">
            <v>4.5</v>
          </cell>
          <cell r="G69">
            <v>855</v>
          </cell>
        </row>
        <row r="70">
          <cell r="C70" t="str">
            <v>VËt liÖu kh¸c</v>
          </cell>
          <cell r="D70" t="str">
            <v>%</v>
          </cell>
          <cell r="E70">
            <v>1</v>
          </cell>
          <cell r="G70">
            <v>3542.2159999999999</v>
          </cell>
        </row>
        <row r="71">
          <cell r="C71" t="str">
            <v>b - Nh©n c«ng: BËc 3/7 x 1,46</v>
          </cell>
          <cell r="D71" t="str">
            <v>c«ng</v>
          </cell>
          <cell r="E71">
            <v>1.64</v>
          </cell>
          <cell r="F71">
            <v>18038.153999999999</v>
          </cell>
          <cell r="G71">
            <v>29582.572559999997</v>
          </cell>
        </row>
        <row r="72">
          <cell r="C72" t="str">
            <v>c - M¸y thi c«ng: x 1,07</v>
          </cell>
          <cell r="G72">
            <v>13352.983680000001</v>
          </cell>
        </row>
        <row r="73">
          <cell r="C73" t="str">
            <v>M¸y trén 250lÝt</v>
          </cell>
          <cell r="D73" t="str">
            <v>ca</v>
          </cell>
          <cell r="E73">
            <v>9.5000000000000001E-2</v>
          </cell>
          <cell r="F73">
            <v>103011.04000000001</v>
          </cell>
          <cell r="G73">
            <v>9786.0488000000005</v>
          </cell>
        </row>
        <row r="74">
          <cell r="C74" t="str">
            <v>M¸y ®Çm dïi 1,5KW</v>
          </cell>
          <cell r="D74" t="str">
            <v>ca</v>
          </cell>
          <cell r="E74">
            <v>8.8999999999999996E-2</v>
          </cell>
          <cell r="F74">
            <v>40077.920000000006</v>
          </cell>
          <cell r="G74">
            <v>3566.9348800000002</v>
          </cell>
        </row>
        <row r="75">
          <cell r="C75" t="str">
            <v>d. Céng chi phÝ trùc tiÕp</v>
          </cell>
          <cell r="G75">
            <v>400699.37224</v>
          </cell>
        </row>
        <row r="76">
          <cell r="C76" t="str">
            <v>e. Chi phÝ chung (b x 58%)</v>
          </cell>
          <cell r="G76">
            <v>17157.892084799998</v>
          </cell>
        </row>
        <row r="77">
          <cell r="C77" t="str">
            <v>f. Céng ( d+e )</v>
          </cell>
          <cell r="G77">
            <v>417857.26432479999</v>
          </cell>
        </row>
        <row r="78">
          <cell r="C78" t="str">
            <v>g.Thu nhËp chÞu thuÕ tÝnh tr­íc (fx5,5%)</v>
          </cell>
          <cell r="G78">
            <v>22982.149537863999</v>
          </cell>
        </row>
        <row r="79">
          <cell r="C79" t="str">
            <v>Céng ®¬n gi¸ dù thÇu tr­íc thuÕ ( Z 1 )</v>
          </cell>
          <cell r="G79">
            <v>440839.41386266402</v>
          </cell>
        </row>
        <row r="80">
          <cell r="C80" t="str">
            <v>ThuÕ gi¸ trÞ gia t¨ng (5%)</v>
          </cell>
          <cell r="G80">
            <v>22041.970693133204</v>
          </cell>
        </row>
        <row r="81">
          <cell r="C81" t="str">
            <v>§¬n gi¸ dù thÇu sau thuÕ ( Z2 ) = Z1 + VAT</v>
          </cell>
          <cell r="G81">
            <v>462881.38455579721</v>
          </cell>
        </row>
        <row r="82">
          <cell r="A82">
            <v>3</v>
          </cell>
          <cell r="B82" t="str">
            <v>HA 3110</v>
          </cell>
          <cell r="C82" t="str">
            <v>Bª t«ng gi»ng t­êng v÷a m¸c 200, ®¸ 1x2.</v>
          </cell>
          <cell r="D82" t="str">
            <v>m3.</v>
          </cell>
          <cell r="G82">
            <v>541130.69890058669</v>
          </cell>
        </row>
        <row r="83">
          <cell r="C83" t="str">
            <v xml:space="preserve">a - VËt liÖu </v>
          </cell>
          <cell r="G83">
            <v>357763.81599999999</v>
          </cell>
        </row>
        <row r="84">
          <cell r="C84" t="str">
            <v>Xi m¨ng</v>
          </cell>
          <cell r="D84" t="str">
            <v>kg</v>
          </cell>
          <cell r="E84">
            <v>350.6</v>
          </cell>
          <cell r="F84">
            <v>691</v>
          </cell>
          <cell r="G84">
            <v>242264.6</v>
          </cell>
        </row>
        <row r="85">
          <cell r="C85" t="str">
            <v>C¸t vµng</v>
          </cell>
          <cell r="D85" t="str">
            <v>m3</v>
          </cell>
          <cell r="E85">
            <v>0.48099999999999998</v>
          </cell>
          <cell r="F85">
            <v>42000</v>
          </cell>
          <cell r="G85">
            <v>20202</v>
          </cell>
        </row>
        <row r="86">
          <cell r="C86" t="str">
            <v>§¸ d¨m 1x2</v>
          </cell>
          <cell r="D86" t="str">
            <v>m3</v>
          </cell>
          <cell r="E86">
            <v>0.9</v>
          </cell>
          <cell r="F86">
            <v>101000</v>
          </cell>
          <cell r="G86">
            <v>90900</v>
          </cell>
        </row>
        <row r="87">
          <cell r="C87" t="str">
            <v>N­íc</v>
          </cell>
          <cell r="D87" t="str">
            <v>lÝt</v>
          </cell>
          <cell r="E87">
            <v>190</v>
          </cell>
          <cell r="F87">
            <v>4.5</v>
          </cell>
          <cell r="G87">
            <v>855</v>
          </cell>
        </row>
        <row r="88">
          <cell r="C88" t="str">
            <v>VËt liÖu kh¸c</v>
          </cell>
          <cell r="D88" t="str">
            <v>%</v>
          </cell>
          <cell r="E88">
            <v>1</v>
          </cell>
          <cell r="G88">
            <v>3542.2159999999999</v>
          </cell>
        </row>
        <row r="89">
          <cell r="C89" t="str">
            <v>b - Nh©n c«ng: BËc 3,5/7 x  1,46</v>
          </cell>
          <cell r="D89" t="str">
            <v>c«ng</v>
          </cell>
          <cell r="E89">
            <v>3.56</v>
          </cell>
          <cell r="F89">
            <v>18928.870800000001</v>
          </cell>
          <cell r="G89">
            <v>67386.780048000001</v>
          </cell>
        </row>
        <row r="90">
          <cell r="C90" t="str">
            <v>c - M¸y thi c«ng: x 1,07</v>
          </cell>
          <cell r="G90">
            <v>24260.3989</v>
          </cell>
        </row>
        <row r="91">
          <cell r="C91" t="str">
            <v>M¸y trén 250lÝt</v>
          </cell>
          <cell r="D91" t="str">
            <v>ca</v>
          </cell>
          <cell r="E91">
            <v>9.5000000000000001E-2</v>
          </cell>
          <cell r="F91">
            <v>103011.04000000001</v>
          </cell>
          <cell r="G91">
            <v>9786.0488000000005</v>
          </cell>
        </row>
        <row r="92">
          <cell r="C92" t="str">
            <v>M¸y ®Çm dïi 1,5KW</v>
          </cell>
          <cell r="D92" t="str">
            <v>ca</v>
          </cell>
          <cell r="E92">
            <v>0.18</v>
          </cell>
          <cell r="F92">
            <v>40077.920000000006</v>
          </cell>
          <cell r="G92">
            <v>7214.0256000000008</v>
          </cell>
        </row>
        <row r="93">
          <cell r="C93" t="str">
            <v>M¸y vËn th¨ng 0,8T</v>
          </cell>
          <cell r="D93" t="str">
            <v>ca</v>
          </cell>
          <cell r="E93">
            <v>0.11</v>
          </cell>
          <cell r="F93">
            <v>66002.95</v>
          </cell>
          <cell r="G93">
            <v>7260.3244999999997</v>
          </cell>
        </row>
        <row r="94">
          <cell r="C94" t="str">
            <v>d. Céng chi phÝ trùc tiÕp</v>
          </cell>
          <cell r="G94">
            <v>449410.99494799995</v>
          </cell>
        </row>
        <row r="95">
          <cell r="C95" t="str">
            <v>e. Chi phÝ chung (b x 58%)</v>
          </cell>
          <cell r="G95">
            <v>39084.332427839996</v>
          </cell>
        </row>
        <row r="96">
          <cell r="C96" t="str">
            <v>f. Céng ( d+e )</v>
          </cell>
          <cell r="G96">
            <v>488495.32737583993</v>
          </cell>
        </row>
        <row r="97">
          <cell r="C97" t="str">
            <v>g.Thu nhËp chÞu thuÕ tÝnh tr­íc (fx5,5%)</v>
          </cell>
          <cell r="G97">
            <v>26867.243005671196</v>
          </cell>
        </row>
        <row r="98">
          <cell r="C98" t="str">
            <v>Céng ®¬n gi¸ dù thÇu tr­íc thuÕ ( Z 1 )</v>
          </cell>
          <cell r="G98">
            <v>515362.57038151112</v>
          </cell>
        </row>
        <row r="99">
          <cell r="C99" t="str">
            <v>ThuÕ gi¸ trÞ gia t¨ng (5%)</v>
          </cell>
          <cell r="G99">
            <v>25768.128519075559</v>
          </cell>
        </row>
        <row r="100">
          <cell r="C100" t="str">
            <v>§¬n gi¸ dù thÇu sau thuÕ ( Z2 ) = Z1 + VAT</v>
          </cell>
          <cell r="G100">
            <v>541130.69890058669</v>
          </cell>
        </row>
        <row r="101">
          <cell r="A101">
            <v>4</v>
          </cell>
          <cell r="B101" t="str">
            <v>HA 3110</v>
          </cell>
          <cell r="C101" t="str">
            <v>Bª t«ng dÇm v÷a m¸c 200, ®¸ 1x2.</v>
          </cell>
          <cell r="D101" t="str">
            <v>m3.</v>
          </cell>
          <cell r="G101">
            <v>541130.69890058669</v>
          </cell>
        </row>
        <row r="102">
          <cell r="C102" t="str">
            <v xml:space="preserve">a - VËt liÖu </v>
          </cell>
          <cell r="G102">
            <v>357763.81599999999</v>
          </cell>
        </row>
        <row r="103">
          <cell r="C103" t="str">
            <v>Xi m¨ng</v>
          </cell>
          <cell r="D103" t="str">
            <v>kg</v>
          </cell>
          <cell r="E103">
            <v>350.6</v>
          </cell>
          <cell r="F103">
            <v>691</v>
          </cell>
          <cell r="G103">
            <v>242264.6</v>
          </cell>
        </row>
        <row r="104">
          <cell r="C104" t="str">
            <v>C¸t vµng</v>
          </cell>
          <cell r="D104" t="str">
            <v>m3</v>
          </cell>
          <cell r="E104">
            <v>0.48099999999999998</v>
          </cell>
          <cell r="F104">
            <v>42000</v>
          </cell>
          <cell r="G104">
            <v>20202</v>
          </cell>
        </row>
        <row r="105">
          <cell r="C105" t="str">
            <v>§¸ d¨m 1x2</v>
          </cell>
          <cell r="D105" t="str">
            <v>m3</v>
          </cell>
          <cell r="E105">
            <v>0.9</v>
          </cell>
          <cell r="F105">
            <v>101000</v>
          </cell>
          <cell r="G105">
            <v>90900</v>
          </cell>
        </row>
        <row r="106">
          <cell r="C106" t="str">
            <v>N­íc</v>
          </cell>
          <cell r="D106" t="str">
            <v>lÝt</v>
          </cell>
          <cell r="E106">
            <v>190</v>
          </cell>
          <cell r="F106">
            <v>4.5</v>
          </cell>
          <cell r="G106">
            <v>855</v>
          </cell>
        </row>
        <row r="107">
          <cell r="C107" t="str">
            <v>VËt liÖu kh¸c</v>
          </cell>
          <cell r="D107" t="str">
            <v>%</v>
          </cell>
          <cell r="E107">
            <v>1</v>
          </cell>
          <cell r="G107">
            <v>3542.2159999999999</v>
          </cell>
        </row>
        <row r="108">
          <cell r="C108" t="str">
            <v>b - Nh©n c«ng: BËc 3,5/7 x  1,46</v>
          </cell>
          <cell r="D108" t="str">
            <v>c«ng</v>
          </cell>
          <cell r="E108">
            <v>3.56</v>
          </cell>
          <cell r="F108">
            <v>18928.870800000001</v>
          </cell>
          <cell r="G108">
            <v>67386.780048000001</v>
          </cell>
        </row>
        <row r="109">
          <cell r="C109" t="str">
            <v>c - M¸y thi c«ng: x 1,07</v>
          </cell>
          <cell r="G109">
            <v>24260.3989</v>
          </cell>
        </row>
        <row r="110">
          <cell r="C110" t="str">
            <v>M¸y trén 250lÝt</v>
          </cell>
          <cell r="D110" t="str">
            <v>ca</v>
          </cell>
          <cell r="E110">
            <v>9.5000000000000001E-2</v>
          </cell>
          <cell r="F110">
            <v>103011.04000000001</v>
          </cell>
          <cell r="G110">
            <v>9786.0488000000005</v>
          </cell>
        </row>
        <row r="111">
          <cell r="C111" t="str">
            <v>M¸y ®Çm dïi 1,5KW</v>
          </cell>
          <cell r="D111" t="str">
            <v>ca</v>
          </cell>
          <cell r="E111">
            <v>0.18</v>
          </cell>
          <cell r="F111">
            <v>40077.920000000006</v>
          </cell>
          <cell r="G111">
            <v>7214.0256000000008</v>
          </cell>
        </row>
        <row r="112">
          <cell r="C112" t="str">
            <v>M¸y vËn th¨ng 0,8T</v>
          </cell>
          <cell r="D112" t="str">
            <v>ca</v>
          </cell>
          <cell r="E112">
            <v>0.11</v>
          </cell>
          <cell r="F112">
            <v>66002.95</v>
          </cell>
          <cell r="G112">
            <v>7260.3244999999997</v>
          </cell>
        </row>
        <row r="113">
          <cell r="C113" t="str">
            <v>d. Céng chi phÝ trùc tiÕp</v>
          </cell>
          <cell r="G113">
            <v>449410.99494799995</v>
          </cell>
        </row>
        <row r="114">
          <cell r="C114" t="str">
            <v>e. Chi phÝ chung (b x 58%)</v>
          </cell>
          <cell r="G114">
            <v>39084.332427839996</v>
          </cell>
        </row>
        <row r="115">
          <cell r="C115" t="str">
            <v>f. Céng ( d+e )</v>
          </cell>
          <cell r="G115">
            <v>488495.32737583993</v>
          </cell>
        </row>
        <row r="116">
          <cell r="C116" t="str">
            <v>g.Thu nhËp chÞu thuÕ tÝnh tr­íc (fx5,5%)</v>
          </cell>
          <cell r="G116">
            <v>26867.243005671196</v>
          </cell>
        </row>
        <row r="117">
          <cell r="C117" t="str">
            <v>Céng ®¬n gi¸ dù thÇu tr­íc thuÕ ( Z 1 )</v>
          </cell>
          <cell r="G117">
            <v>515362.57038151112</v>
          </cell>
        </row>
        <row r="118">
          <cell r="C118" t="str">
            <v>ThuÕ gi¸ trÞ gia t¨ng (5%)</v>
          </cell>
          <cell r="G118">
            <v>25768.128519075559</v>
          </cell>
        </row>
        <row r="119">
          <cell r="C119" t="str">
            <v>§¬n gi¸ dù thÇu sau thuÕ ( Z2 ) = Z1 + VAT</v>
          </cell>
          <cell r="G119">
            <v>541130.69890058669</v>
          </cell>
        </row>
        <row r="120">
          <cell r="A120">
            <v>5</v>
          </cell>
          <cell r="B120" t="str">
            <v>HA 3210</v>
          </cell>
          <cell r="C120" t="str">
            <v>Bª t«ng sµn v÷a m¸c 200, ®¸ 1x2.</v>
          </cell>
          <cell r="D120" t="str">
            <v>m3.</v>
          </cell>
          <cell r="G120">
            <v>501310.05976429308</v>
          </cell>
        </row>
        <row r="121">
          <cell r="C121" t="str">
            <v xml:space="preserve">a - VËt liÖu </v>
          </cell>
          <cell r="G121">
            <v>357763.81599999999</v>
          </cell>
        </row>
        <row r="122">
          <cell r="C122" t="str">
            <v>Xi m¨ng</v>
          </cell>
          <cell r="D122" t="str">
            <v>kg</v>
          </cell>
          <cell r="E122">
            <v>350.6</v>
          </cell>
          <cell r="F122">
            <v>691</v>
          </cell>
          <cell r="G122">
            <v>242264.6</v>
          </cell>
        </row>
        <row r="123">
          <cell r="C123" t="str">
            <v>C¸t vµng</v>
          </cell>
          <cell r="D123" t="str">
            <v>m3</v>
          </cell>
          <cell r="E123">
            <v>0.48099999999999998</v>
          </cell>
          <cell r="F123">
            <v>42000</v>
          </cell>
          <cell r="G123">
            <v>20202</v>
          </cell>
        </row>
        <row r="124">
          <cell r="C124" t="str">
            <v>§¸ d¨m 1x2</v>
          </cell>
          <cell r="D124" t="str">
            <v>m3</v>
          </cell>
          <cell r="E124">
            <v>0.9</v>
          </cell>
          <cell r="F124">
            <v>101000</v>
          </cell>
          <cell r="G124">
            <v>90900</v>
          </cell>
        </row>
        <row r="125">
          <cell r="C125" t="str">
            <v>N­íc</v>
          </cell>
          <cell r="D125" t="str">
            <v>lÝt</v>
          </cell>
          <cell r="E125">
            <v>190</v>
          </cell>
          <cell r="F125">
            <v>4.5</v>
          </cell>
          <cell r="G125">
            <v>855</v>
          </cell>
        </row>
        <row r="126">
          <cell r="C126" t="str">
            <v>VËt liÖu kh¸c</v>
          </cell>
          <cell r="D126" t="str">
            <v>%</v>
          </cell>
          <cell r="E126">
            <v>1</v>
          </cell>
          <cell r="G126">
            <v>3542.2159999999999</v>
          </cell>
        </row>
        <row r="127">
          <cell r="C127" t="str">
            <v>b - Nh©n c«ng: BËc 3,5/7 x  1,46</v>
          </cell>
          <cell r="D127" t="str">
            <v>c«ng</v>
          </cell>
          <cell r="E127">
            <v>2.48</v>
          </cell>
          <cell r="F127">
            <v>18928.870800000001</v>
          </cell>
          <cell r="G127">
            <v>46943.599584000003</v>
          </cell>
        </row>
        <row r="128">
          <cell r="C128" t="str">
            <v>c - M¸y thi c«ng: x 1,07</v>
          </cell>
          <cell r="G128">
            <v>20613.30818</v>
          </cell>
        </row>
        <row r="129">
          <cell r="C129" t="str">
            <v>M¸y trén 250lÝt</v>
          </cell>
          <cell r="D129" t="str">
            <v>ca</v>
          </cell>
          <cell r="E129">
            <v>9.5000000000000001E-2</v>
          </cell>
          <cell r="F129">
            <v>103011.04000000001</v>
          </cell>
          <cell r="G129">
            <v>9786.0488000000005</v>
          </cell>
        </row>
        <row r="130">
          <cell r="C130" t="str">
            <v>M¸y ®Çm dïi 1,5KW</v>
          </cell>
          <cell r="D130" t="str">
            <v>ca</v>
          </cell>
          <cell r="E130">
            <v>8.8999999999999996E-2</v>
          </cell>
          <cell r="F130">
            <v>40077.920000000006</v>
          </cell>
          <cell r="G130">
            <v>3566.9348800000002</v>
          </cell>
        </row>
        <row r="131">
          <cell r="C131" t="str">
            <v>M¸y vËn th¨ng 0,8T</v>
          </cell>
          <cell r="D131" t="str">
            <v>ca</v>
          </cell>
          <cell r="E131">
            <v>0.11</v>
          </cell>
          <cell r="F131">
            <v>66002.95</v>
          </cell>
          <cell r="G131">
            <v>7260.3244999999997</v>
          </cell>
        </row>
        <row r="132">
          <cell r="C132" t="str">
            <v>d. Céng chi phÝ trùc tiÕp</v>
          </cell>
          <cell r="G132">
            <v>425320.72376399999</v>
          </cell>
        </row>
        <row r="133">
          <cell r="C133" t="str">
            <v>e. Chi phÝ chung (b x 58%)</v>
          </cell>
          <cell r="G133">
            <v>27227.287758719998</v>
          </cell>
        </row>
        <row r="134">
          <cell r="C134" t="str">
            <v>f. Céng ( d+e )</v>
          </cell>
          <cell r="G134">
            <v>452548.01152271999</v>
          </cell>
        </row>
        <row r="135">
          <cell r="C135" t="str">
            <v>g.Thu nhËp chÞu thuÕ tÝnh tr­íc (fx5,5%)</v>
          </cell>
          <cell r="G135">
            <v>24890.140633749601</v>
          </cell>
        </row>
        <row r="136">
          <cell r="C136" t="str">
            <v>Céng ®¬n gi¸ dù thÇu tr­íc thuÕ ( Z 1 )</v>
          </cell>
          <cell r="G136">
            <v>477438.15215646959</v>
          </cell>
        </row>
        <row r="137">
          <cell r="C137" t="str">
            <v>ThuÕ gi¸ trÞ gia t¨ng (5%)</v>
          </cell>
          <cell r="G137">
            <v>23871.907607823479</v>
          </cell>
        </row>
        <row r="138">
          <cell r="C138" t="str">
            <v>§¬n gi¸ dù thÇu sau thuÕ ( Z2 ) = Z1 + VAT</v>
          </cell>
          <cell r="G138">
            <v>501310.05976429308</v>
          </cell>
        </row>
        <row r="139">
          <cell r="A139">
            <v>6</v>
          </cell>
          <cell r="B139" t="str">
            <v>HA 3210</v>
          </cell>
          <cell r="C139" t="str">
            <v>Bª t«ng sª n«, v÷a m¸c 200, ®¸ 1x2.</v>
          </cell>
          <cell r="D139" t="str">
            <v>m3.</v>
          </cell>
          <cell r="G139">
            <v>545041.87290910981</v>
          </cell>
        </row>
        <row r="140">
          <cell r="C140" t="str">
            <v xml:space="preserve">a - VËt liÖu </v>
          </cell>
          <cell r="G140">
            <v>357763.81599999999</v>
          </cell>
        </row>
        <row r="141">
          <cell r="C141" t="str">
            <v>Xi m¨ng</v>
          </cell>
          <cell r="D141" t="str">
            <v>kg</v>
          </cell>
          <cell r="E141">
            <v>350.6</v>
          </cell>
          <cell r="F141">
            <v>691</v>
          </cell>
          <cell r="G141">
            <v>242264.6</v>
          </cell>
        </row>
        <row r="142">
          <cell r="C142" t="str">
            <v>C¸t vµng</v>
          </cell>
          <cell r="D142" t="str">
            <v>m3</v>
          </cell>
          <cell r="E142">
            <v>0.48099999999999998</v>
          </cell>
          <cell r="F142">
            <v>42000</v>
          </cell>
          <cell r="G142">
            <v>20202</v>
          </cell>
        </row>
        <row r="143">
          <cell r="C143" t="str">
            <v>§¸ d¨m 1x2</v>
          </cell>
          <cell r="D143" t="str">
            <v>m3</v>
          </cell>
          <cell r="E143">
            <v>0.9</v>
          </cell>
          <cell r="F143">
            <v>101000</v>
          </cell>
          <cell r="G143">
            <v>90900</v>
          </cell>
        </row>
        <row r="144">
          <cell r="C144" t="str">
            <v>N­íc</v>
          </cell>
          <cell r="D144" t="str">
            <v>lÝt</v>
          </cell>
          <cell r="E144">
            <v>190</v>
          </cell>
          <cell r="F144">
            <v>4.5</v>
          </cell>
          <cell r="G144">
            <v>855</v>
          </cell>
        </row>
        <row r="145">
          <cell r="C145" t="str">
            <v>VËt liÖu kh¸c</v>
          </cell>
          <cell r="D145" t="str">
            <v>%</v>
          </cell>
          <cell r="E145">
            <v>1</v>
          </cell>
          <cell r="G145">
            <v>3542.2159999999999</v>
          </cell>
        </row>
        <row r="146">
          <cell r="C146" t="str">
            <v>b - Nh©n c«ng: BËc 3,5/7 x  1,46</v>
          </cell>
          <cell r="D146" t="str">
            <v>c«ng</v>
          </cell>
          <cell r="E146">
            <v>3.8</v>
          </cell>
          <cell r="F146">
            <v>18928.870800000001</v>
          </cell>
          <cell r="G146">
            <v>71929.709040000002</v>
          </cell>
        </row>
        <row r="147">
          <cell r="C147" t="str">
            <v>c - M¸y thi c«ng: x 1,07</v>
          </cell>
          <cell r="G147">
            <v>20613.30818</v>
          </cell>
        </row>
        <row r="148">
          <cell r="C148" t="str">
            <v>M¸y trén 250lÝt</v>
          </cell>
          <cell r="D148" t="str">
            <v>ca</v>
          </cell>
          <cell r="E148">
            <v>9.5000000000000001E-2</v>
          </cell>
          <cell r="F148">
            <v>103011.04000000001</v>
          </cell>
          <cell r="G148">
            <v>9786.0488000000005</v>
          </cell>
        </row>
        <row r="149">
          <cell r="C149" t="str">
            <v>M¸y ®Çm dïi 1,5KW</v>
          </cell>
          <cell r="D149" t="str">
            <v>ca</v>
          </cell>
          <cell r="E149">
            <v>8.8999999999999996E-2</v>
          </cell>
          <cell r="F149">
            <v>40077.920000000006</v>
          </cell>
          <cell r="G149">
            <v>3566.9348800000002</v>
          </cell>
        </row>
        <row r="150">
          <cell r="C150" t="str">
            <v>M¸y vËn th¨ng 0,8T</v>
          </cell>
          <cell r="D150" t="str">
            <v>ca</v>
          </cell>
          <cell r="E150">
            <v>0.11</v>
          </cell>
          <cell r="F150">
            <v>66002.95</v>
          </cell>
          <cell r="G150">
            <v>7260.3244999999997</v>
          </cell>
        </row>
        <row r="151">
          <cell r="C151" t="str">
            <v>d. Céng chi phÝ trùc tiÕp</v>
          </cell>
          <cell r="G151">
            <v>450306.83321999997</v>
          </cell>
        </row>
        <row r="152">
          <cell r="C152" t="str">
            <v>e. Chi phÝ chung (b x 58%)</v>
          </cell>
          <cell r="G152">
            <v>41719.231243199996</v>
          </cell>
        </row>
        <row r="153">
          <cell r="C153" t="str">
            <v>f. Céng ( d+e )</v>
          </cell>
          <cell r="G153">
            <v>492026.06446319999</v>
          </cell>
        </row>
        <row r="154">
          <cell r="C154" t="str">
            <v>g.Thu nhËp chÞu thuÕ tÝnh tr­íc (fx5,5%)</v>
          </cell>
          <cell r="G154">
            <v>27061.433545476</v>
          </cell>
        </row>
        <row r="155">
          <cell r="C155" t="str">
            <v>Céng ®¬n gi¸ dù thÇu tr­íc thuÕ ( Z 1 )</v>
          </cell>
          <cell r="G155">
            <v>519087.49800867599</v>
          </cell>
        </row>
        <row r="156">
          <cell r="C156" t="str">
            <v>ThuÕ gi¸ trÞ gia t¨ng (5%)</v>
          </cell>
          <cell r="G156">
            <v>25954.374900433802</v>
          </cell>
        </row>
        <row r="157">
          <cell r="C157" t="str">
            <v>§¬n gi¸ dù thÇu sau thuÕ ( Z2 ) = Z1 + VAT</v>
          </cell>
          <cell r="G157">
            <v>545041.87290910981</v>
          </cell>
        </row>
        <row r="158">
          <cell r="A158">
            <v>7</v>
          </cell>
          <cell r="B158" t="str">
            <v>HG.4110</v>
          </cell>
          <cell r="C158" t="str">
            <v>Bª t«ng tÊm ®an ®óc s½n, v÷a m¸c 200, ®¸ 1x2.</v>
          </cell>
          <cell r="D158" t="str">
            <v>m3.</v>
          </cell>
          <cell r="G158">
            <v>489082.42493374104</v>
          </cell>
        </row>
        <row r="159">
          <cell r="C159" t="str">
            <v xml:space="preserve">a - VËt liÖu </v>
          </cell>
          <cell r="G159">
            <v>358477.97249999997</v>
          </cell>
        </row>
        <row r="160">
          <cell r="C160" t="str">
            <v>Xi m¨ng</v>
          </cell>
          <cell r="D160" t="str">
            <v>kg</v>
          </cell>
          <cell r="E160">
            <v>361</v>
          </cell>
          <cell r="F160">
            <v>691</v>
          </cell>
          <cell r="G160">
            <v>249451</v>
          </cell>
        </row>
        <row r="161">
          <cell r="C161" t="str">
            <v>C¸t vµng</v>
          </cell>
          <cell r="D161" t="str">
            <v>m3</v>
          </cell>
          <cell r="E161">
            <v>0.45</v>
          </cell>
          <cell r="F161">
            <v>42000</v>
          </cell>
          <cell r="G161">
            <v>18900</v>
          </cell>
        </row>
        <row r="162">
          <cell r="C162" t="str">
            <v>§¸ d¨m 1x2</v>
          </cell>
          <cell r="D162" t="str">
            <v>m3</v>
          </cell>
          <cell r="E162">
            <v>0.86599999999999999</v>
          </cell>
          <cell r="F162">
            <v>101000</v>
          </cell>
          <cell r="G162">
            <v>87466</v>
          </cell>
        </row>
        <row r="163">
          <cell r="C163" t="str">
            <v>N­íc</v>
          </cell>
          <cell r="D163" t="str">
            <v>lÝt</v>
          </cell>
          <cell r="E163">
            <v>195</v>
          </cell>
          <cell r="F163">
            <v>4.5</v>
          </cell>
          <cell r="G163">
            <v>877.5</v>
          </cell>
        </row>
        <row r="164">
          <cell r="C164" t="str">
            <v>VËt liÖu kh¸c</v>
          </cell>
          <cell r="D164" t="str">
            <v>%</v>
          </cell>
          <cell r="E164">
            <v>0.5</v>
          </cell>
          <cell r="G164">
            <v>1783.4725000000001</v>
          </cell>
        </row>
        <row r="165">
          <cell r="C165" t="str">
            <v>b - Nh©n c«ng: BËc 3/7 x 1,46</v>
          </cell>
          <cell r="D165" t="str">
            <v>c«ng</v>
          </cell>
          <cell r="E165">
            <v>2.57</v>
          </cell>
          <cell r="F165">
            <v>18038.153999999999</v>
          </cell>
          <cell r="G165">
            <v>46358.055779999995</v>
          </cell>
        </row>
        <row r="166">
          <cell r="C166" t="str">
            <v>c - M¸y thi c«ng: x 1,07</v>
          </cell>
          <cell r="G166">
            <v>9786.0488000000005</v>
          </cell>
        </row>
        <row r="167">
          <cell r="C167" t="str">
            <v>M¸y trén 250lÝt</v>
          </cell>
          <cell r="D167" t="str">
            <v>ca</v>
          </cell>
          <cell r="E167">
            <v>9.5000000000000001E-2</v>
          </cell>
          <cell r="F167">
            <v>103011.04000000001</v>
          </cell>
          <cell r="G167">
            <v>9786.0488000000005</v>
          </cell>
        </row>
        <row r="168">
          <cell r="C168" t="str">
            <v>d. Céng chi phÝ trùc tiÕp</v>
          </cell>
          <cell r="G168">
            <v>414622.07707999996</v>
          </cell>
        </row>
        <row r="169">
          <cell r="C169" t="str">
            <v>e. Chi phÝ chung (b x 58%)</v>
          </cell>
          <cell r="G169">
            <v>26887.672352399994</v>
          </cell>
        </row>
        <row r="170">
          <cell r="C170" t="str">
            <v>f. Céng ( d+e )</v>
          </cell>
          <cell r="G170">
            <v>441509.74943239993</v>
          </cell>
        </row>
        <row r="171">
          <cell r="C171" t="str">
            <v>g.Thu nhËp chÞu thuÕ tÝnh tr­íc (fx5,5%)</v>
          </cell>
          <cell r="G171">
            <v>24283.036218781996</v>
          </cell>
        </row>
        <row r="172">
          <cell r="C172" t="str">
            <v>Céng ®¬n gi¸ dù thÇu tr­íc thuÕ ( Z 1 )</v>
          </cell>
          <cell r="G172">
            <v>465792.78565118194</v>
          </cell>
        </row>
        <row r="173">
          <cell r="C173" t="str">
            <v>ThuÕ gi¸ trÞ gia t¨ng (5%)</v>
          </cell>
          <cell r="G173">
            <v>23289.639282559099</v>
          </cell>
        </row>
        <row r="174">
          <cell r="C174" t="str">
            <v>§¬n gi¸ dù thÇu sau thuÕ ( Z2 ) = Z1 + VAT</v>
          </cell>
          <cell r="G174">
            <v>489082.42493374104</v>
          </cell>
        </row>
        <row r="175">
          <cell r="A175">
            <v>8</v>
          </cell>
          <cell r="B175" t="str">
            <v>HE 1110</v>
          </cell>
          <cell r="C175" t="str">
            <v>Bª t«ng g¹ch vì, chiÒu réng &lt;= 100cm m¸c 50.</v>
          </cell>
          <cell r="D175" t="str">
            <v>m3.</v>
          </cell>
          <cell r="G175">
            <v>208793.66220934413</v>
          </cell>
        </row>
        <row r="176">
          <cell r="C176" t="str">
            <v xml:space="preserve">a - VËt liÖu </v>
          </cell>
          <cell r="G176">
            <v>155139.13</v>
          </cell>
        </row>
        <row r="177">
          <cell r="C177" t="str">
            <v>Xi m¨ng</v>
          </cell>
          <cell r="D177" t="str">
            <v>kg</v>
          </cell>
          <cell r="E177">
            <v>140.43</v>
          </cell>
          <cell r="F177">
            <v>691</v>
          </cell>
          <cell r="G177">
            <v>97037.13</v>
          </cell>
        </row>
        <row r="178">
          <cell r="C178" t="str">
            <v>C¸t ®en</v>
          </cell>
          <cell r="D178" t="str">
            <v>m3</v>
          </cell>
          <cell r="E178">
            <v>0.58599999999999997</v>
          </cell>
          <cell r="F178">
            <v>29500</v>
          </cell>
          <cell r="G178">
            <v>17287</v>
          </cell>
        </row>
        <row r="179">
          <cell r="C179" t="str">
            <v>G¹ch vì</v>
          </cell>
          <cell r="D179" t="str">
            <v>m3</v>
          </cell>
          <cell r="E179">
            <v>0.89300000000000002</v>
          </cell>
          <cell r="F179">
            <v>45000</v>
          </cell>
          <cell r="G179">
            <v>40185</v>
          </cell>
        </row>
        <row r="180">
          <cell r="C180" t="str">
            <v>N­íc</v>
          </cell>
          <cell r="D180" t="str">
            <v>lÝt</v>
          </cell>
          <cell r="E180">
            <v>140</v>
          </cell>
          <cell r="F180">
            <v>4.5</v>
          </cell>
          <cell r="G180">
            <v>630</v>
          </cell>
        </row>
        <row r="181">
          <cell r="C181" t="str">
            <v>b - Nh©n c«ng: BËc 3/7 x 1,46</v>
          </cell>
          <cell r="D181" t="str">
            <v>c«ng</v>
          </cell>
          <cell r="E181">
            <v>1.17</v>
          </cell>
          <cell r="F181">
            <v>18038.153999999999</v>
          </cell>
          <cell r="G181">
            <v>21104.640179999999</v>
          </cell>
        </row>
        <row r="182">
          <cell r="C182" t="str">
            <v>c - M¸y thi c«ng: x 1,07</v>
          </cell>
        </row>
        <row r="183">
          <cell r="C183" t="str">
            <v>d. Céng chi phÝ trùc tiÕp</v>
          </cell>
          <cell r="G183">
            <v>176243.77017999999</v>
          </cell>
        </row>
        <row r="184">
          <cell r="C184" t="str">
            <v>e. Chi phÝ chung (b x 58%)</v>
          </cell>
          <cell r="G184">
            <v>12240.691304399998</v>
          </cell>
        </row>
        <row r="185">
          <cell r="C185" t="str">
            <v>f. Céng ( d+e )</v>
          </cell>
          <cell r="G185">
            <v>188484.4614844</v>
          </cell>
        </row>
        <row r="186">
          <cell r="C186" t="str">
            <v>g.Thu nhËp chÞu thuÕ tÝnh tr­íc (fx5,5%)</v>
          </cell>
          <cell r="G186">
            <v>10366.645381642</v>
          </cell>
        </row>
        <row r="187">
          <cell r="C187" t="str">
            <v>Céng ®¬n gi¸ dù thÇu tr­íc thuÕ ( Z 1 )</v>
          </cell>
          <cell r="G187">
            <v>198851.10686604201</v>
          </cell>
        </row>
        <row r="188">
          <cell r="C188" t="str">
            <v>ThuÕ gi¸ trÞ gia t¨ng (5%)</v>
          </cell>
          <cell r="G188">
            <v>9942.5553433021014</v>
          </cell>
        </row>
        <row r="189">
          <cell r="C189" t="str">
            <v>§¬n gi¸ dù thÇu sau thuÕ ( Z2 ) = Z1 + VAT</v>
          </cell>
          <cell r="G189">
            <v>208793.66220934413</v>
          </cell>
        </row>
        <row r="190">
          <cell r="A190">
            <v>9</v>
          </cell>
          <cell r="B190" t="str">
            <v>HE 1120</v>
          </cell>
          <cell r="C190" t="str">
            <v>Bª t«ng g¹ch vì, chiÒu réng &gt;100cm m¸c 50.</v>
          </cell>
          <cell r="D190" t="str">
            <v>m3.</v>
          </cell>
          <cell r="G190">
            <v>203110.84821675273</v>
          </cell>
        </row>
        <row r="191">
          <cell r="C191" t="str">
            <v xml:space="preserve">a - VËt liÖu </v>
          </cell>
          <cell r="G191">
            <v>155139.13</v>
          </cell>
        </row>
        <row r="192">
          <cell r="C192" t="str">
            <v>Xi m¨ng</v>
          </cell>
          <cell r="D192" t="str">
            <v>kg</v>
          </cell>
          <cell r="E192">
            <v>140.43</v>
          </cell>
          <cell r="F192">
            <v>691</v>
          </cell>
          <cell r="G192">
            <v>97037.13</v>
          </cell>
        </row>
        <row r="193">
          <cell r="C193" t="str">
            <v>C¸t ®en</v>
          </cell>
          <cell r="D193" t="str">
            <v>m3</v>
          </cell>
          <cell r="E193">
            <v>0.58599999999999997</v>
          </cell>
          <cell r="F193">
            <v>29500</v>
          </cell>
          <cell r="G193">
            <v>17287</v>
          </cell>
        </row>
        <row r="194">
          <cell r="C194" t="str">
            <v>G¹ch vì</v>
          </cell>
          <cell r="D194" t="str">
            <v>m3</v>
          </cell>
          <cell r="E194">
            <v>0.89300000000000002</v>
          </cell>
          <cell r="F194">
            <v>45000</v>
          </cell>
          <cell r="G194">
            <v>40185</v>
          </cell>
        </row>
        <row r="195">
          <cell r="C195" t="str">
            <v>N­íc</v>
          </cell>
          <cell r="D195" t="str">
            <v>lÝt</v>
          </cell>
          <cell r="E195">
            <v>140</v>
          </cell>
          <cell r="F195">
            <v>4.5</v>
          </cell>
          <cell r="G195">
            <v>630</v>
          </cell>
        </row>
        <row r="196">
          <cell r="C196" t="str">
            <v>b - Nh©n c«ng: BËc 3/7 x 1,46</v>
          </cell>
          <cell r="D196" t="str">
            <v>c«ng</v>
          </cell>
          <cell r="E196">
            <v>0.99</v>
          </cell>
          <cell r="F196">
            <v>18038.153999999999</v>
          </cell>
          <cell r="G196">
            <v>17857.77246</v>
          </cell>
        </row>
        <row r="197">
          <cell r="C197" t="str">
            <v>c - M¸y thi c«ng: x 1,07</v>
          </cell>
        </row>
        <row r="198">
          <cell r="C198" t="str">
            <v>d. Céng chi phÝ trùc tiÕp</v>
          </cell>
          <cell r="G198">
            <v>172996.90246000001</v>
          </cell>
        </row>
        <row r="199">
          <cell r="C199" t="str">
            <v>e. Chi phÝ chung (b x 58%)</v>
          </cell>
          <cell r="G199">
            <v>10357.5080268</v>
          </cell>
        </row>
        <row r="200">
          <cell r="C200" t="str">
            <v>f. Céng ( d+e )</v>
          </cell>
          <cell r="G200">
            <v>183354.41048680001</v>
          </cell>
        </row>
        <row r="201">
          <cell r="C201" t="str">
            <v>g.Thu nhËp chÞu thuÕ tÝnh tr­íc (fx5,5%)</v>
          </cell>
          <cell r="G201">
            <v>10084.492576774001</v>
          </cell>
        </row>
        <row r="202">
          <cell r="C202" t="str">
            <v>Céng ®¬n gi¸ dù thÇu tr­íc thuÕ ( Z 1 )</v>
          </cell>
          <cell r="G202">
            <v>193438.90306357402</v>
          </cell>
        </row>
        <row r="203">
          <cell r="C203" t="str">
            <v>ThuÕ gi¸ trÞ gia t¨ng (5%)</v>
          </cell>
          <cell r="G203">
            <v>9671.9451531787017</v>
          </cell>
        </row>
        <row r="204">
          <cell r="C204" t="str">
            <v>§¬n gi¸ dù thÇu sau thuÕ ( Z2 ) = Z1 + VAT</v>
          </cell>
          <cell r="G204">
            <v>203110.84821675273</v>
          </cell>
        </row>
        <row r="205">
          <cell r="A205" t="str">
            <v>III</v>
          </cell>
          <cell r="C205" t="str">
            <v>C«ng t¸c SX l¾p dùng cèt thÐp:</v>
          </cell>
        </row>
        <row r="206">
          <cell r="A206">
            <v>1</v>
          </cell>
          <cell r="B206" t="str">
            <v>IA 1110</v>
          </cell>
          <cell r="C206" t="str">
            <v>Cèt thÐp ®¸y bÓ phèt d &lt;= 10mm</v>
          </cell>
          <cell r="D206" t="str">
            <v>tÊn</v>
          </cell>
          <cell r="G206">
            <v>5239090.2251912756</v>
          </cell>
        </row>
        <row r="207">
          <cell r="C207" t="str">
            <v xml:space="preserve">a - VËt liÖu </v>
          </cell>
          <cell r="G207">
            <v>4373904</v>
          </cell>
        </row>
        <row r="208">
          <cell r="C208" t="str">
            <v>ThÐp trßn</v>
          </cell>
          <cell r="D208" t="str">
            <v>kg</v>
          </cell>
          <cell r="E208">
            <v>1005</v>
          </cell>
          <cell r="F208">
            <v>4220</v>
          </cell>
          <cell r="G208">
            <v>4241100</v>
          </cell>
        </row>
        <row r="209">
          <cell r="C209" t="str">
            <v>D©y thÐp</v>
          </cell>
          <cell r="D209" t="str">
            <v>kg</v>
          </cell>
          <cell r="E209">
            <v>21.42</v>
          </cell>
          <cell r="F209">
            <v>6200</v>
          </cell>
          <cell r="G209">
            <v>132804</v>
          </cell>
        </row>
        <row r="210">
          <cell r="C210" t="str">
            <v>b - Nh©n c«ng: BËc 3,5/7 x 1,46</v>
          </cell>
          <cell r="D210" t="str">
            <v>c«ng</v>
          </cell>
          <cell r="E210">
            <v>11.32</v>
          </cell>
          <cell r="F210">
            <v>18928.870800000001</v>
          </cell>
          <cell r="G210">
            <v>214274.81745600002</v>
          </cell>
        </row>
        <row r="211">
          <cell r="C211" t="str">
            <v>c - M¸y thi c«ng: x 1,07</v>
          </cell>
          <cell r="G211">
            <v>17029.692000000003</v>
          </cell>
        </row>
        <row r="212">
          <cell r="C212" t="str">
            <v>M¸y c¾t uèn</v>
          </cell>
          <cell r="D212" t="str">
            <v>ca</v>
          </cell>
          <cell r="E212">
            <v>0.4</v>
          </cell>
          <cell r="F212">
            <v>42574.23</v>
          </cell>
          <cell r="G212">
            <v>17029.692000000003</v>
          </cell>
        </row>
        <row r="213">
          <cell r="C213" t="str">
            <v>d. Céng chi phÝ trùc tiÕp</v>
          </cell>
          <cell r="G213">
            <v>4605208.5094559994</v>
          </cell>
        </row>
        <row r="214">
          <cell r="C214" t="str">
            <v>e. Chi phÝ chung (b x 58%)</v>
          </cell>
          <cell r="G214">
            <v>124279.39412448001</v>
          </cell>
        </row>
        <row r="215">
          <cell r="C215" t="str">
            <v>f. Céng ( d+e )</v>
          </cell>
          <cell r="G215">
            <v>4729487.9035804793</v>
          </cell>
        </row>
        <row r="216">
          <cell r="C216" t="str">
            <v>g.Thu nhËp chÞu thuÕ tÝnh tr­íc (fx5,5%)</v>
          </cell>
          <cell r="G216">
            <v>260121.83469692635</v>
          </cell>
        </row>
        <row r="217">
          <cell r="C217" t="str">
            <v>Céng ®¬n gi¸ dù thÇu tr­íc thuÕ ( Z 1 )</v>
          </cell>
          <cell r="G217">
            <v>4989609.7382774055</v>
          </cell>
        </row>
        <row r="218">
          <cell r="C218" t="str">
            <v>ThuÕ gi¸ trÞ gia t¨ng (5%)</v>
          </cell>
          <cell r="G218">
            <v>249480.48691387029</v>
          </cell>
        </row>
        <row r="219">
          <cell r="C219" t="str">
            <v>§¬n gi¸ dù thÇu sau thuÕ ( Z2 ) = Z1 + VAT</v>
          </cell>
          <cell r="G219">
            <v>5239090.2251912756</v>
          </cell>
        </row>
        <row r="220">
          <cell r="A220">
            <v>2</v>
          </cell>
          <cell r="B220" t="str">
            <v>IA 1110</v>
          </cell>
          <cell r="C220" t="str">
            <v>Cèt thÐp gi»ng mãng, d &lt;= 10mm</v>
          </cell>
          <cell r="D220" t="str">
            <v>tÊn</v>
          </cell>
          <cell r="G220">
            <v>5239090.2251912756</v>
          </cell>
        </row>
        <row r="221">
          <cell r="C221" t="str">
            <v xml:space="preserve">a - VËt liÖu </v>
          </cell>
          <cell r="G221">
            <v>4373904</v>
          </cell>
        </row>
        <row r="222">
          <cell r="C222" t="str">
            <v>ThÐp trßn</v>
          </cell>
          <cell r="D222" t="str">
            <v>kg</v>
          </cell>
          <cell r="E222">
            <v>1005</v>
          </cell>
          <cell r="F222">
            <v>4220</v>
          </cell>
          <cell r="G222">
            <v>4241100</v>
          </cell>
        </row>
        <row r="223">
          <cell r="C223" t="str">
            <v>D©y thÐp</v>
          </cell>
          <cell r="D223" t="str">
            <v>kg</v>
          </cell>
          <cell r="E223">
            <v>21.42</v>
          </cell>
          <cell r="F223">
            <v>6200</v>
          </cell>
          <cell r="G223">
            <v>132804</v>
          </cell>
        </row>
        <row r="224">
          <cell r="C224" t="str">
            <v>b - Nh©n c«ng: BËc 3,5/7 x 1,46</v>
          </cell>
          <cell r="D224" t="str">
            <v>c«ng</v>
          </cell>
          <cell r="E224">
            <v>11.32</v>
          </cell>
          <cell r="F224">
            <v>18928.870800000001</v>
          </cell>
          <cell r="G224">
            <v>214274.81745600002</v>
          </cell>
        </row>
        <row r="225">
          <cell r="C225" t="str">
            <v>c - M¸y thi c«ng: x 1,07</v>
          </cell>
          <cell r="F225">
            <v>0</v>
          </cell>
          <cell r="G225">
            <v>17029.692000000003</v>
          </cell>
        </row>
        <row r="226">
          <cell r="C226" t="str">
            <v>M¸y c¾t uèn</v>
          </cell>
          <cell r="D226" t="str">
            <v>ca</v>
          </cell>
          <cell r="E226">
            <v>0.4</v>
          </cell>
          <cell r="F226">
            <v>42574.23</v>
          </cell>
          <cell r="G226">
            <v>17029.692000000003</v>
          </cell>
        </row>
        <row r="227">
          <cell r="C227" t="str">
            <v>d. Céng chi phÝ trùc tiÕp</v>
          </cell>
          <cell r="G227">
            <v>4605208.5094559994</v>
          </cell>
        </row>
        <row r="228">
          <cell r="C228" t="str">
            <v>e. Chi phÝ chung (b x 58%)</v>
          </cell>
          <cell r="G228">
            <v>124279.39412448001</v>
          </cell>
        </row>
        <row r="229">
          <cell r="C229" t="str">
            <v>f. Céng ( d+e )</v>
          </cell>
          <cell r="G229">
            <v>4729487.9035804793</v>
          </cell>
        </row>
        <row r="230">
          <cell r="C230" t="str">
            <v>g.Thu nhËp chÞu thuÕ tÝnh tr­íc (fx5,5%)</v>
          </cell>
          <cell r="G230">
            <v>260121.83469692635</v>
          </cell>
        </row>
        <row r="231">
          <cell r="C231" t="str">
            <v>Céng ®¬n gi¸ dù thÇu tr­íc thuÕ ( Z 1 )</v>
          </cell>
          <cell r="G231">
            <v>4989609.7382774055</v>
          </cell>
        </row>
        <row r="232">
          <cell r="C232" t="str">
            <v>ThuÕ gi¸ trÞ gia t¨ng (5%)</v>
          </cell>
          <cell r="G232">
            <v>249480.48691387029</v>
          </cell>
        </row>
        <row r="233">
          <cell r="C233" t="str">
            <v>§¬n gi¸ dù thÇu sau thuÕ ( Z2 ) = Z1 + VAT</v>
          </cell>
          <cell r="G233">
            <v>5239090.2251912756</v>
          </cell>
        </row>
        <row r="234">
          <cell r="A234">
            <v>3</v>
          </cell>
          <cell r="B234" t="str">
            <v>IA 1120</v>
          </cell>
          <cell r="C234" t="str">
            <v>Cèt thÐp gi»ng mãng, d &lt;= 18mm</v>
          </cell>
          <cell r="D234" t="str">
            <v>tÊn</v>
          </cell>
          <cell r="G234">
            <v>5329703.3172669057</v>
          </cell>
        </row>
        <row r="235">
          <cell r="C235" t="str">
            <v xml:space="preserve">a - VËt liÖu </v>
          </cell>
          <cell r="G235">
            <v>4455552</v>
          </cell>
        </row>
        <row r="236">
          <cell r="C236" t="str">
            <v>ThÐp trßn</v>
          </cell>
          <cell r="D236" t="str">
            <v>kg</v>
          </cell>
          <cell r="E236">
            <v>1020</v>
          </cell>
          <cell r="F236">
            <v>4250</v>
          </cell>
          <cell r="G236">
            <v>4335000</v>
          </cell>
        </row>
        <row r="237">
          <cell r="C237" t="str">
            <v>D©y thÐp</v>
          </cell>
          <cell r="D237" t="str">
            <v>kg</v>
          </cell>
          <cell r="E237">
            <v>14.28</v>
          </cell>
          <cell r="F237">
            <v>6200</v>
          </cell>
          <cell r="G237">
            <v>88536</v>
          </cell>
        </row>
        <row r="238">
          <cell r="C238" t="str">
            <v>Que hµn</v>
          </cell>
          <cell r="D238" t="str">
            <v>kg</v>
          </cell>
          <cell r="E238">
            <v>4.6399999999999997</v>
          </cell>
          <cell r="F238">
            <v>6900</v>
          </cell>
          <cell r="G238">
            <v>32015.999999999996</v>
          </cell>
        </row>
        <row r="239">
          <cell r="C239" t="str">
            <v>b - Nh©n c«ng: BËc 3,5/7 x 1,46</v>
          </cell>
          <cell r="D239" t="str">
            <v>c«ng</v>
          </cell>
          <cell r="E239">
            <v>8.34</v>
          </cell>
          <cell r="F239">
            <v>18928.870800000001</v>
          </cell>
          <cell r="G239">
            <v>157866.78247199999</v>
          </cell>
        </row>
        <row r="240">
          <cell r="C240" t="str">
            <v>c - M¸y thi c«ng: x 1,07</v>
          </cell>
          <cell r="F240">
            <v>0</v>
          </cell>
          <cell r="G240">
            <v>106305.6128</v>
          </cell>
        </row>
        <row r="241">
          <cell r="C241" t="str">
            <v>M¸y hµn 23KW</v>
          </cell>
          <cell r="D241" t="str">
            <v>ca</v>
          </cell>
          <cell r="E241">
            <v>1.1200000000000001</v>
          </cell>
          <cell r="F241">
            <v>82751.66</v>
          </cell>
          <cell r="G241">
            <v>92681.859200000006</v>
          </cell>
        </row>
        <row r="242">
          <cell r="C242" t="str">
            <v>M¸y c¾t uèn</v>
          </cell>
          <cell r="D242" t="str">
            <v>ca</v>
          </cell>
          <cell r="E242">
            <v>0.32</v>
          </cell>
          <cell r="F242">
            <v>42574.23</v>
          </cell>
          <cell r="G242">
            <v>13623.753600000002</v>
          </cell>
        </row>
        <row r="243">
          <cell r="C243" t="str">
            <v>d. Céng chi phÝ trùc tiÕp</v>
          </cell>
          <cell r="G243">
            <v>4719724.3952719998</v>
          </cell>
        </row>
        <row r="244">
          <cell r="C244" t="str">
            <v>e. Chi phÝ chung (b x 58%)</v>
          </cell>
          <cell r="G244">
            <v>91562.733833759994</v>
          </cell>
        </row>
        <row r="245">
          <cell r="C245" t="str">
            <v>f. Céng ( d+e )</v>
          </cell>
          <cell r="G245">
            <v>4811287.1291057598</v>
          </cell>
        </row>
        <row r="246">
          <cell r="C246" t="str">
            <v>g.Thu nhËp chÞu thuÕ tÝnh tr­íc (fx5,5%)</v>
          </cell>
          <cell r="G246">
            <v>264620.79210081679</v>
          </cell>
        </row>
        <row r="247">
          <cell r="C247" t="str">
            <v>Céng ®¬n gi¸ dù thÇu tr­íc thuÕ ( Z 1 )</v>
          </cell>
          <cell r="G247">
            <v>5075907.9212065767</v>
          </cell>
        </row>
        <row r="248">
          <cell r="C248" t="str">
            <v>ThuÕ gi¸ trÞ gia t¨ng (5%)</v>
          </cell>
          <cell r="G248">
            <v>253795.39606032884</v>
          </cell>
        </row>
        <row r="249">
          <cell r="C249" t="str">
            <v>§¬n gi¸ dù thÇu sau thuÕ ( Z2 ) = Z1 + VAT</v>
          </cell>
          <cell r="G249">
            <v>5329703.3172669057</v>
          </cell>
        </row>
        <row r="250">
          <cell r="A250">
            <v>4</v>
          </cell>
          <cell r="B250" t="str">
            <v>IA 2311</v>
          </cell>
          <cell r="C250" t="str">
            <v>Cèt thÐp gi»ng t­êng, d &lt;= 10mm</v>
          </cell>
          <cell r="D250" t="str">
            <v>tÊn</v>
          </cell>
          <cell r="G250">
            <v>5410868.7149054501</v>
          </cell>
        </row>
        <row r="251">
          <cell r="C251" t="str">
            <v xml:space="preserve">a - VËt liÖu </v>
          </cell>
          <cell r="G251">
            <v>4373904</v>
          </cell>
        </row>
        <row r="252">
          <cell r="C252" t="str">
            <v>ThÐp trßn</v>
          </cell>
          <cell r="D252" t="str">
            <v>kg</v>
          </cell>
          <cell r="E252">
            <v>1005</v>
          </cell>
          <cell r="F252">
            <v>4220</v>
          </cell>
          <cell r="G252">
            <v>4241100</v>
          </cell>
        </row>
        <row r="253">
          <cell r="C253" t="str">
            <v>D©y thÐp</v>
          </cell>
          <cell r="D253" t="str">
            <v>kg</v>
          </cell>
          <cell r="E253">
            <v>21.42</v>
          </cell>
          <cell r="F253">
            <v>6200</v>
          </cell>
          <cell r="G253">
            <v>132804</v>
          </cell>
        </row>
        <row r="254">
          <cell r="C254" t="str">
            <v>b - Nh©n c«ng: BËc 3,7/7 x 1,46</v>
          </cell>
          <cell r="D254" t="str">
            <v>c«ng</v>
          </cell>
          <cell r="E254">
            <v>16.2</v>
          </cell>
          <cell r="F254">
            <v>19285.198400000001</v>
          </cell>
          <cell r="G254">
            <v>312420.21408000001</v>
          </cell>
        </row>
        <row r="255">
          <cell r="C255" t="str">
            <v>c - M¸y thi c«ng: x 1,07</v>
          </cell>
          <cell r="G255">
            <v>17029.692000000003</v>
          </cell>
        </row>
        <row r="256">
          <cell r="C256" t="str">
            <v>M¸y c¾t uèn</v>
          </cell>
          <cell r="D256" t="str">
            <v>ca</v>
          </cell>
          <cell r="E256">
            <v>0.4</v>
          </cell>
          <cell r="F256">
            <v>42574.23</v>
          </cell>
          <cell r="G256">
            <v>17029.692000000003</v>
          </cell>
        </row>
        <row r="257">
          <cell r="C257" t="str">
            <v>d. Céng chi phÝ trùc tiÕp</v>
          </cell>
          <cell r="G257">
            <v>4703353.9060800001</v>
          </cell>
        </row>
        <row r="258">
          <cell r="C258" t="str">
            <v>e. Chi phÝ chung (b x 58%)</v>
          </cell>
          <cell r="G258">
            <v>181203.7241664</v>
          </cell>
        </row>
        <row r="259">
          <cell r="C259" t="str">
            <v>f. Céng ( d+e )</v>
          </cell>
          <cell r="G259">
            <v>4884557.6302463999</v>
          </cell>
        </row>
        <row r="260">
          <cell r="C260" t="str">
            <v>g.Thu nhËp chÞu thuÕ tÝnh tr­íc (fx5,5%)</v>
          </cell>
          <cell r="G260">
            <v>268650.66966355202</v>
          </cell>
        </row>
        <row r="261">
          <cell r="C261" t="str">
            <v>Céng ®¬n gi¸ dù thÇu tr­íc thuÕ ( Z 1 )</v>
          </cell>
          <cell r="G261">
            <v>5153208.2999099521</v>
          </cell>
        </row>
        <row r="262">
          <cell r="C262" t="str">
            <v>ThuÕ gi¸ trÞ gia t¨ng (5%)</v>
          </cell>
          <cell r="G262">
            <v>257660.41499549762</v>
          </cell>
        </row>
        <row r="263">
          <cell r="C263" t="str">
            <v>§¬n gi¸ dù thÇu sau thuÕ ( Z2 ) = Z1 + VAT</v>
          </cell>
          <cell r="G263">
            <v>5410868.7149054501</v>
          </cell>
        </row>
        <row r="264">
          <cell r="A264">
            <v>5</v>
          </cell>
          <cell r="B264" t="str">
            <v>IA 2321</v>
          </cell>
          <cell r="C264" t="str">
            <v>Cèt thÐp gi»ng t­êng, d &lt;= 18mm</v>
          </cell>
          <cell r="D264" t="str">
            <v>tÊn</v>
          </cell>
          <cell r="G264">
            <v>5392744.752698225</v>
          </cell>
        </row>
        <row r="265">
          <cell r="C265" t="str">
            <v xml:space="preserve">a - VËt liÖu </v>
          </cell>
          <cell r="G265">
            <v>4455966</v>
          </cell>
        </row>
        <row r="266">
          <cell r="C266" t="str">
            <v>ThÐp trßn</v>
          </cell>
          <cell r="D266" t="str">
            <v>kg</v>
          </cell>
          <cell r="E266">
            <v>1020</v>
          </cell>
          <cell r="F266">
            <v>4250</v>
          </cell>
          <cell r="G266">
            <v>4335000</v>
          </cell>
        </row>
        <row r="267">
          <cell r="C267" t="str">
            <v>D©y thÐp</v>
          </cell>
          <cell r="D267" t="str">
            <v>kg</v>
          </cell>
          <cell r="E267">
            <v>14.28</v>
          </cell>
          <cell r="F267">
            <v>6200</v>
          </cell>
          <cell r="G267">
            <v>88536</v>
          </cell>
        </row>
        <row r="268">
          <cell r="C268" t="str">
            <v>Que hµn</v>
          </cell>
          <cell r="D268" t="str">
            <v>kg</v>
          </cell>
          <cell r="E268">
            <v>4.7</v>
          </cell>
          <cell r="F268">
            <v>6900</v>
          </cell>
          <cell r="G268">
            <v>32430</v>
          </cell>
        </row>
        <row r="269">
          <cell r="C269" t="str">
            <v>b - Nh©n c«ng: BËc 3,7/7 x 1,46</v>
          </cell>
          <cell r="D269" t="str">
            <v>c«ng</v>
          </cell>
          <cell r="E269">
            <v>10.039999999999999</v>
          </cell>
          <cell r="F269">
            <v>19285.198400000001</v>
          </cell>
          <cell r="G269">
            <v>193623.391936</v>
          </cell>
        </row>
        <row r="270">
          <cell r="C270" t="str">
            <v>c - M¸y thi c«ng: x 1,07</v>
          </cell>
          <cell r="F270">
            <v>0</v>
          </cell>
          <cell r="G270">
            <v>106305.6128</v>
          </cell>
        </row>
        <row r="271">
          <cell r="C271" t="str">
            <v>M¸y hµn 23KW</v>
          </cell>
          <cell r="D271" t="str">
            <v>ca</v>
          </cell>
          <cell r="E271">
            <v>1.1200000000000001</v>
          </cell>
          <cell r="F271">
            <v>82751.66</v>
          </cell>
          <cell r="G271">
            <v>92681.859200000006</v>
          </cell>
        </row>
        <row r="272">
          <cell r="C272" t="str">
            <v>M¸y c¾t uèn</v>
          </cell>
          <cell r="D272" t="str">
            <v>ca</v>
          </cell>
          <cell r="E272">
            <v>0.32</v>
          </cell>
          <cell r="F272">
            <v>42574.23</v>
          </cell>
          <cell r="G272">
            <v>13623.753600000002</v>
          </cell>
        </row>
        <row r="273">
          <cell r="C273" t="str">
            <v>d. Céng chi phÝ trùc tiÕp</v>
          </cell>
          <cell r="G273">
            <v>4755895.0047360007</v>
          </cell>
        </row>
        <row r="274">
          <cell r="C274" t="str">
            <v>e. Chi phÝ chung (b x 58%)</v>
          </cell>
          <cell r="G274">
            <v>112301.56732287999</v>
          </cell>
        </row>
        <row r="275">
          <cell r="C275" t="str">
            <v>f. Céng ( d+e )</v>
          </cell>
          <cell r="G275">
            <v>4868196.5720588807</v>
          </cell>
        </row>
        <row r="276">
          <cell r="C276" t="str">
            <v>g.Thu nhËp chÞu thuÕ tÝnh tr­íc (fx5,5%)</v>
          </cell>
          <cell r="G276">
            <v>267750.81146323844</v>
          </cell>
        </row>
        <row r="277">
          <cell r="C277" t="str">
            <v>Céng ®¬n gi¸ dù thÇu tr­íc thuÕ ( Z 1 )</v>
          </cell>
          <cell r="G277">
            <v>5135947.3835221194</v>
          </cell>
        </row>
        <row r="278">
          <cell r="C278" t="str">
            <v>ThuÕ gi¸ trÞ gia t¨ng (5%)</v>
          </cell>
          <cell r="G278">
            <v>256797.36917610597</v>
          </cell>
        </row>
        <row r="279">
          <cell r="C279" t="str">
            <v>§¬n gi¸ dù thÇu sau thuÕ ( Z2 ) = Z1 + VAT</v>
          </cell>
          <cell r="G279">
            <v>5392744.752698225</v>
          </cell>
        </row>
        <row r="280">
          <cell r="A280">
            <v>6</v>
          </cell>
          <cell r="B280" t="str">
            <v>IA 2311</v>
          </cell>
          <cell r="C280" t="str">
            <v>Cèt thÐp dÇm, d &lt;= 10mm</v>
          </cell>
          <cell r="D280" t="str">
            <v>tÊn</v>
          </cell>
          <cell r="G280">
            <v>5410868.7149054501</v>
          </cell>
        </row>
        <row r="281">
          <cell r="C281" t="str">
            <v xml:space="preserve">a - VËt liÖu </v>
          </cell>
          <cell r="G281">
            <v>4373904</v>
          </cell>
        </row>
        <row r="282">
          <cell r="C282" t="str">
            <v>ThÐp trßn</v>
          </cell>
          <cell r="D282" t="str">
            <v>kg</v>
          </cell>
          <cell r="E282">
            <v>1005</v>
          </cell>
          <cell r="F282">
            <v>4220</v>
          </cell>
          <cell r="G282">
            <v>4241100</v>
          </cell>
        </row>
        <row r="283">
          <cell r="C283" t="str">
            <v>D©y thÐp</v>
          </cell>
          <cell r="D283" t="str">
            <v>kg</v>
          </cell>
          <cell r="E283">
            <v>21.42</v>
          </cell>
          <cell r="F283">
            <v>6200</v>
          </cell>
          <cell r="G283">
            <v>132804</v>
          </cell>
        </row>
        <row r="284">
          <cell r="C284" t="str">
            <v>b - Nh©n c«ng: BËc 3,7/7</v>
          </cell>
          <cell r="D284" t="str">
            <v>c«ng</v>
          </cell>
          <cell r="E284">
            <v>16.2</v>
          </cell>
          <cell r="F284">
            <v>19285.198400000001</v>
          </cell>
          <cell r="G284">
            <v>312420.21408000001</v>
          </cell>
        </row>
        <row r="285">
          <cell r="C285" t="str">
            <v>c - M¸y thi c«ng: x 1,07</v>
          </cell>
          <cell r="F285">
            <v>0</v>
          </cell>
          <cell r="G285">
            <v>17029.692000000003</v>
          </cell>
        </row>
        <row r="286">
          <cell r="C286" t="str">
            <v>M¸y c¾t uèn</v>
          </cell>
          <cell r="D286" t="str">
            <v>ca</v>
          </cell>
          <cell r="E286">
            <v>0.4</v>
          </cell>
          <cell r="F286">
            <v>42574.23</v>
          </cell>
          <cell r="G286">
            <v>17029.692000000003</v>
          </cell>
        </row>
        <row r="287">
          <cell r="C287" t="str">
            <v>d. Céng chi phÝ trùc tiÕp</v>
          </cell>
          <cell r="G287">
            <v>4703353.9060800001</v>
          </cell>
        </row>
        <row r="288">
          <cell r="C288" t="str">
            <v>e. Chi phÝ chung (b x 58%)</v>
          </cell>
          <cell r="G288">
            <v>181203.7241664</v>
          </cell>
        </row>
        <row r="289">
          <cell r="C289" t="str">
            <v>f. Céng ( d+e )</v>
          </cell>
          <cell r="G289">
            <v>4884557.6302463999</v>
          </cell>
        </row>
        <row r="290">
          <cell r="C290" t="str">
            <v>g.Thu nhËp chÞu thuÕ tÝnh tr­íc (fx5,5%)</v>
          </cell>
          <cell r="G290">
            <v>268650.66966355202</v>
          </cell>
        </row>
        <row r="291">
          <cell r="C291" t="str">
            <v>Céng ®¬n gi¸ dù thÇu tr­íc thuÕ ( Z 1 )</v>
          </cell>
          <cell r="G291">
            <v>5153208.2999099521</v>
          </cell>
        </row>
        <row r="292">
          <cell r="C292" t="str">
            <v>ThuÕ gi¸ trÞ gia t¨ng (5%)</v>
          </cell>
          <cell r="G292">
            <v>257660.41499549762</v>
          </cell>
        </row>
        <row r="293">
          <cell r="C293" t="str">
            <v>§¬n gi¸ dù thÇu sau thuÕ ( Z2 ) = Z1 + VAT</v>
          </cell>
          <cell r="G293">
            <v>5410868.7149054501</v>
          </cell>
        </row>
        <row r="294">
          <cell r="A294">
            <v>7</v>
          </cell>
          <cell r="B294" t="str">
            <v>IA 2321</v>
          </cell>
          <cell r="C294" t="str">
            <v>Cèt thÐp dÇm, d &lt;= 18mm</v>
          </cell>
          <cell r="D294" t="str">
            <v>tÊn</v>
          </cell>
          <cell r="G294">
            <v>5392744.752698225</v>
          </cell>
        </row>
        <row r="295">
          <cell r="C295" t="str">
            <v xml:space="preserve">a - VËt liÖu </v>
          </cell>
          <cell r="G295">
            <v>4455966</v>
          </cell>
        </row>
        <row r="296">
          <cell r="C296" t="str">
            <v>ThÐp trßn</v>
          </cell>
          <cell r="D296" t="str">
            <v>kg</v>
          </cell>
          <cell r="E296">
            <v>1020</v>
          </cell>
          <cell r="F296">
            <v>4250</v>
          </cell>
          <cell r="G296">
            <v>4335000</v>
          </cell>
        </row>
        <row r="297">
          <cell r="C297" t="str">
            <v>D©y thÐp</v>
          </cell>
          <cell r="D297" t="str">
            <v>kg</v>
          </cell>
          <cell r="E297">
            <v>14.28</v>
          </cell>
          <cell r="F297">
            <v>6200</v>
          </cell>
          <cell r="G297">
            <v>88536</v>
          </cell>
        </row>
        <row r="298">
          <cell r="C298" t="str">
            <v>Que hµn</v>
          </cell>
          <cell r="D298" t="str">
            <v>kg</v>
          </cell>
          <cell r="E298">
            <v>4.7</v>
          </cell>
          <cell r="F298">
            <v>6900</v>
          </cell>
          <cell r="G298">
            <v>32430</v>
          </cell>
        </row>
        <row r="299">
          <cell r="C299" t="str">
            <v>b - Nh©n c«ng: BËc 3,7/7 x 1,46</v>
          </cell>
          <cell r="D299" t="str">
            <v>c«ng</v>
          </cell>
          <cell r="E299">
            <v>10.039999999999999</v>
          </cell>
          <cell r="F299">
            <v>19285.198400000001</v>
          </cell>
          <cell r="G299">
            <v>193623.391936</v>
          </cell>
        </row>
        <row r="300">
          <cell r="C300" t="str">
            <v>c - M¸y thi c«ng: x 1,07</v>
          </cell>
          <cell r="F300">
            <v>0</v>
          </cell>
          <cell r="G300">
            <v>106305.6128</v>
          </cell>
        </row>
        <row r="301">
          <cell r="C301" t="str">
            <v>M¸y hµn 23KW</v>
          </cell>
          <cell r="D301" t="str">
            <v>ca</v>
          </cell>
          <cell r="E301">
            <v>1.1200000000000001</v>
          </cell>
          <cell r="F301">
            <v>82751.66</v>
          </cell>
          <cell r="G301">
            <v>92681.859200000006</v>
          </cell>
        </row>
        <row r="302">
          <cell r="C302" t="str">
            <v>M¸y c¾t uèn</v>
          </cell>
          <cell r="D302" t="str">
            <v>ca</v>
          </cell>
          <cell r="E302">
            <v>0.32</v>
          </cell>
          <cell r="F302">
            <v>42574.23</v>
          </cell>
          <cell r="G302">
            <v>13623.753600000002</v>
          </cell>
        </row>
        <row r="303">
          <cell r="C303" t="str">
            <v>d. Céng chi phÝ trùc tiÕp</v>
          </cell>
          <cell r="G303">
            <v>4755895.0047360007</v>
          </cell>
        </row>
        <row r="304">
          <cell r="C304" t="str">
            <v>e. Chi phÝ chung (b x 58%)</v>
          </cell>
          <cell r="G304">
            <v>112301.56732287999</v>
          </cell>
        </row>
        <row r="305">
          <cell r="C305" t="str">
            <v>f. Céng ( d+e )</v>
          </cell>
          <cell r="G305">
            <v>4868196.5720588807</v>
          </cell>
        </row>
        <row r="306">
          <cell r="C306" t="str">
            <v>g.Thu nhËp chÞu thuÕ tÝnh tr­íc (fx5,5%)</v>
          </cell>
          <cell r="G306">
            <v>267750.81146323844</v>
          </cell>
        </row>
        <row r="307">
          <cell r="C307" t="str">
            <v>Céng ®¬n gi¸ dù thÇu tr­íc thuÕ ( Z 1 )</v>
          </cell>
          <cell r="G307">
            <v>5135947.3835221194</v>
          </cell>
        </row>
        <row r="308">
          <cell r="C308" t="str">
            <v>ThuÕ gi¸ trÞ gia t¨ng (5%)</v>
          </cell>
          <cell r="G308">
            <v>256797.36917610597</v>
          </cell>
        </row>
        <row r="309">
          <cell r="C309" t="str">
            <v>§¬n gi¸ dù thÇu sau thuÕ ( Z2 ) = Z1 + VAT</v>
          </cell>
          <cell r="G309">
            <v>5392744.752698225</v>
          </cell>
        </row>
        <row r="310">
          <cell r="A310">
            <v>8</v>
          </cell>
          <cell r="B310" t="str">
            <v>IA 2511</v>
          </cell>
          <cell r="C310" t="str">
            <v>Cèt thÐp sµn m¸i, cao &lt;=16m, d &lt;= 10mm</v>
          </cell>
          <cell r="D310" t="str">
            <v>tÊn</v>
          </cell>
          <cell r="G310">
            <v>5351675.6503825523</v>
          </cell>
        </row>
        <row r="311">
          <cell r="C311" t="str">
            <v xml:space="preserve">a - VËt liÖu </v>
          </cell>
          <cell r="G311">
            <v>4373904</v>
          </cell>
        </row>
        <row r="312">
          <cell r="C312" t="str">
            <v>ThÐp trßn</v>
          </cell>
          <cell r="D312" t="str">
            <v>kg</v>
          </cell>
          <cell r="E312">
            <v>1005</v>
          </cell>
          <cell r="F312">
            <v>4220</v>
          </cell>
          <cell r="G312">
            <v>4241100</v>
          </cell>
        </row>
        <row r="313">
          <cell r="C313" t="str">
            <v>D©y thÐp</v>
          </cell>
          <cell r="D313" t="str">
            <v>kg</v>
          </cell>
          <cell r="E313">
            <v>21.42</v>
          </cell>
          <cell r="F313">
            <v>6200</v>
          </cell>
          <cell r="G313">
            <v>132804</v>
          </cell>
        </row>
        <row r="314">
          <cell r="C314" t="str">
            <v>b - Nh©n c«ng: BËc 3,5/7 x 1,46</v>
          </cell>
          <cell r="D314" t="str">
            <v>c«ng</v>
          </cell>
          <cell r="E314">
            <v>14.63</v>
          </cell>
          <cell r="F314">
            <v>18928.870800000001</v>
          </cell>
          <cell r="G314">
            <v>276929.37980400003</v>
          </cell>
        </row>
        <row r="315">
          <cell r="C315" t="str">
            <v>c - M¸y thi c«ng: x 1,07</v>
          </cell>
          <cell r="F315">
            <v>0</v>
          </cell>
          <cell r="G315">
            <v>19669.810000000001</v>
          </cell>
        </row>
        <row r="316">
          <cell r="C316" t="str">
            <v>M¸y c¾t uèn</v>
          </cell>
          <cell r="D316" t="str">
            <v>ca</v>
          </cell>
          <cell r="E316">
            <v>0.4</v>
          </cell>
          <cell r="F316">
            <v>42574.23</v>
          </cell>
          <cell r="G316">
            <v>17029.692000000003</v>
          </cell>
        </row>
        <row r="317">
          <cell r="C317" t="str">
            <v>M¸y vËn th¨ng 0,8T</v>
          </cell>
          <cell r="D317" t="str">
            <v>ca</v>
          </cell>
          <cell r="E317">
            <v>0.04</v>
          </cell>
          <cell r="F317">
            <v>66002.95</v>
          </cell>
          <cell r="G317">
            <v>2640.1179999999999</v>
          </cell>
        </row>
        <row r="318">
          <cell r="C318" t="str">
            <v>d. Céng chi phÝ trùc tiÕp</v>
          </cell>
          <cell r="G318">
            <v>4670503.1898039998</v>
          </cell>
        </row>
        <row r="319">
          <cell r="C319" t="str">
            <v>e. Chi phÝ chung (b x 58%)</v>
          </cell>
          <cell r="G319">
            <v>160619.04028632</v>
          </cell>
        </row>
        <row r="320">
          <cell r="C320" t="str">
            <v>f. Céng ( d+e )</v>
          </cell>
          <cell r="G320">
            <v>4831122.2300903201</v>
          </cell>
        </row>
        <row r="321">
          <cell r="C321" t="str">
            <v>g.Thu nhËp chÞu thuÕ tÝnh tr­íc (fx5,5%)</v>
          </cell>
          <cell r="G321">
            <v>265711.72265496763</v>
          </cell>
        </row>
        <row r="322">
          <cell r="C322" t="str">
            <v>Céng ®¬n gi¸ dù thÇu tr­íc thuÕ ( Z 1 )</v>
          </cell>
          <cell r="G322">
            <v>5096833.9527452877</v>
          </cell>
        </row>
        <row r="323">
          <cell r="C323" t="str">
            <v>ThuÕ gi¸ trÞ gia t¨ng (5%)</v>
          </cell>
          <cell r="G323">
            <v>254841.69763726438</v>
          </cell>
        </row>
        <row r="324">
          <cell r="C324" t="str">
            <v>§¬n gi¸ dù thÇu sau thuÕ ( Z2 ) = Z1 + VAT</v>
          </cell>
          <cell r="G324">
            <v>5351675.6503825523</v>
          </cell>
        </row>
        <row r="325">
          <cell r="A325">
            <v>9</v>
          </cell>
          <cell r="B325" t="str">
            <v>IB 2511</v>
          </cell>
          <cell r="C325" t="str">
            <v>C«ng t¸c s¶n xuÊt, l¾p dÆt cèt thÐp bª t«ng ®óc s½n, cèt thÐp tÊm ®an.</v>
          </cell>
          <cell r="D325" t="str">
            <v>tÊn</v>
          </cell>
          <cell r="G325">
            <v>5430582.5585072171</v>
          </cell>
        </row>
        <row r="326">
          <cell r="C326" t="str">
            <v xml:space="preserve">a - VËt liÖu </v>
          </cell>
          <cell r="G326">
            <v>4373904</v>
          </cell>
        </row>
        <row r="327">
          <cell r="C327" t="str">
            <v>ThÐp trßn</v>
          </cell>
          <cell r="D327" t="str">
            <v>kg</v>
          </cell>
          <cell r="E327">
            <v>1005</v>
          </cell>
          <cell r="F327">
            <v>4220</v>
          </cell>
          <cell r="G327">
            <v>4241100</v>
          </cell>
        </row>
        <row r="328">
          <cell r="C328" t="str">
            <v>D©y thÐp</v>
          </cell>
          <cell r="D328" t="str">
            <v>kg</v>
          </cell>
          <cell r="E328">
            <v>21.42</v>
          </cell>
          <cell r="F328">
            <v>6200</v>
          </cell>
          <cell r="G328">
            <v>132804</v>
          </cell>
        </row>
        <row r="329">
          <cell r="C329" t="str">
            <v>b - Nh©n c«ng: BËc 3,5/7 x 1,46</v>
          </cell>
          <cell r="D329" t="str">
            <v>c«ng</v>
          </cell>
          <cell r="E329">
            <v>17.100000000000001</v>
          </cell>
          <cell r="F329">
            <v>18928.870800000001</v>
          </cell>
          <cell r="G329">
            <v>323683.69068000006</v>
          </cell>
        </row>
        <row r="330">
          <cell r="C330" t="str">
            <v>c - M¸y thi c«ng: x 1,07</v>
          </cell>
          <cell r="F330">
            <v>0</v>
          </cell>
          <cell r="G330">
            <v>17029.692000000003</v>
          </cell>
        </row>
        <row r="331">
          <cell r="C331" t="str">
            <v>M¸y c¾t uèn</v>
          </cell>
          <cell r="D331" t="str">
            <v>ca</v>
          </cell>
          <cell r="E331">
            <v>0.4</v>
          </cell>
          <cell r="F331">
            <v>42574.23</v>
          </cell>
          <cell r="G331">
            <v>17029.692000000003</v>
          </cell>
        </row>
        <row r="332">
          <cell r="C332" t="str">
            <v>d. Céng chi phÝ trùc tiÕp</v>
          </cell>
          <cell r="G332">
            <v>4714617.3826799998</v>
          </cell>
        </row>
        <row r="333">
          <cell r="C333" t="str">
            <v>e. Chi phÝ chung (b x 58%)</v>
          </cell>
          <cell r="G333">
            <v>187736.54059440002</v>
          </cell>
        </row>
        <row r="334">
          <cell r="C334" t="str">
            <v>f. Céng ( d+e )</v>
          </cell>
          <cell r="G334">
            <v>4902353.9232743997</v>
          </cell>
        </row>
        <row r="335">
          <cell r="C335" t="str">
            <v>g.Thu nhËp chÞu thuÕ tÝnh tr­íc (fx5,5%)</v>
          </cell>
          <cell r="G335">
            <v>269629.465780092</v>
          </cell>
        </row>
        <row r="336">
          <cell r="C336" t="str">
            <v>Céng ®¬n gi¸ dù thÇu tr­íc thuÕ ( Z 1 )</v>
          </cell>
          <cell r="G336">
            <v>5171983.3890544921</v>
          </cell>
        </row>
        <row r="337">
          <cell r="C337" t="str">
            <v>ThuÕ gi¸ trÞ gia t¨ng (5%)</v>
          </cell>
          <cell r="G337">
            <v>258599.16945272463</v>
          </cell>
        </row>
        <row r="338">
          <cell r="C338" t="str">
            <v>§¬n gi¸ dù thÇu sau thuÕ ( Z2 ) = Z1 + VAT</v>
          </cell>
          <cell r="G338">
            <v>5430582.5585072171</v>
          </cell>
        </row>
        <row r="339">
          <cell r="A339" t="str">
            <v>IV</v>
          </cell>
          <cell r="C339" t="str">
            <v>C«ng t¸c SX l¾p dùng th¸o dì v¸n khu«n:</v>
          </cell>
        </row>
        <row r="340">
          <cell r="C340" t="str">
            <v>(V¸n khu«n cho bª t«ng ®æ t¹i chç, v¸n khu«n gç)</v>
          </cell>
        </row>
        <row r="341">
          <cell r="A341">
            <v>1</v>
          </cell>
          <cell r="B341" t="str">
            <v>KA.1110</v>
          </cell>
          <cell r="C341" t="str">
            <v>V¸n khu«n ®¸y mãng bÓ phèt</v>
          </cell>
          <cell r="D341" t="str">
            <v>100m2.</v>
          </cell>
          <cell r="G341">
            <v>2626461.5714022396</v>
          </cell>
        </row>
        <row r="342">
          <cell r="C342" t="str">
            <v xml:space="preserve">a - VËt liÖu </v>
          </cell>
          <cell r="G342">
            <v>1963945</v>
          </cell>
        </row>
        <row r="343">
          <cell r="C343" t="str">
            <v xml:space="preserve"> - Gç v¸n</v>
          </cell>
          <cell r="D343" t="str">
            <v>m3</v>
          </cell>
          <cell r="E343">
            <v>0.79200000000000004</v>
          </cell>
          <cell r="F343">
            <v>1400000</v>
          </cell>
          <cell r="G343">
            <v>1108800</v>
          </cell>
        </row>
        <row r="344">
          <cell r="C344" t="str">
            <v xml:space="preserve"> - Gç ®µ nÑp</v>
          </cell>
          <cell r="D344" t="str">
            <v>m3</v>
          </cell>
          <cell r="E344">
            <v>8.6499999999999994E-2</v>
          </cell>
          <cell r="F344">
            <v>1400000</v>
          </cell>
          <cell r="G344">
            <v>121099.99999999999</v>
          </cell>
        </row>
        <row r="345">
          <cell r="C345" t="str">
            <v xml:space="preserve"> - Gå chèng</v>
          </cell>
          <cell r="D345" t="str">
            <v>m3</v>
          </cell>
          <cell r="E345">
            <v>0.45900000000000002</v>
          </cell>
          <cell r="F345">
            <v>1400000</v>
          </cell>
          <cell r="G345">
            <v>642600</v>
          </cell>
        </row>
        <row r="346">
          <cell r="C346" t="str">
            <v xml:space="preserve"> - §inh</v>
          </cell>
          <cell r="D346" t="str">
            <v>kg</v>
          </cell>
          <cell r="E346">
            <v>12</v>
          </cell>
          <cell r="F346">
            <v>6000</v>
          </cell>
          <cell r="G346">
            <v>72000</v>
          </cell>
        </row>
        <row r="347">
          <cell r="C347" t="str">
            <v xml:space="preserve"> - VËt liÖu kh¸c</v>
          </cell>
          <cell r="D347" t="str">
            <v>%</v>
          </cell>
          <cell r="E347">
            <v>0.01</v>
          </cell>
          <cell r="G347">
            <v>19445</v>
          </cell>
        </row>
        <row r="348">
          <cell r="C348" t="str">
            <v>b - Nh©n c«ng: BËc 3,5/7 x 1,46</v>
          </cell>
          <cell r="D348" t="str">
            <v>c«ng</v>
          </cell>
          <cell r="E348">
            <v>13.61</v>
          </cell>
          <cell r="F348">
            <v>18928.870800000001</v>
          </cell>
          <cell r="G348">
            <v>257621.93158800001</v>
          </cell>
        </row>
        <row r="349">
          <cell r="C349" t="str">
            <v>c - M¸y thi c«ng: x 1,07</v>
          </cell>
          <cell r="G349">
            <v>0</v>
          </cell>
        </row>
        <row r="350">
          <cell r="C350" t="str">
            <v>d. Céng chi phÝ trùc tiÕp</v>
          </cell>
          <cell r="G350">
            <v>2221566.9315880002</v>
          </cell>
        </row>
        <row r="351">
          <cell r="C351" t="str">
            <v>e. Chi phÝ chung (b x 58%)</v>
          </cell>
          <cell r="G351">
            <v>149420.72032103999</v>
          </cell>
        </row>
        <row r="352">
          <cell r="C352" t="str">
            <v>f. Céng ( d+e )</v>
          </cell>
          <cell r="G352">
            <v>2370987.6519090403</v>
          </cell>
        </row>
        <row r="353">
          <cell r="C353" t="str">
            <v>g.Thu nhËp chÞu thuÕ tÝnh tr­íc (fx5,5%)</v>
          </cell>
          <cell r="G353">
            <v>130404.32085499722</v>
          </cell>
        </row>
        <row r="354">
          <cell r="C354" t="str">
            <v>Céng ®¬n gi¸ dù thÇu tr­íc thuÕ ( Z 1 )</v>
          </cell>
          <cell r="G354">
            <v>2501391.9727640375</v>
          </cell>
        </row>
        <row r="355">
          <cell r="C355" t="str">
            <v>ThuÕ gi¸ trÞ gia t¨ng (5%)</v>
          </cell>
          <cell r="G355">
            <v>125069.59863820189</v>
          </cell>
        </row>
        <row r="356">
          <cell r="C356" t="str">
            <v>§¬n gi¸ dù thÇu sau thuÕ ( Z2 ) = Z1 + VAT</v>
          </cell>
          <cell r="G356">
            <v>2626461.5714022396</v>
          </cell>
        </row>
        <row r="357">
          <cell r="A357">
            <v>2</v>
          </cell>
          <cell r="B357" t="str">
            <v>KA.1110</v>
          </cell>
          <cell r="C357" t="str">
            <v>V¸n khu«n gi»ng mãng</v>
          </cell>
          <cell r="D357" t="str">
            <v>100m2.</v>
          </cell>
          <cell r="G357">
            <v>2626461.5714022396</v>
          </cell>
        </row>
        <row r="358">
          <cell r="C358" t="str">
            <v xml:space="preserve">a - VËt liÖu </v>
          </cell>
          <cell r="G358">
            <v>1963945</v>
          </cell>
        </row>
        <row r="359">
          <cell r="C359" t="str">
            <v xml:space="preserve"> - Gç v¸n</v>
          </cell>
          <cell r="D359" t="str">
            <v>m3</v>
          </cell>
          <cell r="E359">
            <v>0.79200000000000004</v>
          </cell>
          <cell r="F359">
            <v>1400000</v>
          </cell>
          <cell r="G359">
            <v>1108800</v>
          </cell>
        </row>
        <row r="360">
          <cell r="C360" t="str">
            <v xml:space="preserve"> - Gç ®µ nÑp</v>
          </cell>
          <cell r="D360" t="str">
            <v>m3</v>
          </cell>
          <cell r="E360">
            <v>8.6499999999999994E-2</v>
          </cell>
          <cell r="F360">
            <v>1400000</v>
          </cell>
          <cell r="G360">
            <v>121099.99999999999</v>
          </cell>
        </row>
        <row r="361">
          <cell r="C361" t="str">
            <v xml:space="preserve"> - Gå chèng</v>
          </cell>
          <cell r="D361" t="str">
            <v>m3</v>
          </cell>
          <cell r="E361">
            <v>0.45900000000000002</v>
          </cell>
          <cell r="F361">
            <v>1400000</v>
          </cell>
          <cell r="G361">
            <v>642600</v>
          </cell>
        </row>
        <row r="362">
          <cell r="C362" t="str">
            <v xml:space="preserve"> - §inh</v>
          </cell>
          <cell r="D362" t="str">
            <v>kg</v>
          </cell>
          <cell r="E362">
            <v>12</v>
          </cell>
          <cell r="F362">
            <v>6000</v>
          </cell>
          <cell r="G362">
            <v>72000</v>
          </cell>
        </row>
        <row r="363">
          <cell r="C363" t="str">
            <v xml:space="preserve"> - VËt liÖu kh¸c</v>
          </cell>
          <cell r="D363" t="str">
            <v>%</v>
          </cell>
          <cell r="E363">
            <v>0.01</v>
          </cell>
          <cell r="F363">
            <v>0</v>
          </cell>
          <cell r="G363">
            <v>19445</v>
          </cell>
        </row>
        <row r="364">
          <cell r="C364" t="str">
            <v>b - Nh©n c«ng: BËc 3,5/7 x 1,46</v>
          </cell>
          <cell r="D364" t="str">
            <v>c«ng</v>
          </cell>
          <cell r="E364">
            <v>13.61</v>
          </cell>
          <cell r="F364">
            <v>18928.870800000001</v>
          </cell>
          <cell r="G364">
            <v>257621.93158800001</v>
          </cell>
        </row>
        <row r="365">
          <cell r="C365" t="str">
            <v>c - M¸y thi c«ng: x 1,07</v>
          </cell>
          <cell r="G365">
            <v>0</v>
          </cell>
        </row>
        <row r="366">
          <cell r="C366" t="str">
            <v>d. Céng chi phÝ trùc tiÕp</v>
          </cell>
          <cell r="G366">
            <v>2221566.9315880002</v>
          </cell>
        </row>
        <row r="367">
          <cell r="C367" t="str">
            <v>e. Chi phÝ chung (b x 58%)</v>
          </cell>
          <cell r="G367">
            <v>149420.72032103999</v>
          </cell>
        </row>
        <row r="368">
          <cell r="C368" t="str">
            <v>f. Céng ( d+e )</v>
          </cell>
          <cell r="G368">
            <v>2370987.6519090403</v>
          </cell>
        </row>
        <row r="369">
          <cell r="C369" t="str">
            <v>g.Thu nhËp chÞu thuÕ tÝnh tr­íc (fx5,5%)</v>
          </cell>
          <cell r="G369">
            <v>130404.32085499722</v>
          </cell>
        </row>
        <row r="370">
          <cell r="C370" t="str">
            <v>Céng ®¬n gi¸ dù thÇu tr­íc thuÕ ( Z 1 )</v>
          </cell>
          <cell r="G370">
            <v>2501391.9727640375</v>
          </cell>
        </row>
        <row r="371">
          <cell r="C371" t="str">
            <v>ThuÕ gi¸ trÞ gia t¨ng (5%)</v>
          </cell>
          <cell r="G371">
            <v>125069.59863820189</v>
          </cell>
        </row>
        <row r="372">
          <cell r="C372" t="str">
            <v>§¬n gi¸ dù thÇu sau thuÕ ( Z2 ) = Z1 + VAT</v>
          </cell>
          <cell r="G372">
            <v>2626461.5714022396</v>
          </cell>
        </row>
        <row r="373">
          <cell r="A373">
            <v>3</v>
          </cell>
          <cell r="B373" t="str">
            <v>KA.2210</v>
          </cell>
          <cell r="C373" t="str">
            <v>V¸n khu«n gi»ng t­êng</v>
          </cell>
          <cell r="D373" t="str">
            <v>100m2.</v>
          </cell>
          <cell r="G373">
            <v>4324146.9873002227</v>
          </cell>
        </row>
        <row r="374">
          <cell r="C374" t="str">
            <v xml:space="preserve">a - VËt liÖu </v>
          </cell>
          <cell r="G374">
            <v>2826929.4</v>
          </cell>
        </row>
        <row r="375">
          <cell r="C375" t="str">
            <v xml:space="preserve"> - Gç v¸n</v>
          </cell>
          <cell r="D375" t="str">
            <v>m3</v>
          </cell>
          <cell r="E375">
            <v>0.79200000000000004</v>
          </cell>
          <cell r="F375">
            <v>1400000</v>
          </cell>
          <cell r="G375">
            <v>1108800</v>
          </cell>
        </row>
        <row r="376">
          <cell r="C376" t="str">
            <v xml:space="preserve"> - Gç ®µ nÑp</v>
          </cell>
          <cell r="D376" t="str">
            <v>m3</v>
          </cell>
          <cell r="E376">
            <v>0.189</v>
          </cell>
          <cell r="F376">
            <v>1400000</v>
          </cell>
          <cell r="G376">
            <v>264600</v>
          </cell>
        </row>
        <row r="377">
          <cell r="C377" t="str">
            <v xml:space="preserve"> - Gå chèng</v>
          </cell>
          <cell r="D377" t="str">
            <v>m3</v>
          </cell>
          <cell r="E377">
            <v>0.95699999999999996</v>
          </cell>
          <cell r="F377">
            <v>1400000</v>
          </cell>
          <cell r="G377">
            <v>1339800</v>
          </cell>
        </row>
        <row r="378">
          <cell r="C378" t="str">
            <v xml:space="preserve"> - §inh</v>
          </cell>
          <cell r="D378" t="str">
            <v>kg</v>
          </cell>
          <cell r="E378">
            <v>14.29</v>
          </cell>
          <cell r="F378">
            <v>6000</v>
          </cell>
          <cell r="G378">
            <v>85740</v>
          </cell>
        </row>
        <row r="379">
          <cell r="C379" t="str">
            <v xml:space="preserve"> - VËt liÖu kh¸c</v>
          </cell>
          <cell r="D379" t="str">
            <v>%</v>
          </cell>
          <cell r="E379">
            <v>0.01</v>
          </cell>
          <cell r="F379">
            <v>0</v>
          </cell>
          <cell r="G379">
            <v>27989.4</v>
          </cell>
        </row>
        <row r="380">
          <cell r="C380" t="str">
            <v>b - Nh©n c«ng: BËc 4,0/7 x 1,46</v>
          </cell>
          <cell r="D380" t="str">
            <v>c«ng</v>
          </cell>
          <cell r="E380">
            <v>34.380000000000003</v>
          </cell>
          <cell r="F380">
            <v>19819.646000000001</v>
          </cell>
          <cell r="G380">
            <v>681399.42948000005</v>
          </cell>
        </row>
        <row r="381">
          <cell r="C381" t="str">
            <v>c - M¸y thi c«ng: x 1,07</v>
          </cell>
        </row>
        <row r="382">
          <cell r="C382" t="str">
            <v>d. Céng chi phÝ trùc tiÕp</v>
          </cell>
          <cell r="G382">
            <v>3508328.8294799998</v>
          </cell>
        </row>
        <row r="383">
          <cell r="C383" t="str">
            <v>e. Chi phÝ chung (b x 58%)</v>
          </cell>
          <cell r="G383">
            <v>395211.66909839999</v>
          </cell>
        </row>
        <row r="384">
          <cell r="C384" t="str">
            <v>f. Céng ( d+e )</v>
          </cell>
          <cell r="G384">
            <v>3903540.4985783999</v>
          </cell>
        </row>
        <row r="385">
          <cell r="C385" t="str">
            <v>g.Thu nhËp chÞu thuÕ tÝnh tr­íc (fx5,5%)</v>
          </cell>
          <cell r="G385">
            <v>214694.72742181199</v>
          </cell>
        </row>
        <row r="386">
          <cell r="C386" t="str">
            <v>Céng ®¬n gi¸ dù thÇu tr­íc thuÕ ( Z 1 )</v>
          </cell>
          <cell r="G386">
            <v>4118235.2260002117</v>
          </cell>
        </row>
        <row r="387">
          <cell r="C387" t="str">
            <v>ThuÕ gi¸ trÞ gia t¨ng (5%)</v>
          </cell>
          <cell r="G387">
            <v>205911.76130001061</v>
          </cell>
        </row>
        <row r="388">
          <cell r="C388" t="str">
            <v>§¬n gi¸ dù thÇu sau thuÕ ( Z2 ) = Z1 + VAT</v>
          </cell>
          <cell r="G388">
            <v>4324146.9873002227</v>
          </cell>
        </row>
        <row r="389">
          <cell r="A389">
            <v>4</v>
          </cell>
          <cell r="B389" t="str">
            <v>KA.2210</v>
          </cell>
          <cell r="C389" t="str">
            <v>V¸n khu«n dÇm</v>
          </cell>
          <cell r="D389" t="str">
            <v>100m2.</v>
          </cell>
          <cell r="G389">
            <v>4324146.9873002227</v>
          </cell>
        </row>
        <row r="390">
          <cell r="C390" t="str">
            <v xml:space="preserve">a - VËt liÖu </v>
          </cell>
          <cell r="G390">
            <v>2826929.4</v>
          </cell>
        </row>
        <row r="391">
          <cell r="C391" t="str">
            <v xml:space="preserve"> - Gç v¸n</v>
          </cell>
          <cell r="D391" t="str">
            <v>m3</v>
          </cell>
          <cell r="E391">
            <v>0.79200000000000004</v>
          </cell>
          <cell r="F391">
            <v>1400000</v>
          </cell>
          <cell r="G391">
            <v>1108800</v>
          </cell>
        </row>
        <row r="392">
          <cell r="C392" t="str">
            <v xml:space="preserve"> - Gç ®µ nÑp</v>
          </cell>
          <cell r="D392" t="str">
            <v>m3</v>
          </cell>
          <cell r="E392">
            <v>0.189</v>
          </cell>
          <cell r="F392">
            <v>1400000</v>
          </cell>
          <cell r="G392">
            <v>264600</v>
          </cell>
        </row>
        <row r="393">
          <cell r="C393" t="str">
            <v xml:space="preserve"> - Gå chèng</v>
          </cell>
          <cell r="D393" t="str">
            <v>m3</v>
          </cell>
          <cell r="E393">
            <v>0.95699999999999996</v>
          </cell>
          <cell r="F393">
            <v>1400000</v>
          </cell>
          <cell r="G393">
            <v>1339800</v>
          </cell>
        </row>
        <row r="394">
          <cell r="C394" t="str">
            <v xml:space="preserve"> - §inh</v>
          </cell>
          <cell r="D394" t="str">
            <v>kg</v>
          </cell>
          <cell r="E394">
            <v>14.29</v>
          </cell>
          <cell r="F394">
            <v>6000</v>
          </cell>
          <cell r="G394">
            <v>85740</v>
          </cell>
        </row>
        <row r="395">
          <cell r="C395" t="str">
            <v xml:space="preserve"> - VËt liÖu kh¸c</v>
          </cell>
          <cell r="D395" t="str">
            <v>%</v>
          </cell>
          <cell r="E395">
            <v>0.01</v>
          </cell>
          <cell r="F395">
            <v>0</v>
          </cell>
          <cell r="G395">
            <v>27989.4</v>
          </cell>
        </row>
        <row r="396">
          <cell r="C396" t="str">
            <v>b - Nh©n c«ng: BËc 4,0/7 x 1,46</v>
          </cell>
          <cell r="D396" t="str">
            <v>c«ng</v>
          </cell>
          <cell r="E396">
            <v>34.380000000000003</v>
          </cell>
          <cell r="F396">
            <v>19819.646000000001</v>
          </cell>
          <cell r="G396">
            <v>681399.42948000005</v>
          </cell>
        </row>
        <row r="397">
          <cell r="C397" t="str">
            <v>c - M¸y thi c«ng: x 1,07</v>
          </cell>
        </row>
        <row r="398">
          <cell r="C398" t="str">
            <v>d. Céng chi phÝ trùc tiÕp</v>
          </cell>
          <cell r="G398">
            <v>3508328.8294799998</v>
          </cell>
        </row>
        <row r="399">
          <cell r="C399" t="str">
            <v>e. Chi phÝ chung (b x 58%)</v>
          </cell>
          <cell r="G399">
            <v>395211.66909839999</v>
          </cell>
        </row>
        <row r="400">
          <cell r="C400" t="str">
            <v>f. Céng ( d+e )</v>
          </cell>
          <cell r="G400">
            <v>3903540.4985783999</v>
          </cell>
        </row>
        <row r="401">
          <cell r="C401" t="str">
            <v>g.Thu nhËp chÞu thuÕ tÝnh tr­íc (fx5,5%)</v>
          </cell>
          <cell r="G401">
            <v>214694.72742181199</v>
          </cell>
        </row>
        <row r="402">
          <cell r="C402" t="str">
            <v>Céng ®¬n gi¸ dù thÇu tr­íc thuÕ ( Z 1 )</v>
          </cell>
          <cell r="G402">
            <v>4118235.2260002117</v>
          </cell>
        </row>
        <row r="403">
          <cell r="C403" t="str">
            <v>ThuÕ gi¸ trÞ gia t¨ng (5%)</v>
          </cell>
          <cell r="G403">
            <v>205911.76130001061</v>
          </cell>
        </row>
        <row r="404">
          <cell r="C404" t="str">
            <v>§¬n gi¸ dù thÇu sau thuÕ ( Z2 ) = Z1 + VAT</v>
          </cell>
          <cell r="G404">
            <v>4324146.9873002227</v>
          </cell>
        </row>
        <row r="405">
          <cell r="A405">
            <v>5</v>
          </cell>
          <cell r="B405" t="str">
            <v>KA.2310</v>
          </cell>
          <cell r="C405" t="str">
            <v>V¸n khu«n sµn m¸i</v>
          </cell>
          <cell r="D405" t="str">
            <v>100m2.</v>
          </cell>
          <cell r="G405">
            <v>3451229.8488926264</v>
          </cell>
        </row>
        <row r="406">
          <cell r="C406" t="str">
            <v xml:space="preserve">a - VËt liÖu </v>
          </cell>
          <cell r="G406">
            <v>2271591</v>
          </cell>
        </row>
        <row r="407">
          <cell r="C407" t="str">
            <v xml:space="preserve"> - Gç v¸n</v>
          </cell>
          <cell r="D407" t="str">
            <v>m3</v>
          </cell>
          <cell r="E407">
            <v>0.79200000000000004</v>
          </cell>
          <cell r="F407">
            <v>1400000</v>
          </cell>
          <cell r="G407">
            <v>1108800</v>
          </cell>
        </row>
        <row r="408">
          <cell r="C408" t="str">
            <v xml:space="preserve"> - Gç ®µ nÑp</v>
          </cell>
          <cell r="D408" t="str">
            <v>m3</v>
          </cell>
          <cell r="E408">
            <v>0.112</v>
          </cell>
          <cell r="F408">
            <v>1400000</v>
          </cell>
          <cell r="G408">
            <v>156800</v>
          </cell>
        </row>
        <row r="409">
          <cell r="C409" t="str">
            <v xml:space="preserve"> - Gå chèng</v>
          </cell>
          <cell r="D409" t="str">
            <v>m3</v>
          </cell>
          <cell r="E409">
            <v>0.66800000000000004</v>
          </cell>
          <cell r="F409">
            <v>1400000</v>
          </cell>
          <cell r="G409">
            <v>935200</v>
          </cell>
        </row>
        <row r="410">
          <cell r="C410" t="str">
            <v xml:space="preserve"> - §inh</v>
          </cell>
          <cell r="D410" t="str">
            <v>kg</v>
          </cell>
          <cell r="E410">
            <v>8.0500000000000007</v>
          </cell>
          <cell r="F410">
            <v>6000</v>
          </cell>
          <cell r="G410">
            <v>48300.000000000007</v>
          </cell>
        </row>
        <row r="411">
          <cell r="C411" t="str">
            <v xml:space="preserve"> - VËt liÖu kh¸c</v>
          </cell>
          <cell r="D411" t="str">
            <v>%</v>
          </cell>
          <cell r="E411">
            <v>0.01</v>
          </cell>
          <cell r="F411">
            <v>0</v>
          </cell>
          <cell r="G411">
            <v>22491</v>
          </cell>
        </row>
        <row r="412">
          <cell r="C412" t="str">
            <v>b - Nh©n c«ng: BËc 4,0/7 x 1,46</v>
          </cell>
          <cell r="D412" t="str">
            <v>c«ng</v>
          </cell>
          <cell r="E412">
            <v>26.95</v>
          </cell>
          <cell r="F412">
            <v>19819.646000000001</v>
          </cell>
          <cell r="G412">
            <v>534139.45970000001</v>
          </cell>
        </row>
        <row r="413">
          <cell r="C413" t="str">
            <v>c - M¸y thi c«ng: x 1,07</v>
          </cell>
        </row>
        <row r="414">
          <cell r="C414" t="str">
            <v>d. Céng chi phÝ trùc tiÕp</v>
          </cell>
          <cell r="G414">
            <v>2805730.4597</v>
          </cell>
        </row>
        <row r="415">
          <cell r="C415" t="str">
            <v>e. Chi phÝ chung (b x 58%)</v>
          </cell>
          <cell r="G415">
            <v>309800.88662599999</v>
          </cell>
        </row>
        <row r="416">
          <cell r="C416" t="str">
            <v>f. Céng ( d+e )</v>
          </cell>
          <cell r="G416">
            <v>3115531.3463260001</v>
          </cell>
        </row>
        <row r="417">
          <cell r="C417" t="str">
            <v>g.Thu nhËp chÞu thuÕ tÝnh tr­íc (fx5,5%)</v>
          </cell>
          <cell r="G417">
            <v>171354.22404793001</v>
          </cell>
        </row>
        <row r="418">
          <cell r="C418" t="str">
            <v>Céng ®¬n gi¸ dù thÇu tr­íc thuÕ ( Z 1 )</v>
          </cell>
          <cell r="G418">
            <v>3286885.57037393</v>
          </cell>
        </row>
        <row r="419">
          <cell r="C419" t="str">
            <v>ThuÕ gi¸ trÞ gia t¨ng (5%)</v>
          </cell>
          <cell r="G419">
            <v>164344.27851869652</v>
          </cell>
        </row>
        <row r="420">
          <cell r="C420" t="str">
            <v>§¬n gi¸ dù thÇu sau thuÕ ( Z2 ) = Z1 + VAT</v>
          </cell>
          <cell r="G420">
            <v>3451229.8488926264</v>
          </cell>
        </row>
        <row r="421">
          <cell r="A421">
            <v>6</v>
          </cell>
          <cell r="B421" t="str">
            <v>KA.2320</v>
          </cell>
          <cell r="C421" t="str">
            <v>V¸n khu«n sª n«</v>
          </cell>
          <cell r="D421" t="str">
            <v>100m2.</v>
          </cell>
          <cell r="G421">
            <v>3503957.4880887968</v>
          </cell>
        </row>
        <row r="422">
          <cell r="C422" t="str">
            <v xml:space="preserve">a - VËt liÖu </v>
          </cell>
          <cell r="G422">
            <v>2271591</v>
          </cell>
        </row>
        <row r="423">
          <cell r="C423" t="str">
            <v xml:space="preserve"> - Gç v¸n</v>
          </cell>
          <cell r="D423" t="str">
            <v>m3</v>
          </cell>
          <cell r="E423">
            <v>0.79200000000000004</v>
          </cell>
          <cell r="F423">
            <v>1400000</v>
          </cell>
          <cell r="G423">
            <v>1108800</v>
          </cell>
        </row>
        <row r="424">
          <cell r="C424" t="str">
            <v xml:space="preserve"> - Gç ®µ nÑp</v>
          </cell>
          <cell r="D424" t="str">
            <v>m3</v>
          </cell>
          <cell r="E424">
            <v>0.112</v>
          </cell>
          <cell r="F424">
            <v>1400000</v>
          </cell>
          <cell r="G424">
            <v>156800</v>
          </cell>
        </row>
        <row r="425">
          <cell r="C425" t="str">
            <v xml:space="preserve"> - Gå chèng</v>
          </cell>
          <cell r="D425" t="str">
            <v>m3</v>
          </cell>
          <cell r="E425">
            <v>0.66800000000000004</v>
          </cell>
          <cell r="F425">
            <v>1400000</v>
          </cell>
          <cell r="G425">
            <v>935200</v>
          </cell>
        </row>
        <row r="426">
          <cell r="C426" t="str">
            <v xml:space="preserve"> - §inh</v>
          </cell>
          <cell r="D426" t="str">
            <v>kg</v>
          </cell>
          <cell r="E426">
            <v>8.0500000000000007</v>
          </cell>
          <cell r="F426">
            <v>6000</v>
          </cell>
          <cell r="G426">
            <v>48300.000000000007</v>
          </cell>
        </row>
        <row r="427">
          <cell r="C427" t="str">
            <v xml:space="preserve"> - VËt liÖu kh¸c</v>
          </cell>
          <cell r="D427" t="str">
            <v>%</v>
          </cell>
          <cell r="E427">
            <v>0.01</v>
          </cell>
          <cell r="F427">
            <v>0</v>
          </cell>
          <cell r="G427">
            <v>22491</v>
          </cell>
        </row>
        <row r="428">
          <cell r="C428" t="str">
            <v>b - Nh©n c«ng: BËc 4,0/7 x 1,46</v>
          </cell>
          <cell r="D428" t="str">
            <v>c«ng</v>
          </cell>
          <cell r="E428">
            <v>28.47</v>
          </cell>
          <cell r="F428">
            <v>19819.646000000001</v>
          </cell>
          <cell r="G428">
            <v>564265.32161999994</v>
          </cell>
        </row>
        <row r="429">
          <cell r="C429" t="str">
            <v>c - M¸y thi c«ng: x 1,07</v>
          </cell>
        </row>
        <row r="430">
          <cell r="C430" t="str">
            <v>d. Céng chi phÝ trùc tiÕp</v>
          </cell>
          <cell r="G430">
            <v>2835856.3216200001</v>
          </cell>
        </row>
        <row r="431">
          <cell r="C431" t="str">
            <v>e. Chi phÝ chung (b x 58%)</v>
          </cell>
          <cell r="G431">
            <v>327273.88653959992</v>
          </cell>
        </row>
        <row r="432">
          <cell r="C432" t="str">
            <v>f. Céng ( d+e )</v>
          </cell>
          <cell r="G432">
            <v>3163130.2081595999</v>
          </cell>
        </row>
        <row r="433">
          <cell r="C433" t="str">
            <v>g.Thu nhËp chÞu thuÕ tÝnh tr­íc (fx5,5%)</v>
          </cell>
          <cell r="G433">
            <v>173972.161448778</v>
          </cell>
        </row>
        <row r="434">
          <cell r="C434" t="str">
            <v>Céng ®¬n gi¸ dù thÇu tr­íc thuÕ ( Z 1 )</v>
          </cell>
          <cell r="G434">
            <v>3337102.369608378</v>
          </cell>
        </row>
        <row r="435">
          <cell r="C435" t="str">
            <v>ThuÕ gi¸ trÞ gia t¨ng (5%)</v>
          </cell>
          <cell r="G435">
            <v>166855.11848041893</v>
          </cell>
        </row>
        <row r="436">
          <cell r="C436" t="str">
            <v>§¬n gi¸ dù thÇu sau thuÕ ( Z2 ) = Z1 + VAT</v>
          </cell>
          <cell r="G436">
            <v>3503957.4880887968</v>
          </cell>
        </row>
        <row r="437">
          <cell r="A437">
            <v>7</v>
          </cell>
          <cell r="B437" t="str">
            <v>KP 2310</v>
          </cell>
          <cell r="C437" t="str">
            <v>V¸n khu«n n¾p ®an bª t«ng ®óc s½n</v>
          </cell>
          <cell r="D437" t="str">
            <v>100m2.</v>
          </cell>
          <cell r="G437">
            <v>1002590.0281788426</v>
          </cell>
        </row>
        <row r="438">
          <cell r="C438" t="str">
            <v xml:space="preserve">a - VËt liÖu </v>
          </cell>
          <cell r="G438">
            <v>174891.6</v>
          </cell>
        </row>
        <row r="439">
          <cell r="C439" t="str">
            <v xml:space="preserve"> - Gç v¸n</v>
          </cell>
          <cell r="D439" t="str">
            <v>m3</v>
          </cell>
          <cell r="E439">
            <v>0.123</v>
          </cell>
          <cell r="F439">
            <v>1400000</v>
          </cell>
          <cell r="G439">
            <v>172200</v>
          </cell>
        </row>
        <row r="440">
          <cell r="C440" t="str">
            <v xml:space="preserve"> - §inh</v>
          </cell>
          <cell r="D440" t="str">
            <v>kg</v>
          </cell>
          <cell r="E440">
            <v>0.16</v>
          </cell>
          <cell r="F440">
            <v>6000</v>
          </cell>
          <cell r="G440">
            <v>960</v>
          </cell>
        </row>
        <row r="441">
          <cell r="C441" t="str">
            <v xml:space="preserve"> - VËt liÖu kh¸c</v>
          </cell>
          <cell r="D441" t="str">
            <v>%</v>
          </cell>
          <cell r="E441">
            <v>0.01</v>
          </cell>
          <cell r="F441">
            <v>0</v>
          </cell>
          <cell r="G441">
            <v>1731.6000000000001</v>
          </cell>
        </row>
        <row r="442">
          <cell r="C442" t="str">
            <v>b - Nh©n c«ng: BËc 3,0/7 x 1,46</v>
          </cell>
          <cell r="D442" t="str">
            <v>c«ng</v>
          </cell>
          <cell r="E442">
            <v>25.62</v>
          </cell>
          <cell r="F442">
            <v>18038.153999999999</v>
          </cell>
          <cell r="G442">
            <v>462137.50547999999</v>
          </cell>
        </row>
        <row r="443">
          <cell r="C443" t="str">
            <v>c - M¸y thi c«ng: x 1,07</v>
          </cell>
        </row>
        <row r="444">
          <cell r="C444" t="str">
            <v>d. Céng chi phÝ trùc tiÕp</v>
          </cell>
          <cell r="G444">
            <v>637029.10548000003</v>
          </cell>
        </row>
        <row r="445">
          <cell r="C445" t="str">
            <v>e. Chi phÝ chung (b x 58%)</v>
          </cell>
          <cell r="G445">
            <v>268039.75317839999</v>
          </cell>
        </row>
        <row r="446">
          <cell r="C446" t="str">
            <v>f. Céng ( d+e )</v>
          </cell>
          <cell r="G446">
            <v>905068.85865840001</v>
          </cell>
        </row>
        <row r="447">
          <cell r="C447" t="str">
            <v>g.Thu nhËp chÞu thuÕ tÝnh tr­íc (fx5,5%)</v>
          </cell>
          <cell r="G447">
            <v>49778.787226212</v>
          </cell>
        </row>
        <row r="448">
          <cell r="C448" t="str">
            <v>Céng ®¬n gi¸ dù thÇu tr­íc thuÕ ( Z 1 )</v>
          </cell>
          <cell r="G448">
            <v>954847.64588461199</v>
          </cell>
        </row>
        <row r="449">
          <cell r="C449" t="str">
            <v>ThuÕ gi¸ trÞ gia t¨ng (5%)</v>
          </cell>
          <cell r="G449">
            <v>47742.3822942306</v>
          </cell>
        </row>
        <row r="450">
          <cell r="C450" t="str">
            <v>§¬n gi¸ dù thÇu sau thuÕ ( Z2 ) = Z1 + VAT</v>
          </cell>
          <cell r="G450">
            <v>1002590.0281788426</v>
          </cell>
        </row>
        <row r="451">
          <cell r="A451" t="str">
            <v>IV</v>
          </cell>
          <cell r="C451" t="str">
            <v>C«ng t¸c x©y:</v>
          </cell>
        </row>
        <row r="452">
          <cell r="A452">
            <v>1</v>
          </cell>
          <cell r="B452" t="str">
            <v>GD.1110</v>
          </cell>
          <cell r="C452" t="str">
            <v xml:space="preserve"> X©y g¹ch chØ 6,5x10,5x22, x©y mãng chiÒu dµy &lt;=33cm, v÷a XM m¸c 50.</v>
          </cell>
          <cell r="D452" t="str">
            <v>m3</v>
          </cell>
          <cell r="G452">
            <v>482941.74026698788</v>
          </cell>
        </row>
        <row r="453">
          <cell r="C453" t="str">
            <v xml:space="preserve">a - VËt liÖu </v>
          </cell>
          <cell r="G453">
            <v>386020.64600000001</v>
          </cell>
        </row>
        <row r="454">
          <cell r="C454" t="str">
            <v>Xi m¨ng PC.30</v>
          </cell>
          <cell r="D454" t="str">
            <v>kg</v>
          </cell>
          <cell r="E454">
            <v>66.706000000000003</v>
          </cell>
          <cell r="F454">
            <v>691</v>
          </cell>
          <cell r="G454">
            <v>46093.846000000005</v>
          </cell>
        </row>
        <row r="455">
          <cell r="C455" t="str">
            <v>C¸t ®en</v>
          </cell>
          <cell r="D455" t="str">
            <v>m3</v>
          </cell>
          <cell r="E455">
            <v>0.32500000000000001</v>
          </cell>
          <cell r="F455">
            <v>29500</v>
          </cell>
          <cell r="G455">
            <v>9587.5</v>
          </cell>
        </row>
        <row r="456">
          <cell r="C456" t="str">
            <v>N­íc</v>
          </cell>
          <cell r="D456" t="str">
            <v>lÝt</v>
          </cell>
          <cell r="E456">
            <v>75.400000000000006</v>
          </cell>
          <cell r="F456">
            <v>4.5</v>
          </cell>
          <cell r="G456">
            <v>339.3</v>
          </cell>
        </row>
        <row r="457">
          <cell r="C457" t="str">
            <v xml:space="preserve">G¹ch chØ </v>
          </cell>
          <cell r="D457" t="str">
            <v>viªn</v>
          </cell>
          <cell r="E457">
            <v>550</v>
          </cell>
          <cell r="F457">
            <v>600</v>
          </cell>
          <cell r="G457">
            <v>330000</v>
          </cell>
        </row>
        <row r="458">
          <cell r="C458" t="str">
            <v>b - Nh©n c«ng: BËc 3,5/7 x 1,46</v>
          </cell>
          <cell r="D458" t="str">
            <v>c«ng</v>
          </cell>
          <cell r="E458">
            <v>1.67</v>
          </cell>
          <cell r="F458">
            <v>18928.870800000001</v>
          </cell>
          <cell r="G458">
            <v>31611.214236</v>
          </cell>
        </row>
        <row r="459">
          <cell r="C459" t="str">
            <v>c - M¸y thi c«ng: x 1,07</v>
          </cell>
          <cell r="G459">
            <v>0</v>
          </cell>
        </row>
        <row r="460">
          <cell r="C460" t="str">
            <v>d. Céng chi phÝ trùc tiÕp</v>
          </cell>
          <cell r="G460">
            <v>417631.86023600004</v>
          </cell>
        </row>
        <row r="461">
          <cell r="C461" t="str">
            <v>e. Chi phÝ chung (b x 58%)</v>
          </cell>
          <cell r="G461">
            <v>18334.504256879998</v>
          </cell>
        </row>
        <row r="462">
          <cell r="C462" t="str">
            <v>f. Céng ( d+e )</v>
          </cell>
          <cell r="G462">
            <v>435966.36449288006</v>
          </cell>
        </row>
        <row r="463">
          <cell r="C463" t="str">
            <v>g.Thu nhËp chÞu thuÕ tÝnh tr­íc (fx5,5%)</v>
          </cell>
          <cell r="G463">
            <v>23978.150047108404</v>
          </cell>
        </row>
        <row r="464">
          <cell r="C464" t="str">
            <v>Céng ®¬n gi¸ dù thÇu tr­íc thuÕ ( Z 1 )</v>
          </cell>
          <cell r="G464">
            <v>459944.51453998848</v>
          </cell>
        </row>
        <row r="465">
          <cell r="C465" t="str">
            <v>ThuÕ gi¸ trÞ gia t¨ng (5%)</v>
          </cell>
          <cell r="G465">
            <v>22997.225726999426</v>
          </cell>
        </row>
        <row r="466">
          <cell r="C466" t="str">
            <v>§¬n gi¸ dù thÇu sau thuÕ ( Z2 ) = Z1 + VAT</v>
          </cell>
          <cell r="G466">
            <v>482941.74026698788</v>
          </cell>
        </row>
        <row r="467">
          <cell r="A467">
            <v>2</v>
          </cell>
          <cell r="B467" t="str">
            <v>GD.1120</v>
          </cell>
          <cell r="C467" t="str">
            <v xml:space="preserve"> X©y g¹ch chØ 6,5x10,5x22, x©y mãng chiÒu dµy &gt; 33cm, v÷a XM m¸c 50.</v>
          </cell>
          <cell r="D467" t="str">
            <v>m3</v>
          </cell>
          <cell r="G467">
            <v>471800.13382678555</v>
          </cell>
        </row>
        <row r="468">
          <cell r="C468" t="str">
            <v xml:space="preserve">a - VËt liÖu </v>
          </cell>
          <cell r="G468">
            <v>381346.14600000001</v>
          </cell>
        </row>
        <row r="469">
          <cell r="C469" t="str">
            <v>Xi m¨ng PC.30</v>
          </cell>
          <cell r="D469" t="str">
            <v>kg</v>
          </cell>
          <cell r="E469">
            <v>69.006</v>
          </cell>
          <cell r="F469">
            <v>691</v>
          </cell>
          <cell r="G469">
            <v>47683.146000000001</v>
          </cell>
        </row>
        <row r="470">
          <cell r="C470" t="str">
            <v>C¸t ®en</v>
          </cell>
          <cell r="D470" t="str">
            <v>m3</v>
          </cell>
          <cell r="E470">
            <v>0.33600000000000002</v>
          </cell>
          <cell r="F470">
            <v>29500</v>
          </cell>
          <cell r="G470">
            <v>9912</v>
          </cell>
        </row>
        <row r="471">
          <cell r="C471" t="str">
            <v>N­íc</v>
          </cell>
          <cell r="D471" t="str">
            <v>lÝt</v>
          </cell>
          <cell r="E471">
            <v>78</v>
          </cell>
          <cell r="F471">
            <v>4.5</v>
          </cell>
          <cell r="G471">
            <v>351</v>
          </cell>
        </row>
        <row r="472">
          <cell r="C472" t="str">
            <v xml:space="preserve">G¹ch chØ </v>
          </cell>
          <cell r="D472" t="str">
            <v>viªn</v>
          </cell>
          <cell r="E472">
            <v>539</v>
          </cell>
          <cell r="F472">
            <v>600</v>
          </cell>
          <cell r="G472">
            <v>323400</v>
          </cell>
        </row>
        <row r="473">
          <cell r="C473" t="str">
            <v>b - Nh©n c«ng: BËc 3,5/7 x 1,46</v>
          </cell>
          <cell r="D473" t="str">
            <v>c«ng</v>
          </cell>
          <cell r="E473">
            <v>1.49</v>
          </cell>
          <cell r="F473">
            <v>18928.870800000001</v>
          </cell>
          <cell r="G473">
            <v>28204.017491999999</v>
          </cell>
        </row>
        <row r="474">
          <cell r="C474" t="str">
            <v>c - M¸y thi c«ng: x 1,07</v>
          </cell>
          <cell r="G474">
            <v>0</v>
          </cell>
        </row>
        <row r="475">
          <cell r="C475" t="str">
            <v>d. Céng chi phÝ trùc tiÕp</v>
          </cell>
          <cell r="G475">
            <v>409550.16349200002</v>
          </cell>
        </row>
        <row r="476">
          <cell r="C476" t="str">
            <v>e. Chi phÝ chung (b x 58%)</v>
          </cell>
          <cell r="G476">
            <v>16358.330145359998</v>
          </cell>
        </row>
        <row r="477">
          <cell r="C477" t="str">
            <v>f. Céng ( d+e )</v>
          </cell>
          <cell r="G477">
            <v>425908.49363735999</v>
          </cell>
        </row>
        <row r="478">
          <cell r="C478" t="str">
            <v>g.Thu nhËp chÞu thuÕ tÝnh tr­íc (fx5,5%)</v>
          </cell>
          <cell r="G478">
            <v>23424.967150054799</v>
          </cell>
        </row>
        <row r="479">
          <cell r="C479" t="str">
            <v>Céng ®¬n gi¸ dù thÇu tr­íc thuÕ ( Z 1 )</v>
          </cell>
          <cell r="G479">
            <v>449333.46078741481</v>
          </cell>
        </row>
        <row r="480">
          <cell r="C480" t="str">
            <v>ThuÕ gi¸ trÞ gia t¨ng (5%)</v>
          </cell>
          <cell r="G480">
            <v>22466.67303937074</v>
          </cell>
        </row>
        <row r="481">
          <cell r="C481" t="str">
            <v>§¬n gi¸ dù thÇu sau thuÕ ( Z2 ) = Z1 + VAT</v>
          </cell>
          <cell r="G481">
            <v>471800.13382678555</v>
          </cell>
        </row>
        <row r="482">
          <cell r="A482">
            <v>3</v>
          </cell>
          <cell r="B482" t="str">
            <v>GD.2110</v>
          </cell>
          <cell r="C482" t="str">
            <v xml:space="preserve"> X©y g¹ch chØ 6,5x10,5x22, x©y t­êng th¼ng chiÒu dµy = 11cm, cao &lt;=4m, v÷a XM m¸c 50.</v>
          </cell>
          <cell r="D482" t="str">
            <v>m3</v>
          </cell>
          <cell r="G482">
            <v>570070.7858878338</v>
          </cell>
        </row>
        <row r="483">
          <cell r="C483" t="str">
            <v xml:space="preserve">a - VËt liÖu </v>
          </cell>
          <cell r="G483">
            <v>440798.35499999998</v>
          </cell>
        </row>
        <row r="484">
          <cell r="C484" t="str">
            <v>Xi m¨ng PC.30</v>
          </cell>
          <cell r="D484" t="str">
            <v>kg</v>
          </cell>
          <cell r="E484">
            <v>52.905000000000001</v>
          </cell>
          <cell r="F484">
            <v>691</v>
          </cell>
          <cell r="G484">
            <v>36557.355000000003</v>
          </cell>
        </row>
        <row r="485">
          <cell r="C485" t="str">
            <v>C¸t ®en</v>
          </cell>
          <cell r="D485" t="str">
            <v>m3</v>
          </cell>
          <cell r="E485">
            <v>0.25800000000000001</v>
          </cell>
          <cell r="F485">
            <v>29500</v>
          </cell>
          <cell r="G485">
            <v>7611</v>
          </cell>
        </row>
        <row r="486">
          <cell r="C486" t="str">
            <v>N­íc</v>
          </cell>
          <cell r="D486" t="str">
            <v>lÝt</v>
          </cell>
          <cell r="E486">
            <v>60</v>
          </cell>
          <cell r="F486">
            <v>4.5</v>
          </cell>
          <cell r="G486">
            <v>270</v>
          </cell>
        </row>
        <row r="487">
          <cell r="C487" t="str">
            <v xml:space="preserve">G¹ch chØ </v>
          </cell>
          <cell r="D487" t="str">
            <v>viªn</v>
          </cell>
          <cell r="E487">
            <v>643</v>
          </cell>
          <cell r="F487">
            <v>600</v>
          </cell>
          <cell r="G487">
            <v>385800</v>
          </cell>
        </row>
        <row r="488">
          <cell r="C488" t="str">
            <v>C©y chèng</v>
          </cell>
          <cell r="D488" t="str">
            <v>c©y</v>
          </cell>
          <cell r="E488">
            <v>0.5</v>
          </cell>
          <cell r="F488">
            <v>9500</v>
          </cell>
          <cell r="G488">
            <v>4750</v>
          </cell>
        </row>
        <row r="489">
          <cell r="C489" t="str">
            <v>Gç v¸n</v>
          </cell>
          <cell r="D489" t="str">
            <v>m3</v>
          </cell>
          <cell r="E489">
            <v>3.0000000000000001E-3</v>
          </cell>
          <cell r="F489">
            <v>1400000</v>
          </cell>
          <cell r="G489">
            <v>4200</v>
          </cell>
        </row>
        <row r="490">
          <cell r="C490" t="str">
            <v>D©y buéc</v>
          </cell>
          <cell r="D490" t="str">
            <v>kg</v>
          </cell>
          <cell r="E490">
            <v>0.23</v>
          </cell>
          <cell r="F490">
            <v>7000</v>
          </cell>
          <cell r="G490">
            <v>1610</v>
          </cell>
        </row>
        <row r="491">
          <cell r="C491" t="str">
            <v>b - Nh©n c«ng: BËc 3,5/7 x 1,46</v>
          </cell>
          <cell r="D491" t="str">
            <v>c«ng</v>
          </cell>
          <cell r="E491">
            <v>2.41</v>
          </cell>
          <cell r="F491">
            <v>18928.870800000001</v>
          </cell>
          <cell r="G491">
            <v>45618.578628000003</v>
          </cell>
        </row>
        <row r="492">
          <cell r="C492" t="str">
            <v>c - M¸y thi c«ng: x 1,07</v>
          </cell>
          <cell r="G492">
            <v>1744.72488</v>
          </cell>
        </row>
        <row r="493">
          <cell r="C493" t="str">
            <v>M¸y trén 80 lÝt</v>
          </cell>
          <cell r="D493" t="str">
            <v>ca</v>
          </cell>
          <cell r="E493">
            <v>3.5999999999999997E-2</v>
          </cell>
          <cell r="F493">
            <v>48464.58</v>
          </cell>
          <cell r="G493">
            <v>1744.72488</v>
          </cell>
        </row>
        <row r="494">
          <cell r="C494" t="str">
            <v>d. Céng chi phÝ trùc tiÕp</v>
          </cell>
          <cell r="G494">
            <v>488161.65850799996</v>
          </cell>
        </row>
        <row r="495">
          <cell r="C495" t="str">
            <v>e. Chi phÝ chung (b x 58%)</v>
          </cell>
          <cell r="G495">
            <v>26458.77560424</v>
          </cell>
        </row>
        <row r="496">
          <cell r="C496" t="str">
            <v>f. Céng ( d+e )</v>
          </cell>
          <cell r="G496">
            <v>514620.43411223998</v>
          </cell>
        </row>
        <row r="497">
          <cell r="C497" t="str">
            <v>g.Thu nhËp chÞu thuÕ tÝnh tr­íc (fx5,5%)</v>
          </cell>
          <cell r="G497">
            <v>28304.123876173198</v>
          </cell>
        </row>
        <row r="498">
          <cell r="C498" t="str">
            <v>Céng ®¬n gi¸ dù thÇu tr­íc thuÕ ( Z 1 )</v>
          </cell>
          <cell r="G498">
            <v>542924.55798841314</v>
          </cell>
        </row>
        <row r="499">
          <cell r="C499" t="str">
            <v>ThuÕ gi¸ trÞ gia t¨ng (5%)</v>
          </cell>
          <cell r="G499">
            <v>27146.227899420657</v>
          </cell>
        </row>
        <row r="500">
          <cell r="C500" t="str">
            <v>§¬n gi¸ dù thÇu sau thuÕ ( Z2 ) = Z1 + VAT</v>
          </cell>
          <cell r="G500">
            <v>570070.7858878338</v>
          </cell>
        </row>
        <row r="501">
          <cell r="A501">
            <v>4</v>
          </cell>
          <cell r="B501" t="str">
            <v>GD.2210</v>
          </cell>
          <cell r="C501" t="str">
            <v xml:space="preserve"> X©y g¹ch chØ 6,5x10,5x22, x©y t­êng th¼ng chiÒu dµy = 22cm, v÷a XM m¸c 50.</v>
          </cell>
          <cell r="D501" t="str">
            <v>m3</v>
          </cell>
          <cell r="G501">
            <v>504854.83962114429</v>
          </cell>
        </row>
        <row r="502">
          <cell r="C502" t="str">
            <v xml:space="preserve">a - VËt liÖu </v>
          </cell>
          <cell r="G502">
            <v>396580.64600000001</v>
          </cell>
        </row>
        <row r="503">
          <cell r="C503" t="str">
            <v>Xi m¨ng PC.30</v>
          </cell>
          <cell r="D503" t="str">
            <v>kg</v>
          </cell>
          <cell r="E503">
            <v>66.706000000000003</v>
          </cell>
          <cell r="F503">
            <v>691</v>
          </cell>
          <cell r="G503">
            <v>46093.846000000005</v>
          </cell>
        </row>
        <row r="504">
          <cell r="C504" t="str">
            <v>C¸t ®en</v>
          </cell>
          <cell r="D504" t="str">
            <v>m3</v>
          </cell>
          <cell r="E504">
            <v>0.32500000000000001</v>
          </cell>
          <cell r="F504">
            <v>29500</v>
          </cell>
          <cell r="G504">
            <v>9587.5</v>
          </cell>
        </row>
        <row r="505">
          <cell r="C505" t="str">
            <v>N­íc</v>
          </cell>
          <cell r="D505" t="str">
            <v>lÝt</v>
          </cell>
          <cell r="E505">
            <v>75.399999999999991</v>
          </cell>
          <cell r="F505">
            <v>4.5</v>
          </cell>
          <cell r="G505">
            <v>339.29999999999995</v>
          </cell>
        </row>
        <row r="506">
          <cell r="C506" t="str">
            <v xml:space="preserve">G¹ch chØ </v>
          </cell>
          <cell r="D506" t="str">
            <v>viªn</v>
          </cell>
          <cell r="E506">
            <v>550</v>
          </cell>
          <cell r="F506">
            <v>600</v>
          </cell>
          <cell r="G506">
            <v>330000</v>
          </cell>
        </row>
        <row r="507">
          <cell r="C507" t="str">
            <v>C©y chèng</v>
          </cell>
          <cell r="D507" t="str">
            <v>c©y</v>
          </cell>
          <cell r="E507">
            <v>0.5</v>
          </cell>
          <cell r="F507">
            <v>9500</v>
          </cell>
          <cell r="G507">
            <v>4750</v>
          </cell>
        </row>
        <row r="508">
          <cell r="C508" t="str">
            <v>Gç v¸n</v>
          </cell>
          <cell r="D508" t="str">
            <v>m3</v>
          </cell>
          <cell r="E508">
            <v>3.0000000000000001E-3</v>
          </cell>
          <cell r="F508">
            <v>1400000</v>
          </cell>
          <cell r="G508">
            <v>4200</v>
          </cell>
        </row>
        <row r="509">
          <cell r="C509" t="str">
            <v>D©y buéc</v>
          </cell>
          <cell r="D509" t="str">
            <v>kg</v>
          </cell>
          <cell r="E509">
            <v>0.23</v>
          </cell>
          <cell r="F509">
            <v>7000</v>
          </cell>
          <cell r="G509">
            <v>1610</v>
          </cell>
        </row>
        <row r="510">
          <cell r="C510" t="str">
            <v>b - Nh©n c«ng: BËc 3,5/7 x 1,46</v>
          </cell>
          <cell r="D510" t="str">
            <v>c«ng</v>
          </cell>
          <cell r="E510">
            <v>1.92</v>
          </cell>
          <cell r="F510">
            <v>18928.870800000001</v>
          </cell>
          <cell r="G510">
            <v>36343.431936000001</v>
          </cell>
        </row>
        <row r="511">
          <cell r="C511" t="str">
            <v>c - M¸y thi c«ng: x 1,07</v>
          </cell>
          <cell r="F511">
            <v>0</v>
          </cell>
          <cell r="G511">
            <v>1744.72488</v>
          </cell>
        </row>
        <row r="512">
          <cell r="C512" t="str">
            <v>M¸y trén 80 lÝt</v>
          </cell>
          <cell r="D512" t="str">
            <v>ca</v>
          </cell>
          <cell r="E512">
            <v>3.5999999999999997E-2</v>
          </cell>
          <cell r="F512">
            <v>48464.58</v>
          </cell>
          <cell r="G512">
            <v>1744.72488</v>
          </cell>
        </row>
        <row r="513">
          <cell r="C513" t="str">
            <v>d. Céng chi phÝ trùc tiÕp</v>
          </cell>
          <cell r="G513">
            <v>434668.80281600001</v>
          </cell>
        </row>
        <row r="514">
          <cell r="C514" t="str">
            <v>e. Chi phÝ chung (b x 58%)</v>
          </cell>
          <cell r="G514">
            <v>21079.190522879999</v>
          </cell>
        </row>
        <row r="515">
          <cell r="C515" t="str">
            <v>f. Céng ( d+e )</v>
          </cell>
          <cell r="G515">
            <v>455747.99333888001</v>
          </cell>
        </row>
        <row r="516">
          <cell r="C516" t="str">
            <v>g.Thu nhËp chÞu thuÕ tÝnh tr­íc (fx5,5%)</v>
          </cell>
          <cell r="G516">
            <v>25066.139633638402</v>
          </cell>
        </row>
        <row r="517">
          <cell r="C517" t="str">
            <v>Céng ®¬n gi¸ dù thÇu tr­íc thuÕ ( Z 1 )</v>
          </cell>
          <cell r="G517">
            <v>480814.13297251839</v>
          </cell>
        </row>
        <row r="518">
          <cell r="C518" t="str">
            <v>ThuÕ gi¸ trÞ gia t¨ng (5%)</v>
          </cell>
          <cell r="G518">
            <v>24040.706648625921</v>
          </cell>
        </row>
        <row r="519">
          <cell r="C519" t="str">
            <v>§¬n gi¸ dù thÇu sau thuÕ ( Z2 ) = Z1 + VAT</v>
          </cell>
          <cell r="G519">
            <v>504854.83962114429</v>
          </cell>
        </row>
        <row r="520">
          <cell r="A520">
            <v>5</v>
          </cell>
          <cell r="B520" t="str">
            <v>GD.3110</v>
          </cell>
          <cell r="C520" t="str">
            <v xml:space="preserve"> X©y g¹ch chØ 6,5x10,5x22, x©y cét, v÷a XM m¸c 50.</v>
          </cell>
          <cell r="D520" t="str">
            <v>m3</v>
          </cell>
          <cell r="G520">
            <v>535135.11680638802</v>
          </cell>
        </row>
        <row r="521">
          <cell r="C521" t="str">
            <v xml:space="preserve">a - VËt liÖu </v>
          </cell>
          <cell r="G521">
            <v>391906.14600000001</v>
          </cell>
        </row>
        <row r="522">
          <cell r="C522" t="str">
            <v>Xi m¨ng PC.30</v>
          </cell>
          <cell r="D522" t="str">
            <v>kg</v>
          </cell>
          <cell r="E522">
            <v>69.006</v>
          </cell>
          <cell r="F522">
            <v>691</v>
          </cell>
          <cell r="G522">
            <v>47683.146000000001</v>
          </cell>
        </row>
        <row r="523">
          <cell r="C523" t="str">
            <v>C¸t ®en</v>
          </cell>
          <cell r="D523" t="str">
            <v>m3</v>
          </cell>
          <cell r="E523">
            <v>0.33600000000000002</v>
          </cell>
          <cell r="F523">
            <v>29500</v>
          </cell>
          <cell r="G523">
            <v>9912</v>
          </cell>
        </row>
        <row r="524">
          <cell r="C524" t="str">
            <v>N­íc</v>
          </cell>
          <cell r="D524" t="str">
            <v>lÝt</v>
          </cell>
          <cell r="E524">
            <v>78</v>
          </cell>
          <cell r="F524">
            <v>4.5</v>
          </cell>
          <cell r="G524">
            <v>351</v>
          </cell>
        </row>
        <row r="525">
          <cell r="C525" t="str">
            <v xml:space="preserve">G¹ch chØ </v>
          </cell>
          <cell r="D525" t="str">
            <v>viªn</v>
          </cell>
          <cell r="E525">
            <v>539</v>
          </cell>
          <cell r="F525">
            <v>600</v>
          </cell>
          <cell r="G525">
            <v>323400</v>
          </cell>
        </row>
        <row r="526">
          <cell r="C526" t="str">
            <v>C©y chèng</v>
          </cell>
          <cell r="D526" t="str">
            <v>c©y</v>
          </cell>
          <cell r="E526">
            <v>0.5</v>
          </cell>
          <cell r="F526">
            <v>9500</v>
          </cell>
          <cell r="G526">
            <v>4750</v>
          </cell>
        </row>
        <row r="527">
          <cell r="C527" t="str">
            <v>Gç v¸n</v>
          </cell>
          <cell r="D527" t="str">
            <v>m3</v>
          </cell>
          <cell r="E527">
            <v>3.0000000000000001E-3</v>
          </cell>
          <cell r="F527">
            <v>1400000</v>
          </cell>
          <cell r="G527">
            <v>4200</v>
          </cell>
        </row>
        <row r="528">
          <cell r="C528" t="str">
            <v>D©y buéc</v>
          </cell>
          <cell r="D528" t="str">
            <v>kg</v>
          </cell>
          <cell r="E528">
            <v>0.23</v>
          </cell>
          <cell r="F528">
            <v>7000</v>
          </cell>
          <cell r="G528">
            <v>1610</v>
          </cell>
        </row>
        <row r="529">
          <cell r="C529" t="str">
            <v>b - Nh©n c«ng: BËc 3,5/7 x 1,46</v>
          </cell>
          <cell r="D529" t="str">
            <v>c«ng</v>
          </cell>
          <cell r="E529">
            <v>3</v>
          </cell>
          <cell r="F529">
            <v>18928.870800000001</v>
          </cell>
          <cell r="G529">
            <v>56786.612399999998</v>
          </cell>
        </row>
        <row r="530">
          <cell r="C530" t="str">
            <v>c - M¸y thi c«ng: x 1,07</v>
          </cell>
          <cell r="F530">
            <v>0</v>
          </cell>
          <cell r="G530">
            <v>1453.9374</v>
          </cell>
        </row>
        <row r="531">
          <cell r="C531" t="str">
            <v>M¸y trén 80 lÝt</v>
          </cell>
          <cell r="D531" t="str">
            <v>ca</v>
          </cell>
          <cell r="E531">
            <v>0.03</v>
          </cell>
          <cell r="F531">
            <v>48464.58</v>
          </cell>
          <cell r="G531">
            <v>1453.9374</v>
          </cell>
        </row>
        <row r="532">
          <cell r="C532" t="str">
            <v>d. Céng chi phÝ trùc tiÕp</v>
          </cell>
          <cell r="G532">
            <v>450146.69579999999</v>
          </cell>
        </row>
        <row r="533">
          <cell r="C533" t="str">
            <v>e. Chi phÝ chung (b x 58%)</v>
          </cell>
          <cell r="G533">
            <v>32936.235192</v>
          </cell>
        </row>
        <row r="534">
          <cell r="C534" t="str">
            <v>f. Céng ( d+e )</v>
          </cell>
          <cell r="G534">
            <v>483082.93099199998</v>
          </cell>
        </row>
        <row r="535">
          <cell r="C535" t="str">
            <v>g.Thu nhËp chÞu thuÕ tÝnh tr­íc (fx5,5%)</v>
          </cell>
          <cell r="G535">
            <v>26569.561204559999</v>
          </cell>
        </row>
        <row r="536">
          <cell r="C536" t="str">
            <v>Céng ®¬n gi¸ dù thÇu tr­íc thuÕ ( Z 1 )</v>
          </cell>
          <cell r="G536">
            <v>509652.49219655996</v>
          </cell>
        </row>
        <row r="537">
          <cell r="C537" t="str">
            <v>ThuÕ gi¸ trÞ gia t¨ng (5%)</v>
          </cell>
          <cell r="G537">
            <v>25482.624609827999</v>
          </cell>
        </row>
        <row r="538">
          <cell r="C538" t="str">
            <v>§¬n gi¸ dù thÇu sau thuÕ ( Z2 ) = Z1 + VAT</v>
          </cell>
          <cell r="G538">
            <v>535135.11680638802</v>
          </cell>
        </row>
        <row r="539">
          <cell r="A539">
            <v>6</v>
          </cell>
          <cell r="B539" t="str">
            <v>GD.6110</v>
          </cell>
          <cell r="C539" t="str">
            <v xml:space="preserve"> X©y g¹ch chØ 6,5x10,5x22, x©y bËc tam cÊp cao &lt;= 4m, v÷a XM m¸c 50.</v>
          </cell>
          <cell r="D539" t="str">
            <v>m3</v>
          </cell>
          <cell r="G539">
            <v>572771.31852136564</v>
          </cell>
        </row>
        <row r="540">
          <cell r="C540" t="str">
            <v xml:space="preserve">a - VËt liÖu </v>
          </cell>
          <cell r="G540">
            <v>407646.14600000001</v>
          </cell>
        </row>
        <row r="541">
          <cell r="C541" t="str">
            <v>Xi m¨ng PC.30</v>
          </cell>
          <cell r="D541" t="str">
            <v>kg</v>
          </cell>
          <cell r="E541">
            <v>69.006</v>
          </cell>
          <cell r="F541">
            <v>691</v>
          </cell>
          <cell r="G541">
            <v>47683.146000000001</v>
          </cell>
        </row>
        <row r="542">
          <cell r="C542" t="str">
            <v>C¸t ®en</v>
          </cell>
          <cell r="D542" t="str">
            <v>m3</v>
          </cell>
          <cell r="E542">
            <v>0.33600000000000002</v>
          </cell>
          <cell r="F542">
            <v>29500</v>
          </cell>
          <cell r="G542">
            <v>9912</v>
          </cell>
        </row>
        <row r="543">
          <cell r="C543" t="str">
            <v>N­íc</v>
          </cell>
          <cell r="D543" t="str">
            <v>lÝt</v>
          </cell>
          <cell r="E543">
            <v>78</v>
          </cell>
          <cell r="F543">
            <v>4.5</v>
          </cell>
          <cell r="G543">
            <v>351</v>
          </cell>
        </row>
        <row r="544">
          <cell r="C544" t="str">
            <v xml:space="preserve">G¹ch chØ </v>
          </cell>
          <cell r="D544" t="str">
            <v>viªn</v>
          </cell>
          <cell r="E544">
            <v>573</v>
          </cell>
          <cell r="F544">
            <v>600</v>
          </cell>
          <cell r="G544">
            <v>343800</v>
          </cell>
        </row>
        <row r="545">
          <cell r="C545" t="str">
            <v>Gç v¸n</v>
          </cell>
          <cell r="D545" t="str">
            <v>m3</v>
          </cell>
          <cell r="E545">
            <v>4.0000000000000001E-3</v>
          </cell>
          <cell r="F545">
            <v>1400000</v>
          </cell>
          <cell r="G545">
            <v>5600</v>
          </cell>
        </row>
        <row r="546">
          <cell r="C546" t="str">
            <v>§inh</v>
          </cell>
          <cell r="D546" t="str">
            <v>kg</v>
          </cell>
          <cell r="E546">
            <v>0.05</v>
          </cell>
          <cell r="F546">
            <v>6000</v>
          </cell>
          <cell r="G546">
            <v>300</v>
          </cell>
        </row>
        <row r="547">
          <cell r="C547" t="str">
            <v>b - Nh©n c«ng: BËc 3,5/7 x 1,46</v>
          </cell>
          <cell r="D547" t="str">
            <v>c«ng</v>
          </cell>
          <cell r="E547">
            <v>3.6</v>
          </cell>
          <cell r="F547">
            <v>18928.870800000001</v>
          </cell>
          <cell r="G547">
            <v>68143.934880000001</v>
          </cell>
        </row>
        <row r="548">
          <cell r="C548" t="str">
            <v>c - M¸y thi c«ng: x 1,07</v>
          </cell>
          <cell r="F548">
            <v>0</v>
          </cell>
          <cell r="G548">
            <v>1744.72488</v>
          </cell>
        </row>
        <row r="549">
          <cell r="C549" t="str">
            <v>M¸y trén 80 lÝt</v>
          </cell>
          <cell r="D549" t="str">
            <v>ca</v>
          </cell>
          <cell r="E549">
            <v>3.5999999999999997E-2</v>
          </cell>
          <cell r="F549">
            <v>48464.58</v>
          </cell>
          <cell r="G549">
            <v>1744.72488</v>
          </cell>
        </row>
        <row r="550">
          <cell r="C550" t="str">
            <v>d. Céng chi phÝ trùc tiÕp</v>
          </cell>
          <cell r="G550">
            <v>477534.80576000002</v>
          </cell>
        </row>
        <row r="551">
          <cell r="C551" t="str">
            <v>e. Chi phÝ chung (b x 58%)</v>
          </cell>
          <cell r="G551">
            <v>39523.482230399997</v>
          </cell>
        </row>
        <row r="552">
          <cell r="C552" t="str">
            <v>f. Céng ( d+e )</v>
          </cell>
          <cell r="G552">
            <v>517058.28799039999</v>
          </cell>
        </row>
        <row r="553">
          <cell r="C553" t="str">
            <v>g.Thu nhËp chÞu thuÕ tÝnh tr­íc (fx5,5%)</v>
          </cell>
          <cell r="G553">
            <v>28438.205839472001</v>
          </cell>
        </row>
        <row r="554">
          <cell r="C554" t="str">
            <v>Céng ®¬n gi¸ dù thÇu tr­íc thuÕ ( Z 1 )</v>
          </cell>
          <cell r="G554">
            <v>545496.49382987199</v>
          </cell>
        </row>
        <row r="555">
          <cell r="C555" t="str">
            <v>ThuÕ gi¸ trÞ gia t¨ng (5%)</v>
          </cell>
          <cell r="G555">
            <v>27274.824691493603</v>
          </cell>
        </row>
        <row r="556">
          <cell r="C556" t="str">
            <v>§¬n gi¸ dù thÇu sau thuÕ ( Z2 ) = Z1 + VAT</v>
          </cell>
          <cell r="G556">
            <v>572771.31852136564</v>
          </cell>
        </row>
        <row r="557">
          <cell r="A557">
            <v>7</v>
          </cell>
          <cell r="B557" t="str">
            <v>GD.2110</v>
          </cell>
          <cell r="C557" t="str">
            <v xml:space="preserve"> X©y g¹ch chØ 6,5x10,5x22, x©y t­êng th¼ng chiÒu dµy &lt;= 11cm, v÷a XM m¸c 50.</v>
          </cell>
          <cell r="D557" t="str">
            <v>m3</v>
          </cell>
          <cell r="G557">
            <v>570070.7858878338</v>
          </cell>
        </row>
        <row r="558">
          <cell r="C558" t="str">
            <v xml:space="preserve">a - VËt liÖu </v>
          </cell>
          <cell r="G558">
            <v>440798.35499999998</v>
          </cell>
        </row>
        <row r="559">
          <cell r="C559" t="str">
            <v>Xi m¨ng PC.30</v>
          </cell>
          <cell r="D559" t="str">
            <v>kg</v>
          </cell>
          <cell r="E559">
            <v>52.905000000000001</v>
          </cell>
          <cell r="F559">
            <v>691</v>
          </cell>
          <cell r="G559">
            <v>36557.355000000003</v>
          </cell>
        </row>
        <row r="560">
          <cell r="C560" t="str">
            <v>C¸t ®en</v>
          </cell>
          <cell r="D560" t="str">
            <v>m3</v>
          </cell>
          <cell r="E560">
            <v>0.25800000000000001</v>
          </cell>
          <cell r="F560">
            <v>29500</v>
          </cell>
          <cell r="G560">
            <v>7611</v>
          </cell>
        </row>
        <row r="561">
          <cell r="C561" t="str">
            <v>N­íc</v>
          </cell>
          <cell r="D561" t="str">
            <v>lÝt</v>
          </cell>
          <cell r="E561">
            <v>60</v>
          </cell>
          <cell r="F561">
            <v>4.5</v>
          </cell>
          <cell r="G561">
            <v>270</v>
          </cell>
        </row>
        <row r="562">
          <cell r="C562" t="str">
            <v xml:space="preserve">G¹ch chØ </v>
          </cell>
          <cell r="D562" t="str">
            <v>viªn</v>
          </cell>
          <cell r="E562">
            <v>643</v>
          </cell>
          <cell r="F562">
            <v>600</v>
          </cell>
          <cell r="G562">
            <v>385800</v>
          </cell>
        </row>
        <row r="563">
          <cell r="C563" t="str">
            <v>C©y chèng</v>
          </cell>
          <cell r="D563" t="str">
            <v>c©y</v>
          </cell>
          <cell r="E563">
            <v>0.5</v>
          </cell>
          <cell r="F563">
            <v>9500</v>
          </cell>
          <cell r="G563">
            <v>4750</v>
          </cell>
        </row>
        <row r="564">
          <cell r="C564" t="str">
            <v>Gç v¸n</v>
          </cell>
          <cell r="D564" t="str">
            <v>m3</v>
          </cell>
          <cell r="E564">
            <v>3.0000000000000001E-3</v>
          </cell>
          <cell r="F564">
            <v>1400000</v>
          </cell>
          <cell r="G564">
            <v>4200</v>
          </cell>
        </row>
        <row r="565">
          <cell r="C565" t="str">
            <v>D©y buéc</v>
          </cell>
          <cell r="D565" t="str">
            <v>kg</v>
          </cell>
          <cell r="E565">
            <v>0.23</v>
          </cell>
          <cell r="F565">
            <v>7000</v>
          </cell>
          <cell r="G565">
            <v>1610</v>
          </cell>
        </row>
        <row r="566">
          <cell r="C566" t="str">
            <v>b - Nh©n c«ng: BËc 3,5/7 x 1,46</v>
          </cell>
          <cell r="D566" t="str">
            <v>c«ng</v>
          </cell>
          <cell r="E566">
            <v>2.41</v>
          </cell>
          <cell r="F566">
            <v>18928.870800000001</v>
          </cell>
          <cell r="G566">
            <v>45618.578628000003</v>
          </cell>
        </row>
        <row r="567">
          <cell r="C567" t="str">
            <v>c - M¸y thi c«ng: x 1,07</v>
          </cell>
          <cell r="F567">
            <v>0</v>
          </cell>
          <cell r="G567">
            <v>1744.72488</v>
          </cell>
        </row>
        <row r="568">
          <cell r="C568" t="str">
            <v>M¸y trén 80 lÝt</v>
          </cell>
          <cell r="D568" t="str">
            <v>ca</v>
          </cell>
          <cell r="E568">
            <v>3.5999999999999997E-2</v>
          </cell>
          <cell r="F568">
            <v>48464.58</v>
          </cell>
          <cell r="G568">
            <v>1744.72488</v>
          </cell>
        </row>
        <row r="569">
          <cell r="C569" t="str">
            <v>d. Céng chi phÝ trùc tiÕp</v>
          </cell>
          <cell r="G569">
            <v>488161.65850799996</v>
          </cell>
        </row>
        <row r="570">
          <cell r="C570" t="str">
            <v>e. Chi phÝ chung (b x 58%)</v>
          </cell>
          <cell r="G570">
            <v>26458.77560424</v>
          </cell>
        </row>
        <row r="571">
          <cell r="C571" t="str">
            <v>f. Céng ( d+e )</v>
          </cell>
          <cell r="G571">
            <v>514620.43411223998</v>
          </cell>
        </row>
        <row r="572">
          <cell r="C572" t="str">
            <v>g.Thu nhËp chÞu thuÕ tÝnh tr­íc (fx5,5%)</v>
          </cell>
          <cell r="G572">
            <v>28304.123876173198</v>
          </cell>
        </row>
        <row r="573">
          <cell r="C573" t="str">
            <v>Céng ®¬n gi¸ dù thÇu tr­íc thuÕ ( Z 1 )</v>
          </cell>
          <cell r="G573">
            <v>542924.55798841314</v>
          </cell>
        </row>
        <row r="574">
          <cell r="C574" t="str">
            <v>ThuÕ gi¸ trÞ gia t¨ng (5%)</v>
          </cell>
          <cell r="G574">
            <v>27146.227899420657</v>
          </cell>
        </row>
        <row r="575">
          <cell r="C575" t="str">
            <v>§¬n gi¸ dù thÇu sau thuÕ ( Z2 ) = Z1 + VAT</v>
          </cell>
          <cell r="G575">
            <v>570070.7858878338</v>
          </cell>
        </row>
        <row r="576">
          <cell r="A576" t="str">
            <v>VI</v>
          </cell>
          <cell r="C576" t="str">
            <v>C«ng t¸c tr¸t:</v>
          </cell>
        </row>
        <row r="577">
          <cell r="A577">
            <v>1</v>
          </cell>
          <cell r="B577" t="str">
            <v>PA 1110</v>
          </cell>
          <cell r="C577" t="str">
            <v>Tr¸t t­êng bÓ phèt dµy 1cm, v÷a XM m¸c 75 (lÇn 1).</v>
          </cell>
          <cell r="D577" t="str">
            <v>m2.</v>
          </cell>
          <cell r="G577">
            <v>8530.0824145692968</v>
          </cell>
        </row>
        <row r="578">
          <cell r="C578" t="str">
            <v xml:space="preserve">a - VËt liÖu </v>
          </cell>
          <cell r="G578">
            <v>3380.5000000000005</v>
          </cell>
        </row>
        <row r="579">
          <cell r="C579" t="str">
            <v>Xi m¨ng PC.30</v>
          </cell>
          <cell r="D579" t="str">
            <v>kg</v>
          </cell>
          <cell r="E579">
            <v>4.32</v>
          </cell>
          <cell r="F579">
            <v>691</v>
          </cell>
          <cell r="G579">
            <v>2985.1200000000003</v>
          </cell>
        </row>
        <row r="580">
          <cell r="C580" t="str">
            <v>C¸t ®en</v>
          </cell>
          <cell r="D580" t="str">
            <v>m3</v>
          </cell>
          <cell r="E580">
            <v>1.2999999999999999E-2</v>
          </cell>
          <cell r="F580">
            <v>29500</v>
          </cell>
          <cell r="G580">
            <v>383.5</v>
          </cell>
        </row>
        <row r="581">
          <cell r="C581" t="str">
            <v>N­íc</v>
          </cell>
          <cell r="D581" t="str">
            <v>lÝt</v>
          </cell>
          <cell r="E581">
            <v>2.64</v>
          </cell>
          <cell r="F581">
            <v>4.5</v>
          </cell>
          <cell r="G581">
            <v>11.88</v>
          </cell>
        </row>
        <row r="582">
          <cell r="C582" t="str">
            <v>b - Nh©n c«ng: BËc 3,7/7 x 1,46</v>
          </cell>
          <cell r="D582" t="str">
            <v>c«ng</v>
          </cell>
          <cell r="E582">
            <v>0.13700000000000001</v>
          </cell>
          <cell r="F582">
            <v>19285.198400000001</v>
          </cell>
          <cell r="G582">
            <v>2642.0721808000003</v>
          </cell>
        </row>
        <row r="583">
          <cell r="C583" t="str">
            <v>c - M¸y thi c«ng: x 1,07</v>
          </cell>
          <cell r="F583">
            <v>0</v>
          </cell>
          <cell r="G583">
            <v>145.39374000000001</v>
          </cell>
        </row>
        <row r="584">
          <cell r="C584" t="str">
            <v>M¸y trén 80 lÝt</v>
          </cell>
          <cell r="D584" t="str">
            <v>ca</v>
          </cell>
          <cell r="E584">
            <v>3.0000000000000001E-3</v>
          </cell>
          <cell r="F584">
            <v>48464.58</v>
          </cell>
          <cell r="G584">
            <v>145.39374000000001</v>
          </cell>
        </row>
        <row r="585">
          <cell r="C585" t="str">
            <v>d. Céng chi phÝ trùc tiÕp</v>
          </cell>
          <cell r="G585">
            <v>6167.9659208000012</v>
          </cell>
        </row>
        <row r="586">
          <cell r="C586" t="str">
            <v>e. Chi phÝ chung (b x 58%)</v>
          </cell>
          <cell r="G586">
            <v>1532.4018648640001</v>
          </cell>
        </row>
        <row r="587">
          <cell r="C587" t="str">
            <v>f. Céng ( d+e )</v>
          </cell>
          <cell r="G587">
            <v>7700.3677856640015</v>
          </cell>
        </row>
        <row r="588">
          <cell r="C588" t="str">
            <v>g.Thu nhËp chÞu thuÕ tÝnh tr­íc (fx5,5%)</v>
          </cell>
          <cell r="G588">
            <v>423.52022821152008</v>
          </cell>
        </row>
        <row r="589">
          <cell r="C589" t="str">
            <v>Céng ®¬n gi¸ dù thÇu tr­íc thuÕ ( Z 1 )</v>
          </cell>
          <cell r="G589">
            <v>8123.8880138755212</v>
          </cell>
        </row>
        <row r="590">
          <cell r="C590" t="str">
            <v>ThuÕ gi¸ trÞ gia t¨ng (5%)</v>
          </cell>
          <cell r="G590">
            <v>406.19440069377606</v>
          </cell>
        </row>
        <row r="591">
          <cell r="C591" t="str">
            <v>§¬n gi¸ dù thÇu sau thuÕ ( Z2 ) = Z1 + VAT</v>
          </cell>
          <cell r="G591">
            <v>8530.0824145692968</v>
          </cell>
        </row>
        <row r="592">
          <cell r="A592">
            <v>2</v>
          </cell>
          <cell r="B592" t="str">
            <v>PA 1110</v>
          </cell>
          <cell r="C592" t="str">
            <v>Tr¸t t­êng bÓ phèt dµy 1cm, v÷a XM m¸c 75 (lÇn 2).</v>
          </cell>
          <cell r="D592" t="str">
            <v>m2.</v>
          </cell>
          <cell r="G592">
            <v>8530.0824145692968</v>
          </cell>
        </row>
        <row r="593">
          <cell r="C593" t="str">
            <v xml:space="preserve">a - VËt liÖu </v>
          </cell>
          <cell r="G593">
            <v>3380.5000000000005</v>
          </cell>
        </row>
        <row r="594">
          <cell r="C594" t="str">
            <v>Xi m¨ng PC.30</v>
          </cell>
          <cell r="D594" t="str">
            <v>kg</v>
          </cell>
          <cell r="E594">
            <v>4.32</v>
          </cell>
          <cell r="F594">
            <v>691</v>
          </cell>
          <cell r="G594">
            <v>2985.1200000000003</v>
          </cell>
        </row>
        <row r="595">
          <cell r="C595" t="str">
            <v>C¸t ®en</v>
          </cell>
          <cell r="D595" t="str">
            <v>m3</v>
          </cell>
          <cell r="E595">
            <v>1.2999999999999999E-2</v>
          </cell>
          <cell r="F595">
            <v>29500</v>
          </cell>
          <cell r="G595">
            <v>383.5</v>
          </cell>
        </row>
        <row r="596">
          <cell r="C596" t="str">
            <v>N­íc</v>
          </cell>
          <cell r="D596" t="str">
            <v>lÝt</v>
          </cell>
          <cell r="E596">
            <v>2.64</v>
          </cell>
          <cell r="F596">
            <v>4.5</v>
          </cell>
          <cell r="G596">
            <v>11.88</v>
          </cell>
        </row>
        <row r="597">
          <cell r="C597" t="str">
            <v>b - Nh©n c«ng: BËc 3,7/7 x 1,46</v>
          </cell>
          <cell r="D597" t="str">
            <v>c«ng</v>
          </cell>
          <cell r="E597">
            <v>0.13700000000000001</v>
          </cell>
          <cell r="F597">
            <v>19285.198400000001</v>
          </cell>
          <cell r="G597">
            <v>2642.0721808000003</v>
          </cell>
        </row>
        <row r="598">
          <cell r="C598" t="str">
            <v>c - M¸y thi c«ng: x 1,07</v>
          </cell>
          <cell r="F598">
            <v>0</v>
          </cell>
          <cell r="G598">
            <v>145.39374000000001</v>
          </cell>
        </row>
        <row r="599">
          <cell r="C599" t="str">
            <v>M¸y trén 80 lÝt</v>
          </cell>
          <cell r="D599" t="str">
            <v>ca</v>
          </cell>
          <cell r="E599">
            <v>3.0000000000000001E-3</v>
          </cell>
          <cell r="F599">
            <v>48464.58</v>
          </cell>
          <cell r="G599">
            <v>145.39374000000001</v>
          </cell>
        </row>
        <row r="600">
          <cell r="C600" t="str">
            <v>d. Céng chi phÝ trùc tiÕp</v>
          </cell>
          <cell r="G600">
            <v>6167.9659208000012</v>
          </cell>
        </row>
        <row r="601">
          <cell r="C601" t="str">
            <v>e. Chi phÝ chung (b x 58%)</v>
          </cell>
          <cell r="G601">
            <v>1532.4018648640001</v>
          </cell>
        </row>
        <row r="602">
          <cell r="C602" t="str">
            <v>f. Céng ( d+e )</v>
          </cell>
          <cell r="G602">
            <v>7700.3677856640015</v>
          </cell>
        </row>
        <row r="603">
          <cell r="C603" t="str">
            <v>g.Thu nhËp chÞu thuÕ tÝnh tr­íc (fx5,5%)</v>
          </cell>
          <cell r="G603">
            <v>423.52022821152008</v>
          </cell>
        </row>
        <row r="604">
          <cell r="C604" t="str">
            <v>Céng ®¬n gi¸ dù thÇu tr­íc thuÕ ( Z 1 )</v>
          </cell>
          <cell r="G604">
            <v>8123.8880138755212</v>
          </cell>
        </row>
        <row r="605">
          <cell r="C605" t="str">
            <v>ThuÕ gi¸ trÞ gia t¨ng (5%)</v>
          </cell>
          <cell r="G605">
            <v>406.19440069377606</v>
          </cell>
        </row>
        <row r="606">
          <cell r="C606" t="str">
            <v>§¬n gi¸ dù thÇu sau thuÕ ( Z2 ) = Z1 + VAT</v>
          </cell>
          <cell r="G606">
            <v>8530.0824145692968</v>
          </cell>
        </row>
        <row r="607">
          <cell r="A607">
            <v>3</v>
          </cell>
          <cell r="B607" t="str">
            <v>PA 1210</v>
          </cell>
          <cell r="C607" t="str">
            <v>Tr¸t t­êng trong nhµ dµy 1,5cm, v÷a XM m¸c 50.</v>
          </cell>
          <cell r="D607" t="str">
            <v>m2.</v>
          </cell>
          <cell r="G607">
            <v>8821.9612465692971</v>
          </cell>
        </row>
        <row r="608">
          <cell r="C608" t="str">
            <v xml:space="preserve">a - VËt liÖu </v>
          </cell>
          <cell r="G608">
            <v>3643.9879999999998</v>
          </cell>
        </row>
        <row r="609">
          <cell r="C609" t="str">
            <v>Xi m¨ng PC.30</v>
          </cell>
          <cell r="D609" t="str">
            <v>kg</v>
          </cell>
          <cell r="E609">
            <v>4.4379999999999997</v>
          </cell>
          <cell r="F609">
            <v>691</v>
          </cell>
          <cell r="G609">
            <v>3066.6579999999999</v>
          </cell>
        </row>
        <row r="610">
          <cell r="C610" t="str">
            <v>C¸t ®en</v>
          </cell>
          <cell r="D610" t="str">
            <v>m3</v>
          </cell>
          <cell r="E610">
            <v>1.9E-2</v>
          </cell>
          <cell r="F610">
            <v>29500</v>
          </cell>
          <cell r="G610">
            <v>560.5</v>
          </cell>
        </row>
        <row r="611">
          <cell r="C611" t="str">
            <v>N­íc</v>
          </cell>
          <cell r="D611" t="str">
            <v>lÝt</v>
          </cell>
          <cell r="E611">
            <v>3.74</v>
          </cell>
          <cell r="F611">
            <v>4.5</v>
          </cell>
          <cell r="G611">
            <v>16.830000000000002</v>
          </cell>
        </row>
        <row r="612">
          <cell r="C612" t="str">
            <v>b - Nh©n c«ng: BËc 3,7/7 x 1,46</v>
          </cell>
          <cell r="D612" t="str">
            <v>c«ng</v>
          </cell>
          <cell r="E612">
            <v>0.13700000000000001</v>
          </cell>
          <cell r="F612">
            <v>19285.198400000001</v>
          </cell>
          <cell r="G612">
            <v>2642.0721808000003</v>
          </cell>
        </row>
        <row r="613">
          <cell r="C613" t="str">
            <v>c - M¸y thi c«ng: x 1,07</v>
          </cell>
          <cell r="F613">
            <v>0</v>
          </cell>
          <cell r="G613">
            <v>145.39374000000001</v>
          </cell>
        </row>
        <row r="614">
          <cell r="C614" t="str">
            <v>M¸y trén 80 lÝt</v>
          </cell>
          <cell r="D614" t="str">
            <v>ca</v>
          </cell>
          <cell r="E614">
            <v>3.0000000000000001E-3</v>
          </cell>
          <cell r="F614">
            <v>48464.58</v>
          </cell>
          <cell r="G614">
            <v>145.39374000000001</v>
          </cell>
        </row>
        <row r="615">
          <cell r="C615" t="str">
            <v>d. Céng chi phÝ trùc tiÕp</v>
          </cell>
          <cell r="G615">
            <v>6431.4539208000006</v>
          </cell>
        </row>
        <row r="616">
          <cell r="C616" t="str">
            <v>e. Chi phÝ chung (b x 58%)</v>
          </cell>
          <cell r="G616">
            <v>1532.4018648640001</v>
          </cell>
        </row>
        <row r="617">
          <cell r="C617" t="str">
            <v>f. Céng ( d+e )</v>
          </cell>
          <cell r="G617">
            <v>7963.8557856640009</v>
          </cell>
        </row>
        <row r="618">
          <cell r="C618" t="str">
            <v>g.Thu nhËp chÞu thuÕ tÝnh tr­íc (fx5,5%)</v>
          </cell>
          <cell r="G618">
            <v>438.01206821152005</v>
          </cell>
        </row>
        <row r="619">
          <cell r="C619" t="str">
            <v>Céng ®¬n gi¸ dù thÇu tr­íc thuÕ ( Z 1 )</v>
          </cell>
          <cell r="G619">
            <v>8401.8678538755212</v>
          </cell>
        </row>
        <row r="620">
          <cell r="C620" t="str">
            <v>ThuÕ gi¸ trÞ gia t¨ng (5%)</v>
          </cell>
          <cell r="G620">
            <v>420.09339269377608</v>
          </cell>
        </row>
        <row r="621">
          <cell r="C621" t="str">
            <v>§¬n gi¸ dù thÇu sau thuÕ ( Z2 ) = Z1 + VAT</v>
          </cell>
          <cell r="G621">
            <v>8821.9612465692971</v>
          </cell>
        </row>
        <row r="622">
          <cell r="A622">
            <v>4</v>
          </cell>
          <cell r="B622" t="str">
            <v>PA 1210</v>
          </cell>
          <cell r="C622" t="str">
            <v>Tr¸t t­êng ngoµi nhµ dµy 1,5cm cao &lt;= 4m, v÷a XM m¸c 50 (lÇn 1)</v>
          </cell>
          <cell r="D622" t="str">
            <v>m2.</v>
          </cell>
          <cell r="G622">
            <v>8821.9612465692971</v>
          </cell>
        </row>
        <row r="623">
          <cell r="C623" t="str">
            <v xml:space="preserve">a - VËt liÖu </v>
          </cell>
          <cell r="G623">
            <v>3643.9879999999998</v>
          </cell>
        </row>
        <row r="624">
          <cell r="C624" t="str">
            <v>Xi m¨ng PC.30</v>
          </cell>
          <cell r="D624" t="str">
            <v>kg</v>
          </cell>
          <cell r="E624">
            <v>4.4379999999999997</v>
          </cell>
          <cell r="F624">
            <v>691</v>
          </cell>
          <cell r="G624">
            <v>3066.6579999999999</v>
          </cell>
        </row>
        <row r="625">
          <cell r="C625" t="str">
            <v>C¸t ®en</v>
          </cell>
          <cell r="D625" t="str">
            <v>m3</v>
          </cell>
          <cell r="E625">
            <v>1.9E-2</v>
          </cell>
          <cell r="F625">
            <v>29500</v>
          </cell>
          <cell r="G625">
            <v>560.5</v>
          </cell>
        </row>
        <row r="626">
          <cell r="C626" t="str">
            <v>N­íc</v>
          </cell>
          <cell r="D626" t="str">
            <v>lÝt</v>
          </cell>
          <cell r="E626">
            <v>3.74</v>
          </cell>
          <cell r="F626">
            <v>4.5</v>
          </cell>
          <cell r="G626">
            <v>16.830000000000002</v>
          </cell>
        </row>
        <row r="627">
          <cell r="C627" t="str">
            <v>b - Nh©n c«ng: BËc 3,7/7 x 1,46</v>
          </cell>
          <cell r="D627" t="str">
            <v>c«ng</v>
          </cell>
          <cell r="E627">
            <v>0.13700000000000001</v>
          </cell>
          <cell r="F627">
            <v>19285.198400000001</v>
          </cell>
          <cell r="G627">
            <v>2642.0721808000003</v>
          </cell>
        </row>
        <row r="628">
          <cell r="C628" t="str">
            <v>c - M¸y thi c«ng: x 1,07</v>
          </cell>
          <cell r="F628">
            <v>0</v>
          </cell>
          <cell r="G628">
            <v>145.39374000000001</v>
          </cell>
        </row>
        <row r="629">
          <cell r="C629" t="str">
            <v>M¸y trén 80 lÝt</v>
          </cell>
          <cell r="D629" t="str">
            <v>ca</v>
          </cell>
          <cell r="E629">
            <v>3.0000000000000001E-3</v>
          </cell>
          <cell r="F629">
            <v>48464.58</v>
          </cell>
          <cell r="G629">
            <v>145.39374000000001</v>
          </cell>
        </row>
        <row r="630">
          <cell r="C630" t="str">
            <v>d. Céng chi phÝ trùc tiÕp</v>
          </cell>
          <cell r="G630">
            <v>6431.4539208000006</v>
          </cell>
        </row>
        <row r="631">
          <cell r="C631" t="str">
            <v>e. Chi phÝ chung (b x 58%)</v>
          </cell>
          <cell r="G631">
            <v>1532.4018648640001</v>
          </cell>
        </row>
        <row r="632">
          <cell r="C632" t="str">
            <v>f. Céng ( d+e )</v>
          </cell>
          <cell r="G632">
            <v>7963.8557856640009</v>
          </cell>
        </row>
        <row r="633">
          <cell r="C633" t="str">
            <v>g.Thu nhËp chÞu thuÕ tÝnh tr­íc (fx5,5%)</v>
          </cell>
          <cell r="G633">
            <v>438.01206821152005</v>
          </cell>
        </row>
        <row r="634">
          <cell r="C634" t="str">
            <v>Céng ®¬n gi¸ dù thÇu tr­íc thuÕ ( Z 1 )</v>
          </cell>
          <cell r="G634">
            <v>8401.8678538755212</v>
          </cell>
        </row>
        <row r="635">
          <cell r="C635" t="str">
            <v>ThuÕ gi¸ trÞ gia t¨ng (5%)</v>
          </cell>
          <cell r="G635">
            <v>420.09339269377608</v>
          </cell>
        </row>
        <row r="636">
          <cell r="C636" t="str">
            <v>§¬n gi¸ dù thÇu sau thuÕ ( Z2 ) = Z1 + VAT</v>
          </cell>
          <cell r="G636">
            <v>8821.9612465692971</v>
          </cell>
        </row>
        <row r="637">
          <cell r="A637">
            <v>5</v>
          </cell>
          <cell r="B637" t="str">
            <v>PA 1210</v>
          </cell>
          <cell r="C637" t="str">
            <v>Tr¸t t­êng ngoµi nhµ dµy 1,5cm cao &lt;= 4m, v÷a XM m¸c 50 (lÇn 2)</v>
          </cell>
          <cell r="D637" t="str">
            <v>m2.</v>
          </cell>
          <cell r="G637">
            <v>8821.9612465692971</v>
          </cell>
        </row>
        <row r="638">
          <cell r="C638" t="str">
            <v xml:space="preserve">a - VËt liÖu </v>
          </cell>
          <cell r="G638">
            <v>3643.9879999999998</v>
          </cell>
        </row>
        <row r="639">
          <cell r="C639" t="str">
            <v>Xi m¨ng PC.30</v>
          </cell>
          <cell r="D639" t="str">
            <v>kg</v>
          </cell>
          <cell r="E639">
            <v>4.4379999999999997</v>
          </cell>
          <cell r="F639">
            <v>691</v>
          </cell>
          <cell r="G639">
            <v>3066.6579999999999</v>
          </cell>
        </row>
        <row r="640">
          <cell r="C640" t="str">
            <v>C¸t ®en</v>
          </cell>
          <cell r="D640" t="str">
            <v>m3</v>
          </cell>
          <cell r="E640">
            <v>1.9E-2</v>
          </cell>
          <cell r="F640">
            <v>29500</v>
          </cell>
          <cell r="G640">
            <v>560.5</v>
          </cell>
        </row>
        <row r="641">
          <cell r="C641" t="str">
            <v>N­íc</v>
          </cell>
          <cell r="D641" t="str">
            <v>lÝt</v>
          </cell>
          <cell r="E641">
            <v>3.74</v>
          </cell>
          <cell r="F641">
            <v>4.5</v>
          </cell>
          <cell r="G641">
            <v>16.830000000000002</v>
          </cell>
        </row>
        <row r="642">
          <cell r="C642" t="str">
            <v>b - Nh©n c«ng: BËc 3,7/7 x 1,46</v>
          </cell>
          <cell r="D642" t="str">
            <v>c«ng</v>
          </cell>
          <cell r="E642">
            <v>0.13700000000000001</v>
          </cell>
          <cell r="F642">
            <v>19285.198400000001</v>
          </cell>
          <cell r="G642">
            <v>2642.0721808000003</v>
          </cell>
        </row>
        <row r="643">
          <cell r="C643" t="str">
            <v>c - M¸y thi c«ng: x 1,07</v>
          </cell>
          <cell r="F643">
            <v>0</v>
          </cell>
          <cell r="G643">
            <v>145.39374000000001</v>
          </cell>
        </row>
        <row r="644">
          <cell r="C644" t="str">
            <v>M¸y trén 80 lÝt</v>
          </cell>
          <cell r="D644" t="str">
            <v>ca</v>
          </cell>
          <cell r="E644">
            <v>3.0000000000000001E-3</v>
          </cell>
          <cell r="F644">
            <v>48464.58</v>
          </cell>
          <cell r="G644">
            <v>145.39374000000001</v>
          </cell>
        </row>
        <row r="645">
          <cell r="C645" t="str">
            <v>d. Céng chi phÝ trùc tiÕp</v>
          </cell>
          <cell r="G645">
            <v>6431.4539208000006</v>
          </cell>
        </row>
        <row r="646">
          <cell r="C646" t="str">
            <v>e. Chi phÝ chung (b x 58%)</v>
          </cell>
          <cell r="G646">
            <v>1532.4018648640001</v>
          </cell>
        </row>
        <row r="647">
          <cell r="C647" t="str">
            <v>f. Céng ( d+e )</v>
          </cell>
          <cell r="G647">
            <v>7963.8557856640009</v>
          </cell>
        </row>
        <row r="648">
          <cell r="C648" t="str">
            <v>g.Thu nhËp chÞu thuÕ tÝnh tr­íc (fx5,5%)</v>
          </cell>
          <cell r="G648">
            <v>438.01206821152005</v>
          </cell>
        </row>
        <row r="649">
          <cell r="C649" t="str">
            <v>Céng ®¬n gi¸ dù thÇu tr­íc thuÕ ( Z 1 )</v>
          </cell>
          <cell r="G649">
            <v>8401.8678538755212</v>
          </cell>
        </row>
        <row r="650">
          <cell r="C650" t="str">
            <v>ThuÕ gi¸ trÞ gia t¨ng (5%)</v>
          </cell>
          <cell r="G650">
            <v>420.09339269377608</v>
          </cell>
        </row>
        <row r="651">
          <cell r="C651" t="str">
            <v>§¬n gi¸ dù thÇu sau thuÕ ( Z2 ) = Z1 + VAT</v>
          </cell>
          <cell r="G651">
            <v>8821.9612465692971</v>
          </cell>
        </row>
        <row r="652">
          <cell r="A652">
            <v>6</v>
          </cell>
          <cell r="B652" t="str">
            <v>PA 2210</v>
          </cell>
          <cell r="C652" t="str">
            <v>Tr¸t trô cét dµy 1,5cm, v÷a XM m¸c 50.</v>
          </cell>
          <cell r="D652" t="str">
            <v>m2.</v>
          </cell>
          <cell r="G652">
            <v>21335.115834878037</v>
          </cell>
        </row>
        <row r="653">
          <cell r="C653" t="str">
            <v xml:space="preserve">a - VËt liÖu </v>
          </cell>
          <cell r="G653">
            <v>3874.103145</v>
          </cell>
        </row>
        <row r="654">
          <cell r="C654" t="str">
            <v>Xi m¨ng PC.30</v>
          </cell>
          <cell r="D654" t="str">
            <v>kg</v>
          </cell>
          <cell r="E654">
            <v>4.6989999999999998</v>
          </cell>
          <cell r="F654">
            <v>691</v>
          </cell>
          <cell r="G654">
            <v>3247.009</v>
          </cell>
        </row>
        <row r="655">
          <cell r="C655" t="str">
            <v>C¸t ®en</v>
          </cell>
          <cell r="D655" t="str">
            <v>m3</v>
          </cell>
          <cell r="E655">
            <v>0.02</v>
          </cell>
          <cell r="F655">
            <v>29500</v>
          </cell>
          <cell r="G655">
            <v>590</v>
          </cell>
        </row>
        <row r="656">
          <cell r="C656" t="str">
            <v>N­íc</v>
          </cell>
          <cell r="D656" t="str">
            <v>lÝt</v>
          </cell>
          <cell r="E656">
            <v>3.9599999999999995</v>
          </cell>
          <cell r="F656">
            <v>4.5</v>
          </cell>
          <cell r="G656">
            <v>17.819999999999997</v>
          </cell>
        </row>
        <row r="657">
          <cell r="C657" t="str">
            <v>VËt liÖu kh¸c</v>
          </cell>
          <cell r="D657" t="str">
            <v>%</v>
          </cell>
          <cell r="E657">
            <v>0.5</v>
          </cell>
          <cell r="G657">
            <v>19.274145000000001</v>
          </cell>
        </row>
        <row r="658">
          <cell r="C658" t="str">
            <v>b - Nh©n c«ng: BËc 3,7/7 x 1,46</v>
          </cell>
          <cell r="D658" t="str">
            <v>c«ng</v>
          </cell>
          <cell r="E658">
            <v>0.498</v>
          </cell>
          <cell r="F658">
            <v>19285.198400000001</v>
          </cell>
          <cell r="G658">
            <v>9604.0288032000008</v>
          </cell>
        </row>
        <row r="659">
          <cell r="C659" t="str">
            <v>c - M¸y thi c«ng: x 1,07</v>
          </cell>
          <cell r="F659">
            <v>0</v>
          </cell>
          <cell r="G659">
            <v>211.39669000000001</v>
          </cell>
        </row>
        <row r="660">
          <cell r="C660" t="str">
            <v>M¸y trén 80 lÝt</v>
          </cell>
          <cell r="D660" t="str">
            <v>ca</v>
          </cell>
          <cell r="E660">
            <v>3.0000000000000001E-3</v>
          </cell>
          <cell r="F660">
            <v>48464.58</v>
          </cell>
          <cell r="G660">
            <v>145.39374000000001</v>
          </cell>
        </row>
        <row r="661">
          <cell r="C661" t="str">
            <v>M¸y vËn th¨ng 0,8T</v>
          </cell>
          <cell r="D661" t="str">
            <v>ca</v>
          </cell>
          <cell r="E661">
            <v>1E-3</v>
          </cell>
          <cell r="F661">
            <v>66002.95</v>
          </cell>
          <cell r="G661">
            <v>66.002949999999998</v>
          </cell>
        </row>
        <row r="662">
          <cell r="C662" t="str">
            <v>d. Céng chi phÝ trùc tiÕp</v>
          </cell>
          <cell r="G662">
            <v>13689.528638199999</v>
          </cell>
        </row>
        <row r="663">
          <cell r="C663" t="str">
            <v>e. Chi phÝ chung (b x 58%)</v>
          </cell>
          <cell r="G663">
            <v>5570.3367058559998</v>
          </cell>
        </row>
        <row r="664">
          <cell r="C664" t="str">
            <v>f. Céng ( d+e )</v>
          </cell>
          <cell r="G664">
            <v>19259.865344056001</v>
          </cell>
        </row>
        <row r="665">
          <cell r="C665" t="str">
            <v>g.Thu nhËp chÞu thuÕ tÝnh tr­íc (fx5,5%)</v>
          </cell>
          <cell r="G665">
            <v>1059.2925939230802</v>
          </cell>
        </row>
        <row r="666">
          <cell r="C666" t="str">
            <v>Céng ®¬n gi¸ dù thÇu tr­íc thuÕ ( Z 1 )</v>
          </cell>
          <cell r="G666">
            <v>20319.157937979082</v>
          </cell>
        </row>
        <row r="667">
          <cell r="C667" t="str">
            <v>ThuÕ gi¸ trÞ gia t¨ng (5%)</v>
          </cell>
          <cell r="G667">
            <v>1015.9578968989541</v>
          </cell>
        </row>
        <row r="668">
          <cell r="C668" t="str">
            <v>§¬n gi¸ dù thÇu sau thuÕ ( Z2 ) = Z1 + VAT</v>
          </cell>
          <cell r="G668">
            <v>21335.115834878037</v>
          </cell>
        </row>
        <row r="669">
          <cell r="A669">
            <v>7</v>
          </cell>
          <cell r="B669" t="str">
            <v>PA 3210</v>
          </cell>
          <cell r="C669" t="str">
            <v>Tr¸t trÇn, v÷a XM m¸c 50.</v>
          </cell>
          <cell r="D669" t="str">
            <v>m2.</v>
          </cell>
          <cell r="G669">
            <v>14630.508130179902</v>
          </cell>
        </row>
        <row r="670">
          <cell r="C670" t="str">
            <v xml:space="preserve">a - VËt liÖu </v>
          </cell>
          <cell r="G670">
            <v>3854.8290000000002</v>
          </cell>
        </row>
        <row r="671">
          <cell r="C671" t="str">
            <v>Xi m¨ng PC.30</v>
          </cell>
          <cell r="D671" t="str">
            <v>kg</v>
          </cell>
          <cell r="E671">
            <v>4.6989999999999998</v>
          </cell>
          <cell r="F671">
            <v>691</v>
          </cell>
          <cell r="G671">
            <v>3247.009</v>
          </cell>
        </row>
        <row r="672">
          <cell r="C672" t="str">
            <v>C¸t ®en</v>
          </cell>
          <cell r="D672" t="str">
            <v>m3</v>
          </cell>
          <cell r="E672">
            <v>0.02</v>
          </cell>
          <cell r="F672">
            <v>29500</v>
          </cell>
          <cell r="G672">
            <v>590</v>
          </cell>
        </row>
        <row r="673">
          <cell r="C673" t="str">
            <v>N­íc</v>
          </cell>
          <cell r="D673" t="str">
            <v>lÝt</v>
          </cell>
          <cell r="E673">
            <v>3.9599999999999995</v>
          </cell>
          <cell r="F673">
            <v>4.5</v>
          </cell>
          <cell r="G673">
            <v>17.819999999999997</v>
          </cell>
        </row>
        <row r="674">
          <cell r="C674" t="str">
            <v>b - Nh©n c«ng: BËc 3,7/7 x 1,46</v>
          </cell>
          <cell r="D674" t="str">
            <v>c«ng</v>
          </cell>
          <cell r="E674">
            <v>0.3</v>
          </cell>
          <cell r="F674">
            <v>19285.198400000001</v>
          </cell>
          <cell r="G674">
            <v>5785.5595199999998</v>
          </cell>
        </row>
        <row r="675">
          <cell r="C675" t="str">
            <v>c - M¸y thi c«ng: x 1,07</v>
          </cell>
          <cell r="F675">
            <v>0</v>
          </cell>
          <cell r="G675">
            <v>211.39669000000001</v>
          </cell>
        </row>
        <row r="676">
          <cell r="C676" t="str">
            <v>M¸y trén 80 lÝt</v>
          </cell>
          <cell r="D676" t="str">
            <v>ca</v>
          </cell>
          <cell r="E676">
            <v>3.0000000000000001E-3</v>
          </cell>
          <cell r="F676">
            <v>48464.58</v>
          </cell>
          <cell r="G676">
            <v>145.39374000000001</v>
          </cell>
        </row>
        <row r="677">
          <cell r="C677" t="str">
            <v>M¸y vËn th¨ng 0,8T</v>
          </cell>
          <cell r="D677" t="str">
            <v>ca</v>
          </cell>
          <cell r="E677">
            <v>1E-3</v>
          </cell>
          <cell r="F677">
            <v>66002.95</v>
          </cell>
          <cell r="G677">
            <v>66.002949999999998</v>
          </cell>
        </row>
        <row r="678">
          <cell r="C678" t="str">
            <v>d. Céng chi phÝ trùc tiÕp</v>
          </cell>
          <cell r="G678">
            <v>9851.78521</v>
          </cell>
        </row>
        <row r="679">
          <cell r="C679" t="str">
            <v>e. Chi phÝ chung (b x 58%)</v>
          </cell>
          <cell r="G679">
            <v>3355.6245215999998</v>
          </cell>
        </row>
        <row r="680">
          <cell r="C680" t="str">
            <v>f. Céng ( d+e )</v>
          </cell>
          <cell r="G680">
            <v>13207.409731600001</v>
          </cell>
        </row>
        <row r="681">
          <cell r="C681" t="str">
            <v>g.Thu nhËp chÞu thuÕ tÝnh tr­íc (fx5,5%)</v>
          </cell>
          <cell r="G681">
            <v>726.40753523800004</v>
          </cell>
        </row>
        <row r="682">
          <cell r="C682" t="str">
            <v>Céng ®¬n gi¸ dù thÇu tr­íc thuÕ ( Z 1 )</v>
          </cell>
          <cell r="G682">
            <v>13933.817266838001</v>
          </cell>
        </row>
        <row r="683">
          <cell r="C683" t="str">
            <v>ThuÕ gi¸ trÞ gia t¨ng (5%)</v>
          </cell>
          <cell r="G683">
            <v>696.69086334190013</v>
          </cell>
        </row>
        <row r="684">
          <cell r="C684" t="str">
            <v>§¬n gi¸ dù thÇu sau thuÕ ( Z2 ) = Z1 + VAT</v>
          </cell>
          <cell r="G684">
            <v>14630.508130179902</v>
          </cell>
        </row>
        <row r="685">
          <cell r="A685">
            <v>8</v>
          </cell>
          <cell r="B685" t="str">
            <v>PA 3110</v>
          </cell>
          <cell r="C685" t="str">
            <v>Tr¸t xµ dÇm, v÷a XM m¸c 50.</v>
          </cell>
          <cell r="D685" t="str">
            <v>m2.</v>
          </cell>
          <cell r="G685">
            <v>15643.12279238814</v>
          </cell>
        </row>
        <row r="686">
          <cell r="C686" t="str">
            <v xml:space="preserve">a - VËt liÖu </v>
          </cell>
          <cell r="G686">
            <v>3854.8290000000002</v>
          </cell>
        </row>
        <row r="687">
          <cell r="C687" t="str">
            <v>Xi m¨ng PC.30</v>
          </cell>
          <cell r="D687" t="str">
            <v>kg</v>
          </cell>
          <cell r="E687">
            <v>4.6989999999999998</v>
          </cell>
          <cell r="F687">
            <v>691</v>
          </cell>
          <cell r="G687">
            <v>3247.009</v>
          </cell>
        </row>
        <row r="688">
          <cell r="C688" t="str">
            <v>C¸t ®en</v>
          </cell>
          <cell r="D688" t="str">
            <v>m3</v>
          </cell>
          <cell r="E688">
            <v>0.02</v>
          </cell>
          <cell r="F688">
            <v>29500</v>
          </cell>
          <cell r="G688">
            <v>590</v>
          </cell>
        </row>
        <row r="689">
          <cell r="C689" t="str">
            <v>N­íc</v>
          </cell>
          <cell r="D689" t="str">
            <v>lÝt</v>
          </cell>
          <cell r="E689">
            <v>3.9599999999999995</v>
          </cell>
          <cell r="F689">
            <v>4.5</v>
          </cell>
          <cell r="G689">
            <v>17.819999999999997</v>
          </cell>
        </row>
        <row r="690">
          <cell r="C690" t="str">
            <v>b - Nh©n c«ng: BËc 3,7/7 x 1,46</v>
          </cell>
          <cell r="D690" t="str">
            <v>c«ng</v>
          </cell>
          <cell r="E690">
            <v>0.33</v>
          </cell>
          <cell r="F690">
            <v>19285.198400000001</v>
          </cell>
          <cell r="G690">
            <v>6364.1154720000004</v>
          </cell>
        </row>
        <row r="691">
          <cell r="C691" t="str">
            <v>c - M¸y thi c«ng: x 1,07</v>
          </cell>
          <cell r="F691">
            <v>0</v>
          </cell>
          <cell r="G691">
            <v>211.39669000000001</v>
          </cell>
        </row>
        <row r="692">
          <cell r="C692" t="str">
            <v>M¸y trén 80 lÝt</v>
          </cell>
          <cell r="D692" t="str">
            <v>ca</v>
          </cell>
          <cell r="E692">
            <v>3.0000000000000001E-3</v>
          </cell>
          <cell r="F692">
            <v>48464.58</v>
          </cell>
          <cell r="G692">
            <v>145.39374000000001</v>
          </cell>
        </row>
        <row r="693">
          <cell r="C693" t="str">
            <v>M¸y vËn th¨ng 0,8T</v>
          </cell>
          <cell r="D693" t="str">
            <v>ca</v>
          </cell>
          <cell r="E693">
            <v>1E-3</v>
          </cell>
          <cell r="F693">
            <v>66002.95</v>
          </cell>
          <cell r="G693">
            <v>66.002949999999998</v>
          </cell>
        </row>
        <row r="694">
          <cell r="C694" t="str">
            <v>d. Céng chi phÝ trùc tiÕp</v>
          </cell>
          <cell r="G694">
            <v>10430.341162000001</v>
          </cell>
        </row>
        <row r="695">
          <cell r="C695" t="str">
            <v>e. Chi phÝ chung (b x 58%)</v>
          </cell>
          <cell r="G695">
            <v>3691.18697376</v>
          </cell>
        </row>
        <row r="696">
          <cell r="C696" t="str">
            <v>f. Céng ( d+e )</v>
          </cell>
          <cell r="G696">
            <v>14121.52813576</v>
          </cell>
        </row>
        <row r="697">
          <cell r="C697" t="str">
            <v>g.Thu nhËp chÞu thuÕ tÝnh tr­íc (fx5,5%)</v>
          </cell>
          <cell r="G697">
            <v>776.68404746679994</v>
          </cell>
        </row>
        <row r="698">
          <cell r="C698" t="str">
            <v>Céng ®¬n gi¸ dù thÇu tr­íc thuÕ ( Z 1 )</v>
          </cell>
          <cell r="G698">
            <v>14898.2121832268</v>
          </cell>
        </row>
        <row r="699">
          <cell r="C699" t="str">
            <v>ThuÕ gi¸ trÞ gia t¨ng (5%)</v>
          </cell>
          <cell r="G699">
            <v>744.91060916134006</v>
          </cell>
        </row>
        <row r="700">
          <cell r="C700" t="str">
            <v>§¬n gi¸ dù thÇu sau thuÕ ( Z2 ) = Z1 + VAT</v>
          </cell>
          <cell r="G700">
            <v>15643.12279238814</v>
          </cell>
        </row>
        <row r="701">
          <cell r="A701">
            <v>9</v>
          </cell>
          <cell r="B701" t="str">
            <v>PA 4210</v>
          </cell>
          <cell r="C701" t="str">
            <v>Tr¸t gê chØ, v÷a XM m¸c 50.</v>
          </cell>
          <cell r="D701" t="str">
            <v>m</v>
          </cell>
          <cell r="G701">
            <v>5296.12453764576</v>
          </cell>
        </row>
        <row r="702">
          <cell r="C702" t="str">
            <v xml:space="preserve">a - VËt liÖu </v>
          </cell>
          <cell r="G702">
            <v>531.27500000000009</v>
          </cell>
        </row>
        <row r="703">
          <cell r="C703" t="str">
            <v>Xi m¨ng PC.30</v>
          </cell>
          <cell r="D703" t="str">
            <v>kg</v>
          </cell>
          <cell r="E703">
            <v>0.65</v>
          </cell>
          <cell r="F703">
            <v>691</v>
          </cell>
          <cell r="G703">
            <v>449.15000000000003</v>
          </cell>
        </row>
        <row r="704">
          <cell r="C704" t="str">
            <v>C¸t ®en</v>
          </cell>
          <cell r="D704" t="str">
            <v>m3</v>
          </cell>
          <cell r="E704">
            <v>2.7000000000000001E-3</v>
          </cell>
          <cell r="F704">
            <v>29500</v>
          </cell>
          <cell r="G704">
            <v>79.650000000000006</v>
          </cell>
        </row>
        <row r="705">
          <cell r="C705" t="str">
            <v>N­íc</v>
          </cell>
          <cell r="D705" t="str">
            <v>lÝt</v>
          </cell>
          <cell r="E705">
            <v>0.55000000000000004</v>
          </cell>
          <cell r="F705">
            <v>4.5</v>
          </cell>
          <cell r="G705">
            <v>2.4750000000000001</v>
          </cell>
        </row>
        <row r="706">
          <cell r="C706" t="str">
            <v>b - Nh©n c«ng: BËc 4,5/7 x 1,46</v>
          </cell>
          <cell r="D706" t="str">
            <v>c«ng</v>
          </cell>
          <cell r="E706">
            <v>0.122</v>
          </cell>
          <cell r="F706">
            <v>22046.583999999999</v>
          </cell>
          <cell r="G706">
            <v>2689.6832479999998</v>
          </cell>
        </row>
        <row r="707">
          <cell r="C707" t="str">
            <v>c - M¸y thi c«ng: x 1,07</v>
          </cell>
          <cell r="F707">
            <v>0</v>
          </cell>
        </row>
        <row r="708">
          <cell r="C708" t="str">
            <v>d. Céng chi phÝ trùc tiÕp</v>
          </cell>
          <cell r="G708">
            <v>3220.9582479999999</v>
          </cell>
        </row>
        <row r="709">
          <cell r="C709" t="str">
            <v>e. Chi phÝ chung (b x 58%)</v>
          </cell>
          <cell r="G709">
            <v>1560.0162838399997</v>
          </cell>
        </row>
        <row r="710">
          <cell r="C710" t="str">
            <v>f. Céng ( d+e )</v>
          </cell>
          <cell r="G710">
            <v>4780.9745318400001</v>
          </cell>
        </row>
        <row r="711">
          <cell r="C711" t="str">
            <v>g.Thu nhËp chÞu thuÕ tÝnh tr­íc (fx5,5%)</v>
          </cell>
          <cell r="G711">
            <v>262.95359925119999</v>
          </cell>
        </row>
        <row r="712">
          <cell r="C712" t="str">
            <v>Céng ®¬n gi¸ dù thÇu tr­íc thuÕ ( Z 1 )</v>
          </cell>
          <cell r="G712">
            <v>5043.9281310912002</v>
          </cell>
        </row>
        <row r="713">
          <cell r="C713" t="str">
            <v>ThuÕ gi¸ trÞ gia t¨ng (5%)</v>
          </cell>
          <cell r="G713">
            <v>252.19640655456001</v>
          </cell>
        </row>
        <row r="714">
          <cell r="C714" t="str">
            <v>§¬n gi¸ dù thÇu sau thuÕ ( Z2 ) = Z1 + VAT</v>
          </cell>
          <cell r="G714">
            <v>5296.12453764576</v>
          </cell>
        </row>
        <row r="715">
          <cell r="A715">
            <v>10</v>
          </cell>
          <cell r="B715" t="str">
            <v>PA 4110</v>
          </cell>
          <cell r="C715" t="str">
            <v>Tr¸t gê, v÷a XM m¸c 50.</v>
          </cell>
          <cell r="D715" t="str">
            <v>m</v>
          </cell>
          <cell r="G715">
            <v>10318.448147615998</v>
          </cell>
        </row>
        <row r="716">
          <cell r="C716" t="str">
            <v xml:space="preserve">a - VËt liÖu </v>
          </cell>
          <cell r="G716">
            <v>2348.06</v>
          </cell>
        </row>
        <row r="717">
          <cell r="C717" t="str">
            <v>Xi m¨ng PC.30</v>
          </cell>
          <cell r="D717" t="str">
            <v>kg</v>
          </cell>
          <cell r="E717">
            <v>2.87</v>
          </cell>
          <cell r="F717">
            <v>691</v>
          </cell>
          <cell r="G717">
            <v>1983.17</v>
          </cell>
        </row>
        <row r="718">
          <cell r="C718" t="str">
            <v>C¸t ®en</v>
          </cell>
          <cell r="D718" t="str">
            <v>m3</v>
          </cell>
          <cell r="E718">
            <v>1.2E-2</v>
          </cell>
          <cell r="F718">
            <v>29500</v>
          </cell>
          <cell r="G718">
            <v>354</v>
          </cell>
        </row>
        <row r="719">
          <cell r="C719" t="str">
            <v>N­íc</v>
          </cell>
          <cell r="D719" t="str">
            <v>lÝt</v>
          </cell>
          <cell r="E719">
            <v>2.42</v>
          </cell>
          <cell r="F719">
            <v>4.5</v>
          </cell>
          <cell r="G719">
            <v>10.89</v>
          </cell>
        </row>
        <row r="720">
          <cell r="C720" t="str">
            <v>b - Nh©n c«ng: BËc 4,5/7 x 1,46</v>
          </cell>
          <cell r="D720" t="str">
            <v>c«ng</v>
          </cell>
          <cell r="E720">
            <v>0.2</v>
          </cell>
          <cell r="F720">
            <v>22046.583999999999</v>
          </cell>
          <cell r="G720">
            <v>4409.3167999999996</v>
          </cell>
        </row>
        <row r="721">
          <cell r="C721" t="str">
            <v>c - M¸y thi c«ng: x 1,07</v>
          </cell>
          <cell r="F721">
            <v>0</v>
          </cell>
        </row>
        <row r="722">
          <cell r="C722" t="str">
            <v>d. Céng chi phÝ trùc tiÕp</v>
          </cell>
          <cell r="G722">
            <v>6757.3768</v>
          </cell>
        </row>
        <row r="723">
          <cell r="C723" t="str">
            <v>e. Chi phÝ chung (b x 58%)</v>
          </cell>
          <cell r="G723">
            <v>2557.4037439999997</v>
          </cell>
        </row>
        <row r="724">
          <cell r="C724" t="str">
            <v>f. Céng ( d+e )</v>
          </cell>
          <cell r="G724">
            <v>9314.7805439999993</v>
          </cell>
        </row>
        <row r="725">
          <cell r="C725" t="str">
            <v>g.Thu nhËp chÞu thuÕ tÝnh tr­íc (fx5,5%)</v>
          </cell>
          <cell r="G725">
            <v>512.31292991999999</v>
          </cell>
        </row>
        <row r="726">
          <cell r="C726" t="str">
            <v>Céng ®¬n gi¸ dù thÇu tr­íc thuÕ ( Z 1 )</v>
          </cell>
          <cell r="G726">
            <v>9827.0934739199984</v>
          </cell>
        </row>
        <row r="727">
          <cell r="C727" t="str">
            <v>ThuÕ gi¸ trÞ gia t¨ng (5%)</v>
          </cell>
          <cell r="G727">
            <v>491.35467369599996</v>
          </cell>
        </row>
        <row r="728">
          <cell r="C728" t="str">
            <v>§¬n gi¸ dù thÇu sau thuÕ ( Z2 ) = Z1 + VAT</v>
          </cell>
          <cell r="G728">
            <v>10318.448147615998</v>
          </cell>
        </row>
        <row r="729">
          <cell r="A729">
            <v>11</v>
          </cell>
          <cell r="B729" t="str">
            <v>PA 5110</v>
          </cell>
          <cell r="C729" t="str">
            <v>Tr¸t thµnh sª n«, dµy 1cm, v÷a XM m¸c 75</v>
          </cell>
          <cell r="D729" t="str">
            <v>m2.</v>
          </cell>
          <cell r="G729">
            <v>11845.666172665922</v>
          </cell>
        </row>
        <row r="730">
          <cell r="C730" t="str">
            <v xml:space="preserve">a - VËt liÖu </v>
          </cell>
          <cell r="G730">
            <v>3380.5000000000005</v>
          </cell>
        </row>
        <row r="731">
          <cell r="C731" t="str">
            <v>Xi m¨ng PC.30</v>
          </cell>
          <cell r="D731" t="str">
            <v>kg</v>
          </cell>
          <cell r="E731">
            <v>4.32</v>
          </cell>
          <cell r="F731">
            <v>691</v>
          </cell>
          <cell r="G731">
            <v>2985.1200000000003</v>
          </cell>
        </row>
        <row r="732">
          <cell r="C732" t="str">
            <v>C¸t ®en</v>
          </cell>
          <cell r="D732" t="str">
            <v>m3</v>
          </cell>
          <cell r="E732">
            <v>1.2999999999999999E-2</v>
          </cell>
          <cell r="F732">
            <v>29500</v>
          </cell>
          <cell r="G732">
            <v>383.5</v>
          </cell>
        </row>
        <row r="733">
          <cell r="C733" t="str">
            <v>N­íc</v>
          </cell>
          <cell r="D733" t="str">
            <v>lÝt</v>
          </cell>
          <cell r="E733">
            <v>2.64</v>
          </cell>
          <cell r="F733">
            <v>4.5</v>
          </cell>
          <cell r="G733">
            <v>11.88</v>
          </cell>
        </row>
        <row r="734">
          <cell r="C734" t="str">
            <v>b - Nh©n c«ng: BËc 3,7/7 x 1,46</v>
          </cell>
          <cell r="D734" t="str">
            <v>c«ng</v>
          </cell>
          <cell r="E734">
            <v>0.24</v>
          </cell>
          <cell r="F734">
            <v>19285.198400000001</v>
          </cell>
          <cell r="G734">
            <v>4628.4476160000004</v>
          </cell>
        </row>
        <row r="735">
          <cell r="C735" t="str">
            <v>c - M¸y thi c«ng: x 1,07</v>
          </cell>
          <cell r="F735">
            <v>0</v>
          </cell>
        </row>
        <row r="736">
          <cell r="C736" t="str">
            <v>d. Céng chi phÝ trùc tiÕp</v>
          </cell>
          <cell r="G736">
            <v>8008.9476160000013</v>
          </cell>
        </row>
        <row r="737">
          <cell r="C737" t="str">
            <v>e. Chi phÝ chung (b x 58%)</v>
          </cell>
          <cell r="G737">
            <v>2684.4996172800002</v>
          </cell>
        </row>
        <row r="738">
          <cell r="C738" t="str">
            <v>f. Céng ( d+e )</v>
          </cell>
          <cell r="G738">
            <v>10693.447233280001</v>
          </cell>
        </row>
        <row r="739">
          <cell r="C739" t="str">
            <v>g.Thu nhËp chÞu thuÕ tÝnh tr­íc (fx5,5%)</v>
          </cell>
          <cell r="G739">
            <v>588.13959783040013</v>
          </cell>
        </row>
        <row r="740">
          <cell r="C740" t="str">
            <v>Céng ®¬n gi¸ dù thÇu tr­íc thuÕ ( Z 1 )</v>
          </cell>
          <cell r="G740">
            <v>11281.586831110402</v>
          </cell>
        </row>
        <row r="741">
          <cell r="C741" t="str">
            <v>ThuÕ gi¸ trÞ gia t¨ng (5%)</v>
          </cell>
          <cell r="G741">
            <v>564.07934155552016</v>
          </cell>
        </row>
        <row r="742">
          <cell r="C742" t="str">
            <v>§¬n gi¸ dù thÇu sau thuÕ ( Z2 ) = Z1 + VAT</v>
          </cell>
          <cell r="G742">
            <v>11845.666172665922</v>
          </cell>
        </row>
        <row r="743">
          <cell r="A743">
            <v>12</v>
          </cell>
          <cell r="B743" t="str">
            <v>PA 1210</v>
          </cell>
          <cell r="C743" t="str">
            <v>Tr¸t t­êng dµy 1,5cm,v÷a XM m¸c 50.</v>
          </cell>
          <cell r="D743" t="str">
            <v>m2.</v>
          </cell>
          <cell r="G743">
            <v>8821.9612465692971</v>
          </cell>
        </row>
        <row r="744">
          <cell r="C744" t="str">
            <v xml:space="preserve">a - VËt liÖu </v>
          </cell>
          <cell r="G744">
            <v>3643.9879999999998</v>
          </cell>
        </row>
        <row r="745">
          <cell r="C745" t="str">
            <v>Xi m¨ng PC.30</v>
          </cell>
          <cell r="D745" t="str">
            <v>kg</v>
          </cell>
          <cell r="E745">
            <v>4.4379999999999997</v>
          </cell>
          <cell r="F745">
            <v>691</v>
          </cell>
          <cell r="G745">
            <v>3066.6579999999999</v>
          </cell>
        </row>
        <row r="746">
          <cell r="C746" t="str">
            <v>C¸t ®en</v>
          </cell>
          <cell r="D746" t="str">
            <v>m3</v>
          </cell>
          <cell r="E746">
            <v>1.9E-2</v>
          </cell>
          <cell r="F746">
            <v>29500</v>
          </cell>
          <cell r="G746">
            <v>560.5</v>
          </cell>
        </row>
        <row r="747">
          <cell r="C747" t="str">
            <v>N­íc</v>
          </cell>
          <cell r="D747" t="str">
            <v>lÝt</v>
          </cell>
          <cell r="E747">
            <v>3.74</v>
          </cell>
          <cell r="F747">
            <v>4.5</v>
          </cell>
          <cell r="G747">
            <v>16.830000000000002</v>
          </cell>
        </row>
        <row r="748">
          <cell r="C748" t="str">
            <v>b - Nh©n c«ng: BËc 3,7/7 x 1,46</v>
          </cell>
          <cell r="D748" t="str">
            <v>c«ng</v>
          </cell>
          <cell r="E748">
            <v>0.13700000000000001</v>
          </cell>
          <cell r="F748">
            <v>19285.198400000001</v>
          </cell>
          <cell r="G748">
            <v>2642.0721808000003</v>
          </cell>
        </row>
        <row r="749">
          <cell r="C749" t="str">
            <v>c - M¸y thi c«ng: x 1,07</v>
          </cell>
          <cell r="F749">
            <v>0</v>
          </cell>
          <cell r="G749">
            <v>145.39374000000001</v>
          </cell>
        </row>
        <row r="750">
          <cell r="C750" t="str">
            <v>M¸y trén 80 lÝt</v>
          </cell>
          <cell r="D750" t="str">
            <v>ca</v>
          </cell>
          <cell r="E750">
            <v>3.0000000000000001E-3</v>
          </cell>
          <cell r="F750">
            <v>48464.58</v>
          </cell>
          <cell r="G750">
            <v>145.39374000000001</v>
          </cell>
        </row>
        <row r="751">
          <cell r="C751" t="str">
            <v>d. Céng chi phÝ trùc tiÕp</v>
          </cell>
          <cell r="G751">
            <v>6431.4539208000006</v>
          </cell>
        </row>
        <row r="752">
          <cell r="C752" t="str">
            <v>e. Chi phÝ chung (b x 58%)</v>
          </cell>
          <cell r="G752">
            <v>1532.4018648640001</v>
          </cell>
        </row>
        <row r="753">
          <cell r="C753" t="str">
            <v>f. Céng ( d+e )</v>
          </cell>
          <cell r="G753">
            <v>7963.8557856640009</v>
          </cell>
        </row>
        <row r="754">
          <cell r="C754" t="str">
            <v>g.Thu nhËp chÞu thuÕ tÝnh tr­íc (fx5,5%)</v>
          </cell>
          <cell r="G754">
            <v>438.01206821152005</v>
          </cell>
        </row>
        <row r="755">
          <cell r="C755" t="str">
            <v>Céng ®¬n gi¸ dù thÇu tr­íc thuÕ ( Z 1 )</v>
          </cell>
          <cell r="G755">
            <v>8401.8678538755212</v>
          </cell>
        </row>
        <row r="756">
          <cell r="C756" t="str">
            <v>ThuÕ gi¸ trÞ gia t¨ng (5%)</v>
          </cell>
          <cell r="G756">
            <v>420.09339269377608</v>
          </cell>
        </row>
        <row r="757">
          <cell r="C757" t="str">
            <v>§¬n gi¸ dù thÇu sau thuÕ ( Z2 ) = Z1 + VAT</v>
          </cell>
          <cell r="G757">
            <v>8821.9612465692971</v>
          </cell>
        </row>
        <row r="758">
          <cell r="A758" t="str">
            <v>VII</v>
          </cell>
          <cell r="C758" t="str">
            <v>C«ng t¸c èp, l¸t, l¸ng:</v>
          </cell>
        </row>
        <row r="759">
          <cell r="A759">
            <v>2</v>
          </cell>
          <cell r="B759" t="str">
            <v>QB 3110</v>
          </cell>
          <cell r="C759" t="str">
            <v>èp g¹ch men sø 20x15 (cm), chiÒu cao &lt;=4m</v>
          </cell>
          <cell r="D759" t="str">
            <v>m2.</v>
          </cell>
          <cell r="G759">
            <v>90785.875173314475</v>
          </cell>
        </row>
        <row r="760">
          <cell r="C760" t="str">
            <v xml:space="preserve">a - VËt liÖu </v>
          </cell>
          <cell r="G760">
            <v>77635.334356799984</v>
          </cell>
        </row>
        <row r="761">
          <cell r="C761" t="str">
            <v>G¹ch men sø 20x15</v>
          </cell>
          <cell r="D761" t="str">
            <v>viªn</v>
          </cell>
          <cell r="E761">
            <v>34</v>
          </cell>
          <cell r="F761">
            <v>2150</v>
          </cell>
          <cell r="G761">
            <v>73100</v>
          </cell>
        </row>
        <row r="762">
          <cell r="C762" t="str">
            <v>Xi m¨ng tr¾ng</v>
          </cell>
          <cell r="D762" t="str">
            <v>kg</v>
          </cell>
          <cell r="E762">
            <v>0.24</v>
          </cell>
          <cell r="F762">
            <v>1460</v>
          </cell>
          <cell r="G762">
            <v>350.4</v>
          </cell>
        </row>
        <row r="763">
          <cell r="C763" t="str">
            <v>Xi m¨ng PC.30</v>
          </cell>
          <cell r="D763" t="str">
            <v>kg</v>
          </cell>
          <cell r="E763">
            <v>4.1764799999999997</v>
          </cell>
          <cell r="F763">
            <v>691</v>
          </cell>
          <cell r="G763">
            <v>2885.9476799999998</v>
          </cell>
        </row>
        <row r="764">
          <cell r="C764" t="str">
            <v>C¸t ®en</v>
          </cell>
          <cell r="D764" t="str">
            <v>m3</v>
          </cell>
          <cell r="E764">
            <v>1.7440000000000001E-2</v>
          </cell>
          <cell r="F764">
            <v>29500</v>
          </cell>
          <cell r="G764">
            <v>514.48</v>
          </cell>
        </row>
        <row r="765">
          <cell r="C765" t="str">
            <v>N­íc</v>
          </cell>
          <cell r="D765" t="str">
            <v>lÝt</v>
          </cell>
          <cell r="E765">
            <v>3.52</v>
          </cell>
          <cell r="F765">
            <v>4.5</v>
          </cell>
          <cell r="G765">
            <v>15.84</v>
          </cell>
        </row>
        <row r="766">
          <cell r="C766" t="str">
            <v>VËt liÖu kh¸c</v>
          </cell>
          <cell r="D766" t="str">
            <v>%</v>
          </cell>
          <cell r="E766">
            <v>1</v>
          </cell>
          <cell r="G766">
            <v>768.66667679999989</v>
          </cell>
        </row>
        <row r="767">
          <cell r="C767" t="str">
            <v>b - Nh©n c«ng: BËc 3,7/7 x 1,46</v>
          </cell>
          <cell r="D767" t="str">
            <v>c«ng</v>
          </cell>
          <cell r="E767">
            <v>0.13700000000000001</v>
          </cell>
          <cell r="F767">
            <v>19285.198400000001</v>
          </cell>
          <cell r="G767">
            <v>2642.0721808000003</v>
          </cell>
        </row>
        <row r="768">
          <cell r="C768" t="str">
            <v>c - M¸y thi c«ng: x 1,07</v>
          </cell>
          <cell r="F768">
            <v>0</v>
          </cell>
          <cell r="G768">
            <v>145.39374000000001</v>
          </cell>
        </row>
        <row r="769">
          <cell r="C769" t="str">
            <v>M¸y trén 80 lÝt</v>
          </cell>
          <cell r="D769" t="str">
            <v>ca</v>
          </cell>
          <cell r="E769">
            <v>3.0000000000000001E-3</v>
          </cell>
          <cell r="F769">
            <v>48464.58</v>
          </cell>
          <cell r="G769">
            <v>145.39374000000001</v>
          </cell>
        </row>
        <row r="770">
          <cell r="C770" t="str">
            <v>d. Céng chi phÝ trùc tiÕp</v>
          </cell>
          <cell r="G770">
            <v>80422.800277599978</v>
          </cell>
        </row>
        <row r="771">
          <cell r="C771" t="str">
            <v>e. Chi phÝ chung (b x 58%)</v>
          </cell>
          <cell r="G771">
            <v>1532.4018648640001</v>
          </cell>
        </row>
        <row r="772">
          <cell r="C772" t="str">
            <v>f. Céng ( d+e )</v>
          </cell>
          <cell r="G772">
            <v>81955.202142463982</v>
          </cell>
        </row>
        <row r="773">
          <cell r="C773" t="str">
            <v>g.Thu nhËp chÞu thuÕ tÝnh tr­íc (fx5,5%)</v>
          </cell>
          <cell r="G773">
            <v>4507.5361178355188</v>
          </cell>
        </row>
        <row r="774">
          <cell r="C774" t="str">
            <v>Céng ®¬n gi¸ dù thÇu tr­íc thuÕ ( Z 1 )</v>
          </cell>
          <cell r="G774">
            <v>86462.738260299506</v>
          </cell>
        </row>
        <row r="775">
          <cell r="C775" t="str">
            <v>ThuÕ gi¸ trÞ gia t¨ng (5%)</v>
          </cell>
          <cell r="G775">
            <v>4323.1369130149751</v>
          </cell>
        </row>
        <row r="776">
          <cell r="C776" t="str">
            <v>§¬n gi¸ dù thÇu sau thuÕ ( Z2 ) = Z1 + VAT</v>
          </cell>
          <cell r="G776">
            <v>90785.875173314475</v>
          </cell>
        </row>
        <row r="777">
          <cell r="A777">
            <v>2</v>
          </cell>
          <cell r="B777" t="str">
            <v xml:space="preserve"> RB 1110</v>
          </cell>
          <cell r="C777" t="str">
            <v>L¸ng chèng thÊm m¸i dµy 2cm, cao &lt;=4m, v÷a XM m¸c 75.</v>
          </cell>
          <cell r="D777" t="str">
            <v>m2.</v>
          </cell>
          <cell r="G777">
            <v>10463.30974718333</v>
          </cell>
        </row>
        <row r="778">
          <cell r="C778" t="str">
            <v xml:space="preserve">a - VËt liÖu </v>
          </cell>
          <cell r="G778">
            <v>6527.3320000000003</v>
          </cell>
        </row>
        <row r="779">
          <cell r="C779" t="str">
            <v>Xi m¨ng PC.30</v>
          </cell>
          <cell r="D779" t="str">
            <v>kg</v>
          </cell>
          <cell r="E779">
            <v>7.702</v>
          </cell>
          <cell r="F779">
            <v>691</v>
          </cell>
          <cell r="G779">
            <v>5322.0820000000003</v>
          </cell>
        </row>
        <row r="780">
          <cell r="C780" t="str">
            <v>C¸t vµng</v>
          </cell>
          <cell r="D780" t="str">
            <v>m3</v>
          </cell>
          <cell r="E780">
            <v>2.8000000000000001E-2</v>
          </cell>
          <cell r="F780">
            <v>42000</v>
          </cell>
          <cell r="G780">
            <v>1176</v>
          </cell>
        </row>
        <row r="781">
          <cell r="C781" t="str">
            <v>N­íc</v>
          </cell>
          <cell r="D781" t="str">
            <v>lÝt</v>
          </cell>
          <cell r="E781">
            <v>6.5</v>
          </cell>
          <cell r="F781">
            <v>4.5</v>
          </cell>
          <cell r="G781">
            <v>29.25</v>
          </cell>
        </row>
        <row r="782">
          <cell r="C782" t="str">
            <v>b - Nh©n c«ng: BËc 3,7/7 x 1,46</v>
          </cell>
          <cell r="D782" t="str">
            <v>c«ng</v>
          </cell>
          <cell r="E782">
            <v>9.0999999999999998E-2</v>
          </cell>
          <cell r="F782">
            <v>19285.198400000001</v>
          </cell>
          <cell r="G782">
            <v>1754.9530544000002</v>
          </cell>
        </row>
        <row r="783">
          <cell r="C783" t="str">
            <v>c - M¸y thi c«ng: x 1,07</v>
          </cell>
          <cell r="F783">
            <v>0</v>
          </cell>
          <cell r="G783">
            <v>145.39374000000001</v>
          </cell>
        </row>
        <row r="784">
          <cell r="C784" t="str">
            <v>M¸y trén 80 lÝt</v>
          </cell>
          <cell r="D784" t="str">
            <v>ca</v>
          </cell>
          <cell r="E784">
            <v>3.0000000000000001E-3</v>
          </cell>
          <cell r="F784">
            <v>48464.58</v>
          </cell>
          <cell r="G784">
            <v>145.39374000000001</v>
          </cell>
        </row>
        <row r="785">
          <cell r="C785" t="str">
            <v>d. Céng chi phÝ trùc tiÕp</v>
          </cell>
          <cell r="G785">
            <v>8427.6787944000007</v>
          </cell>
        </row>
        <row r="786">
          <cell r="C786" t="str">
            <v>e. Chi phÝ chung (b x 58%)</v>
          </cell>
          <cell r="G786">
            <v>1017.872771552</v>
          </cell>
        </row>
        <row r="787">
          <cell r="C787" t="str">
            <v>f. Céng ( d+e )</v>
          </cell>
          <cell r="G787">
            <v>9445.5515659520006</v>
          </cell>
        </row>
        <row r="788">
          <cell r="C788" t="str">
            <v>g.Thu nhËp chÞu thuÕ tÝnh tr­íc (fx5,5%)</v>
          </cell>
          <cell r="G788">
            <v>519.50533612736001</v>
          </cell>
        </row>
        <row r="789">
          <cell r="C789" t="str">
            <v>Céng ®¬n gi¸ dù thÇu tr­íc thuÕ ( Z 1 )</v>
          </cell>
          <cell r="G789">
            <v>9965.056902079361</v>
          </cell>
        </row>
        <row r="790">
          <cell r="C790" t="str">
            <v>ThuÕ gi¸ trÞ gia t¨ng (5%)</v>
          </cell>
          <cell r="G790">
            <v>498.25284510396807</v>
          </cell>
        </row>
        <row r="791">
          <cell r="C791" t="str">
            <v>§¬n gi¸ dù thÇu sau thuÕ ( Z2 ) = Z1 + VAT</v>
          </cell>
          <cell r="G791">
            <v>10463.30974718333</v>
          </cell>
        </row>
        <row r="792">
          <cell r="A792">
            <v>3</v>
          </cell>
          <cell r="B792" t="str">
            <v xml:space="preserve"> RB 2110</v>
          </cell>
          <cell r="C792" t="str">
            <v>L¸ng ®¸y sª n«, dµy 1cm, v÷a XM m¸c 75.</v>
          </cell>
          <cell r="D792" t="str">
            <v>m2.</v>
          </cell>
          <cell r="G792">
            <v>7804.214099670744</v>
          </cell>
        </row>
        <row r="793">
          <cell r="C793" t="str">
            <v xml:space="preserve">a - VËt liÖu </v>
          </cell>
          <cell r="G793">
            <v>3304.1779999999999</v>
          </cell>
        </row>
        <row r="794">
          <cell r="C794" t="str">
            <v>Xi m¨ng PC.30</v>
          </cell>
          <cell r="D794" t="str">
            <v>kg</v>
          </cell>
          <cell r="E794">
            <v>3.8479999999999999</v>
          </cell>
          <cell r="F794">
            <v>691</v>
          </cell>
          <cell r="G794">
            <v>2658.9679999999998</v>
          </cell>
        </row>
        <row r="795">
          <cell r="C795" t="str">
            <v>C¸t vµng</v>
          </cell>
          <cell r="D795" t="str">
            <v>m3</v>
          </cell>
          <cell r="E795">
            <v>1.4999999999999999E-2</v>
          </cell>
          <cell r="F795">
            <v>42000</v>
          </cell>
          <cell r="G795">
            <v>630</v>
          </cell>
        </row>
        <row r="796">
          <cell r="C796" t="str">
            <v>N­íc</v>
          </cell>
          <cell r="D796" t="str">
            <v>lÝt</v>
          </cell>
          <cell r="E796">
            <v>3.38</v>
          </cell>
          <cell r="F796">
            <v>4.5</v>
          </cell>
          <cell r="G796">
            <v>15.209999999999999</v>
          </cell>
        </row>
        <row r="797">
          <cell r="C797" t="str">
            <v>b - Nh©n c«ng: BËc 3,7/7 x 1,46</v>
          </cell>
          <cell r="D797" t="str">
            <v>c«ng</v>
          </cell>
          <cell r="E797">
            <v>0.11799999999999999</v>
          </cell>
          <cell r="F797">
            <v>19285.198400000001</v>
          </cell>
          <cell r="G797">
            <v>2275.6534111999999</v>
          </cell>
        </row>
        <row r="798">
          <cell r="C798" t="str">
            <v>c - M¸y thi c«ng: x 1,07</v>
          </cell>
          <cell r="F798">
            <v>0</v>
          </cell>
          <cell r="G798">
            <v>145.39374000000001</v>
          </cell>
        </row>
        <row r="799">
          <cell r="C799" t="str">
            <v>M¸y trén 80 lÝt</v>
          </cell>
          <cell r="D799" t="str">
            <v>ca</v>
          </cell>
          <cell r="E799">
            <v>3.0000000000000001E-3</v>
          </cell>
          <cell r="F799">
            <v>48464.58</v>
          </cell>
          <cell r="G799">
            <v>145.39374000000001</v>
          </cell>
        </row>
        <row r="800">
          <cell r="C800" t="str">
            <v>d. Céng chi phÝ trùc tiÕp</v>
          </cell>
          <cell r="G800">
            <v>5725.2251512000003</v>
          </cell>
        </row>
        <row r="801">
          <cell r="C801" t="str">
            <v>e. Chi phÝ chung (b x 58%)</v>
          </cell>
          <cell r="G801">
            <v>1319.8789784959999</v>
          </cell>
        </row>
        <row r="802">
          <cell r="C802" t="str">
            <v>f. Céng ( d+e )</v>
          </cell>
          <cell r="G802">
            <v>7045.1041296960002</v>
          </cell>
        </row>
        <row r="803">
          <cell r="C803" t="str">
            <v>g.Thu nhËp chÞu thuÕ tÝnh tr­íc (fx5,5%)</v>
          </cell>
          <cell r="G803">
            <v>387.48072713328003</v>
          </cell>
        </row>
        <row r="804">
          <cell r="C804" t="str">
            <v>Céng ®¬n gi¸ dù thÇu tr­íc thuÕ ( Z 1 )</v>
          </cell>
          <cell r="G804">
            <v>7432.5848568292804</v>
          </cell>
        </row>
        <row r="805">
          <cell r="C805" t="str">
            <v>ThuÕ gi¸ trÞ gia t¨ng (5%)</v>
          </cell>
          <cell r="G805">
            <v>371.62924284146402</v>
          </cell>
        </row>
        <row r="806">
          <cell r="C806" t="str">
            <v>§¬n gi¸ dù thÇu sau thuÕ ( Z2 ) = Z1 + VAT</v>
          </cell>
          <cell r="G806">
            <v>7804.214099670744</v>
          </cell>
        </row>
        <row r="807">
          <cell r="A807">
            <v>4</v>
          </cell>
          <cell r="B807" t="str">
            <v xml:space="preserve"> RB 2120</v>
          </cell>
          <cell r="C807" t="str">
            <v>L¸ng ®¸y bÓ phèt dµy 2cm, v÷a XM m¸c 75.</v>
          </cell>
          <cell r="D807" t="str">
            <v>m2.</v>
          </cell>
          <cell r="G807">
            <v>11954.352642687336</v>
          </cell>
        </row>
        <row r="808">
          <cell r="C808" t="str">
            <v xml:space="preserve">a - VËt liÖu </v>
          </cell>
          <cell r="G808">
            <v>6319.3409999999994</v>
          </cell>
        </row>
        <row r="809">
          <cell r="C809" t="str">
            <v>Xi m¨ng PC.30</v>
          </cell>
          <cell r="D809" t="str">
            <v>kg</v>
          </cell>
          <cell r="E809">
            <v>7.4009999999999998</v>
          </cell>
          <cell r="F809">
            <v>691</v>
          </cell>
          <cell r="G809">
            <v>5114.0909999999994</v>
          </cell>
        </row>
        <row r="810">
          <cell r="C810" t="str">
            <v>C¸t vµng</v>
          </cell>
          <cell r="D810" t="str">
            <v>m3</v>
          </cell>
          <cell r="E810">
            <v>2.8000000000000001E-2</v>
          </cell>
          <cell r="F810">
            <v>42000</v>
          </cell>
          <cell r="G810">
            <v>1176</v>
          </cell>
        </row>
        <row r="811">
          <cell r="C811" t="str">
            <v>N­íc</v>
          </cell>
          <cell r="D811" t="str">
            <v>lÝt</v>
          </cell>
          <cell r="E811">
            <v>6.5</v>
          </cell>
          <cell r="F811">
            <v>4.5</v>
          </cell>
          <cell r="G811">
            <v>29.25</v>
          </cell>
        </row>
        <row r="812">
          <cell r="C812" t="str">
            <v>b - Nh©n c«ng: BËc 3,7/7 x 1,46</v>
          </cell>
          <cell r="D812" t="str">
            <v>c«ng</v>
          </cell>
          <cell r="E812">
            <v>0.14199999999999999</v>
          </cell>
          <cell r="F812">
            <v>19285.198400000001</v>
          </cell>
          <cell r="G812">
            <v>2738.4981727999998</v>
          </cell>
        </row>
        <row r="813">
          <cell r="C813" t="str">
            <v>c - M¸y thi c«ng: x 1,07</v>
          </cell>
          <cell r="F813">
            <v>0</v>
          </cell>
          <cell r="G813">
            <v>145.39374000000001</v>
          </cell>
        </row>
        <row r="814">
          <cell r="C814" t="str">
            <v>M¸y trén 80 lÝt</v>
          </cell>
          <cell r="D814" t="str">
            <v>ca</v>
          </cell>
          <cell r="E814">
            <v>3.0000000000000001E-3</v>
          </cell>
          <cell r="F814">
            <v>48464.58</v>
          </cell>
          <cell r="G814">
            <v>145.39374000000001</v>
          </cell>
        </row>
        <row r="815">
          <cell r="C815" t="str">
            <v>d. Céng chi phÝ trùc tiÕp</v>
          </cell>
          <cell r="G815">
            <v>9203.2329127999983</v>
          </cell>
        </row>
        <row r="816">
          <cell r="C816" t="str">
            <v>e. Chi phÝ chung (b x 58%)</v>
          </cell>
          <cell r="G816">
            <v>1588.3289402239998</v>
          </cell>
        </row>
        <row r="817">
          <cell r="C817" t="str">
            <v>f. Céng ( d+e )</v>
          </cell>
          <cell r="G817">
            <v>10791.561853023999</v>
          </cell>
        </row>
        <row r="818">
          <cell r="C818" t="str">
            <v>g.Thu nhËp chÞu thuÕ tÝnh tr­íc (fx5,5%)</v>
          </cell>
          <cell r="G818">
            <v>593.53590191631997</v>
          </cell>
        </row>
        <row r="819">
          <cell r="C819" t="str">
            <v>Céng ®¬n gi¸ dù thÇu tr­íc thuÕ ( Z 1 )</v>
          </cell>
          <cell r="G819">
            <v>11385.09775494032</v>
          </cell>
        </row>
        <row r="820">
          <cell r="C820" t="str">
            <v>ThuÕ gi¸ trÞ gia t¨ng (5%)</v>
          </cell>
          <cell r="G820">
            <v>569.25488774701603</v>
          </cell>
        </row>
        <row r="821">
          <cell r="C821" t="str">
            <v>§¬n gi¸ dù thÇu sau thuÕ ( Z2 ) = Z1 + VAT</v>
          </cell>
          <cell r="G821">
            <v>11954.352642687336</v>
          </cell>
        </row>
        <row r="822">
          <cell r="A822">
            <v>5</v>
          </cell>
          <cell r="B822" t="str">
            <v xml:space="preserve"> RB 2130</v>
          </cell>
          <cell r="C822" t="str">
            <v>C«ng t¸c l¸ng v÷a, r·nh tho¸t n­íc, dµy 1cm, v÷a XM m¸c 50.</v>
          </cell>
          <cell r="D822" t="str">
            <v>m2.</v>
          </cell>
          <cell r="G822">
            <v>7804.214099670744</v>
          </cell>
        </row>
        <row r="823">
          <cell r="C823" t="str">
            <v xml:space="preserve">a - VËt liÖu </v>
          </cell>
          <cell r="G823">
            <v>3304.1779999999999</v>
          </cell>
        </row>
        <row r="824">
          <cell r="C824" t="str">
            <v>Xi m¨ng PC.30</v>
          </cell>
          <cell r="D824" t="str">
            <v>kg</v>
          </cell>
          <cell r="E824">
            <v>3.8479999999999999</v>
          </cell>
          <cell r="F824">
            <v>691</v>
          </cell>
          <cell r="G824">
            <v>2658.9679999999998</v>
          </cell>
        </row>
        <row r="825">
          <cell r="C825" t="str">
            <v>C¸t vµng</v>
          </cell>
          <cell r="D825" t="str">
            <v>m3</v>
          </cell>
          <cell r="E825">
            <v>1.4999999999999999E-2</v>
          </cell>
          <cell r="F825">
            <v>42000</v>
          </cell>
          <cell r="G825">
            <v>630</v>
          </cell>
        </row>
        <row r="826">
          <cell r="C826" t="str">
            <v>N­íc</v>
          </cell>
          <cell r="D826" t="str">
            <v>lÝt</v>
          </cell>
          <cell r="E826">
            <v>3.38</v>
          </cell>
          <cell r="F826">
            <v>4.5</v>
          </cell>
          <cell r="G826">
            <v>15.209999999999999</v>
          </cell>
        </row>
        <row r="827">
          <cell r="C827" t="str">
            <v>b - Nh©n c«ng: BËc 3,7/7 x 1,46</v>
          </cell>
          <cell r="D827" t="str">
            <v>c«ng</v>
          </cell>
          <cell r="E827">
            <v>0.11799999999999999</v>
          </cell>
          <cell r="F827">
            <v>19285.198400000001</v>
          </cell>
          <cell r="G827">
            <v>2275.6534111999999</v>
          </cell>
        </row>
        <row r="828">
          <cell r="C828" t="str">
            <v>c - M¸y thi c«ng: x 1,07</v>
          </cell>
          <cell r="F828">
            <v>0</v>
          </cell>
          <cell r="G828">
            <v>145.39374000000001</v>
          </cell>
        </row>
        <row r="829">
          <cell r="C829" t="str">
            <v>M¸y trén 80 lÝt</v>
          </cell>
          <cell r="D829" t="str">
            <v>ca</v>
          </cell>
          <cell r="E829">
            <v>3.0000000000000001E-3</v>
          </cell>
          <cell r="F829">
            <v>48464.58</v>
          </cell>
          <cell r="G829">
            <v>145.39374000000001</v>
          </cell>
        </row>
        <row r="830">
          <cell r="C830" t="str">
            <v>d. Céng chi phÝ trùc tiÕp</v>
          </cell>
          <cell r="G830">
            <v>5725.2251512000003</v>
          </cell>
        </row>
        <row r="831">
          <cell r="C831" t="str">
            <v>e. Chi phÝ chung (b x 58%)</v>
          </cell>
          <cell r="G831">
            <v>1319.8789784959999</v>
          </cell>
        </row>
        <row r="832">
          <cell r="C832" t="str">
            <v>f. Céng ( d+e )</v>
          </cell>
          <cell r="G832">
            <v>7045.1041296960002</v>
          </cell>
        </row>
        <row r="833">
          <cell r="C833" t="str">
            <v>g.Thu nhËp chÞu thuÕ tÝnh tr­íc (fx5,5%)</v>
          </cell>
          <cell r="G833">
            <v>387.48072713328003</v>
          </cell>
        </row>
        <row r="834">
          <cell r="C834" t="str">
            <v>Céng ®¬n gi¸ dù thÇu tr­íc thuÕ ( Z 1 )</v>
          </cell>
          <cell r="G834">
            <v>7432.5848568292804</v>
          </cell>
        </row>
        <row r="835">
          <cell r="C835" t="str">
            <v>ThuÕ gi¸ trÞ gia t¨ng (5%)</v>
          </cell>
          <cell r="G835">
            <v>371.62924284146402</v>
          </cell>
        </row>
        <row r="836">
          <cell r="C836" t="str">
            <v>§¬n gi¸ dù thÇu sau thuÕ ( Z2 ) = Z1 + VAT</v>
          </cell>
          <cell r="G836">
            <v>7804.214099670744</v>
          </cell>
        </row>
        <row r="837">
          <cell r="A837">
            <v>6</v>
          </cell>
          <cell r="B837" t="str">
            <v xml:space="preserve"> RB 2140</v>
          </cell>
          <cell r="C837" t="str">
            <v>C«ng t¸c l¸ng v÷a, hÌ, dµy 3cm, v÷a XM m¸c 50.</v>
          </cell>
          <cell r="D837" t="str">
            <v>m2.</v>
          </cell>
          <cell r="G837">
            <v>14738.966633422082</v>
          </cell>
        </row>
        <row r="838">
          <cell r="C838" t="str">
            <v xml:space="preserve">a - VËt liÖu </v>
          </cell>
          <cell r="G838">
            <v>9046.3920000000016</v>
          </cell>
        </row>
        <row r="839">
          <cell r="C839" t="str">
            <v>Xi m¨ng PC.30</v>
          </cell>
          <cell r="D839" t="str">
            <v>kg</v>
          </cell>
          <cell r="E839">
            <v>10.662000000000001</v>
          </cell>
          <cell r="F839">
            <v>691</v>
          </cell>
          <cell r="G839">
            <v>7367.4420000000009</v>
          </cell>
        </row>
        <row r="840">
          <cell r="C840" t="str">
            <v>C¸t vµng</v>
          </cell>
          <cell r="D840" t="str">
            <v>m3</v>
          </cell>
          <cell r="E840">
            <v>3.9E-2</v>
          </cell>
          <cell r="F840">
            <v>42000</v>
          </cell>
          <cell r="G840">
            <v>1638</v>
          </cell>
        </row>
        <row r="841">
          <cell r="C841" t="str">
            <v>N­íc</v>
          </cell>
          <cell r="D841" t="str">
            <v>lÝt</v>
          </cell>
          <cell r="E841">
            <v>9.1000000000000014</v>
          </cell>
          <cell r="F841">
            <v>4.5</v>
          </cell>
          <cell r="G841">
            <v>40.950000000000003</v>
          </cell>
        </row>
        <row r="842">
          <cell r="C842" t="str">
            <v>b - Nh©n c«ng: BËc 3,7/7 x 1,46</v>
          </cell>
          <cell r="D842" t="str">
            <v>c«ng</v>
          </cell>
          <cell r="E842">
            <v>0.13500000000000001</v>
          </cell>
          <cell r="F842">
            <v>19285.198400000001</v>
          </cell>
          <cell r="G842">
            <v>2603.5017840000005</v>
          </cell>
        </row>
        <row r="843">
          <cell r="C843" t="str">
            <v>c - M¸y thi c«ng: x 1,07</v>
          </cell>
          <cell r="F843">
            <v>0</v>
          </cell>
          <cell r="G843">
            <v>145.39374000000001</v>
          </cell>
        </row>
        <row r="844">
          <cell r="C844" t="str">
            <v>M¸y trén 80 lÝt</v>
          </cell>
          <cell r="D844" t="str">
            <v>ca</v>
          </cell>
          <cell r="E844">
            <v>3.0000000000000001E-3</v>
          </cell>
          <cell r="F844">
            <v>48464.58</v>
          </cell>
          <cell r="G844">
            <v>145.39374000000001</v>
          </cell>
        </row>
        <row r="845">
          <cell r="C845" t="str">
            <v>d. Céng chi phÝ trùc tiÕp</v>
          </cell>
          <cell r="G845">
            <v>11795.287524000001</v>
          </cell>
        </row>
        <row r="846">
          <cell r="C846" t="str">
            <v>e. Chi phÝ chung (b x 58%)</v>
          </cell>
          <cell r="G846">
            <v>1510.0310347200002</v>
          </cell>
        </row>
        <row r="847">
          <cell r="C847" t="str">
            <v>f. Céng ( d+e )</v>
          </cell>
          <cell r="G847">
            <v>13305.318558720002</v>
          </cell>
        </row>
        <row r="848">
          <cell r="C848" t="str">
            <v>g.Thu nhËp chÞu thuÕ tÝnh tr­íc (fx5,5%)</v>
          </cell>
          <cell r="G848">
            <v>731.79252072960014</v>
          </cell>
        </row>
        <row r="849">
          <cell r="C849" t="str">
            <v>Céng ®¬n gi¸ dù thÇu tr­íc thuÕ ( Z 1 )</v>
          </cell>
          <cell r="G849">
            <v>14037.111079449602</v>
          </cell>
        </row>
        <row r="850">
          <cell r="C850" t="str">
            <v>ThuÕ gi¸ trÞ gia t¨ng (5%)</v>
          </cell>
          <cell r="G850">
            <v>701.85555397248015</v>
          </cell>
        </row>
        <row r="851">
          <cell r="C851" t="str">
            <v>§¬n gi¸ dù thÇu sau thuÕ ( Z2 ) = Z1 + VAT</v>
          </cell>
          <cell r="G851">
            <v>14738.966633422082</v>
          </cell>
        </row>
        <row r="852">
          <cell r="A852">
            <v>7</v>
          </cell>
          <cell r="B852" t="str">
            <v xml:space="preserve"> SA 4210</v>
          </cell>
          <cell r="C852" t="str">
            <v>L¸t g¹ch xi m¨ng hoa 20x20, cao &lt;=4m</v>
          </cell>
          <cell r="D852" t="str">
            <v>m2.</v>
          </cell>
          <cell r="G852">
            <v>108234.11900092912</v>
          </cell>
        </row>
        <row r="853">
          <cell r="C853" t="str">
            <v xml:space="preserve">a - VËt liÖu </v>
          </cell>
          <cell r="G853">
            <v>92526.264272999993</v>
          </cell>
        </row>
        <row r="854">
          <cell r="C854" t="str">
            <v>G¹ch xi m¨ng 20x20</v>
          </cell>
          <cell r="D854" t="str">
            <v>viªn</v>
          </cell>
          <cell r="E854">
            <v>25</v>
          </cell>
          <cell r="F854">
            <v>3500</v>
          </cell>
          <cell r="G854">
            <v>87500</v>
          </cell>
        </row>
        <row r="855">
          <cell r="C855" t="str">
            <v>Xi m¨ng tr¾ng</v>
          </cell>
          <cell r="D855" t="str">
            <v>kg</v>
          </cell>
          <cell r="E855">
            <v>0.2</v>
          </cell>
          <cell r="F855">
            <v>1460</v>
          </cell>
          <cell r="G855">
            <v>292</v>
          </cell>
        </row>
        <row r="856">
          <cell r="C856" t="str">
            <v>Xi m¨ng PC.30</v>
          </cell>
          <cell r="D856" t="str">
            <v>kg</v>
          </cell>
          <cell r="E856">
            <v>5.2205999999999992</v>
          </cell>
          <cell r="F856">
            <v>691</v>
          </cell>
          <cell r="G856">
            <v>3607.4345999999996</v>
          </cell>
        </row>
        <row r="857">
          <cell r="C857" t="str">
            <v>C¸t ®en</v>
          </cell>
          <cell r="D857" t="str">
            <v>m3</v>
          </cell>
          <cell r="E857">
            <v>2.1800000000000003E-2</v>
          </cell>
          <cell r="F857">
            <v>29500</v>
          </cell>
          <cell r="G857">
            <v>643.10000000000014</v>
          </cell>
        </row>
        <row r="858">
          <cell r="C858" t="str">
            <v>N­íc</v>
          </cell>
          <cell r="D858" t="str">
            <v>lÝt</v>
          </cell>
          <cell r="E858">
            <v>5.2</v>
          </cell>
          <cell r="F858">
            <v>4.5</v>
          </cell>
          <cell r="G858">
            <v>23.400000000000002</v>
          </cell>
        </row>
        <row r="859">
          <cell r="C859" t="str">
            <v>VËt liÖu kh¸c</v>
          </cell>
          <cell r="D859" t="str">
            <v>%</v>
          </cell>
          <cell r="E859">
            <v>0.5</v>
          </cell>
          <cell r="G859">
            <v>460.32967299999996</v>
          </cell>
        </row>
        <row r="860">
          <cell r="C860" t="str">
            <v>b - Nh©n c«ng: BËc 3,7/7 x 1,46</v>
          </cell>
          <cell r="D860" t="str">
            <v>c«ng</v>
          </cell>
          <cell r="E860">
            <v>0.17</v>
          </cell>
          <cell r="F860">
            <v>19285.198400000001</v>
          </cell>
          <cell r="G860">
            <v>3278.4837280000006</v>
          </cell>
        </row>
        <row r="861">
          <cell r="C861" t="str">
            <v>c - M¸y thi c«ng: x 1,07</v>
          </cell>
        </row>
        <row r="862">
          <cell r="C862" t="str">
            <v>d. Céng chi phÝ trùc tiÕp</v>
          </cell>
          <cell r="G862">
            <v>95804.748001</v>
          </cell>
        </row>
        <row r="863">
          <cell r="C863" t="str">
            <v>e. Chi phÝ chung (b x 58%)</v>
          </cell>
          <cell r="G863">
            <v>1901.5205622400001</v>
          </cell>
        </row>
        <row r="864">
          <cell r="C864" t="str">
            <v>f. Céng ( d+e )</v>
          </cell>
          <cell r="G864">
            <v>97706.268563239995</v>
          </cell>
        </row>
        <row r="865">
          <cell r="C865" t="str">
            <v>g.Thu nhËp chÞu thuÕ tÝnh tr­íc (fx5,5%)</v>
          </cell>
          <cell r="G865">
            <v>5373.8447709781994</v>
          </cell>
        </row>
        <row r="866">
          <cell r="C866" t="str">
            <v>Céng ®¬n gi¸ dù thÇu tr­íc thuÕ ( Z 1 )</v>
          </cell>
          <cell r="G866">
            <v>103080.1133342182</v>
          </cell>
        </row>
        <row r="867">
          <cell r="C867" t="str">
            <v>ThuÕ gi¸ trÞ gia t¨ng (5%)</v>
          </cell>
          <cell r="G867">
            <v>5154.0056667109102</v>
          </cell>
        </row>
        <row r="868">
          <cell r="C868" t="str">
            <v>§¬n gi¸ dù thÇu sau thuÕ ( Z2 ) = Z1 + VAT</v>
          </cell>
          <cell r="G868">
            <v>108234.11900092912</v>
          </cell>
        </row>
        <row r="869">
          <cell r="A869">
            <v>8</v>
          </cell>
          <cell r="B869" t="str">
            <v xml:space="preserve"> SA 4210</v>
          </cell>
          <cell r="C869" t="str">
            <v>L¸t g¹ch chèng tr¬n 20x20 nÒn khu WC</v>
          </cell>
          <cell r="D869" t="str">
            <v>m2.</v>
          </cell>
          <cell r="G869">
            <v>136066.33775092912</v>
          </cell>
        </row>
        <row r="870">
          <cell r="C870" t="str">
            <v xml:space="preserve">a - VËt liÖu </v>
          </cell>
          <cell r="G870">
            <v>117651.26427299999</v>
          </cell>
        </row>
        <row r="871">
          <cell r="C871" t="str">
            <v>G¹ch chèng tr¬n 20x20</v>
          </cell>
          <cell r="D871" t="str">
            <v>viªn</v>
          </cell>
          <cell r="E871">
            <v>25</v>
          </cell>
          <cell r="F871">
            <v>4500</v>
          </cell>
          <cell r="G871">
            <v>112500</v>
          </cell>
        </row>
        <row r="872">
          <cell r="C872" t="str">
            <v>Xi m¨ng tr¾ng</v>
          </cell>
          <cell r="D872" t="str">
            <v>kg</v>
          </cell>
          <cell r="E872">
            <v>0.2</v>
          </cell>
          <cell r="F872">
            <v>1460</v>
          </cell>
          <cell r="G872">
            <v>292</v>
          </cell>
        </row>
        <row r="873">
          <cell r="C873" t="str">
            <v>Xi m¨ng PC.30</v>
          </cell>
          <cell r="D873" t="str">
            <v>kg</v>
          </cell>
          <cell r="E873">
            <v>5.2205999999999992</v>
          </cell>
          <cell r="F873">
            <v>691</v>
          </cell>
          <cell r="G873">
            <v>3607.4345999999996</v>
          </cell>
        </row>
        <row r="874">
          <cell r="C874" t="str">
            <v>C¸t ®en</v>
          </cell>
          <cell r="D874" t="str">
            <v>m3</v>
          </cell>
          <cell r="E874">
            <v>2.1800000000000003E-2</v>
          </cell>
          <cell r="F874">
            <v>29500</v>
          </cell>
          <cell r="G874">
            <v>643.10000000000014</v>
          </cell>
        </row>
        <row r="875">
          <cell r="C875" t="str">
            <v>N­íc</v>
          </cell>
          <cell r="D875" t="str">
            <v>lÝt</v>
          </cell>
          <cell r="E875">
            <v>5.2</v>
          </cell>
          <cell r="F875">
            <v>4.5</v>
          </cell>
          <cell r="G875">
            <v>23.400000000000002</v>
          </cell>
        </row>
        <row r="876">
          <cell r="C876" t="str">
            <v>VËt liÖu kh¸c</v>
          </cell>
          <cell r="D876" t="str">
            <v>%</v>
          </cell>
          <cell r="E876">
            <v>0.5</v>
          </cell>
          <cell r="F876">
            <v>0</v>
          </cell>
          <cell r="G876">
            <v>585.32967299999996</v>
          </cell>
        </row>
        <row r="877">
          <cell r="C877" t="str">
            <v>b - Nh©n c«ng: BËc 3,7/7 x 1,46</v>
          </cell>
          <cell r="D877" t="str">
            <v>c«ng</v>
          </cell>
          <cell r="E877">
            <v>0.17</v>
          </cell>
          <cell r="F877">
            <v>19285.198400000001</v>
          </cell>
          <cell r="G877">
            <v>3278.4837280000006</v>
          </cell>
        </row>
        <row r="878">
          <cell r="C878" t="str">
            <v>c - M¸y thi c«ng: x 1,07</v>
          </cell>
        </row>
        <row r="879">
          <cell r="C879" t="str">
            <v>d. Céng chi phÝ trùc tiÕp</v>
          </cell>
          <cell r="G879">
            <v>120929.748001</v>
          </cell>
        </row>
        <row r="880">
          <cell r="C880" t="str">
            <v>e. Chi phÝ chung (b x 58%)</v>
          </cell>
          <cell r="G880">
            <v>1901.5205622400001</v>
          </cell>
        </row>
        <row r="881">
          <cell r="C881" t="str">
            <v>f. Céng ( d+e )</v>
          </cell>
          <cell r="G881">
            <v>122831.26856324</v>
          </cell>
        </row>
        <row r="882">
          <cell r="C882" t="str">
            <v>g.Thu nhËp chÞu thuÕ tÝnh tr­íc (fx5,5%)</v>
          </cell>
          <cell r="G882">
            <v>6755.7197709781994</v>
          </cell>
        </row>
        <row r="883">
          <cell r="C883" t="str">
            <v>Céng ®¬n gi¸ dù thÇu tr­íc thuÕ ( Z 1 )</v>
          </cell>
          <cell r="G883">
            <v>129586.9883342182</v>
          </cell>
        </row>
        <row r="884">
          <cell r="C884" t="str">
            <v>ThuÕ gi¸ trÞ gia t¨ng (5%)</v>
          </cell>
          <cell r="G884">
            <v>6479.3494167109102</v>
          </cell>
        </row>
        <row r="885">
          <cell r="C885" t="str">
            <v>§¬n gi¸ dù thÇu sau thuÕ ( Z2 ) = Z1 + VAT</v>
          </cell>
          <cell r="G885">
            <v>136066.33775092912</v>
          </cell>
        </row>
        <row r="886">
          <cell r="A886">
            <v>9</v>
          </cell>
          <cell r="B886" t="str">
            <v>TT</v>
          </cell>
          <cell r="C886" t="str">
            <v>Ng©m n­íc XM chèng thÊm bÓ phèt 5kg/m3.</v>
          </cell>
          <cell r="D886" t="str">
            <v>m3.</v>
          </cell>
          <cell r="G886">
            <v>13547.829577159499</v>
          </cell>
        </row>
        <row r="887">
          <cell r="C887" t="str">
            <v xml:space="preserve">a - VËt liÖu </v>
          </cell>
          <cell r="G887">
            <v>7955</v>
          </cell>
        </row>
        <row r="888">
          <cell r="C888" t="str">
            <v>Xi m¨ng PC.30</v>
          </cell>
          <cell r="D888" t="str">
            <v>kg</v>
          </cell>
          <cell r="E888">
            <v>5</v>
          </cell>
          <cell r="F888">
            <v>691</v>
          </cell>
          <cell r="G888">
            <v>3455</v>
          </cell>
        </row>
        <row r="889">
          <cell r="C889" t="str">
            <v>N­íc</v>
          </cell>
          <cell r="D889" t="str">
            <v>lÝt</v>
          </cell>
          <cell r="E889">
            <v>1000</v>
          </cell>
          <cell r="F889">
            <v>4.5</v>
          </cell>
          <cell r="G889">
            <v>4500</v>
          </cell>
        </row>
        <row r="890">
          <cell r="C890" t="str">
            <v>b - Nh©n c«ng: BËc 3,0/7 x 1,46</v>
          </cell>
          <cell r="D890" t="str">
            <v>c«ng</v>
          </cell>
          <cell r="E890">
            <v>0.15</v>
          </cell>
          <cell r="F890">
            <v>18038.153999999999</v>
          </cell>
          <cell r="G890">
            <v>2705.7230999999997</v>
          </cell>
        </row>
        <row r="891">
          <cell r="C891" t="str">
            <v>c - M¸y thi c«ng: x 1,07</v>
          </cell>
        </row>
        <row r="892">
          <cell r="C892" t="str">
            <v>d. Céng chi phÝ trùc tiÕp</v>
          </cell>
          <cell r="G892">
            <v>10660.723099999999</v>
          </cell>
        </row>
        <row r="893">
          <cell r="C893" t="str">
            <v>e. Chi phÝ chung (b x 58%)</v>
          </cell>
          <cell r="G893">
            <v>1569.3193979999996</v>
          </cell>
        </row>
        <row r="894">
          <cell r="C894" t="str">
            <v>f. Céng ( d+e )</v>
          </cell>
          <cell r="G894">
            <v>12230.042497999999</v>
          </cell>
        </row>
        <row r="895">
          <cell r="C895" t="str">
            <v>g.Thu nhËp chÞu thuÕ tÝnh tr­íc (fx5,5%)</v>
          </cell>
          <cell r="G895">
            <v>672.65233738999996</v>
          </cell>
        </row>
        <row r="896">
          <cell r="C896" t="str">
            <v>Céng ®¬n gi¸ dù thÇu tr­íc thuÕ ( Z 1 )</v>
          </cell>
          <cell r="G896">
            <v>12902.694835389999</v>
          </cell>
        </row>
        <row r="897">
          <cell r="C897" t="str">
            <v>ThuÕ gi¸ trÞ gia t¨ng (5%)</v>
          </cell>
          <cell r="G897">
            <v>645.13474176950001</v>
          </cell>
        </row>
        <row r="898">
          <cell r="C898" t="str">
            <v>§¬n gi¸ dù thÇu sau thuÕ ( Z2 ) = Z1 + VAT</v>
          </cell>
          <cell r="G898">
            <v>13547.829577159499</v>
          </cell>
        </row>
        <row r="899">
          <cell r="A899">
            <v>10</v>
          </cell>
          <cell r="B899" t="str">
            <v>TT</v>
          </cell>
          <cell r="C899" t="str">
            <v>Ng©m n­íc XM chèng thÊm m¸i 5kg/m3.</v>
          </cell>
          <cell r="D899" t="str">
            <v>m3.</v>
          </cell>
          <cell r="G899">
            <v>13547.829577159499</v>
          </cell>
        </row>
        <row r="900">
          <cell r="C900" t="str">
            <v xml:space="preserve">a - VËt liÖu </v>
          </cell>
          <cell r="G900">
            <v>7955</v>
          </cell>
        </row>
        <row r="901">
          <cell r="C901" t="str">
            <v>Xi m¨ng PC.30</v>
          </cell>
          <cell r="D901" t="str">
            <v>kg</v>
          </cell>
          <cell r="E901">
            <v>5</v>
          </cell>
          <cell r="F901">
            <v>691</v>
          </cell>
          <cell r="G901">
            <v>3455</v>
          </cell>
        </row>
        <row r="902">
          <cell r="C902" t="str">
            <v>N­íc</v>
          </cell>
          <cell r="D902" t="str">
            <v>lÝt</v>
          </cell>
          <cell r="E902">
            <v>1000</v>
          </cell>
          <cell r="F902">
            <v>4.5</v>
          </cell>
          <cell r="G902">
            <v>4500</v>
          </cell>
        </row>
        <row r="903">
          <cell r="C903" t="str">
            <v>b - Nh©n c«ng: BËc 3,0/7 x 1,46</v>
          </cell>
          <cell r="D903" t="str">
            <v>c«ng</v>
          </cell>
          <cell r="E903">
            <v>0.15</v>
          </cell>
          <cell r="F903">
            <v>18038.153999999999</v>
          </cell>
          <cell r="G903">
            <v>2705.7230999999997</v>
          </cell>
        </row>
        <row r="904">
          <cell r="C904" t="str">
            <v>c - M¸y thi c«ng: x 1,07</v>
          </cell>
        </row>
        <row r="905">
          <cell r="C905" t="str">
            <v>d. Céng chi phÝ trùc tiÕp</v>
          </cell>
          <cell r="G905">
            <v>10660.723099999999</v>
          </cell>
        </row>
        <row r="906">
          <cell r="C906" t="str">
            <v>e. Chi phÝ chung (b x 58%)</v>
          </cell>
          <cell r="G906">
            <v>1569.3193979999996</v>
          </cell>
        </row>
        <row r="907">
          <cell r="C907" t="str">
            <v>f. Céng ( d+e )</v>
          </cell>
          <cell r="G907">
            <v>12230.042497999999</v>
          </cell>
        </row>
        <row r="908">
          <cell r="C908" t="str">
            <v>g.Thu nhËp chÞu thuÕ tÝnh tr­íc (fx5,5%)</v>
          </cell>
          <cell r="G908">
            <v>672.65233738999996</v>
          </cell>
        </row>
        <row r="909">
          <cell r="C909" t="str">
            <v>Céng ®¬n gi¸ dù thÇu tr­íc thuÕ ( Z 1 )</v>
          </cell>
          <cell r="G909">
            <v>12902.694835389999</v>
          </cell>
        </row>
        <row r="910">
          <cell r="C910" t="str">
            <v>ThuÕ gi¸ trÞ gia t¨ng (5%)</v>
          </cell>
          <cell r="G910">
            <v>645.13474176950001</v>
          </cell>
        </row>
        <row r="911">
          <cell r="C911" t="str">
            <v>§¬n gi¸ dù thÇu sau thuÕ ( Z2 ) = Z1 + VAT</v>
          </cell>
          <cell r="G911">
            <v>13547.829577159499</v>
          </cell>
        </row>
        <row r="912">
          <cell r="A912" t="str">
            <v>VIII</v>
          </cell>
          <cell r="C912" t="str">
            <v>C«ng t¸c s¶n xuÊt l¾p dùng:</v>
          </cell>
        </row>
        <row r="913">
          <cell r="A913">
            <v>1</v>
          </cell>
          <cell r="B913" t="str">
            <v>LA 5130</v>
          </cell>
          <cell r="C913" t="str">
            <v>L¾p dùng ®an ®Ëy r·nh tho¸t n­íc bª t«ng ®óc s½n b»ng thñ c«ng, träng l­îng &lt;= 250kg</v>
          </cell>
          <cell r="D913" t="str">
            <v>c¸i</v>
          </cell>
          <cell r="G913">
            <v>18284.851908592504</v>
          </cell>
        </row>
        <row r="914">
          <cell r="C914" t="str">
            <v xml:space="preserve">a - VËt liÖu </v>
          </cell>
          <cell r="G914">
            <v>2414.5299640000003</v>
          </cell>
        </row>
        <row r="915">
          <cell r="C915" t="str">
            <v>Xi m¨ng PC.30</v>
          </cell>
          <cell r="D915" t="str">
            <v>kg</v>
          </cell>
          <cell r="E915">
            <v>2.6952800000000003</v>
          </cell>
          <cell r="F915">
            <v>691</v>
          </cell>
          <cell r="G915">
            <v>1862.4384800000003</v>
          </cell>
        </row>
        <row r="916">
          <cell r="C916" t="str">
            <v>C¸t vµng</v>
          </cell>
          <cell r="D916" t="str">
            <v>m3</v>
          </cell>
          <cell r="E916">
            <v>7.6300000000000005E-3</v>
          </cell>
          <cell r="F916">
            <v>42000</v>
          </cell>
          <cell r="G916">
            <v>320.46000000000004</v>
          </cell>
        </row>
        <row r="917">
          <cell r="C917" t="str">
            <v>N­íc</v>
          </cell>
          <cell r="D917" t="str">
            <v>lÝt</v>
          </cell>
          <cell r="E917">
            <v>2.6952800000000003</v>
          </cell>
          <cell r="F917">
            <v>4.5</v>
          </cell>
          <cell r="G917">
            <v>12.128760000000002</v>
          </cell>
        </row>
        <row r="918">
          <cell r="C918" t="str">
            <v>VËt liÖu kh¸c</v>
          </cell>
          <cell r="D918" t="str">
            <v>%</v>
          </cell>
          <cell r="E918">
            <v>10</v>
          </cell>
          <cell r="G918">
            <v>219.50272400000006</v>
          </cell>
        </row>
        <row r="919">
          <cell r="C919" t="str">
            <v>b - Nh©n c«ng: BËc 4,0/7 x 1,46</v>
          </cell>
          <cell r="D919" t="str">
            <v>c«ng</v>
          </cell>
          <cell r="E919">
            <v>0.45</v>
          </cell>
          <cell r="F919">
            <v>19819.646000000001</v>
          </cell>
          <cell r="G919">
            <v>8918.8407000000007</v>
          </cell>
        </row>
        <row r="920">
          <cell r="C920" t="str">
            <v>c - M¸y thi c«ng: x 1,07</v>
          </cell>
        </row>
        <row r="921">
          <cell r="C921" t="str">
            <v>d. Céng chi phÝ trùc tiÕp</v>
          </cell>
          <cell r="G921">
            <v>11333.370664000002</v>
          </cell>
        </row>
        <row r="922">
          <cell r="C922" t="str">
            <v>e. Chi phÝ chung (b x 58%)</v>
          </cell>
          <cell r="G922">
            <v>5172.9276060000002</v>
          </cell>
        </row>
        <row r="923">
          <cell r="C923" t="str">
            <v>f. Céng ( d+e )</v>
          </cell>
          <cell r="G923">
            <v>16506.298270000003</v>
          </cell>
        </row>
        <row r="924">
          <cell r="C924" t="str">
            <v>g.Thu nhËp chÞu thuÕ tÝnh tr­íc (fx5,5%)</v>
          </cell>
          <cell r="G924">
            <v>907.84640485000011</v>
          </cell>
        </row>
        <row r="925">
          <cell r="C925" t="str">
            <v>Céng ®¬n gi¸ dù thÇu tr­íc thuÕ ( Z 1 )</v>
          </cell>
          <cell r="G925">
            <v>17414.144674850002</v>
          </cell>
        </row>
        <row r="926">
          <cell r="C926" t="str">
            <v>ThuÕ gi¸ trÞ gia t¨ng (5%)</v>
          </cell>
          <cell r="G926">
            <v>870.70723374250019</v>
          </cell>
        </row>
        <row r="927">
          <cell r="C927" t="str">
            <v>§¬n gi¸ dù thÇu sau thuÕ ( Z2 ) = Z1 + VAT</v>
          </cell>
          <cell r="G927">
            <v>18284.851908592504</v>
          </cell>
        </row>
        <row r="928">
          <cell r="A928">
            <v>2</v>
          </cell>
          <cell r="B928" t="str">
            <v>LA 5140</v>
          </cell>
          <cell r="C928" t="str">
            <v>L¾p dùng ®an ®Ëy bÓ phèt bª t«ng ®óc s½n b»ng thñ c«ng, träng l­îng &gt; 250kg</v>
          </cell>
          <cell r="D928" t="str">
            <v>c¸i</v>
          </cell>
          <cell r="G928">
            <v>33306.844534309501</v>
          </cell>
        </row>
        <row r="929">
          <cell r="C929" t="str">
            <v xml:space="preserve">a - VËt liÖu </v>
          </cell>
          <cell r="G929">
            <v>3449.3285200000005</v>
          </cell>
        </row>
        <row r="930">
          <cell r="C930" t="str">
            <v>Xi m¨ng PC.30</v>
          </cell>
          <cell r="D930" t="str">
            <v>kg</v>
          </cell>
          <cell r="E930">
            <v>3.8504000000000005</v>
          </cell>
          <cell r="F930">
            <v>691</v>
          </cell>
          <cell r="G930">
            <v>2660.6264000000006</v>
          </cell>
        </row>
        <row r="931">
          <cell r="C931" t="str">
            <v>C¸t vµng</v>
          </cell>
          <cell r="D931" t="str">
            <v>m3</v>
          </cell>
          <cell r="E931">
            <v>1.0900000000000002E-2</v>
          </cell>
          <cell r="F931">
            <v>42000</v>
          </cell>
          <cell r="G931">
            <v>457.80000000000007</v>
          </cell>
        </row>
        <row r="932">
          <cell r="C932" t="str">
            <v>N­íc</v>
          </cell>
          <cell r="D932" t="str">
            <v>lÝt</v>
          </cell>
          <cell r="E932">
            <v>3.8504000000000005</v>
          </cell>
          <cell r="F932">
            <v>4.5</v>
          </cell>
          <cell r="G932">
            <v>17.326800000000002</v>
          </cell>
        </row>
        <row r="933">
          <cell r="C933" t="str">
            <v>VËt liÖu kh¸c</v>
          </cell>
          <cell r="D933" t="str">
            <v>%</v>
          </cell>
          <cell r="E933">
            <v>10</v>
          </cell>
          <cell r="F933">
            <v>0</v>
          </cell>
          <cell r="G933">
            <v>313.57532000000009</v>
          </cell>
        </row>
        <row r="934">
          <cell r="C934" t="str">
            <v>b - Nh©n c«ng: BËc 4,0/7 x 1,46</v>
          </cell>
          <cell r="D934" t="str">
            <v>c«ng</v>
          </cell>
          <cell r="E934">
            <v>0.85</v>
          </cell>
          <cell r="F934">
            <v>19819.646000000001</v>
          </cell>
          <cell r="G934">
            <v>16846.699100000002</v>
          </cell>
        </row>
        <row r="935">
          <cell r="C935" t="str">
            <v>c - M¸y thi c«ng: x 1,07</v>
          </cell>
        </row>
        <row r="936">
          <cell r="C936" t="str">
            <v>d. Céng chi phÝ trùc tiÕp</v>
          </cell>
          <cell r="G936">
            <v>20296.027620000001</v>
          </cell>
        </row>
        <row r="937">
          <cell r="C937" t="str">
            <v>e. Chi phÝ chung (b x 58%)</v>
          </cell>
          <cell r="G937">
            <v>9771.0854780000009</v>
          </cell>
        </row>
        <row r="938">
          <cell r="C938" t="str">
            <v>f. Céng ( d+e )</v>
          </cell>
          <cell r="G938">
            <v>30067.113098000002</v>
          </cell>
        </row>
        <row r="939">
          <cell r="C939" t="str">
            <v>g.Thu nhËp chÞu thuÕ tÝnh tr­íc (fx5,5%)</v>
          </cell>
          <cell r="G939">
            <v>1653.6912203900001</v>
          </cell>
        </row>
        <row r="940">
          <cell r="C940" t="str">
            <v>Céng ®¬n gi¸ dù thÇu tr­íc thuÕ ( Z 1 )</v>
          </cell>
          <cell r="G940">
            <v>31720.804318390001</v>
          </cell>
        </row>
        <row r="941">
          <cell r="C941" t="str">
            <v>ThuÕ gi¸ trÞ gia t¨ng (5%)</v>
          </cell>
          <cell r="G941">
            <v>1586.0402159195</v>
          </cell>
        </row>
        <row r="942">
          <cell r="C942" t="str">
            <v>§¬n gi¸ dù thÇu sau thuÕ ( Z2 ) = Z1 + VAT</v>
          </cell>
          <cell r="G942">
            <v>33306.844534309501</v>
          </cell>
        </row>
        <row r="943">
          <cell r="A943">
            <v>3</v>
          </cell>
          <cell r="B943" t="str">
            <v>NA 1320</v>
          </cell>
          <cell r="C943" t="str">
            <v>S¶n xuÊt xµ gå thÐp</v>
          </cell>
          <cell r="D943" t="str">
            <v>tÊn</v>
          </cell>
          <cell r="G943">
            <v>5188005.5073213885</v>
          </cell>
        </row>
        <row r="944">
          <cell r="C944" t="str">
            <v xml:space="preserve">a - VËt liÖu </v>
          </cell>
          <cell r="G944">
            <v>4473420.6940000001</v>
          </cell>
        </row>
        <row r="945">
          <cell r="C945" t="str">
            <v>ThÐp h×nh</v>
          </cell>
          <cell r="D945" t="str">
            <v>kg</v>
          </cell>
          <cell r="E945">
            <v>1025</v>
          </cell>
          <cell r="F945">
            <v>4305</v>
          </cell>
          <cell r="G945">
            <v>4412625</v>
          </cell>
        </row>
        <row r="946">
          <cell r="C946" t="str">
            <v>¤ xy</v>
          </cell>
          <cell r="D946" t="str">
            <v>chai</v>
          </cell>
          <cell r="E946">
            <v>0.23200000000000001</v>
          </cell>
          <cell r="F946">
            <v>30450</v>
          </cell>
          <cell r="G946">
            <v>7064.4000000000005</v>
          </cell>
        </row>
        <row r="947">
          <cell r="C947" t="str">
            <v>§Êt ®Ìn</v>
          </cell>
          <cell r="D947" t="str">
            <v>kg</v>
          </cell>
          <cell r="E947">
            <v>1.6</v>
          </cell>
          <cell r="F947">
            <v>5900</v>
          </cell>
          <cell r="G947">
            <v>9440</v>
          </cell>
        </row>
        <row r="948">
          <cell r="C948" t="str">
            <v>VËt liÖu kh¸c</v>
          </cell>
          <cell r="D948" t="str">
            <v>%</v>
          </cell>
          <cell r="E948">
            <v>1</v>
          </cell>
          <cell r="F948">
            <v>0</v>
          </cell>
          <cell r="G948">
            <v>44291.294000000002</v>
          </cell>
        </row>
        <row r="949">
          <cell r="C949" t="str">
            <v>b - Nh©n c«ng: BËc 3,5/7 x 1,46</v>
          </cell>
          <cell r="D949" t="str">
            <v>c«ng</v>
          </cell>
          <cell r="E949">
            <v>7.02</v>
          </cell>
          <cell r="F949">
            <v>18928.870800000001</v>
          </cell>
          <cell r="G949">
            <v>132880.67301599999</v>
          </cell>
        </row>
        <row r="950">
          <cell r="C950" t="str">
            <v>c - M¸y thi c«ng: x 1,07</v>
          </cell>
        </row>
        <row r="951">
          <cell r="C951" t="str">
            <v>d. Céng chi phÝ trùc tiÕp</v>
          </cell>
          <cell r="G951">
            <v>4606301.3670159997</v>
          </cell>
        </row>
        <row r="952">
          <cell r="C952" t="str">
            <v>e. Chi phÝ chung (b x 58%)</v>
          </cell>
          <cell r="G952">
            <v>77070.790349279981</v>
          </cell>
        </row>
        <row r="953">
          <cell r="C953" t="str">
            <v>f. Céng ( d+e )</v>
          </cell>
          <cell r="G953">
            <v>4683372.1573652793</v>
          </cell>
        </row>
        <row r="954">
          <cell r="C954" t="str">
            <v>g.Thu nhËp chÞu thuÕ tÝnh tr­íc (fx5,5%)</v>
          </cell>
          <cell r="G954">
            <v>257585.46865509037</v>
          </cell>
        </row>
        <row r="955">
          <cell r="C955" t="str">
            <v>Céng ®¬n gi¸ dù thÇu tr­íc thuÕ ( Z 1 )</v>
          </cell>
          <cell r="G955">
            <v>4940957.6260203701</v>
          </cell>
        </row>
        <row r="956">
          <cell r="C956" t="str">
            <v>ThuÕ gi¸ trÞ gia t¨ng (5%)</v>
          </cell>
          <cell r="G956">
            <v>247047.88130101853</v>
          </cell>
        </row>
        <row r="957">
          <cell r="C957" t="str">
            <v>§¬n gi¸ dù thÇu sau thuÕ ( Z2 ) = Z1 + VAT</v>
          </cell>
          <cell r="G957">
            <v>5188005.5073213885</v>
          </cell>
        </row>
        <row r="958">
          <cell r="A958">
            <v>4</v>
          </cell>
          <cell r="B958" t="str">
            <v>NB 1310</v>
          </cell>
          <cell r="C958" t="str">
            <v>L¾p dùng xµ gå thÐp</v>
          </cell>
          <cell r="D958" t="str">
            <v>tÊn</v>
          </cell>
          <cell r="G958">
            <v>560631.72208351386</v>
          </cell>
        </row>
        <row r="959">
          <cell r="C959" t="str">
            <v xml:space="preserve">a - VËt liÖu </v>
          </cell>
          <cell r="G959">
            <v>296148.03749999998</v>
          </cell>
        </row>
        <row r="960">
          <cell r="C960" t="str">
            <v>ThÐp h×nh</v>
          </cell>
          <cell r="D960" t="str">
            <v>kg</v>
          </cell>
          <cell r="E960">
            <v>0.15</v>
          </cell>
          <cell r="F960">
            <v>4305</v>
          </cell>
          <cell r="G960">
            <v>645.75</v>
          </cell>
        </row>
        <row r="961">
          <cell r="C961" t="str">
            <v>Bu l«ng M20x80</v>
          </cell>
          <cell r="D961" t="str">
            <v>c¸i</v>
          </cell>
          <cell r="E961">
            <v>48</v>
          </cell>
          <cell r="F961">
            <v>5000</v>
          </cell>
          <cell r="G961">
            <v>240000</v>
          </cell>
        </row>
        <row r="962">
          <cell r="C962" t="str">
            <v>Que hµn</v>
          </cell>
          <cell r="D962" t="str">
            <v>kg</v>
          </cell>
          <cell r="E962">
            <v>6</v>
          </cell>
          <cell r="F962">
            <v>6900</v>
          </cell>
          <cell r="G962">
            <v>41400</v>
          </cell>
        </row>
        <row r="963">
          <cell r="C963" t="str">
            <v>VËt liÖu kh¸c</v>
          </cell>
          <cell r="D963" t="str">
            <v>%</v>
          </cell>
          <cell r="E963">
            <v>5</v>
          </cell>
          <cell r="F963">
            <v>0</v>
          </cell>
          <cell r="G963">
            <v>14102.2875</v>
          </cell>
        </row>
        <row r="964">
          <cell r="C964" t="str">
            <v>b - Nh©n c«ng: BËc 3,5/7 x 1,46</v>
          </cell>
          <cell r="D964" t="str">
            <v>c«ng</v>
          </cell>
          <cell r="E964">
            <v>7.02</v>
          </cell>
          <cell r="F964">
            <v>18928.870800000001</v>
          </cell>
          <cell r="G964">
            <v>132880.67301599999</v>
          </cell>
        </row>
        <row r="965">
          <cell r="C965" t="str">
            <v>c - M¸y thi c«ng: x 1,07</v>
          </cell>
        </row>
        <row r="966">
          <cell r="C966" t="str">
            <v>d. Céng chi phÝ trùc tiÕp</v>
          </cell>
          <cell r="G966">
            <v>429028.71051599993</v>
          </cell>
        </row>
        <row r="967">
          <cell r="C967" t="str">
            <v>e. Chi phÝ chung (b x 58%)</v>
          </cell>
          <cell r="G967">
            <v>77070.790349279981</v>
          </cell>
        </row>
        <row r="968">
          <cell r="C968" t="str">
            <v>f. Céng ( d+e )</v>
          </cell>
          <cell r="G968">
            <v>506099.50086527993</v>
          </cell>
        </row>
        <row r="969">
          <cell r="C969" t="str">
            <v>g.Thu nhËp chÞu thuÕ tÝnh tr­íc (fx5,5%)</v>
          </cell>
          <cell r="G969">
            <v>27835.472547590398</v>
          </cell>
        </row>
        <row r="970">
          <cell r="C970" t="str">
            <v>Céng ®¬n gi¸ dù thÇu tr­íc thuÕ ( Z 1 )</v>
          </cell>
          <cell r="G970">
            <v>533934.97341287031</v>
          </cell>
        </row>
        <row r="971">
          <cell r="C971" t="str">
            <v>ThuÕ gi¸ trÞ gia t¨ng (5%)</v>
          </cell>
          <cell r="G971">
            <v>26696.748670643516</v>
          </cell>
        </row>
        <row r="972">
          <cell r="C972" t="str">
            <v>§¬n gi¸ dù thÇu sau thuÕ ( Z2 ) = Z1 + VAT</v>
          </cell>
          <cell r="G972">
            <v>560631.72208351386</v>
          </cell>
        </row>
        <row r="973">
          <cell r="A973">
            <v>5</v>
          </cell>
          <cell r="B973" t="str">
            <v xml:space="preserve"> OB 1210</v>
          </cell>
          <cell r="C973" t="str">
            <v>Lîp m¸i t«n mói chiÒu dµi &lt;= 2m</v>
          </cell>
          <cell r="D973" t="str">
            <v>100m2</v>
          </cell>
          <cell r="G973">
            <v>13172708.033429412</v>
          </cell>
        </row>
        <row r="974">
          <cell r="C974" t="str">
            <v xml:space="preserve">a - VËt liÖu </v>
          </cell>
          <cell r="G974">
            <v>11700000</v>
          </cell>
        </row>
        <row r="975">
          <cell r="C975" t="str">
            <v>T«n mói</v>
          </cell>
          <cell r="D975" t="str">
            <v>m2</v>
          </cell>
          <cell r="E975">
            <v>132</v>
          </cell>
          <cell r="F975">
            <v>85000</v>
          </cell>
          <cell r="G975">
            <v>11220000</v>
          </cell>
        </row>
        <row r="976">
          <cell r="C976" t="str">
            <v>T«n óp nãc</v>
          </cell>
          <cell r="D976" t="str">
            <v>m</v>
          </cell>
          <cell r="E976">
            <v>8</v>
          </cell>
          <cell r="F976">
            <v>40000</v>
          </cell>
          <cell r="G976">
            <v>320000</v>
          </cell>
        </row>
        <row r="977">
          <cell r="C977" t="str">
            <v>Mãc s¾t ®Öm</v>
          </cell>
          <cell r="D977" t="str">
            <v>c¸i</v>
          </cell>
          <cell r="E977">
            <v>320</v>
          </cell>
          <cell r="F977">
            <v>500</v>
          </cell>
          <cell r="G977">
            <v>160000</v>
          </cell>
        </row>
        <row r="978">
          <cell r="C978" t="str">
            <v>b - Nh©n c«ng: BËc 3,5/7 x 1,46</v>
          </cell>
          <cell r="D978" t="str">
            <v>c«ng</v>
          </cell>
          <cell r="E978">
            <v>6.4</v>
          </cell>
          <cell r="F978">
            <v>18928.870800000001</v>
          </cell>
          <cell r="G978">
            <v>121144.77312000001</v>
          </cell>
        </row>
        <row r="979">
          <cell r="C979" t="str">
            <v>c - M¸y thi c«ng: x 1,07</v>
          </cell>
        </row>
        <row r="980">
          <cell r="C980" t="str">
            <v>d. Céng chi phÝ trùc tiÕp</v>
          </cell>
          <cell r="G980">
            <v>11821144.773119999</v>
          </cell>
        </row>
        <row r="981">
          <cell r="C981" t="str">
            <v>e. Chi phÝ chung (b x 58%)</v>
          </cell>
          <cell r="G981">
            <v>70263.968409599998</v>
          </cell>
        </row>
        <row r="982">
          <cell r="C982" t="str">
            <v>f. Céng ( d+e )</v>
          </cell>
          <cell r="G982">
            <v>11891408.741529599</v>
          </cell>
        </row>
        <row r="983">
          <cell r="C983" t="str">
            <v>g.Thu nhËp chÞu thuÕ tÝnh tr­íc (fx5,5%)</v>
          </cell>
          <cell r="G983">
            <v>654027.48078412795</v>
          </cell>
        </row>
        <row r="984">
          <cell r="C984" t="str">
            <v>Céng ®¬n gi¸ dù thÇu tr­íc thuÕ ( Z 1 )</v>
          </cell>
          <cell r="G984">
            <v>12545436.222313726</v>
          </cell>
        </row>
        <row r="985">
          <cell r="C985" t="str">
            <v>ThuÕ gi¸ trÞ gia t¨ng (5%)</v>
          </cell>
          <cell r="G985">
            <v>627271.81111568632</v>
          </cell>
        </row>
        <row r="986">
          <cell r="C986" t="str">
            <v>§¬n gi¸ dù thÇu sau thuÕ ( Z2 ) = Z1 + VAT</v>
          </cell>
          <cell r="G986">
            <v>13172708.033429412</v>
          </cell>
        </row>
        <row r="987">
          <cell r="A987" t="str">
            <v>IX</v>
          </cell>
          <cell r="C987" t="str">
            <v>C«ng t¸c s¶n xuÊt l¾p dùng cöa:</v>
          </cell>
        </row>
        <row r="988">
          <cell r="A988">
            <v>1</v>
          </cell>
          <cell r="B988" t="str">
            <v>TB 01</v>
          </cell>
          <cell r="C988" t="str">
            <v xml:space="preserve"> S¶n xuÊt cöa ®i kÝnh khung nh«m tr¾ng ASIA Trung Quèc gåm c¶ b¶n lÒ l¸, kÝnh 5 ly.</v>
          </cell>
          <cell r="D988" t="str">
            <v>m2</v>
          </cell>
          <cell r="G988">
            <v>587107.5</v>
          </cell>
        </row>
        <row r="989">
          <cell r="C989" t="str">
            <v xml:space="preserve">a - VËt liÖu </v>
          </cell>
          <cell r="G989">
            <v>530000</v>
          </cell>
        </row>
        <row r="990">
          <cell r="C990" t="str">
            <v>Cöa ®i kÝnh khung nh«m, kÝnh 5 ly</v>
          </cell>
          <cell r="D990" t="str">
            <v>m2</v>
          </cell>
          <cell r="E990">
            <v>1</v>
          </cell>
          <cell r="F990">
            <v>530000</v>
          </cell>
          <cell r="G990">
            <v>530000</v>
          </cell>
        </row>
        <row r="991">
          <cell r="C991" t="str">
            <v>b - Nh©n c«ng: BËc 4,0/7 x1,46</v>
          </cell>
          <cell r="G991">
            <v>0</v>
          </cell>
        </row>
        <row r="992">
          <cell r="C992" t="str">
            <v>c - M¸y thi c«ng: x 1,07</v>
          </cell>
        </row>
        <row r="993">
          <cell r="C993" t="str">
            <v>d. Céng chi phÝ trùc tiÕp</v>
          </cell>
          <cell r="G993">
            <v>530000</v>
          </cell>
        </row>
        <row r="994">
          <cell r="C994" t="str">
            <v>e. Chi phÝ chung (b x 58%)</v>
          </cell>
          <cell r="G994">
            <v>0</v>
          </cell>
        </row>
        <row r="995">
          <cell r="C995" t="str">
            <v>f. Céng ( d+e )</v>
          </cell>
          <cell r="G995">
            <v>530000</v>
          </cell>
        </row>
        <row r="996">
          <cell r="C996" t="str">
            <v>g.Thu nhËp chÞu thuÕ tÝnh tr­íc (fx5,5%)</v>
          </cell>
          <cell r="G996">
            <v>29150</v>
          </cell>
        </row>
        <row r="997">
          <cell r="C997" t="str">
            <v>Céng ®¬n gi¸ dù thÇu tr­íc thuÕ ( Z 1 )</v>
          </cell>
          <cell r="G997">
            <v>559150</v>
          </cell>
        </row>
        <row r="998">
          <cell r="C998" t="str">
            <v>ThuÕ gi¸ trÞ gia t¨ng (5%)</v>
          </cell>
          <cell r="G998">
            <v>27957.5</v>
          </cell>
        </row>
        <row r="999">
          <cell r="C999" t="str">
            <v>§¬n gi¸ dù thÇu sau thuÕ ( Z2 ) = Z1 + VAT</v>
          </cell>
          <cell r="G999">
            <v>587107.5</v>
          </cell>
        </row>
        <row r="1000">
          <cell r="A1000">
            <v>2</v>
          </cell>
          <cell r="B1000" t="str">
            <v>TB 01</v>
          </cell>
          <cell r="C1000" t="str">
            <v>S¶n xuÊt cöa sæ kÝnh khung nh«m tr¾ng ASIA Trung Quèc</v>
          </cell>
          <cell r="D1000" t="str">
            <v>m2</v>
          </cell>
          <cell r="G1000">
            <v>498487.5</v>
          </cell>
        </row>
        <row r="1001">
          <cell r="C1001" t="str">
            <v xml:space="preserve">a - VËt liÖu </v>
          </cell>
          <cell r="G1001">
            <v>450000</v>
          </cell>
        </row>
        <row r="1002">
          <cell r="C1002" t="str">
            <v>Cöa sæ kÝnh khung nh«m, kÝnh 5 ly</v>
          </cell>
          <cell r="D1002" t="str">
            <v>m2</v>
          </cell>
          <cell r="E1002">
            <v>1</v>
          </cell>
          <cell r="F1002">
            <v>450000</v>
          </cell>
          <cell r="G1002">
            <v>450000</v>
          </cell>
        </row>
        <row r="1003">
          <cell r="C1003" t="str">
            <v>b - Nh©n c«ng: BËc 4,0/7 x1,46</v>
          </cell>
          <cell r="F1003">
            <v>0</v>
          </cell>
          <cell r="G1003">
            <v>0</v>
          </cell>
        </row>
        <row r="1004">
          <cell r="C1004" t="str">
            <v>c - M¸y thi c«ng: x 1,07</v>
          </cell>
        </row>
        <row r="1005">
          <cell r="C1005" t="str">
            <v>d. Céng chi phÝ trùc tiÕp</v>
          </cell>
          <cell r="G1005">
            <v>450000</v>
          </cell>
        </row>
        <row r="1006">
          <cell r="C1006" t="str">
            <v>e. Chi phÝ chung (b x 58%)</v>
          </cell>
          <cell r="G1006">
            <v>0</v>
          </cell>
        </row>
        <row r="1007">
          <cell r="C1007" t="str">
            <v>f. Céng ( d+e )</v>
          </cell>
          <cell r="G1007">
            <v>450000</v>
          </cell>
        </row>
        <row r="1008">
          <cell r="C1008" t="str">
            <v>g.Thu nhËp chÞu thuÕ tÝnh tr­íc (fx5,5%)</v>
          </cell>
          <cell r="G1008">
            <v>24750</v>
          </cell>
        </row>
        <row r="1009">
          <cell r="C1009" t="str">
            <v>Céng ®¬n gi¸ dù thÇu tr­íc thuÕ ( Z 1 )</v>
          </cell>
          <cell r="G1009">
            <v>474750</v>
          </cell>
        </row>
        <row r="1010">
          <cell r="C1010" t="str">
            <v>ThuÕ gi¸ trÞ gia t¨ng (5%)</v>
          </cell>
          <cell r="G1010">
            <v>23737.5</v>
          </cell>
        </row>
        <row r="1011">
          <cell r="C1011" t="str">
            <v>§¬n gi¸ dù thÇu sau thuÕ ( Z2 ) = Z1 + VAT</v>
          </cell>
          <cell r="G1011">
            <v>498487.5</v>
          </cell>
        </row>
        <row r="1012">
          <cell r="A1012">
            <v>3</v>
          </cell>
          <cell r="B1012" t="str">
            <v>NB 2120</v>
          </cell>
          <cell r="C1012" t="str">
            <v>L¾p dùng cöa khung s¾t, khung nh«m</v>
          </cell>
          <cell r="D1012" t="str">
            <v>m2</v>
          </cell>
          <cell r="G1012">
            <v>13606.569777800998</v>
          </cell>
        </row>
        <row r="1013">
          <cell r="C1013" t="str">
            <v xml:space="preserve">a - VËt liÖu </v>
          </cell>
          <cell r="G1013">
            <v>2888.5568800000001</v>
          </cell>
        </row>
        <row r="1014">
          <cell r="C1014" t="str">
            <v>Xi m¨ng PC30</v>
          </cell>
          <cell r="D1014" t="str">
            <v>kg</v>
          </cell>
          <cell r="E1014">
            <v>1.73268</v>
          </cell>
          <cell r="F1014">
            <v>691</v>
          </cell>
          <cell r="G1014">
            <v>1197.28188</v>
          </cell>
        </row>
        <row r="1015">
          <cell r="C1015" t="str">
            <v>C¸t vµng</v>
          </cell>
          <cell r="D1015" t="str">
            <v>m3</v>
          </cell>
          <cell r="E1015">
            <v>4.9049999999999996E-3</v>
          </cell>
          <cell r="F1015">
            <v>42000</v>
          </cell>
          <cell r="G1015">
            <v>206.01</v>
          </cell>
        </row>
        <row r="1016">
          <cell r="C1016" t="str">
            <v>N­íc</v>
          </cell>
          <cell r="D1016" t="str">
            <v>lÝt</v>
          </cell>
          <cell r="E1016">
            <v>1.17</v>
          </cell>
          <cell r="F1016">
            <v>4.5</v>
          </cell>
          <cell r="G1016">
            <v>5.2649999999999997</v>
          </cell>
        </row>
        <row r="1017">
          <cell r="C1017" t="str">
            <v>BËt s¾t d=10mm</v>
          </cell>
          <cell r="D1017" t="str">
            <v>c¸i</v>
          </cell>
          <cell r="E1017">
            <v>2</v>
          </cell>
          <cell r="F1017">
            <v>740</v>
          </cell>
          <cell r="G1017">
            <v>1480</v>
          </cell>
        </row>
        <row r="1018">
          <cell r="C1018" t="str">
            <v>b - Nh©n c«ng: BËc 4,0/7 x1,46</v>
          </cell>
          <cell r="D1018" t="str">
            <v>c«ng</v>
          </cell>
          <cell r="E1018">
            <v>0.3</v>
          </cell>
          <cell r="F1018">
            <v>19819.646000000001</v>
          </cell>
          <cell r="G1018">
            <v>5945.8937999999998</v>
          </cell>
        </row>
        <row r="1019">
          <cell r="C1019" t="str">
            <v>c - M¸y thi c«ng: x 1,07</v>
          </cell>
        </row>
        <row r="1020">
          <cell r="C1020" t="str">
            <v>d. Céng chi phÝ trùc tiÕp</v>
          </cell>
          <cell r="G1020">
            <v>8834.4506799999999</v>
          </cell>
        </row>
        <row r="1021">
          <cell r="C1021" t="str">
            <v>e. Chi phÝ chung (b x 58%)</v>
          </cell>
          <cell r="G1021">
            <v>3448.6184039999998</v>
          </cell>
        </row>
        <row r="1022">
          <cell r="C1022" t="str">
            <v>f. Céng ( d+e )</v>
          </cell>
          <cell r="G1022">
            <v>12283.069083999999</v>
          </cell>
        </row>
        <row r="1023">
          <cell r="C1023" t="str">
            <v>g.Thu nhËp chÞu thuÕ tÝnh tr­íc (fx5,5%)</v>
          </cell>
          <cell r="G1023">
            <v>675.56879961999994</v>
          </cell>
        </row>
        <row r="1024">
          <cell r="C1024" t="str">
            <v>Céng ®¬n gi¸ dù thÇu tr­íc thuÕ ( Z 1 )</v>
          </cell>
          <cell r="G1024">
            <v>12958.637883619998</v>
          </cell>
        </row>
        <row r="1025">
          <cell r="C1025" t="str">
            <v>ThuÕ gi¸ trÞ gia t¨ng (5%)</v>
          </cell>
          <cell r="G1025">
            <v>647.93189418099996</v>
          </cell>
        </row>
        <row r="1026">
          <cell r="C1026" t="str">
            <v>§¬n gi¸ dù thÇu sau thuÕ ( Z2 ) = Z1 + VAT</v>
          </cell>
          <cell r="G1026">
            <v>13606.569777800998</v>
          </cell>
        </row>
        <row r="1027">
          <cell r="A1027" t="str">
            <v xml:space="preserve"> X</v>
          </cell>
          <cell r="C1027" t="str">
            <v>C«ng t¸c s¬n v«i:</v>
          </cell>
        </row>
        <row r="1028">
          <cell r="A1028">
            <v>1</v>
          </cell>
          <cell r="B1028" t="str">
            <v>UA 1110</v>
          </cell>
          <cell r="C1028" t="str">
            <v>QuÐt v«i 1 tr¾ng, 2 mµu cao &lt;=4m</v>
          </cell>
          <cell r="D1028" t="str">
            <v>m2</v>
          </cell>
          <cell r="G1028">
            <v>2130.4355536470721</v>
          </cell>
        </row>
        <row r="1029">
          <cell r="C1029" t="str">
            <v xml:space="preserve">a - VËt liÖu </v>
          </cell>
          <cell r="G1029">
            <v>966.16600000000005</v>
          </cell>
        </row>
        <row r="1030">
          <cell r="C1030" t="str">
            <v>Bét mµu</v>
          </cell>
          <cell r="D1030" t="str">
            <v>kg</v>
          </cell>
          <cell r="E1030">
            <v>0.02</v>
          </cell>
          <cell r="F1030">
            <v>40000</v>
          </cell>
          <cell r="G1030">
            <v>800</v>
          </cell>
        </row>
        <row r="1031">
          <cell r="C1031" t="str">
            <v>Véi côc</v>
          </cell>
          <cell r="D1031" t="str">
            <v>kg</v>
          </cell>
          <cell r="E1031">
            <v>0.3</v>
          </cell>
          <cell r="F1031">
            <v>330</v>
          </cell>
          <cell r="G1031">
            <v>99</v>
          </cell>
        </row>
        <row r="1032">
          <cell r="C1032" t="str">
            <v>PhÌn chua</v>
          </cell>
          <cell r="D1032" t="str">
            <v>kg</v>
          </cell>
          <cell r="E1032">
            <v>6.0000000000000001E-3</v>
          </cell>
          <cell r="F1032">
            <v>9600</v>
          </cell>
          <cell r="G1032">
            <v>57.6</v>
          </cell>
        </row>
        <row r="1033">
          <cell r="C1033" t="str">
            <v>VËt liÖu kh¸c</v>
          </cell>
          <cell r="D1033" t="str">
            <v>%</v>
          </cell>
          <cell r="E1033">
            <v>1</v>
          </cell>
          <cell r="G1033">
            <v>9.5660000000000007</v>
          </cell>
        </row>
        <row r="1034">
          <cell r="C1034" t="str">
            <v>b - Nh©n c«ng: BËc 3,5/7 x 1,46</v>
          </cell>
          <cell r="D1034" t="str">
            <v>c«ng</v>
          </cell>
          <cell r="E1034">
            <v>3.2000000000000001E-2</v>
          </cell>
          <cell r="F1034">
            <v>18928.870800000001</v>
          </cell>
          <cell r="G1034">
            <v>605.72386560000007</v>
          </cell>
        </row>
        <row r="1035">
          <cell r="C1035" t="str">
            <v>c - M¸y thi c«ng: x 1,07</v>
          </cell>
        </row>
        <row r="1036">
          <cell r="C1036" t="str">
            <v>d. Céng chi phÝ trùc tiÕp</v>
          </cell>
          <cell r="G1036">
            <v>1571.8898656000001</v>
          </cell>
        </row>
        <row r="1037">
          <cell r="C1037" t="str">
            <v>e. Chi phÝ chung (b x 58%)</v>
          </cell>
          <cell r="G1037">
            <v>351.319842048</v>
          </cell>
        </row>
        <row r="1038">
          <cell r="C1038" t="str">
            <v>f. Céng ( d+e )</v>
          </cell>
          <cell r="G1038">
            <v>1923.2097076480002</v>
          </cell>
        </row>
        <row r="1039">
          <cell r="C1039" t="str">
            <v>g.Thu nhËp chÞu thuÕ tÝnh tr­íc (fx5,5%)</v>
          </cell>
          <cell r="G1039">
            <v>105.77653392064001</v>
          </cell>
        </row>
        <row r="1040">
          <cell r="C1040" t="str">
            <v>Céng ®¬n gi¸ dù thÇu tr­íc thuÕ ( Z 1 )</v>
          </cell>
          <cell r="G1040">
            <v>2028.9862415686403</v>
          </cell>
        </row>
        <row r="1041">
          <cell r="C1041" t="str">
            <v>ThuÕ gi¸ trÞ gia t¨ng (5%)</v>
          </cell>
          <cell r="G1041">
            <v>101.44931207843202</v>
          </cell>
        </row>
        <row r="1042">
          <cell r="C1042" t="str">
            <v>§¬n gi¸ dù thÇu sau thuÕ ( Z2 ) = Z1 + VAT</v>
          </cell>
          <cell r="G1042">
            <v>2130.4355536470721</v>
          </cell>
        </row>
        <row r="1043">
          <cell r="A1043">
            <v>2</v>
          </cell>
          <cell r="B1043" t="str">
            <v>UA 1210</v>
          </cell>
          <cell r="C1043" t="str">
            <v>QuÐt v«i 3 n­íc tr¾ng, cao &lt;=4m (LÊy theo diÖn tÝch tr¸t: Tr¸t trÇn + Tr¸t dÇm)</v>
          </cell>
          <cell r="D1043" t="str">
            <v>m2</v>
          </cell>
          <cell r="G1043">
            <v>1243.074188547072</v>
          </cell>
        </row>
        <row r="1044">
          <cell r="C1044" t="str">
            <v xml:space="preserve">a - VËt liÖu </v>
          </cell>
          <cell r="G1044">
            <v>165.11759999999998</v>
          </cell>
        </row>
        <row r="1045">
          <cell r="C1045" t="str">
            <v>Véi côc</v>
          </cell>
          <cell r="D1045" t="str">
            <v>kg</v>
          </cell>
          <cell r="E1045">
            <v>0.316</v>
          </cell>
          <cell r="F1045">
            <v>330</v>
          </cell>
          <cell r="G1045">
            <v>104.28</v>
          </cell>
        </row>
        <row r="1046">
          <cell r="C1046" t="str">
            <v>PhÌn chua</v>
          </cell>
          <cell r="D1046" t="str">
            <v>kg</v>
          </cell>
          <cell r="E1046">
            <v>6.0000000000000001E-3</v>
          </cell>
          <cell r="F1046">
            <v>9600</v>
          </cell>
          <cell r="G1046">
            <v>57.6</v>
          </cell>
        </row>
        <row r="1047">
          <cell r="C1047" t="str">
            <v>VËt liÖu kh¸c</v>
          </cell>
          <cell r="D1047" t="str">
            <v>%</v>
          </cell>
          <cell r="E1047">
            <v>2</v>
          </cell>
          <cell r="G1047">
            <v>3.2376</v>
          </cell>
        </row>
        <row r="1048">
          <cell r="C1048" t="str">
            <v>b - Nh©n c«ng: BËc 3,5/7 x 1,46</v>
          </cell>
          <cell r="D1048" t="str">
            <v>c«ng</v>
          </cell>
          <cell r="E1048">
            <v>3.2000000000000001E-2</v>
          </cell>
          <cell r="F1048">
            <v>18928.870800000001</v>
          </cell>
          <cell r="G1048">
            <v>605.72386560000007</v>
          </cell>
        </row>
        <row r="1049">
          <cell r="C1049" t="str">
            <v>c - M¸y thi c«ng: x 1,07</v>
          </cell>
        </row>
        <row r="1050">
          <cell r="C1050" t="str">
            <v>d. Céng chi phÝ trùc tiÕp</v>
          </cell>
          <cell r="G1050">
            <v>770.84146559999999</v>
          </cell>
        </row>
        <row r="1051">
          <cell r="C1051" t="str">
            <v>e. Chi phÝ chung (b x 58%)</v>
          </cell>
          <cell r="G1051">
            <v>351.319842048</v>
          </cell>
        </row>
        <row r="1052">
          <cell r="C1052" t="str">
            <v>f. Céng ( d+e )</v>
          </cell>
          <cell r="G1052">
            <v>1122.161307648</v>
          </cell>
        </row>
        <row r="1053">
          <cell r="C1053" t="str">
            <v>g.Thu nhËp chÞu thuÕ tÝnh tr­íc (fx5,5%)</v>
          </cell>
          <cell r="G1053">
            <v>61.718871920640005</v>
          </cell>
        </row>
        <row r="1054">
          <cell r="C1054" t="str">
            <v>Céng ®¬n gi¸ dù thÇu tr­íc thuÕ ( Z 1 )</v>
          </cell>
          <cell r="G1054">
            <v>1183.88017956864</v>
          </cell>
        </row>
        <row r="1055">
          <cell r="C1055" t="str">
            <v>ThuÕ gi¸ trÞ gia t¨ng (5%)</v>
          </cell>
          <cell r="G1055">
            <v>59.194008978432002</v>
          </cell>
        </row>
        <row r="1056">
          <cell r="C1056" t="str">
            <v>§¬n gi¸ dù thÇu sau thuÕ ( Z2 ) = Z1 + VAT</v>
          </cell>
          <cell r="G1056">
            <v>1243.074188547072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HDC "/>
      <sheetName val="BTDC"/>
      <sheetName val="BS 2004"/>
      <sheetName val="P&amp;L 2004"/>
      <sheetName val="PII-2004"/>
      <sheetName val="PIII-2004"/>
      <sheetName val="Cash flow (GT)"/>
      <sheetName val="Cash flow (TT)"/>
      <sheetName val="Ngoaibang"/>
      <sheetName val="XXXXXXXX"/>
      <sheetName val="00000000"/>
      <sheetName val="10000000"/>
      <sheetName val="2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THQTcongsatbe"/>
      <sheetName val="QT cong sat be"/>
      <sheetName val="XL4Poppy"/>
    </sheetNames>
    <sheetDataSet>
      <sheetData sheetId="0"/>
      <sheetData sheetId="1"/>
      <sheetData sheetId="2">
        <row r="9">
          <cell r="C9" t="b">
            <v>1</v>
          </cell>
        </row>
        <row r="39">
          <cell r="C39" t="b">
            <v>1</v>
          </cell>
        </row>
      </sheetData>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DTCT"/>
      <sheetName val="CVC"/>
      <sheetName val="TVLIEU"/>
      <sheetName val="PTDG"/>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PHAN TICH`VAT TU"/>
      <sheetName val="THK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Sheet5_x0000__x0008__x0006__x0008__x0003_ဠ_x0000_蜰Ư༢_x0000_螸Ư༢_x0000_蠼Ư༢_x0000_裀Ư༢_x0000_襄Ư"/>
      <sheetName val="VL,NC"/>
      <sheetName val="QTDG"/>
      <sheetName val="GVT"/>
      <sheetName val="Tongke"/>
      <sheetName val="ctTBA"/>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An T11"/>
      <sheetName val="DNPD-QL"/>
      <sheetName val="Bang luong"/>
      <sheetName val="Bang CC"/>
      <sheetName val=" Luong nghien "/>
      <sheetName val="QT-LN"/>
      <sheetName val="Giantiep"/>
      <sheetName val="Phuc vu"/>
      <sheetName val="May Phat"/>
      <sheetName val="1813"/>
      <sheetName val="?_x0000_?U?_x0000_?U?_x0000_?U?_x0000_?U?_x0000_?U?_x0000_?U?_x0000__x0000__x0000__x0000__x0000__x0000_"/>
      <sheetName val="giathanh1"/>
      <sheetName val="Thuc thanh"/>
      <sheetName val="TTTram"/>
      <sheetName val="Sheet5_x0000__x0008__x0006__x0008__x0003_ဠ 蜰Ư༢_x0000_螸Ư༢_x0000_蠼Ư༢_x0000_裀Ư༢_x0000_襄Ư"/>
      <sheetName val="gia xe _x0000_ay"/>
      <sheetName val="MTO REV.2(ARMOR)"/>
      <sheetName val="DO AM DT"/>
      <sheetName val="BO"/>
      <sheetName val="TL rieng"/>
      <sheetName val="Tai khoan"/>
      <sheetName val="Dot31"/>
      <sheetName val="Dot32"/>
      <sheetName val="Dot33"/>
      <sheetName val="Dot34"/>
      <sheetName val="Dot35"/>
      <sheetName val="Dot26"/>
      <sheetName val="Dot27"/>
      <sheetName val="Dot28"/>
      <sheetName val="Dot29"/>
      <sheetName val="Dot30"/>
      <sheetName val="Sheet2"/>
      <sheetName val="TONG KE"/>
      <sheetName val="Electrical Breakdown"/>
      <sheetName val="Sheet5"/>
      <sheetName val="Luong T1- 03"/>
      <sheetName val="Luong T2- 03"/>
      <sheetName val="Luong T3- 03"/>
      <sheetName val="BANG DU TGAN DRC"/>
      <sheetName val="VC B_x000f_"/>
      <sheetName val="PHAN DICH VAT TU"/>
      <sheetName val="DIEL GIAI KL"/>
      <sheetName val="KLDK THUC HIEN"/>
      <sheetName val="Shaet30"/>
      <sheetName val="Sheet#2"/>
      <sheetName val="Qheet36"/>
      <sheetName val="?_x0000_?Ý?_x0000_?Ý?_x0000_?Ý?_x0000_?Ý?_x0000_?Ý?_x0000_?Ý?_x0000__x0000__x0000__x0000__x0000__x0000_"/>
      <sheetName val="Sheet5_x0000__x0008__x0006__x0008__x0003_?_x0000_?Ý?_x0000_?Ý?_x0000_?Ý?_x0000_?Ý?_x0000_?Ý"/>
      <sheetName val="Sheet5_x0000__x0008__x0006__x0008__x0003_ဠ_x0000_蜰Ư༢_x0000_螸Ư༢_x0000_蠼Ư༢_x0000_⋀_x000f_쀀꾈∁_x000f_"/>
      <sheetName val="Sheet5_x0000__x0008__x0006__x0008__x0003_?_x0000_?U?_x0000_?U?_x0000_?U?_x0000_?U?_x0000_?U"/>
      <sheetName val="Sheet5_x0000__x0008__x0006__x0008__x0003_?_x0000_?U?_x0000_?U?_x0000_?U?_x0000_?_x000f_???_x000f_"/>
      <sheetName val="TONG HOP K©N© 2ÈI"/>
      <sheetName val="DTCT-TB"/>
      <sheetName val="TONG KE DZ 0.4 KV"/>
      <sheetName val="Bia TQT"/>
      <sheetName val="TONGSBU"/>
      <sheetName val="Gia KS"/>
      <sheetName val="Chi tiet1"/>
      <sheetName val="Sheet5?_x0008__x0006__x0008__x0003_ဠ?蜰Ư༢?螸Ư༢?蠼Ư༢?裀Ư༢?襄Ư"/>
      <sheetName val="Sheet5?_x0008__x0006__x0008__x0003_ဠ 蜰Ư༢?螸Ư༢?蠼Ư༢?裀Ư༢?襄Ư"/>
      <sheetName val="???U???U???U???U???U???U???????"/>
      <sheetName val="?"/>
      <sheetName val="Sheet5?_x0008__x0006__x0008__x0003_ဠ?蜰Ư༢?螸Ư༢?蠼Ư༢?⋀_x000f_쀀꾈∁_x000f_"/>
      <sheetName val="Sheet5?_x0008__x0006__x0008__x0003_???U???U???U???U???U"/>
      <sheetName val="Sheet5?_x0008__x0006__x0008__x0003_???U???U???U???_x000f_???_x000f_"/>
      <sheetName val="???U???U???U???U???U???U??"/>
      <sheetName val="dtct cau"/>
      <sheetName val="gia xe ?ay"/>
      <sheetName val="dg"/>
      <sheetName val="TT04"/>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PTVT (MAU)"/>
      <sheetName val="'ia nhan cong"/>
      <sheetName val="Thuc thanh_x0000_ס_x0000__x0000__x0000__x0000__x0000__x0000__x0000__x0000_ _x0000_忀ס_x0000__x0004__x0000__x0000__x0000__x0000__x0000_"/>
      <sheetName val="CHIET TINH DGN GIA"/>
      <sheetName val="? ?U?_x0000_?U?_x0000_?U?_x0000_?U?_x0000_?U?_x0000_?U?_x0000__x0000__x0000__x0000__x0000__x0000_"/>
      <sheetName val="ay (28-10-2005)_x0000__x0000_#2_Du toan nga"/>
      <sheetName val="BC11cau-QL15A-3"/>
      <sheetName val="ay (28-10-2005)??#2_Du toan nga"/>
      <sheetName val="? ?U???U???U???U???U???U???????"/>
      <sheetName val="_"/>
      <sheetName val="gia xe "/>
      <sheetName val=" lam_x0000__x000e_2_Goi 1 (TT04)_x0000_ 2_goi 1 d"/>
      <sheetName val="DK-TT"/>
      <sheetName val="dtct cong"/>
      <sheetName val="Sheet5_x0000__x0008__x0006__x0008__x0003_? ?U?_x0000_?U?_x0000_?U?_x0000_?U?_x0000_?U"/>
      <sheetName val="Sheet5?_x0008__x0006__x0008__x0003_? ?U???U???U???U???U"/>
      <sheetName val="PHAN TICH VAT T_x0015_ NGANG"/>
      <sheetName val="PHAN TACH VAT TU THEO NHOM"/>
      <sheetName val="TONG HOP NHAN CNNG"/>
      <sheetName val="DIEF GIAI CPSX"/>
      <sheetName val="BANG GIA DU UOAN THUY LOI"/>
      <sheetName val="? ?U???U???U???U???U???U??"/>
      <sheetName val="_x0000__x0000__x0000__x0000__x0000__x0000__x0000__x0000__x0000__x0000__x0000_![BC11cau-QL15A-3.xl"/>
      <sheetName val="???Ý???Ý???Ý???Ý???Ý???Ý???????"/>
      <sheetName val="Sheet5?_x0008__x0006__x0008__x0003_???Ý???Ý???Ý???Ý???Ý"/>
      <sheetName val="Thuc thanh?ס???????? ?忀ס?_x0004_?????"/>
      <sheetName val="KLLK THUC @IEN"/>
      <sheetName val="Sheet5__x0008__x0006__x0008__x0003_ဠ_蜰Ư༢_螸Ư༢_蠼Ư༢_裀Ư༢_襄Ư"/>
      <sheetName val="Sheet5__x0008__x0006__x0008__x0003_ဠ 蜰Ư༢_螸Ư༢_蠼Ư༢_裀Ư༢_襄Ư"/>
      <sheetName val="___U___U___U___U___U___U_______"/>
      <sheetName val="Sheet5__x0008__x0006__x0008__x0003_ဠ_蜰Ư༢_螸Ư༢_蠼Ư༢_⋀_x000f_쀀꾈∁_x000f_"/>
      <sheetName val="Sheet5__x0008__x0006__x0008__x0003____U___U___U___U___U"/>
      <sheetName val="Sheet5__x0008__x0006__x0008__x0003____U___U___U____x000f_____x000f_"/>
      <sheetName val="___U___U___U___U___U___U__"/>
      <sheetName val="_ _U_"/>
      <sheetName val="gia xe _ay"/>
      <sheetName val="01 Bid Price summary"/>
      <sheetName val="Sheet5?_x0008__x0006__x0008__x0003_???U???U???U???U??7U"/>
      <sheetName val="Sheet5?_x0008__x0006__x0008__x0003_ဠ 蜰Ư༢?螸Ư༢?蠼Ư༢?裀Ưܢ?襄Ư"/>
      <sheetName val="_ _U___U___U___U___U___U_______"/>
      <sheetName val="_ _U___U___U___U___U___U__"/>
      <sheetName val="Sheet5__x0008__x0006__x0008__x0003__ _U___U___U___U___U"/>
      <sheetName val="ay (28-10-2005)"/>
      <sheetName val=" lam"/>
      <sheetName val="___Ý___Ý___Ý___Ý___Ý___Ý_______"/>
      <sheetName val="Sheet5__x0008__x0006__x0008__x0003____Ý___Ý___Ý___Ý___Ý"/>
      <sheetName val="Thuc thanh_ס________ _忀ס__x0004______"/>
      <sheetName val="_ia nhan cong"/>
      <sheetName val=" lam?_x000e_2_Goi 1 (TT04)? 2_goi 1 d"/>
      <sheetName val="Sheet5__x0008__x0006__x0008__x0003_ဠ 蜰Ư༢_螸Ư༢_蠼Ư༢_裀Ưܢ_襄Ư"/>
      <sheetName val="VL_NC"/>
      <sheetName val="Tong_ke"/>
      <sheetName val=""/>
      <sheetName val="[BC11cau-Q"/>
      <sheetName val="? ?U?"/>
      <sheetName val="Dept"/>
      <sheetName val="MAKHO"/>
      <sheetName val="Thuc thanh_x0000_ס_x0000_ 忀ס_x0000__x0004__x0000_鵀ס_x0000_怈ס_x0000_d_x0000_![BC"/>
      <sheetName val="TPSX"/>
      <sheetName val="?_x0000_?U?_x0000_?U?_x0000_?U?_x0000_?U?_x0000_?U?_x0000_?U?_x0000_"/>
      <sheetName val="gia xe ay"/>
      <sheetName val="? ?U?_x0000_?U?_x0000_?U?_x0000_?U?_x0000_?U?_x0000_?U?_x0000_"/>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TH VAL TU"/>
      <sheetName val="BANG BU VAN CxUYEN"/>
      <sheetName val="CHI PHI CÁ!MAY"/>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iepdia"/>
      <sheetName val="uniBase"/>
      <sheetName val="vniBase"/>
      <sheetName val="abcBase"/>
      <sheetName val="DO_AM_DT"/>
      <sheetName val="C47(T11)"/>
      <sheetName val="NKC"/>
      <sheetName val="VC"/>
      <sheetName val="chitiet"/>
      <sheetName val=" Luong nghiun "/>
      <sheetName val="BOQ-1"/>
      <sheetName val="Sheet5_x0000__x0008__x0006__x0008__x0003_ဠ_x0000_蜰Ư༢_x0000_螸Ư༢_x0000_蠼Ư༢_x0000_裀Ư༢_x0000_襄Ư༢_x0000_览Ư༢_x0000__x0000__x0000__x0000__x0000__x0000_"/>
      <sheetName val="Sheet5_x0000__x0008__x0006__x0008__x0003_ဠ 蜰Ư༢_x0000_螸Ư༢_x0000_蠼Ư༢_x0000_裀Ư༢_x0000_襄Ư༢_x0000_览Ư༢_x0000__x0000__x0000__x0000__x0000__x0000_"/>
      <sheetName val="Sheet5?_x0008__x0006__x0008__x0003_ဠ?蜰Ư༢?螸Ư༢?蠼Ư༢?裀Ư༢?襄Ư༢?览Ư༢??????"/>
      <sheetName val="Sheet5?_x0008__x0006__x0008__x0003_ဠ 蜰Ư༢?螸Ư༢?蠼Ư༢?裀Ư༢?襄Ư༢?览Ư༢??????"/>
      <sheetName val="Thuc thanh_x0000_ס_x0000__x0000__x0000__x0000__x0000__x0000__x0000__x0000_ _x0000_忀ס_x0000__x0004__x0000__x0000__x0000__x0000__x0000__x0000_鵀ס_x0000__x0000__x0000__x0000__x0000__x0000__x0000__x0000_怈ס_x0000__x0000_d_x0000__x0000__x0000__x0000__x0000__x0000__x0000__x0000__x0000__x0000__x0000__x0000__x0000__x0000__x0000_![BC11cau-QL15A-3.xl"/>
      <sheetName val="ay (28-10-2005)_x0000__x0000_#2_Du toan ngay 1-9-2004 (version 1)_x0000__x0000__x0014_2_Du toan Phuong lam_x0000__x000e_2_Goi 1 (TT04)_x0000_ 2_goi 1 d"/>
      <sheetName val="ay (28-10-2005)??#2_Du toan ngay 1-9-2004 (version 1)??_x0014_2_Du toan Phuong lam?_x000e_2_Goi 1 (TT04)? 2_goi 1 d"/>
    </sheetNames>
    <sheetDataSet>
      <sheetData sheetId="0" refreshError="1">
        <row r="10">
          <cell r="C10" t="str">
            <v>CÇu ®ång bôt km397+485.75</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I19">
            <v>450000</v>
          </cell>
          <cell r="J19">
            <v>30960000</v>
          </cell>
        </row>
        <row r="20">
          <cell r="C20" t="str">
            <v>4. B¶n dÉn KT(300x220x20)cm</v>
          </cell>
          <cell r="D20" t="str">
            <v>b¶n</v>
          </cell>
          <cell r="E20">
            <v>8</v>
          </cell>
          <cell r="I20">
            <v>2200000</v>
          </cell>
          <cell r="J20">
            <v>17600000</v>
          </cell>
        </row>
        <row r="21">
          <cell r="C21" t="str">
            <v>5. Khe co d·n cao su</v>
          </cell>
          <cell r="D21" t="str">
            <v>md</v>
          </cell>
          <cell r="E21">
            <v>16</v>
          </cell>
          <cell r="I21">
            <v>2500000</v>
          </cell>
          <cell r="J21">
            <v>40000000</v>
          </cell>
        </row>
        <row r="22">
          <cell r="C22" t="str">
            <v>6. T­êng hé lan mÒm</v>
          </cell>
          <cell r="D22" t="str">
            <v>md</v>
          </cell>
          <cell r="E22">
            <v>40</v>
          </cell>
          <cell r="I22">
            <v>450000</v>
          </cell>
          <cell r="J22">
            <v>18000000</v>
          </cell>
        </row>
        <row r="23">
          <cell r="C23" t="str">
            <v>7. Mè cÇu</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J34">
            <v>86000000</v>
          </cell>
        </row>
        <row r="35">
          <cell r="C35" t="str">
            <v xml:space="preserve">8. Cäc BTCT (35x35)cm </v>
          </cell>
          <cell r="D35" t="str">
            <v>md</v>
          </cell>
          <cell r="I35">
            <v>400000</v>
          </cell>
          <cell r="J35">
            <v>0</v>
          </cell>
        </row>
        <row r="36">
          <cell r="C36" t="str">
            <v>9. Ph¸ dì cÇu cò</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J44">
            <v>0</v>
          </cell>
        </row>
        <row r="45">
          <cell r="C45" t="str">
            <v>DÇm I500 lµm cÇu t¹m</v>
          </cell>
          <cell r="D45" t="str">
            <v>TÊn</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F47">
            <v>167311.23357142857</v>
          </cell>
          <cell r="G47">
            <v>63119.520000000004</v>
          </cell>
          <cell r="H47">
            <v>0</v>
          </cell>
          <cell r="I47">
            <v>498735.7040999615</v>
          </cell>
          <cell r="J47">
            <v>0</v>
          </cell>
        </row>
        <row r="48">
          <cell r="C48" t="str">
            <v xml:space="preserve">§¾p ®Êt nÒn ®­êng </v>
          </cell>
          <cell r="D48" t="str">
            <v>m3</v>
          </cell>
          <cell r="F48">
            <v>5714.2857142857138</v>
          </cell>
          <cell r="G48">
            <v>6287.7246742857133</v>
          </cell>
          <cell r="H48">
            <v>16215.547368</v>
          </cell>
          <cell r="I48">
            <v>60797.097711059716</v>
          </cell>
          <cell r="J48">
            <v>0</v>
          </cell>
        </row>
        <row r="49">
          <cell r="C49" t="str">
            <v>Mãng cÊp phèi ®¸ d¨m lo¹i 1</v>
          </cell>
          <cell r="D49" t="str">
            <v>m3</v>
          </cell>
          <cell r="F49">
            <v>211603.89028571427</v>
          </cell>
          <cell r="G49">
            <v>675.13600000000008</v>
          </cell>
          <cell r="H49">
            <v>7602.8820839999989</v>
          </cell>
          <cell r="I49">
            <v>256047.42392078004</v>
          </cell>
          <cell r="J49">
            <v>0</v>
          </cell>
        </row>
        <row r="50">
          <cell r="C50" t="str">
            <v>cÇu chÌ rÐn km399+647.55</v>
          </cell>
          <cell r="J50">
            <v>1429621416.0456164</v>
          </cell>
        </row>
        <row r="51">
          <cell r="C51" t="str">
            <v>1. DÇm BTCT th­êng L=12m</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I59">
            <v>450000</v>
          </cell>
          <cell r="J59">
            <v>19692000</v>
          </cell>
        </row>
        <row r="60">
          <cell r="C60" t="str">
            <v>4. B¶n dÉn KT(300x220x20)cm</v>
          </cell>
          <cell r="D60" t="str">
            <v>b¶n</v>
          </cell>
          <cell r="E60">
            <v>8</v>
          </cell>
          <cell r="I60">
            <v>2200000</v>
          </cell>
          <cell r="J60">
            <v>17600000</v>
          </cell>
        </row>
        <row r="61">
          <cell r="C61" t="str">
            <v>5. Khe co d·n cao su</v>
          </cell>
          <cell r="D61" t="str">
            <v>md</v>
          </cell>
          <cell r="E61">
            <v>16</v>
          </cell>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J74">
            <v>76000000</v>
          </cell>
        </row>
        <row r="75">
          <cell r="C75" t="str">
            <v>9. Ph¸ dì cÇu cò</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F78">
            <v>215999.99999999997</v>
          </cell>
          <cell r="G78">
            <v>218652</v>
          </cell>
          <cell r="H78">
            <v>543277.45000000007</v>
          </cell>
          <cell r="I78">
            <v>1924115.5741105948</v>
          </cell>
          <cell r="J78">
            <v>0</v>
          </cell>
        </row>
        <row r="79">
          <cell r="C79" t="str">
            <v>10. H¹ng môc kh¸c</v>
          </cell>
          <cell r="D79" t="str">
            <v>TB</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J83">
            <v>1734440155.4768608</v>
          </cell>
        </row>
        <row r="84">
          <cell r="C84" t="str">
            <v>1. DÇm BTCT th­êng L=12m</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I92">
            <v>450000</v>
          </cell>
          <cell r="J92">
            <v>19512000</v>
          </cell>
        </row>
        <row r="93">
          <cell r="C93" t="str">
            <v>4. B¶n dÉn KT(300x220x20)cm</v>
          </cell>
          <cell r="D93" t="str">
            <v>b¶n</v>
          </cell>
          <cell r="E93">
            <v>8</v>
          </cell>
          <cell r="I93">
            <v>2200000</v>
          </cell>
          <cell r="J93">
            <v>17600000</v>
          </cell>
        </row>
        <row r="94">
          <cell r="C94" t="str">
            <v>5. Khe co d·n cao su</v>
          </cell>
          <cell r="D94" t="str">
            <v>md</v>
          </cell>
          <cell r="E94">
            <v>16</v>
          </cell>
          <cell r="I94">
            <v>2500000</v>
          </cell>
          <cell r="J94">
            <v>40000000</v>
          </cell>
        </row>
        <row r="95">
          <cell r="C95" t="str">
            <v>6. T­êng hé lan mÒm</v>
          </cell>
          <cell r="D95" t="str">
            <v>md</v>
          </cell>
          <cell r="E95">
            <v>40</v>
          </cell>
          <cell r="I95">
            <v>450000</v>
          </cell>
          <cell r="J95">
            <v>18000000</v>
          </cell>
        </row>
        <row r="96">
          <cell r="C96" t="str">
            <v>7. Mè cÇu</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J107">
            <v>76000000</v>
          </cell>
        </row>
        <row r="108">
          <cell r="C108" t="str">
            <v>9. H¹ng môc kh¸c</v>
          </cell>
          <cell r="D108" t="str">
            <v>TB</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J121">
            <v>1806954333.0773902</v>
          </cell>
        </row>
        <row r="122">
          <cell r="C122" t="str">
            <v>1. DÇm BTCT th­êng L=15m</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I130">
            <v>450000</v>
          </cell>
          <cell r="J130">
            <v>25362000</v>
          </cell>
        </row>
        <row r="131">
          <cell r="C131" t="str">
            <v>4. B¶n dÉn KT(300x220x20)cm</v>
          </cell>
          <cell r="D131" t="str">
            <v>b¶n</v>
          </cell>
          <cell r="E131">
            <v>8</v>
          </cell>
          <cell r="I131">
            <v>2200000</v>
          </cell>
          <cell r="J131">
            <v>17600000</v>
          </cell>
        </row>
        <row r="132">
          <cell r="C132" t="str">
            <v>5. Khe co d·n cao su</v>
          </cell>
          <cell r="D132" t="str">
            <v>md</v>
          </cell>
          <cell r="E132">
            <v>16</v>
          </cell>
          <cell r="I132">
            <v>2500000</v>
          </cell>
          <cell r="J132">
            <v>40000000</v>
          </cell>
        </row>
        <row r="133">
          <cell r="C133" t="str">
            <v>6. T­êng hé lan mÒm</v>
          </cell>
          <cell r="D133" t="str">
            <v>md</v>
          </cell>
          <cell r="E133">
            <v>40</v>
          </cell>
          <cell r="I133">
            <v>450000</v>
          </cell>
          <cell r="J133">
            <v>18000000</v>
          </cell>
        </row>
        <row r="134">
          <cell r="C134" t="str">
            <v>7. Mè cÇu</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J145">
            <v>64000000</v>
          </cell>
        </row>
        <row r="146">
          <cell r="C146" t="str">
            <v xml:space="preserve">8. Cäc BTCT (35x35)cm </v>
          </cell>
          <cell r="D146" t="str">
            <v>md</v>
          </cell>
          <cell r="E146">
            <v>480</v>
          </cell>
          <cell r="I146">
            <v>400000</v>
          </cell>
          <cell r="J146">
            <v>192000000</v>
          </cell>
        </row>
        <row r="147">
          <cell r="C147" t="str">
            <v>9. Ph¸ dì cÇu cò</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J160">
            <v>1511488655.496485</v>
          </cell>
        </row>
        <row r="161">
          <cell r="C161" t="str">
            <v>1. DÇm BTCT th­êng L=15m</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I169">
            <v>450000</v>
          </cell>
          <cell r="J169">
            <v>19818000</v>
          </cell>
        </row>
        <row r="170">
          <cell r="C170" t="str">
            <v>4. B¶n dÉn KT(300x220x20)cm</v>
          </cell>
          <cell r="D170" t="str">
            <v>b¶n</v>
          </cell>
          <cell r="E170">
            <v>8</v>
          </cell>
          <cell r="I170">
            <v>2200000</v>
          </cell>
          <cell r="J170">
            <v>17600000</v>
          </cell>
        </row>
        <row r="171">
          <cell r="C171" t="str">
            <v>5. Khe co d·n cao su</v>
          </cell>
          <cell r="D171" t="str">
            <v>md</v>
          </cell>
          <cell r="E171">
            <v>16</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J184">
            <v>35000000</v>
          </cell>
        </row>
        <row r="185">
          <cell r="C185" t="str">
            <v xml:space="preserve">8. Cäc BTCT (35x35)cm </v>
          </cell>
          <cell r="D185" t="str">
            <v>md</v>
          </cell>
          <cell r="E185">
            <v>360</v>
          </cell>
          <cell r="I185">
            <v>400000</v>
          </cell>
          <cell r="J185">
            <v>144000000</v>
          </cell>
        </row>
        <row r="186">
          <cell r="C186" t="str">
            <v>9. H¹ng môc kh¸c</v>
          </cell>
          <cell r="D186" t="str">
            <v>TB</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J200">
            <v>1659700711.0894449</v>
          </cell>
        </row>
        <row r="201">
          <cell r="C201" t="str">
            <v>1. DÇm b¶n BTCT D¦L L=9m</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I208">
            <v>450000</v>
          </cell>
          <cell r="J208">
            <v>18846000</v>
          </cell>
        </row>
        <row r="209">
          <cell r="C209" t="str">
            <v>4. B¶n dÉn KT(300x220x20)cm</v>
          </cell>
          <cell r="D209" t="str">
            <v>b¶n</v>
          </cell>
          <cell r="E209">
            <v>8</v>
          </cell>
          <cell r="I209">
            <v>2200000</v>
          </cell>
          <cell r="J209">
            <v>17600000</v>
          </cell>
        </row>
        <row r="210">
          <cell r="C210" t="str">
            <v>5. MatÝt tÈm nhùa ®­êng</v>
          </cell>
          <cell r="D210" t="str">
            <v>m3</v>
          </cell>
          <cell r="E210">
            <v>0.18</v>
          </cell>
          <cell r="I210">
            <v>150000</v>
          </cell>
          <cell r="J210">
            <v>27000</v>
          </cell>
        </row>
        <row r="211">
          <cell r="C211" t="str">
            <v>6. T­êng hé lan mÒm</v>
          </cell>
          <cell r="D211" t="str">
            <v>md</v>
          </cell>
          <cell r="E211">
            <v>40</v>
          </cell>
          <cell r="I211">
            <v>450000</v>
          </cell>
          <cell r="J211">
            <v>18000000</v>
          </cell>
        </row>
        <row r="212">
          <cell r="C212" t="str">
            <v>7. Mè cÇu</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J224">
            <v>64000000</v>
          </cell>
        </row>
        <row r="225">
          <cell r="C225" t="str">
            <v xml:space="preserve">8. Cäc BTCT (35x35)cm </v>
          </cell>
          <cell r="D225" t="str">
            <v>md</v>
          </cell>
          <cell r="E225">
            <v>288</v>
          </cell>
          <cell r="I225">
            <v>400000</v>
          </cell>
          <cell r="J225">
            <v>115200000</v>
          </cell>
        </row>
        <row r="226">
          <cell r="C226" t="str">
            <v>9. H¹ng môc kh¸c</v>
          </cell>
          <cell r="D226" t="str">
            <v>TB</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I248">
            <v>450000</v>
          </cell>
          <cell r="J248">
            <v>27162000</v>
          </cell>
        </row>
        <row r="249">
          <cell r="C249" t="str">
            <v>4. B¶n dÉn KT(300x220x20)cm</v>
          </cell>
          <cell r="D249" t="str">
            <v>b¶n</v>
          </cell>
          <cell r="E249">
            <v>8</v>
          </cell>
          <cell r="I249">
            <v>2200000</v>
          </cell>
          <cell r="J249">
            <v>17600000</v>
          </cell>
        </row>
        <row r="250">
          <cell r="C250" t="str">
            <v>5. Khe co d·n cao su</v>
          </cell>
          <cell r="D250" t="str">
            <v>md</v>
          </cell>
          <cell r="E250">
            <v>16</v>
          </cell>
          <cell r="I250">
            <v>2500000</v>
          </cell>
          <cell r="J250">
            <v>40000000</v>
          </cell>
        </row>
        <row r="251">
          <cell r="C251" t="str">
            <v>6. T­êng hé lan mÒm</v>
          </cell>
          <cell r="D251" t="str">
            <v>md</v>
          </cell>
          <cell r="E251">
            <v>40</v>
          </cell>
          <cell r="I251">
            <v>450000</v>
          </cell>
          <cell r="J251">
            <v>18000000</v>
          </cell>
        </row>
        <row r="252">
          <cell r="C252" t="str">
            <v>7. Mè cÇu</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J263">
            <v>77000000</v>
          </cell>
        </row>
        <row r="264">
          <cell r="C264" t="str">
            <v xml:space="preserve">8. Cäc BTCT (35x35)cm </v>
          </cell>
          <cell r="D264" t="str">
            <v>md</v>
          </cell>
          <cell r="E264">
            <v>0</v>
          </cell>
          <cell r="I264">
            <v>400000</v>
          </cell>
          <cell r="J264">
            <v>0</v>
          </cell>
        </row>
        <row r="265">
          <cell r="C265" t="str">
            <v>9. Ph¸ dì cÇu cò</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J278">
            <v>1687268738.1014953</v>
          </cell>
        </row>
        <row r="279">
          <cell r="C279" t="str">
            <v>1. DÇm BTCT th­êng L=12m</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I287">
            <v>450000</v>
          </cell>
          <cell r="J287">
            <v>17820000</v>
          </cell>
        </row>
        <row r="288">
          <cell r="C288" t="str">
            <v>4. B¶n dÉn KT(300x220x20)cm</v>
          </cell>
          <cell r="D288" t="str">
            <v>b¶n</v>
          </cell>
          <cell r="E288">
            <v>8</v>
          </cell>
          <cell r="I288">
            <v>2200000</v>
          </cell>
          <cell r="J288">
            <v>17600000</v>
          </cell>
        </row>
        <row r="289">
          <cell r="C289" t="str">
            <v>5. Khe co d·n cao su</v>
          </cell>
          <cell r="D289" t="str">
            <v>md</v>
          </cell>
          <cell r="E289">
            <v>16</v>
          </cell>
          <cell r="I289">
            <v>2500000</v>
          </cell>
          <cell r="J289">
            <v>40000000</v>
          </cell>
        </row>
        <row r="290">
          <cell r="C290" t="str">
            <v>6. T­êng hé lan mÒm</v>
          </cell>
          <cell r="D290" t="str">
            <v>md</v>
          </cell>
          <cell r="E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J302">
            <v>84000000</v>
          </cell>
        </row>
        <row r="303">
          <cell r="C303" t="str">
            <v xml:space="preserve">8. Cäc BTCT (35x35)cm </v>
          </cell>
          <cell r="D303" t="str">
            <v>md</v>
          </cell>
          <cell r="I303">
            <v>400000</v>
          </cell>
          <cell r="J303">
            <v>0</v>
          </cell>
        </row>
        <row r="304">
          <cell r="C304" t="str">
            <v>9. H¹ng môc kh¸c</v>
          </cell>
          <cell r="D304" t="str">
            <v>TB</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J318">
            <v>2531392571.695261</v>
          </cell>
        </row>
        <row r="319">
          <cell r="C319" t="str">
            <v>1. DÇm BTCT D¦L L=24m</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I327">
            <v>450000</v>
          </cell>
          <cell r="J327">
            <v>31626000</v>
          </cell>
        </row>
        <row r="328">
          <cell r="C328" t="str">
            <v>4. B¶n dÉn KT(300x220x20)cm</v>
          </cell>
          <cell r="D328" t="str">
            <v>b¶n</v>
          </cell>
          <cell r="E328">
            <v>8</v>
          </cell>
          <cell r="I328">
            <v>2200000</v>
          </cell>
          <cell r="J328">
            <v>17600000</v>
          </cell>
        </row>
        <row r="329">
          <cell r="C329" t="str">
            <v>5. Khe co d·n cao su</v>
          </cell>
          <cell r="D329" t="str">
            <v>md</v>
          </cell>
          <cell r="E329">
            <v>16</v>
          </cell>
          <cell r="I329">
            <v>2500000</v>
          </cell>
          <cell r="J329">
            <v>40000000</v>
          </cell>
        </row>
        <row r="330">
          <cell r="C330" t="str">
            <v>6. T­êng hé lan mÒm</v>
          </cell>
          <cell r="D330" t="str">
            <v>md</v>
          </cell>
          <cell r="E330">
            <v>40</v>
          </cell>
          <cell r="I330">
            <v>450000</v>
          </cell>
          <cell r="J330">
            <v>18000000</v>
          </cell>
        </row>
        <row r="331">
          <cell r="C331" t="str">
            <v>7. Mè cÇu</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J342">
            <v>79000000</v>
          </cell>
        </row>
        <row r="343">
          <cell r="C343" t="str">
            <v xml:space="preserve">8. Cäc BTCT (35x35)cm </v>
          </cell>
          <cell r="D343" t="str">
            <v>md</v>
          </cell>
          <cell r="E343">
            <v>704</v>
          </cell>
          <cell r="I343">
            <v>400000</v>
          </cell>
          <cell r="J343">
            <v>281600000</v>
          </cell>
        </row>
        <row r="344">
          <cell r="C344" t="str">
            <v>9. H¹ng môc kh¸c</v>
          </cell>
          <cell r="D344" t="str">
            <v>TB</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J358">
            <v>2211272101.7826304</v>
          </cell>
        </row>
        <row r="359">
          <cell r="C359" t="str">
            <v>1. DÇm BTCT D¦L L=24m</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I367">
            <v>450000</v>
          </cell>
          <cell r="J367">
            <v>30186000</v>
          </cell>
        </row>
        <row r="368">
          <cell r="C368" t="str">
            <v>4. B¶n dÉn KT(300x220x20)cm</v>
          </cell>
          <cell r="D368" t="str">
            <v>b¶n</v>
          </cell>
          <cell r="E368">
            <v>8</v>
          </cell>
          <cell r="I368">
            <v>2200000</v>
          </cell>
          <cell r="J368">
            <v>17600000</v>
          </cell>
        </row>
        <row r="369">
          <cell r="C369" t="str">
            <v>5. Khe co d·n cao su</v>
          </cell>
          <cell r="D369" t="str">
            <v>md</v>
          </cell>
          <cell r="E369">
            <v>16</v>
          </cell>
          <cell r="I369">
            <v>2500000</v>
          </cell>
          <cell r="J369">
            <v>40000000</v>
          </cell>
        </row>
        <row r="370">
          <cell r="C370" t="str">
            <v>6. T­êng hé lan mÒm</v>
          </cell>
          <cell r="D370" t="str">
            <v>md</v>
          </cell>
          <cell r="E370">
            <v>40</v>
          </cell>
          <cell r="I370">
            <v>450000</v>
          </cell>
          <cell r="J370">
            <v>18000000</v>
          </cell>
        </row>
        <row r="371">
          <cell r="C371" t="str">
            <v>7. Mè cÇu</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J382">
            <v>59000000</v>
          </cell>
        </row>
        <row r="383">
          <cell r="C383" t="str">
            <v xml:space="preserve">8. Cäc BTCT (35x35)cm </v>
          </cell>
          <cell r="D383" t="str">
            <v>md</v>
          </cell>
          <cell r="E383">
            <v>704</v>
          </cell>
          <cell r="I383">
            <v>400000</v>
          </cell>
          <cell r="J383">
            <v>281600000</v>
          </cell>
        </row>
        <row r="384">
          <cell r="C384" t="str">
            <v>9. H¹ng môc kh¸c</v>
          </cell>
          <cell r="D384" t="str">
            <v>TB</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J398">
            <v>3161853982.2899737</v>
          </cell>
        </row>
        <row r="399">
          <cell r="C399" t="str">
            <v>1. DÇm BTCT D¦L L=33m</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I407">
            <v>450000</v>
          </cell>
          <cell r="J407">
            <v>41346000</v>
          </cell>
        </row>
        <row r="408">
          <cell r="C408" t="str">
            <v>4. B¶n dÉn KT(300x220x20)cm</v>
          </cell>
          <cell r="D408" t="str">
            <v>b¶n</v>
          </cell>
          <cell r="E408">
            <v>8</v>
          </cell>
          <cell r="I408">
            <v>2200000</v>
          </cell>
          <cell r="J408">
            <v>17600000</v>
          </cell>
        </row>
        <row r="409">
          <cell r="C409" t="str">
            <v>5. Khe co d·n cao su</v>
          </cell>
          <cell r="D409" t="str">
            <v>md</v>
          </cell>
          <cell r="E409">
            <v>16</v>
          </cell>
          <cell r="I409">
            <v>2500000</v>
          </cell>
          <cell r="J409">
            <v>40000000</v>
          </cell>
        </row>
        <row r="410">
          <cell r="C410" t="str">
            <v>6. T­êng hé lan mÒm</v>
          </cell>
          <cell r="D410" t="str">
            <v>md</v>
          </cell>
          <cell r="E410">
            <v>40</v>
          </cell>
          <cell r="I410">
            <v>450000</v>
          </cell>
          <cell r="J410">
            <v>18000000</v>
          </cell>
        </row>
        <row r="411">
          <cell r="C411" t="str">
            <v>7. Mè cÇu</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I424">
            <v>400000</v>
          </cell>
          <cell r="J424">
            <v>307200000</v>
          </cell>
        </row>
        <row r="425">
          <cell r="C425" t="str">
            <v>9. H¹ng môc kh¸c</v>
          </cell>
          <cell r="D425" t="str">
            <v>TB</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refreshError="1"/>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HDT"/>
      <sheetName val="DM-Goc"/>
      <sheetName val="Gia-CT"/>
      <sheetName val="PTCP"/>
      <sheetName val="cphoi"/>
      <sheetName val="XL4Poppy"/>
      <sheetName val="tra_vat_lieu"/>
      <sheetName val=""/>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son-c"/>
      <sheetName val="duc"/>
      <sheetName val="n4"/>
      <sheetName val="bang "/>
      <sheetName val="373.e6"/>
      <sheetName val="678e5"/>
      <sheetName val="372 e6"/>
      <sheetName val="373 e4"/>
      <sheetName val="677e5"/>
      <sheetName val="Tai khoan"/>
      <sheetName val="PNT-QUOT-#3"/>
      <sheetName val="COAT&amp;WRAP-QIOT-#3"/>
      <sheetName val="TIEN L"/>
      <sheetName val="THKL"/>
      <sheetName val="BVL"/>
      <sheetName val="PTVL"/>
      <sheetName val="DT"/>
      <sheetName val="KLdat"/>
      <sheetName val="KLthep"/>
      <sheetName val="DG"/>
      <sheetName val="DTKS"/>
      <sheetName val="TH"/>
      <sheetName val="Sheet13"/>
      <sheetName val="Sheet14"/>
      <sheetName val="Sheet15"/>
      <sheetName val="Sheet16"/>
      <sheetName val="Mau NT cho doi"/>
      <sheetName val="THDG- Nha VS"/>
      <sheetName val="THDG- Mong thiet b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ESTI."/>
      <sheetName val="DI-ESTI"/>
      <sheetName val="402"/>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tong hgp"/>
      <sheetName val="YL4Test5"/>
      <sheetName val="gvl"/>
      <sheetName val="Tong hop phan bo nhien lieu"/>
      <sheetName val="XD Ninh Quang"/>
      <sheetName val="K10"/>
      <sheetName val="PB chi tiet"/>
      <sheetName val="tong hop phan bo nhien lieu "/>
      <sheetName val="THCT"/>
      <sheetName val="THDZ0,4"/>
      <sheetName val="TH DZ35"/>
      <sheetName val="MTL$-INTER"/>
      <sheetName val="Gia KS"/>
      <sheetName val="DTCT-TB"/>
      <sheetName val="[TKKT_15Alan1-dg.xlsYPTDG"/>
      <sheetName val="cat vaɮѧ"/>
      <sheetName val="SILICATE"/>
      <sheetName val="_x000d_BTA"/>
      <sheetName val="D_x0014_CTQD"/>
      <sheetName val="_x0004_TCT22-46"/>
      <sheetName val="_x0007_XL"/>
      <sheetName val="_x0013_heet2"/>
      <sheetName val="to.ghoptt"/>
      <sheetName val="[TKKT_15Alan1-dg.xls࡝DTCTNÀNG"/>
      <sheetName val="THTram"/>
      <sheetName val="\HKP22-46"/>
      <sheetName val="ႀ￸B"/>
      <sheetName val="[TKKT_15Ala"/>
      <sheetName val="CHITIET"/>
      <sheetName val="&#10;BTA"/>
      <sheetName val="_TKKT_15Alan1-dg.xlsYPTDG"/>
      <sheetName val="_TKKT_15Alan1-dg.xls࡝DTCTNÀNG"/>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Bu_vat_lieu"/>
      <sheetName val="CANDOI"/>
      <sheetName val="GT"/>
      <sheetName val="GITHICH"/>
      <sheetName val="KQ"/>
      <sheetName val="GT KQ"/>
      <sheetName val="NS"/>
      <sheetName val="GT NS"/>
      <sheetName val="CNO"/>
      <sheetName val="CHITIEU"/>
      <sheetName val="??B"/>
      <sheetName val="cat va??"/>
      <sheetName val="GiaVL"/>
      <sheetName val="CT35"/>
      <sheetName val="TNBH_x0000_ͧ_x001f_[TKKT_15Alan1-dg.xls]tls"/>
      <sheetName val="¢çeet9"/>
      <sheetName val="[TKKT_15Alan1-dg.xls?DTCTNÀNG"/>
      <sheetName val="¸TCT30+8"/>
      <sheetName val="TK"/>
      <sheetName val="Giaitrinh"/>
      <sheetName val="M02"/>
      <sheetName val="M03"/>
      <sheetName val="M5"/>
      <sheetName val="hd01"/>
      <sheetName val="_HKP22-46"/>
      <sheetName val="_TKKT_15Ala"/>
      <sheetName val="cat va__"/>
      <sheetName val="TH khoan ha_x0000_"/>
      <sheetName val="CTTra"/>
      <sheetName val="__B"/>
      <sheetName val="_BTA"/>
      <sheetName val="_TKKT_15Alan1-dg.xls_DTCTNÀNG"/>
      <sheetName val="Du_lieu"/>
      <sheetName val="Gia"/>
      <sheetName val="FD"/>
      <sheetName val="GI"/>
      <sheetName val="EE (3)"/>
      <sheetName val="PAVEMENT"/>
      <sheetName val="TRAFFIC"/>
      <sheetName val="ctdg"/>
      <sheetName val="Lç khoan LK1"/>
      <sheetName val="Tongh/p"/>
      <sheetName val="Tongh_p"/>
      <sheetName val="chiet tinh Khoan gib cong"/>
      <sheetName val="TH VL, NC, DDHT Thanhphuoc"/>
      <sheetName val="TH khoan ha"/>
      <sheetName val="Don gia kꦤoan son "/>
      <sheetName val="chiet tifh khoan son "/>
      <sheetName val="TH_DZ35"/>
      <sheetName val="TNBH?ͧ_x001f_[TKKT_15Alan1-dg.xls]tls"/>
      <sheetName val="#REF"/>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sheetData sheetId="215"/>
      <sheetData sheetId="216"/>
      <sheetData sheetId="217"/>
      <sheetData sheetId="218"/>
      <sheetData sheetId="219" refreshError="1"/>
      <sheetData sheetId="220" refreshError="1"/>
      <sheetData sheetId="221" refreshError="1"/>
      <sheetData sheetId="222" refreshError="1"/>
      <sheetData sheetId="223"/>
      <sheetData sheetId="224" refreshError="1"/>
      <sheetData sheetId="225" refreshError="1"/>
      <sheetData sheetId="226"/>
      <sheetData sheetId="227" refreshError="1"/>
      <sheetData sheetId="228"/>
      <sheetData sheetId="229"/>
      <sheetData sheetId="230"/>
      <sheetData sheetId="231"/>
      <sheetData sheetId="232"/>
      <sheetData sheetId="233"/>
      <sheetData sheetId="234" refreshError="1"/>
      <sheetData sheetId="235" refreshError="1"/>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sheetData sheetId="327" refreshError="1"/>
      <sheetData sheetId="328" refreshError="1"/>
      <sheetData sheetId="329"/>
      <sheetData sheetId="330"/>
      <sheetData sheetId="331"/>
      <sheetData sheetId="332"/>
      <sheetData sheetId="333"/>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sheetData sheetId="358"/>
      <sheetData sheetId="359" refreshError="1"/>
      <sheetData sheetId="360" refreshError="1"/>
      <sheetData sheetId="361"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dtct cong"/>
      <sheetName val="CVC"/>
      <sheetName val="TVLIEU"/>
      <sheetName val="TH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bravo41"/>
      <sheetName val="DOAM0654CAS"/>
      <sheetName val="hold5"/>
      <sheetName val="hold6"/>
      <sheetName val="XL4Test5"/>
      <sheetName val="dtct cong_x0000_ȁ"/>
      <sheetName val="gvl"/>
      <sheetName val="tra-vat-lieu"/>
      <sheetName val="DTCT"/>
      <sheetName val="Tra_bang"/>
      <sheetName val="KSTK-tkkd"/>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ct cong_x0000_?"/>
      <sheetName val="Tai khoan"/>
      <sheetName val="t"/>
      <sheetName val="THTram"/>
      <sheetName val="BK N111"/>
      <sheetName val="BKN111(06)"/>
      <sheetName val="XL4Poppy"/>
      <sheetName val="TVL"/>
      <sheetName val="dtct cong?ȁ"/>
      <sheetName val="Pÿÿÿÿcau"/>
      <sheetName val="SILICATE"/>
      <sheetName val="dtct cong??"/>
      <sheetName val="dtct_x0000_cong"/>
      <sheetName val="tra_vat_lieu"/>
      <sheetName val="4"/>
      <sheetName val="dtct ccu"/>
      <sheetName val="tungphal"/>
      <sheetName val="TH_cong"/>
      <sheetName val="dtct_cong"/>
      <sheetName val="ptdg_cong"/>
      <sheetName val="PTDG_cau"/>
      <sheetName val="dtct_cau"/>
      <sheetName val="Chi_tiet"/>
      <sheetName val="dtct_congȁ"/>
      <sheetName val="Tai_khoan"/>
      <sheetName val="NEW-PANEL"/>
      <sheetName val="_x0000_"/>
      <sheetName val="?"/>
      <sheetName val="dtct?cong"/>
      <sheetName val="dtct cong_ȁ"/>
      <sheetName val="dtct cong__"/>
      <sheetName val="_"/>
      <sheetName val="B_tra"/>
      <sheetName val=""/>
      <sheetName val="ptdg"/>
    </sheetNames>
    <sheetDataSet>
      <sheetData sheetId="0"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sheetData sheetId="55" refreshError="1"/>
      <sheetData sheetId="56"/>
      <sheetData sheetId="57"/>
      <sheetData sheetId="58"/>
      <sheetData sheetId="59" refreshError="1"/>
      <sheetData sheetId="60"/>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tra-vat-lieu"/>
      <sheetName val="nc-cm"/>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31-08"/>
      <sheetName val="01-09"/>
      <sheetName val="02-09"/>
      <sheetName val="03-09"/>
      <sheetName val="04-09"/>
      <sheetName val="05-9"/>
      <sheetName val="06-09"/>
      <sheetName val="07-09"/>
      <sheetName val="08-09"/>
      <sheetName val="XL4Test5"/>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 co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gVL"/>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An T11"/>
      <sheetName val="DNPD-QL"/>
      <sheetName val="Bang luong"/>
      <sheetName val="Bang CC"/>
      <sheetName val=" Luong nghien "/>
      <sheetName val="QT-LN"/>
      <sheetName val="Giantiep"/>
      <sheetName val="Tong hop"/>
      <sheetName val="Phuc vu"/>
      <sheetName val="May Phat"/>
      <sheetName val="1813"/>
      <sheetName val="dtct cau"/>
      <sheetName val="px2,tb-t,"/>
      <sheetName val="NhucauKP"/>
      <sheetName val="Sheet3 (2)"/>
      <sheetName val="XL4Poppy"/>
      <sheetName val="nc%cm"/>
      <sheetName val="dtctODuong-01"/>
      <sheetName val="tra bang"/>
      <sheetName val="dtct_Duong,tc"/>
      <sheetName val="CtiedQII"/>
      <sheetName val="DHop08"/>
      <sheetName val="Ctiet 9"/>
      <sheetName val="Ctiet!1"/>
      <sheetName val="00 00000"/>
      <sheetName val="Sheet! (2)"/>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VL"/>
      <sheetName val="tra-vat-lieu (duyet)"/>
      <sheetName val="nc_cm"/>
      <sheetName val="CVC-_x0010_1"/>
      <sheetName val="dt#tke-01"/>
      <sheetName val="ptdg-00 (2)"/>
      <sheetName val="02- 9"/>
      <sheetName val="Cheet3"/>
      <sheetName val="THop0_x0015_"/>
      <sheetName val="Bke0_x0015_"/>
      <sheetName val="_x0004_en 31,7"/>
      <sheetName val="THop0("/>
      <sheetName val="BC9Tfam"/>
      <sheetName val="[ duong257-272."/>
      <sheetName val="Sheet4"/>
      <sheetName val="nhiemvu2006"/>
      <sheetName val="RutTM"/>
      <sheetName val="10000000"/>
      <sheetName val="20000000"/>
      <sheetName val="30000000"/>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TH_GTXL࠭TC"/>
      <sheetName val="Tra KS"/>
      <sheetName val="Bia"/>
      <sheetName val="THKP D"/>
      <sheetName val="THKP"/>
      <sheetName val="Bu gia1"/>
      <sheetName val="Bu gia in"/>
      <sheetName val="Bu gia"/>
      <sheetName val="CL CL"/>
      <sheetName val="CL"/>
      <sheetName val="DT"/>
      <sheetName val="dieuchinh"/>
      <sheetName val="GiaVL"/>
      <sheetName val="_ duong257-272."/>
      <sheetName val="BeTong"/>
      <sheetName val="Sheet13_x0000__x0000__x0000__x0000__x0000__x0000__x0000__x0000__x0000__x0000__x0000_㸰Ɂ_x0000__x0004__x0000__x0000__x0000__x0000__x0000__x0000_숌Ɂ_x0000_"/>
      <sheetName val="Phuong an 1"/>
    </sheetNames>
    <sheetDataSet>
      <sheetData sheetId="0"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gvl"/>
      <sheetName val="phucap"/>
      <sheetName val="nen"/>
      <sheetName val="mat"/>
      <sheetName val="atgt"/>
      <sheetName val="cong"/>
      <sheetName val="vua"/>
      <sheetName val="dtoan"/>
      <sheetName val="dtxl-duong"/>
      <sheetName val="gtxl-duong(11m)"/>
      <sheetName val="gtxl-cau"/>
      <sheetName val="cpkhac-Bm=11m"/>
      <sheetName val="thkphi-Bm=11m"/>
      <sheetName val="gpmb"/>
      <sheetName val="Sheet1"/>
      <sheetName val="dap"/>
      <sheetName val="XL4Poppy"/>
      <sheetName val="'pmb"/>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DTCT"/>
      <sheetName val="B2.3"/>
      <sheetName val="CL XD"/>
      <sheetName val="THop"/>
      <sheetName val="CT"/>
      <sheetName val="TienLuong"/>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ChiTiet"/>
      <sheetName val="Don-Gia"/>
      <sheetName val="Nhan-cong"/>
      <sheetName val="May"/>
      <sheetName val="VatLieu"/>
      <sheetName val="Thanh-Toan"/>
      <sheetName val="KLCong"/>
      <sheetName val="Sheet12"/>
      <sheetName val="Sheet13"/>
      <sheetName val="Sheet14"/>
      <sheetName val="Sheet15"/>
      <sheetName val="Sheet16"/>
      <sheetName val="C47-456"/>
      <sheetName val="C46"/>
      <sheetName val="C47-PII"/>
      <sheetName val="["/>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Sheet3"/>
      <sheetName val="pt0-1"/>
      <sheetName val="kp0-1"/>
      <sheetName val="0-1"/>
      <sheetName val="pt2-3"/>
      <sheetName val="thkp2-3"/>
      <sheetName val="clvl"/>
      <sheetName val="2-3"/>
      <sheetName val="cl1-2"/>
      <sheetName val="thkp1-2"/>
      <sheetName val="clvl1-2"/>
      <sheetName val="1-2"/>
      <sheetName val="C.t)êt C.ty"/>
      <sheetName val="Thuc thanh"/>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tra-vat-lieu"/>
      <sheetName val="tkkt-ql38-1-g-2"/>
      <sheetName val="CN kho doi"/>
      <sheetName val="CTHTchua TTn?ib?"/>
      <sheetName val="CN2004 N?p TCT"/>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T.HDÔ CN"/>
      <sheetName val="DCNCII"/>
      <sheetName val="TN"/>
      <sheetName val="ND"/>
      <sheetName val="MTO REV.0"/>
      <sheetName val="PEDESB"/>
      <sheetName val="gtxl-duoîe(11m)"/>
      <sheetName val="chitimc"/>
      <sheetName val="dtxl-du_x0000_n_x0000_"/>
      <sheetName val="btra"/>
      <sheetName val="BANGTRA"/>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gtxl-euone(11m)"/>
      <sheetName val="CTHTc(u_x0000_ _x0000_T*?ib?"/>
      <sheetName val="BaocaoC.noHopC."/>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
      <sheetName val="KLDG_x0014_T&lt;120% (2)"/>
      <sheetName val="_x0018_XXXXXX0"/>
      <sheetName val="N/ Ca.N"/>
      <sheetName val="CTHTchưa TTn᳙ibộ"/>
      <sheetName val="dtxl-du?n?"/>
      <sheetName val="T1-05"/>
      <sheetName val="T2-05"/>
      <sheetName val="T3-05"/>
      <sheetName val="T4-05"/>
      <sheetName val="T5-05"/>
      <sheetName val="T6-05"/>
      <sheetName val="T7-05"/>
      <sheetName val="T8-05"/>
      <sheetName val="T9-05"/>
      <sheetName val="T10-05"/>
      <sheetName val="T11-05"/>
      <sheetName val="T12-05"/>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pmb"/>
      <sheetName val="_"/>
      <sheetName val="CTHTchua TTn_ib_"/>
      <sheetName val="CN2004 N_p TCT"/>
      <sheetName val="dtxl-du"/>
      <sheetName val="CTHTchýa TTn_ib_"/>
      <sheetName val="CTHTc(u"/>
      <sheetName val="Tra_bang"/>
      <sheetName val="t02"/>
      <sheetName val="BaoVe"/>
      <sheetName val="Tr Cay"/>
      <sheetName val="T071"/>
      <sheetName val="TRONG CAY T8 (2)"/>
      <sheetName val="TSO_CHUNG"/>
      <sheetName val="V@PN"/>
      <sheetName val="giႀ￸nhan cong"/>
      <sheetName val="CN Tl￸04"/>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_x0001_Y?_x0004_???’_x0001_Y?_x0004_???“_x0001_Y?_x0004_???”_x0001_Y?_x0004_???"/>
      <sheetName val="_x0001_Y?_x0004_???ž_x0001_Y?_x0004_???Ÿ_x0001_Y?_x0004_??? _x0001_Y?_x0004_???"/>
      <sheetName val="CTHTc(u? ?T*?ib?"/>
      <sheetName val="thdt"/>
      <sheetName val="ptvl0-1"/>
      <sheetName val="ptvl4-5"/>
      <sheetName val="4-5"/>
      <sheetName val="ptvl3-4"/>
      <sheetName val="3-4"/>
      <sheetName val="ptvl2-3"/>
      <sheetName val="vlcong"/>
      <sheetName val="ptvl1-2"/>
      <sheetName val="VL????????"/>
      <sheetName val="_x0001_Y?_x0004_????_x0001_Y?_x0004_???_x0001_Y?_x0004_??? _x0001_Y?_x0004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1-2_x0000__x0000__x0000__x0000__x0000__x0000__x0000__x0000__x0000__x0000__x0000_냼η_x0000__x0004__x0000__x0000__x0000__x0000__x0000__x0000_钌έ_x0000__x0000__x0000__x0000__x0000_"/>
      <sheetName val="ATM"/>
      <sheetName val="BCA"/>
      <sheetName val="Anca"/>
      <sheetName val="TT Luong"/>
      <sheetName val="TTATM"/>
      <sheetName val="Duyet"/>
      <sheetName val="TH_x000d_DTXL-luu"/>
      <sheetName val="CPXD-TT-04-G_x0011_"/>
      <sheetName val="DTCT_x000d_G1"/>
      <sheetName val="7_x0010_000000"/>
      <sheetName val="DTCTtÑuy"/>
      <sheetName val="_x0000__x0004__x0000__x0000__x0000_™_x0001_Y_x0000__x0004__x0000__x0000__x0000_š_x0001_Y_x0000__x0004__x0000__x0000__x0000_›_x0001_Y_x0000__x0004__x0000__x0000__x0000_œ_x0001_"/>
      <sheetName val="_x0000__x0004__x0000__x0000__x0000_½_x0001_Y_x0000__x0004__x0000__x0000__x0000_¾_x0001_Y_x0000__x0004__x0000__x0000_¿_x0001_Y_x0000__x0004__x0000__x0000__x0000_À_x0001_"/>
      <sheetName val="CN Tl?04"/>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N_ Ca.N"/>
      <sheetName val="dtxl-du_n_"/>
      <sheetName val="DG "/>
      <sheetName val="ctTBA"/>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_x0004_???™_x0001_Y?_x0004_???š_x0001_Y?_x0004_???›_x0001_Y?_x0004_???œ_x0001_"/>
      <sheetName val="_x0001_Y?_x0004_?Â_x0001_Y?_x0004_?Ã_x0001_Y?_x0004_?Ä_x0001_Y?_x0004_?Å_x0001_Y?_x0004_Æ_x0001_"/>
      <sheetName val="1-2???????????냼η?_x0004_??????钌έ?????"/>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_x0004____’_x0001_Y__x0004____“_x0001_Y__x0004____”_x0001_Y__x0004____"/>
      <sheetName val="_x0001_Y__x0004____ž_x0001_Y__x0004____Ÿ_x0001_Y__x0004____ _x0001_Y__x0004____"/>
      <sheetName val="VL________"/>
      <sheetName val="CTHTc(u_ _T__ib_"/>
      <sheetName val="_x0001_Y__x0004______x0001_Y__x0004_____x0001_Y__x0004____ _x0001_Y__x0004___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_Æ_x0001_"/>
      <sheetName val="_x0001_Y__x0004__Â_x0001_Y__x0004__Ã_x0001_Y__x0004__Ä_x0001_Y__x0004__Å_x0001_Y__x0004_Æ_x0001_"/>
      <sheetName val="1-2___________냼η__x0004_______钌έ_____"/>
      <sheetName val="_x0004_"/>
      <sheetName val="T_HDÔ_CN"/>
      <sheetName val="VapLieu"/>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CN Tl_04"/>
      <sheetName val="Tien do thi²_x0000__x0000_g"/>
      <sheetName val="MTO REV.2(ARMOR)"/>
      <sheetName val="Thanh,Toan"/>
      <sheetName val="Sheet03"/>
      <sheetName val="gia x_x0000__x0000__x0000__x0000__x0000_"/>
      <sheetName val="Box-Girder"/>
      <sheetName val="_x0001_Y_x0000__x0004__x0000__x0000__x0000_?_x0001_Y_x0000__x0004__x0000__x0000__x0000_Ÿ_x0001_Y_x0000__x0004__x0000__x0000__x0000_ _x0001_Y_x0000__x0004__x0000__x0000__x0000_"/>
      <sheetName val="BaocanC.No2"/>
      <sheetName val="VL_x0000__x0000__x0000__x0000__x0000__x0000__x0000__x0000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_x0001_Y_x0000__x0004__x0000_ª_x0001_Y_x0000__x0004__x0000_«_x0001_Y_x0000__x0004__x0000_¬_x0001_Y_x0000__x0004__x0000_­_x0001_Y_x0004__x0000_®_x0001_"/>
      <sheetName val="뉃_x0000_Tchưa TTnộibộ"/>
      <sheetName val="Tong KLBS"/>
      <sheetName val="Dữ liệu"/>
      <sheetName val="Khối lượng"/>
      <sheetName val="Dự toán"/>
      <sheetName val="Vật tư"/>
      <sheetName val="Phân tích"/>
      <sheetName val="&lt;Phân tích&gt;"/>
      <sheetName val="Kinh phí"/>
      <sheetName val="Thuyết minh"/>
      <sheetName val="Bìa HS"/>
      <sheetName val="Tiến độ"/>
      <sheetName val="Truot_nen"/>
      <sheetName val="뉃?Tchưa TTnộibộ"/>
      <sheetName val="90100000"/>
      <sheetName val="heso"/>
      <sheetName val="TH&#10;DTXL-luu"/>
      <sheetName val="DTCT&#10;G1"/>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
      <sheetName val="_x0001_Y_x0000__x0004__x0000__x0000__x0000__x0001_Y_x0000__x0004__x0000__x0000__x0000__x0001_Y_x0000__x0004__x0000__x0000__x0000_ 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
      <sheetName val="_x0001_Y_x0000__x0004__x0000__x0000__x0000_ª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²_x0001_Y_x0000__x0004__x0000__x0000__x0000_³_x0001_Y_x0000__x0004__x0000__x0000__x0000_´_x0001_"/>
      <sheetName val="_x0001_Y_x0000__x0004__x0000__x0000__x0000_¶_x0001_Y_x0000__x0004__x0000__x0000__x0000_·_x0001_Y_x0000__x0004__x0000__x0000__x0000_¸_x0001_Y_x0000__x0004__x0000__x0000__x0000_¹_x0001_Y_x0000__x0004__x0000__x0000__x0000_º_x0001_Y_x0000__x0004__x0000__x0000__x0000_»_x0001_Y_x0000__x0004__x0000__x0000__x0000_¼_x0001_Y_x0000__x0004__x0000__x0000__x0000_½_x0001_Y_x0000__x0004__x0000__x0000__x0000_¾_x0001_Y_x0000__x0004__x0000__x0000__x0000_¿_x0001_Y_x0000__x0004__x0000__x0000__x0000_À_x0001_"/>
      <sheetName val="_x0001_Y_x0000__x0004__x0000__x0000__x0000_Â_x0001_Y_x0000__x0004__x0000__x0000__x0000_Ã_x0001_Y_x0000__x0004__x0000__x0000__x0000_Ä_x0001_Y_x0000__x0004__x0000__x0000__x0000_Å_x0001_Y_x0000__x0004__x0000__x0000__x0000_Æ_x0001_Y_x0000__x0004__x0000__x0000__x0000_Ç_x0001_Y_x0000__x0004__x0000__x0000__x0000_È_x0001_Y_x0000__x0004__x0000__x0000__x0000_É_x0001_Y_x0000__x0004__x0000__x0000__x0000_Ê_x0001_Y_x0000__x0004__x0000__x0000__x0000_Ë_x0001_Y_x0000__x0004__x0000__x0000__x0000_Ì_x0001_"/>
      <sheetName val="_x0001_Y?_x0004_???_x0001_Y?_x0004_???_x0001_Y?_x0004_???_x0001_Y?_x0004_???_x0001_Y?_x0004_???_x0001_Y?_x0004_???_x0001_Y?_x0004_???_x0001_Y?_x0004_???_x0001_Y?_x0004_???_x0001_Y?_x0004_???_x0001_Y?_x0004_???_x0001_"/>
      <sheetName val="_x0001_Y?_x0004_???_x0001_Y?_x0004_???_x0001_Y?_x0004_??? _x0001_Y?_x0004_???¡_x0001_Y?_x0004_???¢_x0001_Y?_x0004_???£_x0001_Y?_x0004_???¤_x0001_Y?_x0004_???¥_x0001_Y?_x0004_???¦_x0001_Y?_x0004_???§_x0001_Y?_x0004_???¨_x0001_"/>
      <sheetName val="_x0001_Y?_x0004_???ª_x0001_Y?_x0004_???«_x0001_Y?_x0004_???¬_x0001_Y?_x0004_???­_x0001_Y?_x0004_???®_x0001_Y?_x0004_???¯_x0001_Y?_x0004_???°_x0001_Y?_x0004_???±_x0001_Y?_x0004_???²_x0001_Y?_x0004_???³_x0001_Y?_x0004_???´_x0001_"/>
      <sheetName val="_x0001_Y?_x0004_???¶_x0001_Y?_x0004_???·_x0001_Y?_x0004_???¸_x0001_Y?_x0004_???¹_x0001_Y?_x0004_???º_x0001_Y?_x0004_???»_x0001_Y?_x0004_???¼_x0001_Y?_x0004_???½_x0001_Y?_x0004_???¾_x0001_Y?_x0004_???¿_x0001_Y?_x0004_???À_x0001_"/>
      <sheetName val="_x0001_Y?_x0004_???Â_x0001_Y?_x0004_???Ã_x0001_Y?_x0004_???Ä_x0001_Y?_x0004_???Å_x0001_Y?_x0004_???Æ_x0001_Y?_x0004_???Ç_x0001_Y?_x0004_???È_x0001_Y?_x0004_???É_x0001_Y?_x0004_???Ê_x0001_Y?_x0004_???Ë_x0001_Y?_x0004_???Ì_x0001_"/>
      <sheetName val="1-2_x0000__x0000__x0000__x0000__x0000__x0000__x0000__x0000__x0000__x0000__x0000_냼η_x0000__x0004__x0000__x0000__x0000__x0000__x0000__x0000_钌έ_x0000__x0000__x0000__x0000__x0000__x0000__x0000__x0000_넬η_x0000__x0000__x0000__x0000__x0000__x0000__x0000__x0000__x0000__x0000__x0000__x0000__x0000__x0000__x0000__x0000__x0000__x0016_[tkkt-ql38-1-g-2.xl蠀ង︀뻕ԯ_x0000_缀_x0000__x0000__x0000_一븘䐃ងĀ_x0000_"/>
    </sheetNames>
    <sheetDataSet>
      <sheetData sheetId="0" refreshError="1">
        <row r="63">
          <cell r="Q63">
            <v>3500</v>
          </cell>
        </row>
        <row r="69">
          <cell r="Q69">
            <v>60000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refreshError="1"/>
      <sheetData sheetId="266"/>
      <sheetData sheetId="267"/>
      <sheetData sheetId="268" refreshError="1"/>
      <sheetData sheetId="269" refreshError="1"/>
      <sheetData sheetId="270" refreshError="1"/>
      <sheetData sheetId="271" refreshError="1"/>
      <sheetData sheetId="272" refreshError="1"/>
      <sheetData sheetId="273" refreshError="1"/>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sheetData sheetId="358"/>
      <sheetData sheetId="359" refreshError="1"/>
      <sheetData sheetId="360" refreshError="1"/>
      <sheetData sheetId="361" refreshError="1"/>
      <sheetData sheetId="362"/>
      <sheetData sheetId="363"/>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gVL"/>
      <sheetName val="nen"/>
      <sheetName val="mat"/>
      <sheetName val="cong"/>
      <sheetName val="vua"/>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Vatu"/>
      <sheetName val="khluongconlai"/>
      <sheetName val="Bao cao"/>
      <sheetName val="00000000"/>
      <sheetName val="gvt"/>
      <sheetName val="ATGT"/>
      <sheetName val="DG-TH"/>
      <sheetName val="Tuong-chan"/>
      <sheetName val="Dau-cong"/>
      <sheetName val="dtoan (4)"/>
      <sheetName val="GTXL"/>
      <sheetName val="tmdtu"/>
      <sheetName val="gpmb"/>
      <sheetName val="Sheet3"/>
      <sheetName val="Vp"/>
      <sheetName val="Taichinh"/>
      <sheetName val="NN-PTNT"/>
      <sheetName val="TC-LD"/>
      <sheetName val="KH-DT"/>
      <sheetName val="Tu phap"/>
      <sheetName val="T.TRA"/>
      <sheetName val="QLKTTH"/>
      <sheetName val="QLDA"/>
      <sheetName val="Dan so"/>
      <sheetName val=""/>
      <sheetName val="DTCT-tuyen chinh"/>
      <sheetName val="Sheet1"/>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Chart1"/>
      <sheetName val="Chart2"/>
      <sheetName val=" 8"/>
      <sheetName val="Sheet2"/>
      <sheetName val="XL4Poppy"/>
      <sheetName val="Tuong-#han"/>
      <sheetName val="dtct cong"/>
      <sheetName val="dap_x0000__x0000_ƌ_x0000__x0004__x0000__x0000__x0000__x0000__x0000__x0000_㝌ƌ_x0000__x0000__x0000__x0000__x0000__x0000__x0000__x0000_ƌ_x0000__x0000__x0007__x0000_"/>
      <sheetName val="tra-vat-lieu"/>
      <sheetName val="Giai trinh"/>
      <sheetName val="TT_10KV"/>
      <sheetName val="IBASE"/>
      <sheetName val="tuong"/>
      <sheetName val="Du_lieu"/>
      <sheetName val="GPXL-duong"/>
      <sheetName val="DG "/>
      <sheetName val="Tra_bang"/>
      <sheetName val="Tra KS"/>
      <sheetName val="DLDT"/>
      <sheetName val="dap??ƌ?_x0004_??????㝌ƌ????????ƌ??_x0007_?"/>
      <sheetName val="Sheet4"/>
      <sheetName val="nhiemvu2006"/>
      <sheetName val="RutTM"/>
      <sheetName val="10000000"/>
      <sheetName val="20000000"/>
      <sheetName val="30000000"/>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_x0000_??_x0000__x0004__x0000__x0000__x0000__x0000__x0000__x0000_??_x0000__x0000__x0000__x0000__x0000__x0000__x0000__x0000_??_x0000__x0000__x0007__x0000__x0000__x0000__x0000__x0000_"/>
      <sheetName val="????_x0004_????????????????????_x0007_?????"/>
      <sheetName val="GiaVL"/>
      <sheetName val="g)a vat lieu"/>
      <sheetName val="dap_x0000__x0000_??_x0000__x0004__x0000__x0000__x0000__x0000__x0000__x0000_??_x0000__x0000__x0000__x0000__x0000__x0000__x0000__x0000_??_x0000__x0000__x0007__x0000_"/>
      <sheetName val="dap__ƌ__x0004_______㝌ƌ________ƌ___x0007__"/>
      <sheetName val="_____x0004______________________x0007______"/>
      <sheetName val="Thuc thanh"/>
      <sheetName val="DTCT"/>
      <sheetName val="Gia"/>
      <sheetName val="dtct_cong"/>
      <sheetName val="dapƌ㝌ƌƌ"/>
      <sheetName val="dap?????_x0004_????????????????????_x0007_?"/>
      <sheetName val="dap_x0000__x0000_ƌ_x0000__x0004__x0000__x0000__x0000__x0000__x0000__x0000_㝌ƌ_x0000__x0000__x0000__x0000__x0000__x0000__x0000__x0000_ƌ_x0000__x0000__x0007__x0000__x0000__x0000__x0000__x0000_"/>
      <sheetName val="dap??ƌ?_x0004_??????㝌ƌ????????ƌ??_x0007_?????"/>
    </sheetNames>
    <sheetDataSet>
      <sheetData sheetId="0" refreshError="1">
        <row r="19">
          <cell r="P19">
            <v>82440.853809523804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gvl"/>
      <sheetName val="dgct"/>
      <sheetName val="dt-thl"/>
      <sheetName val="thkp"/>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ESTI."/>
      <sheetName val="DI-ESTI"/>
      <sheetName val="tra-vat-lieu"/>
      <sheetName val="DO AM DT"/>
      <sheetName val="DG "/>
      <sheetName val="tuong"/>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XL4Test5"/>
      <sheetName val="Sheet1"/>
      <sheetName val="dtct cong"/>
      <sheetName val="Tro giup"/>
      <sheetName val="20000000"/>
      <sheetName val="XL4Test5 (2)"/>
      <sheetName val="XL4Test5 (3)"/>
      <sheetName val="XL4Test5 (4)"/>
      <sheetName val="XL4Test5 (5)"/>
      <sheetName val="Gia vat tu"/>
      <sheetName val="ctTBA"/>
      <sheetName val="B2_3"/>
      <sheetName val="CL_XD"/>
      <sheetName val="CHO_TC"/>
      <sheetName val="Tinh_(m2)"/>
      <sheetName val="DO_AM_DT"/>
      <sheetName val="DG_"/>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OP XL"/>
      <sheetName val="ML"/>
      <sheetName val="TT"/>
      <sheetName val="TD"/>
      <sheetName val="DV"/>
      <sheetName val="BMC"/>
      <sheetName val="DN"/>
      <sheetName val="DUL"/>
      <sheetName val="DTHH"/>
      <sheetName val="Dam chu"/>
      <sheetName val="Thuc thanh"/>
    </sheetNames>
    <sheetDataSet>
      <sheetData sheetId="0" refreshError="1">
        <row r="23">
          <cell r="N23">
            <v>5500</v>
          </cell>
        </row>
        <row r="34">
          <cell r="N34">
            <v>27272.73</v>
          </cell>
        </row>
        <row r="35">
          <cell r="N35">
            <v>30454.55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gVL"/>
      <sheetName val="nen"/>
      <sheetName val="mat"/>
      <sheetName val="cong"/>
      <sheetName val="vua"/>
      <sheetName val="rph"/>
      <sheetName val="rph (2)"/>
      <sheetName val="dtoan"/>
      <sheetName val="dap"/>
      <sheetName val="dt-kphi"/>
      <sheetName val="bth-kphi"/>
      <sheetName val="gpmb"/>
      <sheetName val="dtoan -ctiet"/>
      <sheetName val="dt-kphi-iso-tong"/>
      <sheetName val="dt-kphi-iso-ctiet"/>
      <sheetName val="CRC"/>
      <sheetName val="GIATRI-DAILY"/>
      <sheetName val="NVBH KHAC"/>
      <sheetName val="NVBH HOAN"/>
      <sheetName val="TONKHODAILY"/>
      <sheetName val="XL4Test5"/>
      <sheetName val="gia"/>
      <sheetName val="PTDG"/>
      <sheetName val="sut&lt;100"/>
      <sheetName val="sut duong"/>
      <sheetName val="sut am"/>
      <sheetName val="bu lun"/>
      <sheetName val="xoi lo chan ke"/>
      <sheetName val="TH"/>
      <sheetName val="THKL"/>
      <sheetName val="GTXL"/>
      <sheetName val="TDT"/>
      <sheetName val="00000000"/>
      <sheetName val="10000000"/>
      <sheetName val="gvt"/>
      <sheetName val="ATGT"/>
      <sheetName val="DG-TH"/>
      <sheetName val="Tuong-chan"/>
      <sheetName val="Dau-cong"/>
      <sheetName val="dtoan (4)"/>
      <sheetName val="tmdtu"/>
      <sheetName val="Sheet3"/>
      <sheetName val="XL4Poppy"/>
      <sheetName val="dt-kphi (2)"/>
      <sheetName val="dt-kphi-ctiet"/>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2"/>
      <sheetName val="dn"/>
      <sheetName val="DU TOAN"/>
      <sheetName val="CHI TIET"/>
      <sheetName val="KLnt"/>
      <sheetName val="PHAN TICH"/>
      <sheetName val="Congty"/>
      <sheetName val="VPPN"/>
      <sheetName val="XN74"/>
      <sheetName val="XN54"/>
      <sheetName val="XN33"/>
      <sheetName val="NK96"/>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TSCD DUNG CHUNG "/>
      <sheetName val="KHKHAUHAOTSCHUNG"/>
      <sheetName val="TSCDTOAN NHA MAY"/>
      <sheetName val="CPSXTOAN BO SP"/>
      <sheetName val="PBCPCHUNG CHO CAC DTUONG"/>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tra-vat-lieu"/>
      <sheetName val="XN79"/>
      <sheetName val="CTMT"/>
      <sheetName val="`u lun"/>
      <sheetName val="nhan con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dt-iphi"/>
      <sheetName val="PTCT"/>
      <sheetName val="sut&lt;1 0"/>
      <sheetName val="Don gia chi tiet"/>
      <sheetName val="Du thau"/>
      <sheetName val="Tro giup"/>
      <sheetName val="ptvl0-1"/>
      <sheetName val="0-1"/>
      <sheetName val="ptvl4-5"/>
      <sheetName val="4-5"/>
      <sheetName val="ptvl3-4"/>
      <sheetName val="3-4"/>
      <sheetName val="ptvl2-3"/>
      <sheetName val="2-3"/>
      <sheetName val="vlcong"/>
      <sheetName val="ptvl1-2"/>
      <sheetName val="1-2"/>
      <sheetName val="Kluong"/>
      <sheetName val="Giatri"/>
      <sheetName val="ìtoan"/>
      <sheetName val="Sheet3 (2)"/>
      <sheetName val="Khu xu ly nuoc THiep-XD"/>
      <sheetName val="Box-Girder"/>
      <sheetName val="ktduong"/>
      <sheetName val="dg"/>
      <sheetName val="cu"/>
      <sheetName val="KTcau2004"/>
      <sheetName val="KT2004XL#moi"/>
      <sheetName val="denbu"/>
      <sheetName val="thop"/>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SPL4"/>
      <sheetName val="coc duc"/>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HK1"/>
      <sheetName val="HK2"/>
      <sheetName val="CANAM"/>
      <sheetName val="dam"/>
      <sheetName val="Mocantho"/>
      <sheetName val="MoQL91"/>
      <sheetName val="tru"/>
      <sheetName val="10mduongsaumo"/>
      <sheetName val="ctt"/>
      <sheetName val="thanmkhao"/>
      <sheetName val="monho"/>
      <sheetName val="Du_lieu"/>
      <sheetName val="ctTBA"/>
      <sheetName val="ma-pt"/>
      <sheetName val="Số liệu"/>
      <sheetName val="TKKYI"/>
      <sheetName val="TKKYII"/>
      <sheetName val="Tổng hợp theo học sinh"/>
      <sheetName val="XL4Test5 (2)"/>
      <sheetName val="DGduong"/>
      <sheetName val="Dbþgia"/>
      <sheetName val="T1"/>
      <sheetName val="T2"/>
      <sheetName val="T3"/>
      <sheetName val="T4"/>
      <sheetName val="T5"/>
      <sheetName val="T6"/>
      <sheetName val="T7"/>
      <sheetName val="T8"/>
      <sheetName val="T9"/>
      <sheetName val="T10"/>
      <sheetName val="T11"/>
      <sheetName val="T12"/>
      <sheetName val="t1.3"/>
      <sheetName val="coctuatrenda"/>
      <sheetName val="IBASE"/>
      <sheetName val="Thuc thanh"/>
      <sheetName val="Don gia"/>
      <sheetName val="Sheet_x0001_1"/>
      <sheetName val="FPPN"/>
      <sheetName val="CHI_x0000_TIET"/>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She_x0000_t9"/>
      <sheetName val="NHAP"/>
      <sheetName val="TinhToan"/>
      <sheetName val="NhapSl"/>
      <sheetName val="Nluc"/>
      <sheetName val="Tohop"/>
      <sheetName val="KT_Tthan"/>
      <sheetName val="Tra_TTTD"/>
      <sheetName val="ESTI."/>
      <sheetName val="DI-ESTI"/>
      <sheetName val="DGCT_x0006_"/>
      <sheetName val="Nhap don gia VL dia _x0003__x0000_uong"/>
      <sheetName val="dt-kphi-ÿÿo-ctiet"/>
      <sheetName val="P3-PanAn-Factored"/>
      <sheetName val="_x0000_Ё_x0000__x0000__x0000__x0000_䀤_x0001__x0000__x0000__x0000__x0000_䀶_x0001__x0000_晦晦晦䀙_x0001__x0000__x0000__x0000__x0000_㿰_x0001_H-_x0000_ਈ_x0000_"/>
      <sheetName val="GiaVL"/>
      <sheetName val="Phan tich don gia chi Uet"/>
      <sheetName val="IN__x000e_X"/>
      <sheetName val="He so"/>
      <sheetName val="PL Vua"/>
      <sheetName val="DPD"/>
      <sheetName val="dgmo-tru"/>
      <sheetName val="dgdam"/>
      <sheetName val="Dam-Mo-Tru"/>
      <sheetName val="DTDuong"/>
      <sheetName val="GTXLc"/>
      <sheetName val="CPXLk"/>
      <sheetName val="KPTH"/>
      <sheetName val="Bang KL ket cau"/>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Piers of Main Flylyer (1)"/>
      <sheetName val="Pier"/>
      <sheetName val="Pile"/>
      <sheetName val="TT_35NH"/>
      <sheetName val="CHI?TIET"/>
      <sheetName val="CHI"/>
      <sheetName val="NVBH(HOAN"/>
      <sheetName val="dt-cphi-ctieT"/>
      <sheetName val="DG೼�_02"/>
      <sheetName val="?Ё????䀤_x0001_????䀶_x0001_?晦晦晦䀙_x0001_????㿰_x0001_H-?ਈ?"/>
      <sheetName val="Nhap don gia VL dia _x0003_?uong"/>
      <sheetName val="md5!-52"/>
      <sheetName val="KLDGTT&lt;1ü_x000c__x0000__x0000_(2)"/>
      <sheetName val="CDPS"/>
      <sheetName val="NKC"/>
      <sheetName val="SoCaiT"/>
      <sheetName val="THDU"/>
      <sheetName val="Nhap don gia VL dia _x0003_"/>
      <sheetName val="Ё_x0000_䀤_x0001__x0000_䀶_x0001__x0000_晦晦晦䀙_x0001__x0000_㿰_x0001_H-_x0000_ਈ_x0000_ꏗ㵰휊䀁_x0001__x0000_尩슏⣵䀂"/>
      <sheetName val="TN"/>
      <sheetName val="ND"/>
      <sheetName val="3cau"/>
      <sheetName val="266+623"/>
      <sheetName val="TXL(266+623"/>
      <sheetName val="DDCT"/>
      <sheetName val="M"/>
      <sheetName val="vln"/>
      <sheetName val="DothiP1"/>
      <sheetName val="tuong"/>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tai"/>
      <sheetName val="hoang"/>
      <sheetName val="hoang (2)"/>
      <sheetName val="hoang (3)"/>
      <sheetName val="Quantity"/>
      <sheetName val="PC-summary"/>
      <sheetName val="She?t9"/>
      <sheetName val="dv-kphi-cviet"/>
      <sheetName val="bvh-kphi"/>
      <sheetName val="PCCPCHUNG CHO CAC DTUONG"/>
      <sheetName val="Piers of Main Flyower (1)"/>
      <sheetName val="Du toan chi tiet_x0000_coc nuoc"/>
      <sheetName val="dtct cong"/>
      <sheetName val="S? li?u"/>
      <sheetName val="T?ng h?p theo h?c sinh"/>
      <sheetName val="Tuong-ٺ_x0001_an"/>
      <sheetName val="_x0000_????_x0001__x0000__x0000__x0000__x0000_?_x0001_H-_x0000_?_x0000_????_x0001__x0000_????_x0001__x0000__x0000__x0000_"/>
      <sheetName val="Du toan chi tiet?coc nuoc"/>
      <sheetName val="?????_x0001_?????_x0001_H-???????_x0001_?????_x0001_???"/>
      <sheetName val="tra_x0000__x0000__x0000__x0000__x0000_±@Z"/>
      <sheetName val="0000000!"/>
      <sheetName val="CTC_x000f_NG_02"/>
      <sheetName val="_x0004_GCong"/>
      <sheetName val="Ё"/>
      <sheetName val="?_x0000_?_x0001__x0000_?_x0001__x0000_????_x0001__x0000_?_x0001_H-_x0000_?_x0000_????_x0001__x0000_????"/>
      <sheetName val="Phan tich don gia chi ˆUet"/>
      <sheetName val="?"/>
      <sheetName val="????_x0001_"/>
      <sheetName val="DEF"/>
      <sheetName val="vua_x0000__x0000__x0000__x0000__x0000__x0000__x0000__x0000__x0000__x0000__x0000_韘࿊_x0000__x0004__x0000__x0000__x0000__x0000__x0000__x0000_酐࿊_x0000__x0000__x0000__x0000__x0000_"/>
      <sheetName val="ma_pt"/>
      <sheetName val="_x0000_?_x0000__x0000__x0000__x0000_?_x0001__x0000__x0000__x0000__x0000_?_x0001__x0000_????_x0001__x0000__x0000__x0000__x0000_?_x0001_H-_x0000_?_x0000_"/>
      <sheetName val="[dtTKKT-98-106.xlsၝTHCDS11"/>
      <sheetName val="[dtTKKT-98-106.xls?THCDS11"/>
      <sheetName val="0_x0000__x0000_ﱸ͕_x0000__x0004__x0000__x0000__x0000__x0000__x0000__x0000_͕_x0000__x0000__x0000__x0000__x0000__x0000__x0000__x0000_列͕_x0000__x0000__x0013__x0000__x0000__x0000_"/>
      <sheetName val="Ё?䀤_x0001_?䀶_x0001_?晦晦晦䀙_x0001_?㿰_x0001_H-?ਈ?ꏗ㵰휊䀁_x0001_?尩슏⣵䀂"/>
      <sheetName val="???_x0001_??_x0001_?????_x0001_??_x0001_H-???????_x0001_?????"/>
      <sheetName val="????_x0001_??_x0001_H-???????_x0001_?????_x0001_?"/>
      <sheetName val="PBCPCHUNG CHO CAC _x0007_{WÑNG"/>
      <sheetName val="Giai trinh"/>
      <sheetName val="GTGT"/>
      <sheetName val="Mua vao TT"/>
      <sheetName val="Mua vao GTGT"/>
      <sheetName val="Bra"/>
      <sheetName val="BC HDon"/>
      <sheetName val="BC HDon Qui"/>
      <sheetName val="KE KHAI HDONG"/>
      <sheetName val="Recovered_Sheet1"/>
      <sheetName val="Recovered_Sheet2"/>
      <sheetName val="CHI TI_x0000__x0000_"/>
      <sheetName val="_x0000__x0000__x0000__x0000__x0000__x0000_??_x0000__x0000__x0013__x0000__x0000__x0000__x0000__x0000__x0000__x0000__x0000__x0000__x0000__x0000__x0000__x0000__x0000__x0000__x001f_[dtT"/>
      <sheetName val="COC KHOAN0T5"/>
      <sheetName val="TD &quot;DIEM"/>
      <sheetName val="T2_x0000__x0000_)"/>
      <sheetName val="???????_x0001_?????_x0001_?????_x0001_?????_x0001_H-???"/>
      <sheetName val="vua_x0000_韘࿊_x0000__x0004__x0000_酐࿊_x0000_須࿊_x0000__x0004__x0000__x0016_[dtTKKT-98-10"/>
      <sheetName val="DG??_02"/>
      <sheetName val="?_x0000_???_x0010_??_x0000__x0004__x0000__x0000__x0000__x0000__x0000__x0000_??_x0000__x0000__x0000__x0000__x0000__x0000__x0000__x0000_??_x0000__x0000__x0006_"/>
      <sheetName val="vua???????????韘࿊?_x0004_??????酐࿊?????"/>
      <sheetName val="Nhap don gia VL dia _x0003__uong"/>
      <sheetName val="She"/>
      <sheetName val="_Ё____䀤_x0001_____䀶_x0001__晦晦晦䀙_x0001_____㿰_x0001_H-_ਈ_"/>
      <sheetName val="Ctinh 10kV"/>
      <sheetName val="INV"/>
      <sheetName val="XXXXXXX2"/>
      <sheetName val="XXXXXXX3"/>
      <sheetName val="XXXXXXX4"/>
      <sheetName val="Sheet1 (3)"/>
      <sheetName val="Sheet1 (2)"/>
      <sheetName val="NHTN"/>
      <sheetName val="????_x0001__x0000_?_x0001_H-_x0000_?_x0000_????_x0001__x0000_????_x0001__x0000_"/>
      <sheetName val="?_x0000_?_x0001__x0000_?_x0001__x0000_????_x0001__x0000_?_x0001_H-_x0000_?_x0000_"/>
      <sheetName val="tra?????±@Z"/>
      <sheetName val="???_x0001_??_x0001_?????_x0001_??_x0001_H-???"/>
      <sheetName val="KLDGTT&lt;1ü_x000c_??(2)"/>
      <sheetName val="YE2_x0000__x0000_ CONG"/>
      <sheetName val="MTO REV.2(ARMOR)"/>
      <sheetName val="Nhatkychung"/>
      <sheetName val="DGAT_02"/>
      <sheetName val="Eodule1"/>
      <sheetName val="_x0000_Ё_x0000__x0000__x0000__x0000_䀤_x0001__x0000__x0000__x0000__x0000_䀶_x0001__x0000_晦晦晦䀙_x0001__x0000__x0000__x0000_"/>
      <sheetName val="QLDD"/>
      <sheetName val="Moi truong"/>
      <sheetName val="KHĐ"/>
      <sheetName val="Sheet3ٺ_x0001_2)"/>
      <sheetName val="T_x0004_ 3DIEM"/>
      <sheetName val="Rheet10"/>
      <sheetName val="KLD_x0007_TT&lt;120%"/>
      <sheetName val="khluong"/>
      <sheetName val="Piers of Mai. Flyover (1)"/>
      <sheetName val="fej"/>
      <sheetName val="DT1__x0010_3"/>
      <sheetName val="DGKE_00"/>
      <sheetName val="P4-T`nAn-Factored"/>
      <sheetName val="CPVUE_03"/>
      <sheetName val="0"/>
      <sheetName val="Giathanh1m3BT"/>
      <sheetName val="dt-kphi-isoiendo"/>
      <sheetName val="10mduongsa{ío"/>
      <sheetName val="_"/>
      <sheetName val="_____x0001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____x0001____x0001_______x0001____x0001_H-___"/>
      <sheetName val="ptvì0-1"/>
      <sheetName val="TT"/>
      <sheetName val="Gca may Buu dien"/>
      <sheetName val="882"/>
      <sheetName val="Giamay"/>
      <sheetName val="DM_GVT"/>
      <sheetName val="May chuyen nganh"/>
      <sheetName val="TT06"/>
      <sheetName val="CtVKdam_x0000_Ʀ_x0000__x0000__x0000__x0000__x0000_"/>
      <sheetName val="_x0000_Ё_x0000__x0000__x0000__x0000_䀤_x0001__x0000__x0000__x0000__x0000_䀶_x0001__x0000_晦晦晦䀙_x0001__x0000__x0000__x0000__x0000_㿰_x0001_H-_x0000_ਈ_x0000_ꏗ㵰휊䀁_x0001__x0000_尩슏⣵䀂_x0001__x0000__x0000__x0000_"/>
      <sheetName val="?Ё????䀤_x0001_????䀶_x0001_?晦晦晦䀙_x0001_????㿰_x0001_H-?ਈ?ꏗ㵰휊䀁_x0001_?尩슏⣵䀂_x0001_???"/>
    </sheetNames>
    <sheetDataSet>
      <sheetData sheetId="0" refreshError="1">
        <row r="33">
          <cell r="Q33">
            <v>13636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refreshError="1"/>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sheetData sheetId="232"/>
      <sheetData sheetId="233"/>
      <sheetData sheetId="234"/>
      <sheetData sheetId="235" refreshError="1"/>
      <sheetData sheetId="236" refreshError="1"/>
      <sheetData sheetId="237" refreshError="1"/>
      <sheetData sheetId="238" refreshError="1"/>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efreshError="1"/>
      <sheetData sheetId="337"/>
      <sheetData sheetId="338"/>
      <sheetData sheetId="339"/>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refreshError="1"/>
      <sheetData sheetId="351" refreshError="1"/>
      <sheetData sheetId="352" refreshError="1"/>
      <sheetData sheetId="353"/>
      <sheetData sheetId="354" refreshError="1"/>
      <sheetData sheetId="355"/>
      <sheetData sheetId="356" refreshError="1"/>
      <sheetData sheetId="357" refreshError="1"/>
      <sheetData sheetId="358"/>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refreshError="1"/>
      <sheetData sheetId="398"/>
      <sheetData sheetId="399" refreshError="1"/>
      <sheetData sheetId="400"/>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sheetData sheetId="482" refreshError="1"/>
      <sheetData sheetId="483" refreshError="1"/>
      <sheetData sheetId="484"/>
      <sheetData sheetId="485" refreshError="1"/>
      <sheetData sheetId="486" refreshError="1"/>
      <sheetData sheetId="487"/>
      <sheetData sheetId="488"/>
      <sheetData sheetId="489"/>
      <sheetData sheetId="490" refreshError="1"/>
      <sheetData sheetId="491" refreshError="1"/>
      <sheetData sheetId="492" refreshError="1"/>
      <sheetData sheetId="493" refreshError="1"/>
      <sheetData sheetId="494" refreshError="1"/>
      <sheetData sheetId="495"/>
      <sheetData sheetId="496"/>
      <sheetData sheetId="497" refreshError="1"/>
      <sheetData sheetId="498"/>
      <sheetData sheetId="499"/>
      <sheetData sheetId="500" refreshError="1"/>
      <sheetData sheetId="501"/>
      <sheetData sheetId="502" refreshError="1"/>
      <sheetData sheetId="503"/>
      <sheetData sheetId="504" refreshError="1"/>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refreshError="1"/>
      <sheetData sheetId="529"/>
      <sheetData sheetId="530" refreshError="1"/>
      <sheetData sheetId="531"/>
      <sheetData sheetId="532"/>
      <sheetData sheetId="533"/>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sheetData sheetId="557"/>
      <sheetData sheetId="558" refreshError="1"/>
      <sheetData sheetId="559" refreshError="1"/>
      <sheetData sheetId="560" refreshError="1"/>
      <sheetData sheetId="561"/>
      <sheetData sheetId="562" refreshError="1"/>
      <sheetData sheetId="563" refreshError="1"/>
      <sheetData sheetId="564"/>
      <sheetData sheetId="565"/>
      <sheetData sheetId="566" refreshError="1"/>
      <sheetData sheetId="567" refreshError="1"/>
      <sheetData sheetId="568" refreshError="1"/>
      <sheetData sheetId="569"/>
      <sheetData sheetId="570"/>
      <sheetData sheetId="571"/>
      <sheetData sheetId="572"/>
      <sheetData sheetId="573"/>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XL4Poppy"/>
      <sheetName val="Tong San luong"/>
      <sheetName val="TQT"/>
      <sheetName val="Tong Quyettoan"/>
      <sheetName val="Quyettoan 2001"/>
      <sheetName val="TT tam ung"/>
      <sheetName val="QT thue 2001"/>
      <sheetName val="P bo CPC 2001"/>
      <sheetName val="PB KHTS 2001"/>
      <sheetName val="Dieuchinh thueVAT"/>
      <sheetName val="Dong Dau"/>
      <sheetName val="Sau dong"/>
      <sheetName val="Ma xa"/>
      <sheetName val="Me tri"/>
      <sheetName val="My dinh"/>
      <sheetName val="Tong cong"/>
      <sheetName val="Sheet4"/>
      <sheetName val="Sheet5"/>
      <sheetName val="moma o 7+9"/>
      <sheetName val="Sheet2"/>
      <sheetName val="Sheet3"/>
      <sheetName val="tong hop"/>
      <sheetName val="phan tich DG"/>
      <sheetName val="gia vat lieu"/>
      <sheetName val="gia xe may"/>
      <sheetName val="gia nhan cong"/>
      <sheetName val="XL4Test5"/>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Do K"/>
      <sheetName val="G hop"/>
      <sheetName val="DCTC"/>
      <sheetName val="T hop"/>
      <sheetName val="Sheet1"/>
      <sheetName val="TPHcat"/>
      <sheetName val="TPH da"/>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H"/>
      <sheetName val="CT"/>
      <sheetName val="CLVL"/>
      <sheetName val="MTO REV_0"/>
      <sheetName val="Quang Tri"/>
      <sheetName val="TTHue"/>
      <sheetName val="Da Nang"/>
      <sheetName val="Quang Nam"/>
      <sheetName val="Quang Ngai"/>
      <sheetName val="TH DH-QN"/>
      <sheetName val="KP HD"/>
      <sheetName val="DB HD"/>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Ha Thanh"/>
      <sheetName val="du tru di BT,TV,BPhuoc1"/>
      <sheetName val="VAY"/>
      <sheetName val="Bom"/>
      <sheetName val="Chart1"/>
      <sheetName val="thang1"/>
      <sheetName val="KHNN"/>
      <sheetName val="DPRRtm"/>
      <sheetName val="[99Q3299(REV.0).xlsÝK253 AC"/>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uong cong_x0000_vu hcm (7;) (2)"/>
      <sheetName val="TK331A"/>
      <sheetName val="TK131B"/>
      <sheetName val="TK131A"/>
      <sheetName val="TK 331c1"/>
      <sheetName val="TK331C"/>
      <sheetName val="CT331-2003"/>
      <sheetName val="CT 331"/>
      <sheetName val="CT131-2003"/>
      <sheetName val="CT 131"/>
      <sheetName val="TK331B"/>
      <sheetName val="99Q3299(REV.0)"/>
      <sheetName val="DTCT"/>
      <sheetName val="PTVT"/>
      <sheetName val="THDT"/>
      <sheetName val="THVT"/>
      <sheetName val="THGT"/>
      <sheetName val="CATHODIC PROTEATION"/>
      <sheetName val="BD52"/>
      <sheetName val="Coc 52"/>
      <sheetName val="BD225"/>
      <sheetName val="Coc 225"/>
      <sheetName val="Cham cong (5)"/>
      <sheetName val="Quang T2i"/>
      <sheetName val="Quang Ngaa"/>
      <sheetName val="K243 K98"/>
      <sheetName val="_x000b_255"/>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DT"/>
      <sheetName val="km346£}0-km346+240 (2)"/>
      <sheetName val="CP"/>
      <sheetName val="BCT6"/>
      <sheetName val="TL kenh Hon Cut"/>
      <sheetName val="Hon Soi"/>
      <sheetName val="DSKH HN"/>
      <sheetName val="NKY "/>
      <sheetName val="DS-TT"/>
      <sheetName val=" HN NHAP"/>
      <sheetName val="KHO HN"/>
      <sheetName val="CNO "/>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G"/>
      <sheetName val="BTH"/>
      <sheetName val="VLQI-2005"/>
      <sheetName val="00000003"/>
      <sheetName val="ၨt 24-11"/>
      <sheetName val="H-QN_x0000__x0000__x0000__x0000__x0000__x0000__x0000__x0000__x0000__x0000__x0000_줔Ư_x0000__x0004__x0000__x0000__x0000__x0000__x0000__x0000_圌Ư_x0000__x0000__x0000__x0000_"/>
      <sheetName val="Du toan"/>
      <sheetName val="Phan tich vat tu"/>
      <sheetName val="Tong hop vat tu"/>
      <sheetName val="Tong hop gia"/>
      <sheetName val="Vat tu"/>
      <sheetName val="Tro giup"/>
      <sheetName val="Nhan cong"/>
      <sheetName val="May thi cong"/>
      <sheetName val="Chi phi chung"/>
      <sheetName val="Config"/>
      <sheetName val=" bdca3"/>
      <sheetName val=" BDA3"/>
      <sheetName val="CHAM CONG  nam2004"/>
      <sheetName val="CA 3 &amp; DOC HAI 04"/>
      <sheetName val=" BVCQ"/>
      <sheetName val=" BVBH"/>
      <sheetName val=" BVPXL"/>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D12_x0000_(2)"/>
      <sheetName val="D_x0003_TC"/>
      <sheetName val="KP ÿÿ"/>
      <sheetName val="Y_x0000__x0004_HD"/>
      <sheetName val="THUTHAU6Tџ2000"/>
      <sheetName val="THUTHAU္9"/>
      <sheetName val="tde"/>
      <sheetName val="tong"/>
      <sheetName val="Lamson"/>
      <sheetName val="luongson"/>
      <sheetName val="phuoctien"/>
      <sheetName val="phuoc dai"/>
      <sheetName val="phuocthang"/>
      <sheetName val="phuocthanh"/>
      <sheetName val="CL-1"/>
      <sheetName val="QT-1"/>
      <sheetName val="THKP1"/>
      <sheetName val="THKP2"/>
      <sheetName val="QT-2"/>
      <sheetName val="CL-3"/>
      <sheetName val="THKP3"/>
      <sheetName val="QT-3"/>
      <sheetName val="QT-4"/>
      <sheetName val="CL-4"/>
      <sheetName val="THKP4"/>
      <sheetName val="CL-5"/>
      <sheetName val="THKP5"/>
      <sheetName val="QT-5"/>
      <sheetName val="ThanhcoSONTAY"/>
      <sheetName val="Thanhco tong hop"/>
      <sheetName val="Truong Ba Trai(xong)"/>
      <sheetName val="TS"/>
      <sheetName val="cc"/>
      <sheetName val="TGNH"/>
      <sheetName val="N_x0000__x0000__x0000__x0000__x0000__x0000_"/>
      <sheetName val="_x0013_heet9"/>
      <sheetName val="+h 10-11"/>
      <sheetName val="Bia h2)"/>
      <sheetName val="Gia VÌ"/>
      <sheetName val="QL32Tranh ST"/>
      <sheetName val="thu"/>
      <sheetName val="chi"/>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cell r="I1"/>
          <cell r="J1"/>
          <cell r="K1" t="str">
            <v xml:space="preserve"> </v>
          </cell>
          <cell r="L1" t="str">
            <v>M+L</v>
          </cell>
          <cell r="M1"/>
          <cell r="N1">
            <v>0</v>
          </cell>
          <cell r="O1">
            <v>60</v>
          </cell>
          <cell r="P1">
            <v>114600</v>
          </cell>
          <cell r="Q1"/>
        </row>
        <row r="2">
          <cell r="B2" t="str">
            <v>東鼎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桃園 觀塘工業區</v>
          </cell>
        </row>
        <row r="4">
          <cell r="A4"/>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22.062500003958178</v>
          </cell>
          <cell r="B32" t="str">
            <v>TOTAL (ALT-1)</v>
          </cell>
          <cell r="C32"/>
          <cell r="D32"/>
          <cell r="E32"/>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xml:space="preserve"> </v>
          </cell>
          <cell r="F36">
            <v>0</v>
          </cell>
          <cell r="G36">
            <v>0</v>
          </cell>
          <cell r="H36">
            <v>0</v>
          </cell>
          <cell r="I36">
            <v>0</v>
          </cell>
          <cell r="J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L39">
            <v>0</v>
          </cell>
          <cell r="M39">
            <v>0</v>
          </cell>
          <cell r="N39">
            <v>0</v>
          </cell>
          <cell r="O39">
            <v>0</v>
          </cell>
          <cell r="P39">
            <v>0</v>
          </cell>
          <cell r="Q39">
            <v>0</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row>
        <row r="41">
          <cell r="A41">
            <v>36</v>
          </cell>
          <cell r="B41" t="str">
            <v>LABOR PRICE 造價分析</v>
          </cell>
          <cell r="E41" t="str">
            <v xml:space="preserve"> </v>
          </cell>
          <cell r="F41">
            <v>0</v>
          </cell>
          <cell r="G41">
            <v>0</v>
          </cell>
          <cell r="H41">
            <v>0</v>
          </cell>
          <cell r="I41">
            <v>0</v>
          </cell>
          <cell r="J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L43">
            <v>0</v>
          </cell>
          <cell r="M43">
            <v>0</v>
          </cell>
          <cell r="N43">
            <v>0</v>
          </cell>
          <cell r="O43">
            <v>0</v>
          </cell>
          <cell r="P43">
            <v>0</v>
          </cell>
          <cell r="Q43">
            <v>0</v>
          </cell>
        </row>
        <row r="44">
          <cell r="A44" t="str">
            <v>A.3.2</v>
          </cell>
          <cell r="B44" t="str">
            <v>LIGHTING FIXTURE</v>
          </cell>
          <cell r="C44">
            <v>508</v>
          </cell>
          <cell r="D44" t="str">
            <v>SET</v>
          </cell>
          <cell r="E44">
            <v>500000</v>
          </cell>
          <cell r="F44">
            <v>5000000</v>
          </cell>
          <cell r="G44">
            <v>0</v>
          </cell>
          <cell r="H44">
            <v>0</v>
          </cell>
          <cell r="I44">
            <v>0</v>
          </cell>
          <cell r="J44">
            <v>0</v>
          </cell>
          <cell r="L44">
            <v>0</v>
          </cell>
          <cell r="M44">
            <v>0</v>
          </cell>
          <cell r="N44">
            <v>0</v>
          </cell>
          <cell r="O44">
            <v>0</v>
          </cell>
          <cell r="P44">
            <v>0</v>
          </cell>
          <cell r="Q44">
            <v>0</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cell r="H92"/>
          <cell r="I92"/>
          <cell r="J92">
            <v>7864</v>
          </cell>
          <cell r="K92"/>
          <cell r="L92">
            <v>79627100</v>
          </cell>
          <cell r="M92"/>
          <cell r="N92"/>
          <cell r="O92"/>
          <cell r="P92">
            <v>3085790</v>
          </cell>
          <cell r="Q92"/>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(公共設施)</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(場區)</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(碼頭區)</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cell r="B132"/>
          <cell r="C132"/>
          <cell r="D132"/>
          <cell r="E132"/>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F137">
            <v>0</v>
          </cell>
          <cell r="H137">
            <v>0</v>
          </cell>
        </row>
        <row r="138">
          <cell r="A138" t="str">
            <v>A.7</v>
          </cell>
          <cell r="B138" t="str">
            <v xml:space="preserve">  DC POWER SUPPLY       </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cell r="C165"/>
          <cell r="D165"/>
          <cell r="E165"/>
          <cell r="F165"/>
          <cell r="G165"/>
          <cell r="H165"/>
          <cell r="I165"/>
          <cell r="J165"/>
          <cell r="K165"/>
          <cell r="L165"/>
          <cell r="M165"/>
          <cell r="N165"/>
          <cell r="O165"/>
          <cell r="P165"/>
          <cell r="Q165"/>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cell r="H167">
            <v>0</v>
          </cell>
          <cell r="I167"/>
          <cell r="J167">
            <v>0</v>
          </cell>
          <cell r="K167">
            <v>0</v>
          </cell>
          <cell r="L167">
            <v>0</v>
          </cell>
          <cell r="M167">
            <v>0</v>
          </cell>
          <cell r="N167">
            <v>0</v>
          </cell>
          <cell r="O167">
            <v>0</v>
          </cell>
          <cell r="P167">
            <v>0</v>
          </cell>
          <cell r="Q167"/>
        </row>
        <row r="168">
          <cell r="A168" t="str">
            <v>B</v>
          </cell>
          <cell r="B168" t="str">
            <v xml:space="preserve"> POWER DISTRIBUTION SYSTEM</v>
          </cell>
          <cell r="C168">
            <v>0</v>
          </cell>
          <cell r="D168">
            <v>0</v>
          </cell>
          <cell r="E168">
            <v>0</v>
          </cell>
          <cell r="F168">
            <v>0</v>
          </cell>
          <cell r="G168"/>
          <cell r="H168">
            <v>0</v>
          </cell>
          <cell r="I168"/>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cell r="J257">
            <v>0</v>
          </cell>
          <cell r="K257">
            <v>0</v>
          </cell>
          <cell r="L257">
            <v>0</v>
          </cell>
          <cell r="M257">
            <v>0</v>
          </cell>
          <cell r="N257">
            <v>0</v>
          </cell>
          <cell r="O257">
            <v>0</v>
          </cell>
          <cell r="P257">
            <v>0</v>
          </cell>
          <cell r="Q257"/>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cell r="B265"/>
          <cell r="C265"/>
          <cell r="D265"/>
          <cell r="E265"/>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SYSTEM(全廠區建築物間之管線)</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0.193</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熱縮絕緣套管理(含熱溶膠)</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cell r="J473">
            <v>0</v>
          </cell>
          <cell r="K473">
            <v>0</v>
          </cell>
          <cell r="L473">
            <v>0</v>
          </cell>
          <cell r="M473">
            <v>0</v>
          </cell>
          <cell r="N473">
            <v>0</v>
          </cell>
          <cell r="O473">
            <v>0</v>
          </cell>
          <cell r="P473">
            <v>0</v>
          </cell>
          <cell r="Q473"/>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cell r="D481"/>
          <cell r="E481"/>
          <cell r="F481">
            <v>0</v>
          </cell>
          <cell r="G481"/>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cell r="E484">
            <v>0</v>
          </cell>
          <cell r="F484">
            <v>0</v>
          </cell>
          <cell r="G484">
            <v>0</v>
          </cell>
          <cell r="H484">
            <v>0</v>
          </cell>
          <cell r="I484"/>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PVC黑色被覆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PVC黑色被覆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黑色被覆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黑色被覆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附基礎</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refreshError="1"/>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sheetData sheetId="580"/>
      <sheetData sheetId="581"/>
      <sheetData sheetId="582" refreshError="1"/>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refreshError="1"/>
      <sheetData sheetId="612"/>
      <sheetData sheetId="613" refreshError="1"/>
      <sheetData sheetId="614"/>
      <sheetData sheetId="615"/>
      <sheetData sheetId="616"/>
      <sheetData sheetId="617"/>
      <sheetData sheetId="618"/>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gVL"/>
      <sheetName val="nen"/>
      <sheetName val="mat"/>
      <sheetName val="atgt"/>
      <sheetName val="cong"/>
      <sheetName val="vua"/>
      <sheetName val="dtoan"/>
      <sheetName val="dtct"/>
      <sheetName val="t-dtoan"/>
      <sheetName val="cpkhac"/>
      <sheetName val="gpmb"/>
      <sheetName val="Sheet1"/>
      <sheetName val="XL4Poppy"/>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dtkt"/>
      <sheetName val="Bang khoi luong"/>
      <sheetName val="Bang phan tich"/>
      <sheetName val="TH vat tu"/>
      <sheetName val="TH kinh phi"/>
      <sheetName val="TH May TC"/>
      <sheetName val="TH nhan cong"/>
      <sheetName val="Thong ke thiet bi"/>
      <sheetName val="Dinh muc CP KTCB khac"/>
      <sheetName val="XL4Test5"/>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khai"/>
      <sheetName val="muavao"/>
      <sheetName val="banra"/>
      <sheetName val="BCSDHDNam"/>
      <sheetName val="SDHDThang"/>
      <sheetName val="m doc"/>
      <sheetName val="dt-tkkttc1-1"/>
      <sheetName val="DTCT-tuyen chinh"/>
      <sheetName val="giathanh1"/>
      <sheetName val="00000080"/>
      <sheetName val="THmp03"/>
      <sheetName val="QUY TIEN MAT"/>
      <sheetName val="Tongcongchixdnha"/>
      <sheetName val="QUY XAY DUNG NHA HANG"/>
      <sheetName val="Luong T1- 03"/>
      <sheetName val="Luong T2- 03"/>
      <sheetName val="Luong T3- 03"/>
      <sheetName val="truc tiep"/>
      <sheetName val="Bke(10"/>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Vat tu"/>
      <sheetName val="coctuatrenda"/>
      <sheetName val="K²_x0000__x0000_OK"/>
      <sheetName val="K²??OK"/>
      <sheetName val="ngn"/>
      <sheetName val="tl/khovt"/>
      <sheetName val="Chi tieu ngoak bang - OK"/>
      <sheetName val="CtietQK"/>
      <sheetName val="Thong ke thigt bi"/>
      <sheetName val="Dinh muc CP KTCB kêac"/>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tra-vat-lieu"/>
      <sheetName val="NC"/>
      <sheetName val="MTO REV.0"/>
      <sheetName val="CC.huyen"/>
      <sheetName val="K²__OK"/>
      <sheetName val="tl_khovt"/>
      <sheetName val="K²"/>
      <sheetName val="Sheet26"/>
      <sheetName val="K²_x0000__x0000_€OK"/>
      <sheetName val="K²??€OK"/>
      <sheetName val="K²__€OK"/>
      <sheetName val="TOONG HOP"/>
      <sheetName val="ten ncc"/>
      <sheetName val="cho g iao"/>
      <sheetName val="0204"/>
      <sheetName val="ton "/>
      <sheetName val="0000000000"/>
      <sheetName val="t-dt/an"/>
      <sheetName val="X_x000c_4Poppy"/>
      <sheetName val="t-dt_an"/>
      <sheetName val="Sÿÿÿÿÿÿ"/>
      <sheetName val="PNT_QUOT__3"/>
      <sheetName val="COAT_WRAP_QIOT__3"/>
      <sheetName val="THop 3"/>
      <sheetName val="Phai tra - OC"/>
      <sheetName val="CISCO"/>
    </sheetNames>
    <sheetDataSet>
      <sheetData sheetId="0" refreshError="1">
        <row r="64">
          <cell r="Q64">
            <v>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sheetData sheetId="221" refreshError="1"/>
      <sheetData sheetId="222" refreshError="1"/>
      <sheetData sheetId="223" refreshError="1"/>
      <sheetData sheetId="224"/>
      <sheetData sheetId="225"/>
      <sheetData sheetId="226" refreshError="1"/>
      <sheetData sheetId="227" refreshError="1"/>
      <sheetData sheetId="228" refreshError="1"/>
      <sheetData sheetId="229" refreshError="1"/>
      <sheetData sheetId="230"/>
      <sheetData sheetId="231" refreshError="1"/>
      <sheetData sheetId="232"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C Hy"/>
      <sheetName val="Hy KL"/>
      <sheetName val="Sheet1"/>
      <sheetName val="Sheet2"/>
      <sheetName val="Sheet3"/>
      <sheetName val="XL4Test5"/>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chitimc"/>
    </sheetNames>
    <sheetDataSet>
      <sheetData sheetId="0"/>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chitiet"/>
    </sheetNames>
    <sheetDataSet>
      <sheetData sheetId="0"/>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HC"/>
      <sheetName val="QLN"/>
      <sheetName val="KTHUAT"/>
      <sheetName val="KT"/>
      <sheetName val="CN"/>
      <sheetName val="DLo"/>
      <sheetName val="BDa"/>
      <sheetName val="CDong"/>
      <sheetName val="KTang"/>
      <sheetName val="PBat"/>
      <sheetName val="TThuy"/>
      <sheetName val="CXa"/>
      <sheetName val="THop"/>
      <sheetName val="0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C"/>
      <sheetName val="QLN"/>
      <sheetName val="KTHUAT"/>
      <sheetName val="KT"/>
      <sheetName val="CN"/>
      <sheetName val="DLo"/>
      <sheetName val="BDa"/>
      <sheetName val="CDong"/>
      <sheetName val="KTang"/>
      <sheetName val="PBat"/>
      <sheetName val="TThuy"/>
      <sheetName val="CXa"/>
      <sheetName val="THop"/>
      <sheetName val="ctdz35"/>
      <sheetName val="DGKV1"/>
      <sheetName val="GVTKV1"/>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u bao LL xe"/>
      <sheetName val="K.Tra do vong dan hoi"/>
      <sheetName val="Tinh truot"/>
      <sheetName val="Tinh Keo uon"/>
      <sheetName val="Cac bang tra"/>
      <sheetName val="About"/>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_QUANG NINH"/>
      <sheetName val="Hướng dẫn"/>
      <sheetName val="Ví dụ hàm Vlookup"/>
      <sheetName val="Gvl_QN"/>
      <sheetName val="Gvlks_QN"/>
      <sheetName val="chitimc"/>
      <sheetName val="dtxl"/>
      <sheetName val="KH-Q1,Q2,01"/>
      <sheetName val="Tien lumng MB-2"/>
      <sheetName val="Tien lumng MB-5"/>
      <sheetName val="MTO REV.0"/>
      <sheetName val="dieuchinh"/>
      <sheetName val="13.BANG CT"/>
      <sheetName val="14.MMUS GIUA NHIP"/>
      <sheetName val="4.HSPBngang"/>
      <sheetName val="6.Tinh tai"/>
      <sheetName val="2 NSl"/>
      <sheetName val="17.US CHU tho a_b"/>
      <sheetName val="15.MMUS GOI"/>
      <sheetName val="5.BANG I"/>
      <sheetName val="gtrin⁨"/>
      <sheetName val="SILICATE"/>
      <sheetName val="NHATKY"/>
      <sheetName val="Income Statement"/>
      <sheetName val="Shareholders' Equity"/>
      <sheetName val="PTDG (2)"/>
      <sheetName val="MTL$-INTER"/>
      <sheetName val="TTDZ22"/>
      <sheetName val="Chiettinh dz0,4"/>
      <sheetName val="Hu?ng d?n"/>
      <sheetName val="Ví d? hàm Vlookup"/>
      <sheetName val="     ien 110 kV"/>
      <sheetName val="NC Day su      ien"/>
      <sheetName val="     ien 35 kV"/>
      <sheetName val="DE tu van"/>
      <sheetName val="VL-NCf 35 KV"/>
      <sheetName val="Hu_ng d_n"/>
      <sheetName val="Ví d_ hàm Vlookup"/>
      <sheetName val="M@-2"/>
      <sheetName val="gtrin?"/>
      <sheetName val="Hoá Ðon NV"/>
      <sheetName val="XL4Poppy"/>
      <sheetName val="Thep dia"/>
      <sheetName val="THDT DZ 010 kV"/>
      <sheetName val="LKVL_CK_HT_GD1"/>
      <sheetName val="CHITIET VL_NC"/>
      <sheetName val="VCV_BE_TONG"/>
      <sheetName val="cot_xa"/>
      <sheetName val="Mong"/>
      <sheetName val="CT -THVLNC"/>
      <sheetName val="gtrin_"/>
      <sheetName val="gvl_x0000__x0000__x0000__x0000__x0000__x0000__x0000__x0000__x0000__x0000__x0000__x0000_쉘ž_x0000__x0004__x0000__x0000__x0000__x0000__x0000__x0000_॔ǥ_x0000__x0000__x0000__x0000_"/>
      <sheetName val="DG_LANG SON"/>
      <sheetName val="Gvl_LS"/>
      <sheetName val="Gvlks_LS"/>
      <sheetName val="ctdg"/>
      <sheetName val="tonghop"/>
      <sheetName val="gvl????????????쉘ž?_x0004_??????॔ǥ????"/>
      <sheetName val="Tie~ luong M4T-1"/>
      <sheetName val="Hý?ng d?n"/>
      <sheetName val="THCT"/>
      <sheetName val="THDZ0,4"/>
      <sheetName val="TH DZ35"/>
      <sheetName val="THTram"/>
      <sheetName val="gvl____________쉘ž__x0004_______॔ǥ____"/>
      <sheetName val="Hoá Ðõn NV"/>
      <sheetName val="tm"/>
      <sheetName val="ck"/>
      <sheetName val="th"/>
      <sheetName val="xl"/>
      <sheetName val="dt"/>
      <sheetName val="cl"/>
      <sheetName val="sl"/>
      <sheetName val="dth"/>
      <sheetName val="vt"/>
      <sheetName val="vc1"/>
      <sheetName val="vc2"/>
      <sheetName val="db"/>
      <sheetName val="nl"/>
      <sheetName val="tra2"/>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E3">
            <v>16776</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E5">
            <v>10890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G7" t="str">
            <v>03.1123</v>
          </cell>
        </row>
        <row r="8">
          <cell r="A8" t="str">
            <v>03.1132</v>
          </cell>
          <cell r="B8" t="str">
            <v>Ñaøo moùng baèng TC ñaát C2  saâu £ 3 m dieän tích ñaùy moùng £ 15 m2</v>
          </cell>
          <cell r="C8" t="str">
            <v>m 3</v>
          </cell>
          <cell r="D8">
            <v>1670.4761904761904</v>
          </cell>
          <cell r="E8">
            <v>11773</v>
          </cell>
          <cell r="G8" t="str">
            <v>03.1132</v>
          </cell>
        </row>
        <row r="9">
          <cell r="A9" t="str">
            <v>03.1133</v>
          </cell>
          <cell r="B9" t="str">
            <v>Ñaøo moùng baèng TC ñaát C3  saâu £ 3 m dieän tích ñaùy moùng £ 15 m2</v>
          </cell>
          <cell r="C9" t="str">
            <v>m 3</v>
          </cell>
          <cell r="D9">
            <v>1.3</v>
          </cell>
          <cell r="E9">
            <v>17659</v>
          </cell>
          <cell r="G9" t="str">
            <v>03.1133</v>
          </cell>
        </row>
        <row r="10">
          <cell r="A10" t="str">
            <v>03.1152</v>
          </cell>
          <cell r="B10" t="str">
            <v>Ñaøo moùng baèng TC ñaát C2  saâu £ 2 m dieän tích ñaùy moùng £ 25 m2</v>
          </cell>
          <cell r="C10" t="str">
            <v>m 3</v>
          </cell>
          <cell r="D10">
            <v>1</v>
          </cell>
          <cell r="E10">
            <v>11478</v>
          </cell>
          <cell r="G10" t="str">
            <v>03.1152</v>
          </cell>
        </row>
        <row r="11">
          <cell r="A11" t="str">
            <v>03.1153</v>
          </cell>
          <cell r="B11" t="str">
            <v>Ñaøo moùng baèng TC ñaát C3  saâu £ 2 m dieän tích ñaùy moùng £ 25 m2</v>
          </cell>
          <cell r="C11" t="str">
            <v>m 3</v>
          </cell>
          <cell r="D11">
            <v>0.2</v>
          </cell>
          <cell r="E11">
            <v>17365</v>
          </cell>
          <cell r="G11" t="str">
            <v>03.1153</v>
          </cell>
        </row>
        <row r="12">
          <cell r="A12" t="str">
            <v>03.1162</v>
          </cell>
          <cell r="B12" t="str">
            <v>Ñaøo moùng baèng TC ñaát C2  saâu £ 3 m dieän tích ñaùy moùng £ 25 m2</v>
          </cell>
          <cell r="C12" t="str">
            <v>m 3</v>
          </cell>
          <cell r="D12">
            <v>34538</v>
          </cell>
          <cell r="E12">
            <v>12508</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G14" t="str">
            <v>03.1182</v>
          </cell>
        </row>
        <row r="15">
          <cell r="A15" t="str">
            <v>03.1183</v>
          </cell>
          <cell r="B15" t="str">
            <v>Ñaøo moùng baèng TC ñaát C3  saâu £ 2 m dieän tích ñaùy moùng £ 35 m2</v>
          </cell>
          <cell r="C15" t="str">
            <v>m 3</v>
          </cell>
          <cell r="D15">
            <v>5.5600000000000005</v>
          </cell>
          <cell r="E15">
            <v>18100</v>
          </cell>
          <cell r="G15" t="str">
            <v>03.1183</v>
          </cell>
        </row>
        <row r="16">
          <cell r="A16" t="str">
            <v>03.1192</v>
          </cell>
          <cell r="B16" t="str">
            <v>Ñaøo moùng baèng TC ñaát C2  saâu £ 3 m dieän tích ñaùy moùng £ 35 m2</v>
          </cell>
          <cell r="C16" t="str">
            <v>m 3</v>
          </cell>
          <cell r="E16">
            <v>13097</v>
          </cell>
          <cell r="G16" t="str">
            <v>03.1192</v>
          </cell>
        </row>
        <row r="17">
          <cell r="A17" t="str">
            <v>03.1193</v>
          </cell>
          <cell r="B17" t="str">
            <v>Ñaøo moùng baèng TC ñaát C3  saâu £ 3 m dieän tích ñaùy moùng £ 35 m2</v>
          </cell>
          <cell r="C17" t="str">
            <v>m 3</v>
          </cell>
          <cell r="E17">
            <v>19425</v>
          </cell>
          <cell r="G17" t="str">
            <v>03.1193</v>
          </cell>
        </row>
        <row r="18">
          <cell r="A18" t="str">
            <v>03.1212</v>
          </cell>
          <cell r="B18" t="str">
            <v>Ñaøo moùng baèng TC ñaát C2  saâu £ 2 m dieän tích ñaùy moùng £ 50 m2</v>
          </cell>
          <cell r="C18" t="str">
            <v>m 3</v>
          </cell>
          <cell r="D18">
            <v>5.5</v>
          </cell>
          <cell r="E18">
            <v>12803</v>
          </cell>
          <cell r="G18" t="str">
            <v>03.1212</v>
          </cell>
        </row>
        <row r="19">
          <cell r="A19" t="str">
            <v>03.1213</v>
          </cell>
          <cell r="B19" t="str">
            <v>Ñaøo moùng baèng TC ñaát C3  saâu £ 2 m dieän tích ñaùy moùng £ 50 m2</v>
          </cell>
          <cell r="C19" t="str">
            <v>m 3</v>
          </cell>
          <cell r="D19">
            <v>4.5199999999999996</v>
          </cell>
          <cell r="E19">
            <v>19130</v>
          </cell>
          <cell r="G19" t="str">
            <v>03.1213</v>
          </cell>
        </row>
        <row r="20">
          <cell r="A20" t="str">
            <v>03.1222</v>
          </cell>
          <cell r="B20" t="str">
            <v>Ñaøo moùng baèng TC ñaát C2  saâu £ 3 m dieän tích ñaùy moùng £ 50 m2</v>
          </cell>
          <cell r="C20" t="str">
            <v>m 3</v>
          </cell>
          <cell r="D20">
            <v>25.06</v>
          </cell>
          <cell r="E20">
            <v>13833</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E27">
            <v>20308</v>
          </cell>
          <cell r="G27" t="str">
            <v>03.1293</v>
          </cell>
        </row>
        <row r="28">
          <cell r="A28" t="str">
            <v>03.1302</v>
          </cell>
          <cell r="B28" t="str">
            <v>Ñaøo moùng baèng TC ñaát C2  saâu £ 3 m dieän tích ñaùy moùng £ 100 m2</v>
          </cell>
          <cell r="C28" t="str">
            <v>m 3</v>
          </cell>
          <cell r="E28">
            <v>14569</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E30">
            <v>14127</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G32" t="str">
            <v>03.1342</v>
          </cell>
        </row>
        <row r="33">
          <cell r="A33" t="str">
            <v>03.1343</v>
          </cell>
          <cell r="B33" t="str">
            <v>Ñaøo moùng baèng TC ñaát C3  saâu £ 3 m dieän tích ñaùy moùng £ 150 m2</v>
          </cell>
          <cell r="C33" t="str">
            <v>m 3</v>
          </cell>
          <cell r="D33">
            <v>1670.4761904761904</v>
          </cell>
          <cell r="E33">
            <v>22809</v>
          </cell>
          <cell r="G33" t="str">
            <v>03.1343</v>
          </cell>
        </row>
        <row r="34">
          <cell r="A34" t="str">
            <v>03.1352</v>
          </cell>
          <cell r="B34" t="str">
            <v>Ñaøo moùng baèng TC ñaát C2  saâu £ 4 m dieän tích ñaùy moùng £ 150 m2</v>
          </cell>
          <cell r="C34" t="str">
            <v>m 3</v>
          </cell>
          <cell r="D34">
            <v>1.3</v>
          </cell>
          <cell r="E34">
            <v>16629</v>
          </cell>
          <cell r="G34" t="str">
            <v>03.1352</v>
          </cell>
        </row>
        <row r="35">
          <cell r="A35" t="str">
            <v>03.1353</v>
          </cell>
          <cell r="B35" t="str">
            <v>Ñaøo moùng baèng TC ñaát C3  saâu £ 4 m dieän tích ñaùy moùng £ 150 m2</v>
          </cell>
          <cell r="C35" t="str">
            <v>m 3</v>
          </cell>
          <cell r="D35">
            <v>1</v>
          </cell>
          <cell r="E35">
            <v>24134</v>
          </cell>
          <cell r="G35" t="str">
            <v>03.1353</v>
          </cell>
        </row>
        <row r="36">
          <cell r="A36" t="str">
            <v>03.1372</v>
          </cell>
          <cell r="B36" t="str">
            <v>Ñaøo moùng baèng TC ñaát C2  saâu £ 2 m dieän tích ñaùy moùng £ 200 m2</v>
          </cell>
          <cell r="C36" t="str">
            <v>m 3</v>
          </cell>
          <cell r="D36">
            <v>0.2</v>
          </cell>
          <cell r="E36">
            <v>14716</v>
          </cell>
          <cell r="G36" t="str">
            <v>03.1372</v>
          </cell>
        </row>
        <row r="37">
          <cell r="A37" t="str">
            <v>03.1373</v>
          </cell>
          <cell r="B37" t="str">
            <v>Ñaøo moùng baèng TC ñaát C3  saâu £ 2 m dieän tích ñaùy moùng £ 200 m2</v>
          </cell>
          <cell r="C37" t="str">
            <v>m 3</v>
          </cell>
          <cell r="D37">
            <v>34538</v>
          </cell>
          <cell r="E37">
            <v>22074</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G39" t="str">
            <v>03.1383</v>
          </cell>
        </row>
        <row r="40">
          <cell r="A40" t="str">
            <v>03.1392</v>
          </cell>
          <cell r="B40" t="str">
            <v>Ñaøo moùng baèng TC ñaát C2  saâu £ 3 m dieän tích ñaùy moùng £ 200 m2</v>
          </cell>
          <cell r="C40" t="str">
            <v>m 3</v>
          </cell>
          <cell r="D40">
            <v>4.7</v>
          </cell>
          <cell r="E40">
            <v>17512</v>
          </cell>
          <cell r="G40" t="str">
            <v>03.1392</v>
          </cell>
        </row>
        <row r="41">
          <cell r="A41" t="str">
            <v>03.1393</v>
          </cell>
          <cell r="B41" t="str">
            <v>Ñaøo moùng baèng TC ñaát C3  saâu £ 3 m dieän tích ñaùy moùng £ 200 m2</v>
          </cell>
          <cell r="C41" t="str">
            <v>m 3</v>
          </cell>
          <cell r="E41">
            <v>25311</v>
          </cell>
          <cell r="G41" t="str">
            <v>03.1393</v>
          </cell>
        </row>
        <row r="42">
          <cell r="A42" t="str">
            <v>03.1422</v>
          </cell>
          <cell r="B42" t="str">
            <v>Ñaøo moùng baèng TC ñaát C2  saâu £ 2 m dieän tích ñaùy moùng &gt; 200 m2</v>
          </cell>
          <cell r="C42" t="str">
            <v>m 3</v>
          </cell>
          <cell r="E42">
            <v>16187</v>
          </cell>
          <cell r="G42" t="str">
            <v>03.1422</v>
          </cell>
        </row>
        <row r="43">
          <cell r="A43" t="str">
            <v>03.1423</v>
          </cell>
          <cell r="B43" t="str">
            <v>Ñaøo moùng baèng TC ñaát C3  saâu £ 2 m dieän tích ñaùy moùng &gt; 200 m2</v>
          </cell>
          <cell r="C43" t="str">
            <v>m 3</v>
          </cell>
          <cell r="D43">
            <v>4.7</v>
          </cell>
          <cell r="E43">
            <v>24281</v>
          </cell>
          <cell r="G43" t="str">
            <v>03.1423</v>
          </cell>
        </row>
        <row r="44">
          <cell r="A44" t="str">
            <v>03.1432</v>
          </cell>
          <cell r="B44" t="str">
            <v>Ñaøo moùng baèng TC ñaát C2  saâu £ 3 m dieän tích ñaùy moùng &gt; 200 m2</v>
          </cell>
          <cell r="C44" t="str">
            <v>m 3</v>
          </cell>
          <cell r="D44">
            <v>4.5199999999999996</v>
          </cell>
          <cell r="E44">
            <v>17217</v>
          </cell>
          <cell r="G44" t="str">
            <v>03.1432</v>
          </cell>
        </row>
        <row r="45">
          <cell r="A45" t="str">
            <v>03.1433</v>
          </cell>
          <cell r="B45" t="str">
            <v>Ñaøo moùng baèng TC ñaát C3  saâu £ 3 m dieän tích ñaùy moùng &gt; 200 m2</v>
          </cell>
          <cell r="C45" t="str">
            <v>m 3</v>
          </cell>
          <cell r="D45">
            <v>21.443999999999999</v>
          </cell>
          <cell r="E45">
            <v>25458</v>
          </cell>
          <cell r="G45" t="str">
            <v>03.1433</v>
          </cell>
        </row>
        <row r="46">
          <cell r="A46" t="str">
            <v>03.1442</v>
          </cell>
          <cell r="B46" t="str">
            <v>Ñaøo moùng baèng TC ñaát C2  saâu £ 3 m dieän tích ñaùy moùng &gt; 200 m2</v>
          </cell>
          <cell r="C46" t="str">
            <v>m 3</v>
          </cell>
          <cell r="D46">
            <v>34538</v>
          </cell>
          <cell r="E46">
            <v>18836</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E52">
            <v>8682</v>
          </cell>
          <cell r="G52" t="str">
            <v>03.3202</v>
          </cell>
        </row>
        <row r="53">
          <cell r="A53" t="str">
            <v>03.3203</v>
          </cell>
          <cell r="B53" t="str">
            <v>Laáp ñaát raõnh tieáp ñòa ñaát C3</v>
          </cell>
          <cell r="C53" t="str">
            <v>m 3</v>
          </cell>
          <cell r="E53">
            <v>10007</v>
          </cell>
          <cell r="G53" t="str">
            <v>03.3203</v>
          </cell>
        </row>
        <row r="54">
          <cell r="A54" t="str">
            <v>03.4001</v>
          </cell>
          <cell r="B54" t="str">
            <v>Ñaép bôø bao ñoä saâu buøn nöôùc £ 30cm</v>
          </cell>
          <cell r="C54" t="str">
            <v>m</v>
          </cell>
          <cell r="E54">
            <v>5592</v>
          </cell>
          <cell r="G54" t="str">
            <v>03.4001</v>
          </cell>
        </row>
        <row r="55">
          <cell r="A55" t="str">
            <v>03.4002</v>
          </cell>
          <cell r="B55" t="str">
            <v>Ñaép bôø bao ñoä saâu buøn nöôùc £ 50cm</v>
          </cell>
          <cell r="C55" t="str">
            <v>m</v>
          </cell>
          <cell r="D55">
            <v>22400</v>
          </cell>
          <cell r="E55">
            <v>8241</v>
          </cell>
          <cell r="G55" t="str">
            <v>03.4002</v>
          </cell>
        </row>
        <row r="56">
          <cell r="A56" t="str">
            <v>03.4003</v>
          </cell>
          <cell r="B56" t="str">
            <v>Ñaép bôø bao ñoä saâu buøn nöôùc £ 80cm</v>
          </cell>
          <cell r="C56" t="str">
            <v>m</v>
          </cell>
          <cell r="D56">
            <v>35000</v>
          </cell>
          <cell r="E56">
            <v>12655</v>
          </cell>
          <cell r="G56" t="str">
            <v>03.4003</v>
          </cell>
        </row>
        <row r="57">
          <cell r="A57" t="str">
            <v>03.4004</v>
          </cell>
          <cell r="B57" t="str">
            <v>Ñaép bôø bao ñoä saâu buøn nöôùc £ 100cm</v>
          </cell>
          <cell r="C57" t="str">
            <v>m</v>
          </cell>
          <cell r="D57">
            <v>42000</v>
          </cell>
          <cell r="E57">
            <v>16187</v>
          </cell>
          <cell r="G57" t="str">
            <v>03.4004</v>
          </cell>
        </row>
        <row r="58">
          <cell r="A58" t="str">
            <v>03.5100</v>
          </cell>
          <cell r="B58" t="str">
            <v xml:space="preserve">Bôm taùt nöôùc baèng thuû coâng </v>
          </cell>
          <cell r="C58" t="str">
            <v>m 3</v>
          </cell>
          <cell r="G58" t="str">
            <v>03.5100</v>
          </cell>
        </row>
        <row r="59">
          <cell r="A59" t="str">
            <v>03.5200</v>
          </cell>
          <cell r="B59" t="str">
            <v>Bôm taùt nöôùc baèng maùy</v>
          </cell>
          <cell r="C59" t="str">
            <v>m 3</v>
          </cell>
          <cell r="G59" t="str">
            <v>03.5200</v>
          </cell>
        </row>
        <row r="60">
          <cell r="A60" t="str">
            <v>03.7001</v>
          </cell>
          <cell r="B60" t="str">
            <v>Ñaép caùt coâng trình</v>
          </cell>
          <cell r="C60" t="str">
            <v>m 3</v>
          </cell>
          <cell r="D60">
            <v>27750</v>
          </cell>
          <cell r="E60">
            <v>9124</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G65" t="str">
            <v>04.3210</v>
          </cell>
        </row>
        <row r="66">
          <cell r="A66" t="str">
            <v>04.3210</v>
          </cell>
          <cell r="B66" t="str">
            <v>Beâ toâng loùt M#150 ñaù 4x6</v>
          </cell>
          <cell r="C66" t="str">
            <v>m 3</v>
          </cell>
          <cell r="D66">
            <v>306285</v>
          </cell>
          <cell r="E66">
            <v>39732</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E74">
            <v>24214</v>
          </cell>
          <cell r="G74" t="str">
            <v>04.3802</v>
          </cell>
        </row>
        <row r="75">
          <cell r="A75" t="str">
            <v>04.3803</v>
          </cell>
          <cell r="B75" t="str">
            <v>Laép ñaët moùng neùo troïng löôïng &gt; 0,5T</v>
          </cell>
          <cell r="C75" t="str">
            <v>caùi</v>
          </cell>
          <cell r="E75">
            <v>42252</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G85" t="str">
            <v>05.5103</v>
          </cell>
        </row>
        <row r="86">
          <cell r="A86" t="str">
            <v>05.5211</v>
          </cell>
          <cell r="B86" t="str">
            <v>Döïng coät beâ toâng baèng thuû coâng (chieáu cao £ 8m)</v>
          </cell>
          <cell r="C86" t="str">
            <v>coät</v>
          </cell>
          <cell r="D86">
            <v>8490</v>
          </cell>
          <cell r="E86">
            <v>74917</v>
          </cell>
          <cell r="G86" t="str">
            <v>05.5211</v>
          </cell>
        </row>
        <row r="87">
          <cell r="A87" t="str">
            <v>05.5212</v>
          </cell>
          <cell r="B87" t="str">
            <v>Döïng coät beâ toâng baèng thuû coâng (chieáu cao £ 10m)</v>
          </cell>
          <cell r="C87" t="str">
            <v>coät</v>
          </cell>
          <cell r="D87">
            <v>8490</v>
          </cell>
          <cell r="E87">
            <v>80605</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G91" t="str">
            <v>05.5216</v>
          </cell>
        </row>
        <row r="92">
          <cell r="A92" t="str">
            <v>05.5217</v>
          </cell>
          <cell r="B92" t="str">
            <v>Döïng coät beâ toâng baèng thuû coâng (chieáu cao £ 20m)</v>
          </cell>
          <cell r="C92" t="str">
            <v>coät</v>
          </cell>
          <cell r="D92">
            <v>9854</v>
          </cell>
          <cell r="E92">
            <v>177460</v>
          </cell>
          <cell r="G92" t="str">
            <v>05.5217</v>
          </cell>
        </row>
        <row r="93">
          <cell r="A93" t="str">
            <v>05.5218</v>
          </cell>
          <cell r="B93" t="str">
            <v>Döïng coät beâ toâng baèng thuû coâng (chieáu cao &gt; 20m)</v>
          </cell>
          <cell r="C93" t="str">
            <v>coät</v>
          </cell>
          <cell r="D93">
            <v>9854</v>
          </cell>
          <cell r="E93">
            <v>193711</v>
          </cell>
          <cell r="G93" t="str">
            <v>05.5218</v>
          </cell>
        </row>
        <row r="94">
          <cell r="A94" t="str">
            <v>05.6011</v>
          </cell>
          <cell r="B94" t="str">
            <v>Laép ñaët xaø theùp cho coät ñôõ (troïng löôïng 25 kg)</v>
          </cell>
          <cell r="C94" t="str">
            <v>boä</v>
          </cell>
          <cell r="D94">
            <v>1</v>
          </cell>
          <cell r="E94">
            <v>13161</v>
          </cell>
          <cell r="G94" t="str">
            <v>05.6011</v>
          </cell>
        </row>
        <row r="95">
          <cell r="A95" t="str">
            <v>05.6021</v>
          </cell>
          <cell r="B95" t="str">
            <v>Laép ñaët xaø theùp cho coät ñôõ (troïng löôïng 50 kg)</v>
          </cell>
          <cell r="C95" t="str">
            <v>boä</v>
          </cell>
          <cell r="D95">
            <v>0.2</v>
          </cell>
          <cell r="E95">
            <v>17806</v>
          </cell>
          <cell r="G95" t="str">
            <v>05.6021</v>
          </cell>
        </row>
        <row r="96">
          <cell r="A96" t="str">
            <v>05.6031</v>
          </cell>
          <cell r="B96" t="str">
            <v>Laép ñaët xaø theùp cho coät ñôõ (troïng löôïng 100 kg)</v>
          </cell>
          <cell r="C96" t="str">
            <v>boä</v>
          </cell>
          <cell r="D96">
            <v>34538</v>
          </cell>
          <cell r="E96">
            <v>23999</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G98" t="str">
            <v>05.6051</v>
          </cell>
        </row>
        <row r="99">
          <cell r="A99" t="str">
            <v>05.6061</v>
          </cell>
          <cell r="B99" t="str">
            <v>Laép ñaët xaø theùp cho coät ñôõ (troïng löôïng 320 kg)</v>
          </cell>
          <cell r="C99" t="str">
            <v>boä</v>
          </cell>
          <cell r="D99">
            <v>4.96</v>
          </cell>
          <cell r="E99">
            <v>50785</v>
          </cell>
          <cell r="G99" t="str">
            <v>05.6061</v>
          </cell>
        </row>
        <row r="100">
          <cell r="A100" t="str">
            <v>05.6071</v>
          </cell>
          <cell r="B100" t="str">
            <v>Laép ñaët xaø theùp cho coät ñôõ (troïng löôïng 410 kg)</v>
          </cell>
          <cell r="C100" t="str">
            <v>boä</v>
          </cell>
          <cell r="E100">
            <v>59920</v>
          </cell>
          <cell r="G100" t="str">
            <v>05.6071</v>
          </cell>
        </row>
        <row r="101">
          <cell r="A101" t="str">
            <v>05.6081</v>
          </cell>
          <cell r="B101" t="str">
            <v>Laép ñaët xaø theùp cho coät ñôõ (troïng löôïng 500 kg)</v>
          </cell>
          <cell r="C101" t="str">
            <v>boä</v>
          </cell>
          <cell r="E101">
            <v>70759</v>
          </cell>
          <cell r="G101" t="str">
            <v>05.6081</v>
          </cell>
        </row>
        <row r="102">
          <cell r="A102" t="str">
            <v>05.6012</v>
          </cell>
          <cell r="B102" t="str">
            <v>Laép ñaët xaø theùp cho coät neùo (troïng löôïng 25 kg)</v>
          </cell>
          <cell r="C102" t="str">
            <v>boä</v>
          </cell>
          <cell r="D102">
            <v>4.3</v>
          </cell>
          <cell r="E102">
            <v>17496</v>
          </cell>
          <cell r="G102" t="str">
            <v>05.6012</v>
          </cell>
        </row>
        <row r="103">
          <cell r="A103" t="str">
            <v>05.6022</v>
          </cell>
          <cell r="B103" t="str">
            <v>Laép ñaët xaø theùp cho coät neùoõ (troïng löôïng 50 kg)</v>
          </cell>
          <cell r="C103" t="str">
            <v>boä</v>
          </cell>
          <cell r="D103">
            <v>4.5199999999999996</v>
          </cell>
          <cell r="E103">
            <v>23689</v>
          </cell>
          <cell r="G103" t="str">
            <v>05.6022</v>
          </cell>
        </row>
        <row r="104">
          <cell r="A104" t="str">
            <v>05.6032</v>
          </cell>
          <cell r="B104" t="str">
            <v>Laép ñaët xaø theùp cho coät neùo (troïng löôïng 100 kg)</v>
          </cell>
          <cell r="C104" t="str">
            <v>boä</v>
          </cell>
          <cell r="D104">
            <v>19.635999999999996</v>
          </cell>
          <cell r="E104">
            <v>31896</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E111">
            <v>46295</v>
          </cell>
          <cell r="G111" t="str">
            <v>05.6053</v>
          </cell>
        </row>
        <row r="112">
          <cell r="A112" t="str">
            <v>05.6063</v>
          </cell>
          <cell r="B112" t="str">
            <v>Laép ñaët xaø theùp cho coät ñuùp (troïng löôïng 320 kg)</v>
          </cell>
          <cell r="C112" t="str">
            <v>boä</v>
          </cell>
          <cell r="E112">
            <v>58062</v>
          </cell>
          <cell r="F112" t="str">
            <v xml:space="preserve">         </v>
          </cell>
          <cell r="G112" t="str">
            <v>05.6063</v>
          </cell>
        </row>
        <row r="113">
          <cell r="A113" t="str">
            <v>05.6073</v>
          </cell>
          <cell r="B113" t="str">
            <v>Laép ñaët xaø theùp cho coät ñuùp (troïng löôïng 410 kg)</v>
          </cell>
          <cell r="C113" t="str">
            <v>boä</v>
          </cell>
          <cell r="E113">
            <v>64101</v>
          </cell>
          <cell r="G113" t="str">
            <v>05.6073</v>
          </cell>
        </row>
        <row r="114">
          <cell r="A114" t="str">
            <v>05.6083</v>
          </cell>
          <cell r="B114" t="str">
            <v>Laép ñaët xaø theùp cho coät ñuùp (troïng löôïng 500 kg)</v>
          </cell>
          <cell r="C114" t="str">
            <v>boä</v>
          </cell>
          <cell r="E114">
            <v>69985</v>
          </cell>
          <cell r="G114" t="str">
            <v>05.6083</v>
          </cell>
        </row>
        <row r="115">
          <cell r="A115" t="str">
            <v>05.6093</v>
          </cell>
          <cell r="B115" t="str">
            <v>Laép ñaët xaø theùp cho coät ñuùp (troïng löôïng 750 kg)</v>
          </cell>
          <cell r="C115" t="str">
            <v>boä</v>
          </cell>
          <cell r="E115">
            <v>89648</v>
          </cell>
          <cell r="G115" t="str">
            <v>05.6093</v>
          </cell>
        </row>
        <row r="116">
          <cell r="A116" t="str">
            <v>05.6103</v>
          </cell>
          <cell r="B116" t="str">
            <v>Laép ñaët xaø theùp cho coät ñuùp (troïng löôïng 1000 kg)</v>
          </cell>
          <cell r="C116" t="str">
            <v>boä</v>
          </cell>
          <cell r="E116">
            <v>105751</v>
          </cell>
          <cell r="G116" t="str">
            <v>05.6103</v>
          </cell>
        </row>
        <row r="117">
          <cell r="A117" t="str">
            <v>05.6044</v>
          </cell>
          <cell r="B117" t="str">
            <v>Laép ñaët xaø theùp cho coät ñuùp (troïng löôïng 140 kg)</v>
          </cell>
          <cell r="C117" t="str">
            <v>boä</v>
          </cell>
          <cell r="E117">
            <v>36076</v>
          </cell>
          <cell r="G117" t="str">
            <v>05.6044</v>
          </cell>
        </row>
        <row r="118">
          <cell r="A118" t="str">
            <v>05.6054</v>
          </cell>
          <cell r="B118" t="str">
            <v>Laép ñaët xaø theùp cho coät ñuùp (troïng löôïng 230 kg)</v>
          </cell>
          <cell r="C118" t="str">
            <v>boä</v>
          </cell>
          <cell r="E118">
            <v>51559</v>
          </cell>
          <cell r="G118" t="str">
            <v>05.6054</v>
          </cell>
        </row>
        <row r="119">
          <cell r="A119" t="str">
            <v>05.6064</v>
          </cell>
          <cell r="B119" t="str">
            <v>Laép ñaët xaø theùp cho coät ñuùp (troïng löôïng 320 kg)</v>
          </cell>
          <cell r="C119" t="str">
            <v>boä</v>
          </cell>
          <cell r="E119">
            <v>64565</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E121">
            <v>77726</v>
          </cell>
          <cell r="G121" t="str">
            <v>05.6084</v>
          </cell>
        </row>
        <row r="122">
          <cell r="A122" t="str">
            <v>05.6094</v>
          </cell>
          <cell r="B122" t="str">
            <v>Laép ñaët xaø theùp cho coät ñuùp (troïng löôïng 750 kg)</v>
          </cell>
          <cell r="C122" t="str">
            <v>boä</v>
          </cell>
          <cell r="E122">
            <v>99558</v>
          </cell>
          <cell r="F122">
            <v>1.3</v>
          </cell>
          <cell r="G122" t="str">
            <v>05.6094</v>
          </cell>
        </row>
        <row r="123">
          <cell r="A123" t="str">
            <v>05.6104</v>
          </cell>
          <cell r="B123" t="str">
            <v>Laép ñaët xaø theùp cho coät ñuùp (troïng löôïng 1000 kg)</v>
          </cell>
          <cell r="C123" t="str">
            <v>boä</v>
          </cell>
          <cell r="E123">
            <v>117518</v>
          </cell>
          <cell r="F123">
            <v>1.3</v>
          </cell>
          <cell r="G123" t="str">
            <v>05.6104</v>
          </cell>
        </row>
        <row r="124">
          <cell r="A124" t="str">
            <v>06.1105</v>
          </cell>
          <cell r="B124" t="str">
            <v>Laép ñaët söù ñöùng 22 kV</v>
          </cell>
          <cell r="C124" t="str">
            <v>söù</v>
          </cell>
          <cell r="D124">
            <v>155</v>
          </cell>
          <cell r="E124">
            <v>3499.2</v>
          </cell>
          <cell r="G124" t="str">
            <v>06.1105</v>
          </cell>
        </row>
        <row r="125">
          <cell r="A125" t="str">
            <v>06.1106</v>
          </cell>
          <cell r="B125" t="str">
            <v>Laép ñaët söù ñöùng 35 kV</v>
          </cell>
          <cell r="C125" t="str">
            <v>söù</v>
          </cell>
          <cell r="D125">
            <v>155</v>
          </cell>
          <cell r="E125">
            <v>4459.2</v>
          </cell>
          <cell r="G125" t="str">
            <v>06.1106</v>
          </cell>
        </row>
        <row r="126">
          <cell r="A126" t="str">
            <v>06.1213</v>
          </cell>
          <cell r="B126" t="str">
            <v>Laép ñaët söù ñöùng haï theá loaïi 2 söù</v>
          </cell>
          <cell r="C126" t="str">
            <v>söù</v>
          </cell>
          <cell r="D126">
            <v>4735.5</v>
          </cell>
          <cell r="E126">
            <v>2884.3</v>
          </cell>
          <cell r="G126" t="str">
            <v>06.1213</v>
          </cell>
        </row>
        <row r="127">
          <cell r="A127" t="str">
            <v>06.1214</v>
          </cell>
          <cell r="B127" t="str">
            <v>Laép ñaët söù ñöùng haï theá loaïi 3 söù</v>
          </cell>
          <cell r="C127" t="str">
            <v>söù</v>
          </cell>
          <cell r="D127">
            <v>14490</v>
          </cell>
          <cell r="E127">
            <v>4017.4</v>
          </cell>
          <cell r="G127" t="str">
            <v>06.1214</v>
          </cell>
        </row>
        <row r="128">
          <cell r="A128" t="str">
            <v>06.1215</v>
          </cell>
          <cell r="B128" t="str">
            <v>Laép ñaët söù ñöùng haï theá loaïi 4 söù</v>
          </cell>
          <cell r="C128" t="str">
            <v>söù</v>
          </cell>
          <cell r="D128">
            <v>21000</v>
          </cell>
          <cell r="E128">
            <v>5665.5</v>
          </cell>
          <cell r="G128" t="str">
            <v>06.1215</v>
          </cell>
        </row>
        <row r="129">
          <cell r="A129" t="str">
            <v>06.1411</v>
          </cell>
          <cell r="B129" t="str">
            <v>Laép ñaët chuoãi söù ñôõ £ 2 baùt chieàu cao £ 20m</v>
          </cell>
          <cell r="C129" t="str">
            <v>chuoãi</v>
          </cell>
          <cell r="D129">
            <v>405</v>
          </cell>
          <cell r="E129">
            <v>2925</v>
          </cell>
          <cell r="G129" t="str">
            <v>06.1411</v>
          </cell>
        </row>
        <row r="130">
          <cell r="A130" t="str">
            <v>06.1412</v>
          </cell>
          <cell r="B130" t="str">
            <v>Laép ñaët chuoãi söù ñôõ £ 2 baùt chieàu cao £ 30m</v>
          </cell>
          <cell r="C130" t="str">
            <v>chuoãi</v>
          </cell>
          <cell r="D130">
            <v>405</v>
          </cell>
          <cell r="E130">
            <v>3738</v>
          </cell>
          <cell r="G130" t="str">
            <v>06.1412</v>
          </cell>
        </row>
        <row r="131">
          <cell r="A131" t="str">
            <v>06.1421</v>
          </cell>
          <cell r="B131" t="str">
            <v>Laép ñaët chuoãi söù ñôõ £ 5 baùt chieàu cao £ 20m</v>
          </cell>
          <cell r="C131" t="str">
            <v>chuoãi</v>
          </cell>
          <cell r="D131">
            <v>610</v>
          </cell>
          <cell r="E131">
            <v>6500</v>
          </cell>
          <cell r="G131" t="str">
            <v>06.1421</v>
          </cell>
        </row>
        <row r="132">
          <cell r="A132" t="str">
            <v>06.1422</v>
          </cell>
          <cell r="B132" t="str">
            <v>Laép ñaët chuoãi söù ñôõ £ 5 baùt chieàu cao £ 30m</v>
          </cell>
          <cell r="C132" t="str">
            <v>chuoãi</v>
          </cell>
          <cell r="D132">
            <v>610</v>
          </cell>
          <cell r="E132">
            <v>6825</v>
          </cell>
          <cell r="G132" t="str">
            <v>06.1422</v>
          </cell>
        </row>
        <row r="133">
          <cell r="A133" t="str">
            <v>06.1431</v>
          </cell>
          <cell r="B133" t="str">
            <v>Laép ñaët chuoãi söù ñôõ £ 8 baùt chieàu cao £ 20m</v>
          </cell>
          <cell r="C133" t="str">
            <v>chuoãi</v>
          </cell>
          <cell r="D133">
            <v>975</v>
          </cell>
          <cell r="E133">
            <v>10401</v>
          </cell>
          <cell r="G133" t="str">
            <v>06.1431</v>
          </cell>
        </row>
        <row r="134">
          <cell r="A134" t="str">
            <v>06.1432</v>
          </cell>
          <cell r="B134" t="str">
            <v>Laép ñaët chuoãi söù ñôõ £ 8 baùt chieàu cao £ 30m</v>
          </cell>
          <cell r="C134" t="str">
            <v>chuoãi</v>
          </cell>
          <cell r="D134">
            <v>975</v>
          </cell>
          <cell r="E134">
            <v>10888</v>
          </cell>
          <cell r="G134" t="str">
            <v>06.1432</v>
          </cell>
        </row>
        <row r="135">
          <cell r="A135" t="str">
            <v>06.1441</v>
          </cell>
          <cell r="B135" t="str">
            <v>Laép ñaët chuoãi söù ñôõ £ 11 baùt chieàu cao £ 20m</v>
          </cell>
          <cell r="C135" t="str">
            <v>chuoãi</v>
          </cell>
          <cell r="D135">
            <v>1335</v>
          </cell>
          <cell r="E135">
            <v>14626</v>
          </cell>
          <cell r="G135" t="str">
            <v>06.1441</v>
          </cell>
        </row>
        <row r="136">
          <cell r="A136" t="str">
            <v>06.1442</v>
          </cell>
          <cell r="B136" t="str">
            <v>Laép ñaët chuoãi söù ñôõ £ 11 baùt chieàu cao £ 30m</v>
          </cell>
          <cell r="C136" t="str">
            <v>chuoãi</v>
          </cell>
          <cell r="D136">
            <v>1335</v>
          </cell>
          <cell r="E136">
            <v>15438</v>
          </cell>
          <cell r="G136" t="str">
            <v>06.1442</v>
          </cell>
        </row>
        <row r="137">
          <cell r="A137" t="str">
            <v>06.1511</v>
          </cell>
          <cell r="B137" t="str">
            <v>Laép ñaët chuoãi söù neùo £ 2 baùt chieàu cao £ 20m</v>
          </cell>
          <cell r="C137" t="str">
            <v>chuoãi</v>
          </cell>
          <cell r="D137">
            <v>405</v>
          </cell>
          <cell r="E137">
            <v>3088</v>
          </cell>
          <cell r="G137" t="str">
            <v>06.1511</v>
          </cell>
        </row>
        <row r="138">
          <cell r="A138" t="str">
            <v>06.1512</v>
          </cell>
          <cell r="B138" t="str">
            <v>Laép ñaët chuoãi söù neùo £ 2 baùt chieàu cao £ 30m</v>
          </cell>
          <cell r="C138" t="str">
            <v>chuoãi</v>
          </cell>
          <cell r="D138">
            <v>405</v>
          </cell>
          <cell r="E138">
            <v>3900</v>
          </cell>
          <cell r="G138" t="str">
            <v>06.1512</v>
          </cell>
        </row>
        <row r="139">
          <cell r="A139" t="str">
            <v>06.1521</v>
          </cell>
          <cell r="B139" t="str">
            <v>Laép ñaët chuoãi söù neùo £ 5 baùt chieàu cao £ 20m</v>
          </cell>
          <cell r="C139" t="str">
            <v>chuoãi</v>
          </cell>
          <cell r="D139">
            <v>610</v>
          </cell>
          <cell r="E139">
            <v>7313</v>
          </cell>
          <cell r="G139" t="str">
            <v>06.1521</v>
          </cell>
        </row>
        <row r="140">
          <cell r="A140" t="str">
            <v>06.1522</v>
          </cell>
          <cell r="B140" t="str">
            <v>Laép ñaët chuoãi söù neùo £ 5 baùt chieàu cao £ 30m</v>
          </cell>
          <cell r="C140" t="str">
            <v>chuoãi</v>
          </cell>
          <cell r="D140">
            <v>610</v>
          </cell>
          <cell r="E140">
            <v>7638</v>
          </cell>
          <cell r="G140" t="str">
            <v>06.1522</v>
          </cell>
        </row>
        <row r="141">
          <cell r="A141" t="str">
            <v>06.1531</v>
          </cell>
          <cell r="B141" t="str">
            <v>Laép ñaët chuoãi söù neùo £ 8 baùt chieàu cao £ 20m</v>
          </cell>
          <cell r="C141" t="str">
            <v>chuoãi</v>
          </cell>
          <cell r="D141">
            <v>975</v>
          </cell>
          <cell r="E141">
            <v>11538</v>
          </cell>
          <cell r="G141" t="str">
            <v>06.1531</v>
          </cell>
        </row>
        <row r="142">
          <cell r="A142" t="str">
            <v>06.1532</v>
          </cell>
          <cell r="B142" t="str">
            <v>Laép ñaët chuoãi söù neùo £ 8 baùt chieàu cao £ 30m</v>
          </cell>
          <cell r="C142" t="str">
            <v>chuoãi</v>
          </cell>
          <cell r="D142">
            <v>975</v>
          </cell>
          <cell r="E142">
            <v>12188</v>
          </cell>
          <cell r="G142" t="str">
            <v>06.1532</v>
          </cell>
        </row>
        <row r="143">
          <cell r="A143" t="str">
            <v>06.1541</v>
          </cell>
          <cell r="B143" t="str">
            <v>Laép ñaët chuoãi söù neùo £ 11 baùt chieàu cao £ 20m</v>
          </cell>
          <cell r="C143" t="str">
            <v>chuoãi</v>
          </cell>
          <cell r="D143">
            <v>1335</v>
          </cell>
          <cell r="E143">
            <v>16413</v>
          </cell>
          <cell r="G143" t="str">
            <v>06.1541</v>
          </cell>
        </row>
        <row r="144">
          <cell r="A144" t="str">
            <v>06.1542</v>
          </cell>
          <cell r="B144" t="str">
            <v>Laép ñaët chuoãi söù neùo £ 11 baùt chieàu cao £ 30m</v>
          </cell>
          <cell r="C144" t="str">
            <v>chuoãi</v>
          </cell>
          <cell r="D144">
            <v>1335</v>
          </cell>
          <cell r="E144">
            <v>17389</v>
          </cell>
          <cell r="G144" t="str">
            <v>06.1542</v>
          </cell>
        </row>
        <row r="145">
          <cell r="A145" t="str">
            <v>06.2011</v>
          </cell>
          <cell r="B145" t="str">
            <v>Laép taï choáng rung (Coät coù chieàu cao £ 20m)</v>
          </cell>
          <cell r="C145" t="str">
            <v>boä</v>
          </cell>
          <cell r="E145">
            <v>5850</v>
          </cell>
          <cell r="G145" t="str">
            <v>06.2011</v>
          </cell>
        </row>
        <row r="146">
          <cell r="A146" t="str">
            <v>06.2012</v>
          </cell>
          <cell r="B146" t="str">
            <v>Laép taï choáng rung (Coät coù chieàu cao £ 30m)</v>
          </cell>
          <cell r="C146" t="str">
            <v>boä</v>
          </cell>
          <cell r="E146">
            <v>6175</v>
          </cell>
          <cell r="G146" t="str">
            <v>06.2012</v>
          </cell>
        </row>
        <row r="147">
          <cell r="A147" t="str">
            <v>06.2013</v>
          </cell>
          <cell r="B147" t="str">
            <v>Laép taï choáng rung (Coät coù chieàu cao £ 40m)</v>
          </cell>
          <cell r="C147" t="str">
            <v>boä</v>
          </cell>
          <cell r="E147">
            <v>6988</v>
          </cell>
          <cell r="G147" t="str">
            <v>06.2013</v>
          </cell>
        </row>
        <row r="148">
          <cell r="A148" t="str">
            <v>06.2014</v>
          </cell>
          <cell r="B148" t="str">
            <v>Laép taï choáng rung (Coät coù chieàu cao £ 50m)</v>
          </cell>
          <cell r="C148" t="str">
            <v>boä</v>
          </cell>
          <cell r="E148">
            <v>7963</v>
          </cell>
          <cell r="G148" t="str">
            <v>06.2014</v>
          </cell>
        </row>
        <row r="149">
          <cell r="A149" t="str">
            <v>06.2015</v>
          </cell>
          <cell r="B149" t="str">
            <v>Laép taï choáng rung (Coät coù chieàu cao &gt; 50m)</v>
          </cell>
          <cell r="C149" t="str">
            <v>boä</v>
          </cell>
          <cell r="E149">
            <v>8776</v>
          </cell>
          <cell r="G149" t="str">
            <v>06.2015</v>
          </cell>
        </row>
        <row r="150">
          <cell r="A150" t="str">
            <v>06.2110</v>
          </cell>
          <cell r="B150" t="str">
            <v>Laép ñaët coå deà</v>
          </cell>
          <cell r="C150" t="str">
            <v>boä</v>
          </cell>
          <cell r="E150">
            <v>5688</v>
          </cell>
          <cell r="G150" t="str">
            <v>06.2110</v>
          </cell>
        </row>
        <row r="151">
          <cell r="A151" t="str">
            <v>06.2120</v>
          </cell>
          <cell r="B151" t="str">
            <v xml:space="preserve">Laép ñaët daây neùo </v>
          </cell>
          <cell r="C151" t="str">
            <v>boä</v>
          </cell>
          <cell r="E151">
            <v>7313</v>
          </cell>
          <cell r="G151" t="str">
            <v>06.2120</v>
          </cell>
        </row>
        <row r="152">
          <cell r="A152" t="str">
            <v>06.2141</v>
          </cell>
          <cell r="B152" t="str">
            <v>Laép ñaët khoùa ñôõ daây choáng seùt tieát dieän £ 70 (Coät coù chieàu cao £ 20m)</v>
          </cell>
          <cell r="C152" t="str">
            <v>boä</v>
          </cell>
          <cell r="E152">
            <v>1788</v>
          </cell>
          <cell r="G152" t="str">
            <v>06.2141</v>
          </cell>
        </row>
        <row r="153">
          <cell r="A153" t="str">
            <v>06.2142</v>
          </cell>
          <cell r="B153" t="str">
            <v>Laép ñaët khoùa ñôõ daây choáng seùt tieát dieän £ 70 (Coät coù chieàu cao £ 30m)</v>
          </cell>
          <cell r="C153" t="str">
            <v>boä</v>
          </cell>
          <cell r="E153">
            <v>1950</v>
          </cell>
          <cell r="G153" t="str">
            <v>06.2142</v>
          </cell>
        </row>
        <row r="154">
          <cell r="A154" t="str">
            <v>06.2151</v>
          </cell>
          <cell r="B154" t="str">
            <v>Laép ñaët khoùa ñôõ daây choáng seùt tieát dieän £ 240 (Coät coù chieàu cao £ 20m)</v>
          </cell>
          <cell r="C154" t="str">
            <v>boä</v>
          </cell>
          <cell r="D154">
            <v>75046</v>
          </cell>
          <cell r="E154">
            <v>2763</v>
          </cell>
          <cell r="G154" t="str">
            <v>06.2151</v>
          </cell>
        </row>
        <row r="155">
          <cell r="A155" t="str">
            <v>06.2152</v>
          </cell>
          <cell r="B155" t="str">
            <v>Laép ñaët khoùa ñôõ daây choáng seùt tieát dieän £ 240 (Coät coù chieàu cao £ 30m)</v>
          </cell>
          <cell r="C155" t="str">
            <v>boä</v>
          </cell>
          <cell r="E155">
            <v>2925</v>
          </cell>
          <cell r="G155" t="str">
            <v>06.2152</v>
          </cell>
        </row>
        <row r="156">
          <cell r="A156" t="str">
            <v>06.2161</v>
          </cell>
          <cell r="B156" t="str">
            <v>Laép ñaët khoùa ñôõ daây choáng seùt tieát dieän &gt; 240 (Coät coù chieàu cao £ 20m)</v>
          </cell>
          <cell r="C156" t="str">
            <v>boä</v>
          </cell>
          <cell r="E156">
            <v>5688</v>
          </cell>
          <cell r="G156" t="str">
            <v>06.2161</v>
          </cell>
        </row>
        <row r="157">
          <cell r="A157" t="str">
            <v>06.2162</v>
          </cell>
          <cell r="B157" t="str">
            <v>Laép ñaët khoùa ñôõ daây choáng seùt tieát dieän &gt; 240 (Coät coù chieàu cao £ 30m)</v>
          </cell>
          <cell r="C157" t="str">
            <v>boä</v>
          </cell>
          <cell r="E157">
            <v>5850</v>
          </cell>
          <cell r="G157" t="str">
            <v>06.2162</v>
          </cell>
        </row>
        <row r="158">
          <cell r="A158" t="str">
            <v>06.5011</v>
          </cell>
          <cell r="B158" t="str">
            <v>Vöôït ñöôøng daây thoâng tin tieát dieän daây £ 50</v>
          </cell>
          <cell r="C158" t="str">
            <v>V.trí</v>
          </cell>
          <cell r="D158">
            <v>75046</v>
          </cell>
          <cell r="E158">
            <v>78346</v>
          </cell>
          <cell r="G158" t="str">
            <v>06.5011</v>
          </cell>
        </row>
        <row r="159">
          <cell r="A159" t="str">
            <v>06.5012</v>
          </cell>
          <cell r="B159" t="str">
            <v>Vöôït ñöôøng daây thoâng tin tieát dieän daây £ 95</v>
          </cell>
          <cell r="C159" t="str">
            <v>V.trí</v>
          </cell>
          <cell r="D159">
            <v>104623</v>
          </cell>
          <cell r="E159">
            <v>90887</v>
          </cell>
          <cell r="G159" t="str">
            <v>06.5012</v>
          </cell>
        </row>
        <row r="160">
          <cell r="A160" t="str">
            <v>06.5013</v>
          </cell>
          <cell r="B160" t="str">
            <v>Vöôït ñöôøng daây thoâng tin tieát dieän daây £ 150</v>
          </cell>
          <cell r="C160" t="str">
            <v>V.trí</v>
          </cell>
          <cell r="D160">
            <v>134516</v>
          </cell>
          <cell r="E160">
            <v>127737</v>
          </cell>
          <cell r="G160" t="str">
            <v>06.5013</v>
          </cell>
        </row>
        <row r="161">
          <cell r="A161" t="str">
            <v>06.5014</v>
          </cell>
          <cell r="B161" t="str">
            <v>Vöôït ñöôøng daây thoâng tin tieát dieän daây £ 240</v>
          </cell>
          <cell r="C161" t="str">
            <v>V.trí</v>
          </cell>
          <cell r="D161">
            <v>163462</v>
          </cell>
          <cell r="E161">
            <v>143530</v>
          </cell>
          <cell r="G161" t="str">
            <v>06.5014</v>
          </cell>
        </row>
        <row r="162">
          <cell r="A162" t="str">
            <v>06.5015</v>
          </cell>
          <cell r="B162" t="str">
            <v>Vöôït ñöôøng daây thoâng tin tieát dieän daây &gt; 240</v>
          </cell>
          <cell r="C162" t="str">
            <v>V.trí</v>
          </cell>
          <cell r="D162">
            <v>223247</v>
          </cell>
          <cell r="E162">
            <v>226521</v>
          </cell>
          <cell r="F162"/>
          <cell r="G162" t="str">
            <v>06.5015</v>
          </cell>
        </row>
        <row r="163">
          <cell r="A163" t="str">
            <v>06.5011</v>
          </cell>
          <cell r="B163" t="str">
            <v>Vöôït ñöôøng daây haï theá tieát dieän daây £ 50</v>
          </cell>
          <cell r="C163" t="str">
            <v>V.trí</v>
          </cell>
          <cell r="D163">
            <v>75046</v>
          </cell>
          <cell r="E163">
            <v>78346</v>
          </cell>
          <cell r="G163" t="str">
            <v>06.5011</v>
          </cell>
        </row>
        <row r="164">
          <cell r="A164" t="str">
            <v>06.5012</v>
          </cell>
          <cell r="B164" t="str">
            <v>Vöôït ñöôøng daây haï theá tieát dieän daây £ 95</v>
          </cell>
          <cell r="C164" t="str">
            <v>V.trí</v>
          </cell>
          <cell r="D164">
            <v>104623</v>
          </cell>
          <cell r="E164">
            <v>90887</v>
          </cell>
          <cell r="G164" t="str">
            <v>06.5012</v>
          </cell>
        </row>
        <row r="165">
          <cell r="A165" t="str">
            <v>06.5013</v>
          </cell>
          <cell r="B165" t="str">
            <v>Vöôït ñöôøng daây haï theá tieát dieän daây £ 150</v>
          </cell>
          <cell r="C165" t="str">
            <v>V.trí</v>
          </cell>
          <cell r="D165">
            <v>134516</v>
          </cell>
          <cell r="E165">
            <v>127737</v>
          </cell>
          <cell r="G165" t="str">
            <v>06.5013</v>
          </cell>
        </row>
        <row r="166">
          <cell r="A166" t="str">
            <v>06.5014</v>
          </cell>
          <cell r="B166" t="str">
            <v>Vöôït ñöôøng daây haï theá tieát dieän daây £ 240</v>
          </cell>
          <cell r="C166" t="str">
            <v>V.trí</v>
          </cell>
          <cell r="D166">
            <v>163462</v>
          </cell>
          <cell r="E166">
            <v>143530</v>
          </cell>
          <cell r="G166" t="str">
            <v>06.5014</v>
          </cell>
        </row>
        <row r="167">
          <cell r="A167" t="str">
            <v>06.5015</v>
          </cell>
          <cell r="B167" t="str">
            <v>Vöôït ñöôøng daây haï theá tieát dieän daây &gt; 240</v>
          </cell>
          <cell r="C167" t="str">
            <v>V.trí</v>
          </cell>
          <cell r="D167">
            <v>223247</v>
          </cell>
          <cell r="E167">
            <v>226521</v>
          </cell>
          <cell r="G167" t="str">
            <v>06.5015</v>
          </cell>
        </row>
        <row r="168">
          <cell r="A168" t="str">
            <v>06.5021</v>
          </cell>
          <cell r="B168" t="str">
            <v>Vöôït ñöôøng daây 35 kV tieát dieän daây £ 50</v>
          </cell>
          <cell r="C168" t="str">
            <v>V.trí</v>
          </cell>
          <cell r="D168">
            <v>119570</v>
          </cell>
          <cell r="E168">
            <v>105596</v>
          </cell>
          <cell r="G168" t="str">
            <v>06.5021</v>
          </cell>
        </row>
        <row r="169">
          <cell r="A169" t="str">
            <v>06.5022</v>
          </cell>
          <cell r="B169" t="str">
            <v>Vöôït ñöôøng daây 35 kV tieát dieän daây £ 95</v>
          </cell>
          <cell r="C169" t="str">
            <v>V.trí</v>
          </cell>
          <cell r="D169">
            <v>149462</v>
          </cell>
          <cell r="E169">
            <v>121544</v>
          </cell>
          <cell r="G169" t="str">
            <v>06.5022</v>
          </cell>
        </row>
        <row r="170">
          <cell r="A170" t="str">
            <v>06.5023</v>
          </cell>
          <cell r="B170" t="str">
            <v>Vöôït ñöôøng daây 35 kV tieát dieän daây £ 150</v>
          </cell>
          <cell r="C170" t="str">
            <v>V.trí</v>
          </cell>
          <cell r="D170">
            <v>178093</v>
          </cell>
          <cell r="E170">
            <v>148495</v>
          </cell>
          <cell r="G170" t="str">
            <v>06.5023</v>
          </cell>
        </row>
        <row r="171">
          <cell r="A171" t="str">
            <v>06.5024</v>
          </cell>
          <cell r="B171" t="str">
            <v>Vöôït ñöôøng daây 35 kV tieát dieän daây £ 240</v>
          </cell>
          <cell r="C171" t="str">
            <v>V.trí</v>
          </cell>
          <cell r="D171">
            <v>224193</v>
          </cell>
          <cell r="E171">
            <v>166446</v>
          </cell>
          <cell r="G171" t="str">
            <v>06.5024</v>
          </cell>
        </row>
        <row r="172">
          <cell r="A172" t="str">
            <v>06.5025</v>
          </cell>
          <cell r="B172" t="str">
            <v>Vöôït ñöôøng daây 35 kV tieát dieän daây &gt; 240</v>
          </cell>
          <cell r="C172" t="str">
            <v>V.trí</v>
          </cell>
          <cell r="D172">
            <v>313870</v>
          </cell>
          <cell r="E172">
            <v>290467</v>
          </cell>
          <cell r="G172" t="str">
            <v>06.5025</v>
          </cell>
        </row>
        <row r="173">
          <cell r="A173" t="str">
            <v>06.5061</v>
          </cell>
          <cell r="B173" t="str">
            <v>Vöôït ñöôøng giao thoâng &gt;10m tieát dieän daây £ 50</v>
          </cell>
          <cell r="C173" t="str">
            <v>V.trí</v>
          </cell>
          <cell r="D173">
            <v>177462</v>
          </cell>
          <cell r="E173">
            <v>143995</v>
          </cell>
          <cell r="G173" t="str">
            <v>06.5061</v>
          </cell>
        </row>
        <row r="174">
          <cell r="A174" t="str">
            <v>06.5062</v>
          </cell>
          <cell r="B174" t="str">
            <v>Vöôït ñöôøng giao thoâng &gt;10m tieát dieän daây £ 95</v>
          </cell>
          <cell r="C174" t="str">
            <v>V.trí</v>
          </cell>
          <cell r="D174">
            <v>252130</v>
          </cell>
          <cell r="E174">
            <v>190445</v>
          </cell>
          <cell r="G174" t="str">
            <v>06.5062</v>
          </cell>
        </row>
        <row r="175">
          <cell r="A175" t="str">
            <v>06.5063</v>
          </cell>
          <cell r="B175" t="str">
            <v>Vöôït ñöôøng giao thoâng &gt;10m tieát dieän daây £ 150</v>
          </cell>
          <cell r="C175" t="str">
            <v>V.trí</v>
          </cell>
          <cell r="D175">
            <v>328186</v>
          </cell>
          <cell r="E175">
            <v>233024</v>
          </cell>
          <cell r="G175" t="str">
            <v>06.5063</v>
          </cell>
        </row>
        <row r="176">
          <cell r="A176" t="str">
            <v>06.5064</v>
          </cell>
          <cell r="B176" t="str">
            <v>Vöôït ñöôøng giao thoâng &gt;10m tieát dieän daây £ 240</v>
          </cell>
          <cell r="C176" t="str">
            <v>V.trí</v>
          </cell>
          <cell r="D176">
            <v>285447</v>
          </cell>
          <cell r="E176">
            <v>261823</v>
          </cell>
          <cell r="G176" t="str">
            <v>06.5064</v>
          </cell>
        </row>
        <row r="177">
          <cell r="A177" t="str">
            <v>06.5065</v>
          </cell>
          <cell r="B177" t="str">
            <v>Vöôït ñöôøng giao thoâng &gt;10m tieát dieän daây &gt; 240</v>
          </cell>
          <cell r="C177" t="str">
            <v>V.trí</v>
          </cell>
          <cell r="D177">
            <v>532260</v>
          </cell>
          <cell r="E177">
            <v>410618</v>
          </cell>
          <cell r="G177" t="str">
            <v>06.5065</v>
          </cell>
        </row>
        <row r="178">
          <cell r="A178" t="str">
            <v>06.5071</v>
          </cell>
          <cell r="B178" t="str">
            <v>Vò trí beû goùc tieát dieän daây £ 50</v>
          </cell>
          <cell r="C178" t="str">
            <v>V.trí</v>
          </cell>
          <cell r="E178">
            <v>30697</v>
          </cell>
          <cell r="G178" t="str">
            <v>06.5071</v>
          </cell>
        </row>
        <row r="179">
          <cell r="A179" t="str">
            <v>06.5072</v>
          </cell>
          <cell r="B179" t="str">
            <v>Vò trí beû goùc tieát dieän daây £ 95</v>
          </cell>
          <cell r="C179" t="str">
            <v>V.trí</v>
          </cell>
          <cell r="E179">
            <v>61933</v>
          </cell>
          <cell r="G179" t="str">
            <v>06.5072</v>
          </cell>
        </row>
        <row r="180">
          <cell r="A180" t="str">
            <v>06.5073</v>
          </cell>
          <cell r="B180" t="str">
            <v>Vò trí beû goùc tieát dieän daây £ 150</v>
          </cell>
          <cell r="C180" t="str">
            <v>V.trí</v>
          </cell>
          <cell r="E180">
            <v>78346</v>
          </cell>
          <cell r="G180" t="str">
            <v>06.5073</v>
          </cell>
        </row>
        <row r="181">
          <cell r="A181" t="str">
            <v>06.5074</v>
          </cell>
          <cell r="B181" t="str">
            <v>Vò trí beû goùc tieát dieän daây £ 240</v>
          </cell>
          <cell r="C181" t="str">
            <v>V.trí</v>
          </cell>
          <cell r="E181">
            <v>80978</v>
          </cell>
          <cell r="G181" t="str">
            <v>06.5074</v>
          </cell>
        </row>
        <row r="182">
          <cell r="A182" t="str">
            <v>06.5075</v>
          </cell>
          <cell r="B182" t="str">
            <v>Vò trí beû goùc tieát dieän daây &gt; 240</v>
          </cell>
          <cell r="C182" t="str">
            <v>V.trí</v>
          </cell>
          <cell r="E182">
            <v>150188</v>
          </cell>
          <cell r="G182" t="str">
            <v>06.5075</v>
          </cell>
        </row>
        <row r="183">
          <cell r="A183" t="str">
            <v>06.6104</v>
          </cell>
          <cell r="B183" t="str">
            <v>Raûi caêng daây laáy ñoä voõng daây AC-50mm 2</v>
          </cell>
          <cell r="C183" t="str">
            <v>km</v>
          </cell>
          <cell r="D183">
            <v>212189</v>
          </cell>
          <cell r="E183">
            <v>261153</v>
          </cell>
          <cell r="G183" t="str">
            <v>06.6104</v>
          </cell>
        </row>
        <row r="184">
          <cell r="A184" t="str">
            <v>06.6105</v>
          </cell>
          <cell r="B184" t="str">
            <v>Raûi caêng daây laáy ñoä voõng daây AC-70mm 2</v>
          </cell>
          <cell r="C184" t="str">
            <v>km</v>
          </cell>
          <cell r="D184">
            <v>212789</v>
          </cell>
          <cell r="E184">
            <v>348908</v>
          </cell>
          <cell r="G184" t="str">
            <v>06.6105</v>
          </cell>
        </row>
        <row r="185">
          <cell r="A185" t="str">
            <v>06.6106</v>
          </cell>
          <cell r="B185" t="str">
            <v>Raûi caêng daây laáy ñoä voõng daây AC-95mm 2</v>
          </cell>
          <cell r="C185" t="str">
            <v>km</v>
          </cell>
          <cell r="D185">
            <v>212789</v>
          </cell>
          <cell r="E185">
            <v>475178</v>
          </cell>
          <cell r="G185" t="str">
            <v>06.6106</v>
          </cell>
        </row>
        <row r="186">
          <cell r="A186" t="str">
            <v>06.6107</v>
          </cell>
          <cell r="B186" t="str">
            <v>Raûi caêng daây laáy ñoä voõng daây AC-120mm 2</v>
          </cell>
          <cell r="C186" t="str">
            <v>km</v>
          </cell>
          <cell r="D186">
            <v>298671</v>
          </cell>
          <cell r="E186">
            <v>588862</v>
          </cell>
          <cell r="G186" t="str">
            <v>06.6107</v>
          </cell>
        </row>
        <row r="187">
          <cell r="A187" t="str">
            <v>06.6108</v>
          </cell>
          <cell r="B187" t="str">
            <v>Raûi caêng daây laáy ñoä voõng daây AC-150mm 2</v>
          </cell>
          <cell r="C187" t="str">
            <v>km</v>
          </cell>
          <cell r="D187">
            <v>298671</v>
          </cell>
          <cell r="E187">
            <v>712550</v>
          </cell>
          <cell r="G187" t="str">
            <v>06.6108</v>
          </cell>
        </row>
        <row r="188">
          <cell r="A188" t="str">
            <v>06.6109</v>
          </cell>
          <cell r="B188" t="str">
            <v>Raûi caêng daây laáy ñoä voõng daây AC-185mm 2</v>
          </cell>
          <cell r="C188" t="str">
            <v>km</v>
          </cell>
          <cell r="D188">
            <v>298671</v>
          </cell>
          <cell r="E188">
            <v>840899</v>
          </cell>
          <cell r="G188" t="str">
            <v>06.6109</v>
          </cell>
        </row>
        <row r="189">
          <cell r="A189" t="str">
            <v>06.6110</v>
          </cell>
          <cell r="B189" t="str">
            <v>Raûi caêng daây laáy ñoä voõng daây AC-240mm 2</v>
          </cell>
          <cell r="C189" t="str">
            <v>km</v>
          </cell>
          <cell r="D189">
            <v>298671</v>
          </cell>
          <cell r="E189">
            <v>924792</v>
          </cell>
          <cell r="G189" t="str">
            <v>06.6110</v>
          </cell>
        </row>
        <row r="190">
          <cell r="A190" t="str">
            <v>06.6124</v>
          </cell>
          <cell r="B190" t="str">
            <v>Raûi caêng daây laáy ñoä voõng daây A-50mm 2</v>
          </cell>
          <cell r="C190" t="str">
            <v>km</v>
          </cell>
          <cell r="D190">
            <v>212189</v>
          </cell>
          <cell r="E190">
            <v>208012</v>
          </cell>
          <cell r="G190" t="str">
            <v>06.6124</v>
          </cell>
        </row>
        <row r="191">
          <cell r="A191" t="str">
            <v>06.6125</v>
          </cell>
          <cell r="B191" t="str">
            <v>Raûi caêng daây laáy ñoä voõng daây A-70mm 2</v>
          </cell>
          <cell r="C191" t="str">
            <v>km</v>
          </cell>
          <cell r="D191">
            <v>212189</v>
          </cell>
          <cell r="E191">
            <v>279516</v>
          </cell>
          <cell r="G191" t="str">
            <v>06.6125</v>
          </cell>
        </row>
        <row r="192">
          <cell r="A192" t="str">
            <v>06.6126</v>
          </cell>
          <cell r="B192" t="str">
            <v>Raûi caêng daây laáy ñoä voõng daây A-95mm 2</v>
          </cell>
          <cell r="C192" t="str">
            <v>km</v>
          </cell>
          <cell r="D192">
            <v>212189</v>
          </cell>
          <cell r="E192">
            <v>381897</v>
          </cell>
          <cell r="G192" t="str">
            <v>06.6126</v>
          </cell>
        </row>
        <row r="193">
          <cell r="A193" t="str">
            <v>06.6133</v>
          </cell>
          <cell r="B193" t="str">
            <v>Raûi caêng daây choáng seùt tieát dieän 35mm 2</v>
          </cell>
          <cell r="C193" t="str">
            <v>km</v>
          </cell>
          <cell r="D193">
            <v>211789</v>
          </cell>
          <cell r="E193">
            <v>365484</v>
          </cell>
          <cell r="G193" t="str">
            <v>06.6133</v>
          </cell>
        </row>
        <row r="194">
          <cell r="A194" t="str">
            <v>06.6134</v>
          </cell>
          <cell r="B194" t="str">
            <v>Raûi caêng daây choáng seùt tieát dieän 50mm 2</v>
          </cell>
          <cell r="C194" t="str">
            <v>km</v>
          </cell>
          <cell r="D194">
            <v>211789</v>
          </cell>
          <cell r="E194">
            <v>409524</v>
          </cell>
          <cell r="G194" t="str">
            <v>06.6134</v>
          </cell>
        </row>
        <row r="195">
          <cell r="A195" t="str">
            <v>06.6135</v>
          </cell>
          <cell r="B195" t="str">
            <v>Raûi caêng daây choáng seùt tieát dieän 70mm 2</v>
          </cell>
          <cell r="C195" t="str">
            <v>km</v>
          </cell>
          <cell r="D195">
            <v>211789</v>
          </cell>
          <cell r="E195">
            <v>491429</v>
          </cell>
          <cell r="G195" t="str">
            <v>06.6135</v>
          </cell>
        </row>
        <row r="197">
          <cell r="A197" t="str">
            <v>02.1211</v>
          </cell>
          <cell r="B197" t="str">
            <v>Vaän chuyeån xi maêng cöï ly 100m</v>
          </cell>
          <cell r="C197" t="str">
            <v>taán</v>
          </cell>
          <cell r="E197">
            <v>71813</v>
          </cell>
        </row>
        <row r="198">
          <cell r="A198" t="str">
            <v>02.1212</v>
          </cell>
          <cell r="B198" t="str">
            <v>Vaän chuyeån xi maêng cöï ly 300m</v>
          </cell>
          <cell r="C198" t="str">
            <v>taán</v>
          </cell>
          <cell r="E198">
            <v>67545</v>
          </cell>
        </row>
        <row r="199">
          <cell r="A199" t="str">
            <v>02.1213</v>
          </cell>
          <cell r="B199" t="str">
            <v>Vaän chuyeån xi maêng cöï ly 500m</v>
          </cell>
          <cell r="C199" t="str">
            <v>taán</v>
          </cell>
          <cell r="E199">
            <v>66956</v>
          </cell>
        </row>
        <row r="200">
          <cell r="A200" t="str">
            <v>02.1214</v>
          </cell>
          <cell r="B200" t="str">
            <v>Vaän chuyeån xi maêng cöï ly &gt;500m</v>
          </cell>
          <cell r="C200" t="str">
            <v>taán</v>
          </cell>
          <cell r="E200">
            <v>66515</v>
          </cell>
        </row>
        <row r="202">
          <cell r="A202" t="str">
            <v>02.1241</v>
          </cell>
          <cell r="B202" t="str">
            <v xml:space="preserve">Vaän chuyeån ñaù </v>
          </cell>
          <cell r="C202" t="str">
            <v>m3</v>
          </cell>
          <cell r="E202">
            <v>70635</v>
          </cell>
        </row>
        <row r="203">
          <cell r="A203" t="str">
            <v>02.1242</v>
          </cell>
          <cell r="B203" t="str">
            <v xml:space="preserve">Vaän chuyeån ñaù </v>
          </cell>
          <cell r="C203" t="str">
            <v>m3</v>
          </cell>
          <cell r="E203">
            <v>67692</v>
          </cell>
        </row>
        <row r="204">
          <cell r="A204" t="str">
            <v>02.1243</v>
          </cell>
          <cell r="B204" t="str">
            <v xml:space="preserve">Vaän chuyeån ñaù </v>
          </cell>
          <cell r="C204" t="str">
            <v>m3</v>
          </cell>
          <cell r="E204">
            <v>67104</v>
          </cell>
        </row>
        <row r="205">
          <cell r="A205" t="str">
            <v>02.1244</v>
          </cell>
          <cell r="B205" t="str">
            <v xml:space="preserve">Vaän chuyeån ñaù </v>
          </cell>
          <cell r="C205" t="str">
            <v>m3</v>
          </cell>
          <cell r="E205">
            <v>66662</v>
          </cell>
        </row>
        <row r="206">
          <cell r="A206" t="str">
            <v>02.1232</v>
          </cell>
          <cell r="B206" t="str">
            <v>Vaän chuyeån caÙt</v>
          </cell>
          <cell r="C206" t="str">
            <v>m3</v>
          </cell>
        </row>
        <row r="207">
          <cell r="A207" t="str">
            <v>02.1231</v>
          </cell>
          <cell r="B207" t="str">
            <v>Vaän chuyeån caùt</v>
          </cell>
          <cell r="C207" t="str">
            <v>m3</v>
          </cell>
          <cell r="E207">
            <v>67251</v>
          </cell>
        </row>
        <row r="208">
          <cell r="A208" t="str">
            <v>02.1232</v>
          </cell>
          <cell r="B208" t="str">
            <v>Vaän chuyeån caùt</v>
          </cell>
          <cell r="C208" t="str">
            <v>m3</v>
          </cell>
          <cell r="E208">
            <v>64308</v>
          </cell>
        </row>
        <row r="209">
          <cell r="A209" t="str">
            <v>02.1233</v>
          </cell>
          <cell r="B209" t="str">
            <v>Vaän chuyeån caùt</v>
          </cell>
          <cell r="C209" t="str">
            <v>m3</v>
          </cell>
          <cell r="E209">
            <v>63719</v>
          </cell>
        </row>
        <row r="210">
          <cell r="A210" t="str">
            <v>02.1234</v>
          </cell>
          <cell r="B210" t="str">
            <v>Vaän chuyeån caùt</v>
          </cell>
          <cell r="C210" t="str">
            <v>m3</v>
          </cell>
          <cell r="E210">
            <v>62983</v>
          </cell>
        </row>
        <row r="212">
          <cell r="A212" t="str">
            <v>02.1351</v>
          </cell>
          <cell r="B212" t="str">
            <v>Vaän chuyeån coát theùp + bulon</v>
          </cell>
          <cell r="C212" t="str">
            <v>Taán</v>
          </cell>
          <cell r="E212">
            <v>110221</v>
          </cell>
        </row>
        <row r="213">
          <cell r="A213" t="str">
            <v>02.1352</v>
          </cell>
          <cell r="B213" t="str">
            <v>Vaän chuyeån coát theùp + bulon</v>
          </cell>
          <cell r="C213" t="str">
            <v>Taán</v>
          </cell>
          <cell r="E213">
            <v>103451</v>
          </cell>
        </row>
        <row r="214">
          <cell r="A214" t="str">
            <v>02.1353</v>
          </cell>
          <cell r="B214" t="str">
            <v>Vaän chuyeån coát theùp + bulon</v>
          </cell>
          <cell r="C214" t="str">
            <v>Taán</v>
          </cell>
          <cell r="E214">
            <v>102127</v>
          </cell>
        </row>
        <row r="215">
          <cell r="A215" t="str">
            <v>02.1354</v>
          </cell>
          <cell r="B215" t="str">
            <v>Vaän chuyeån coát theùp + bulon</v>
          </cell>
          <cell r="C215" t="str">
            <v>Taán</v>
          </cell>
          <cell r="E215">
            <v>93739</v>
          </cell>
        </row>
        <row r="217">
          <cell r="A217" t="str">
            <v>02.1331</v>
          </cell>
          <cell r="B217" t="str">
            <v>Vaän chuyeån vaùn khuoân</v>
          </cell>
          <cell r="C217" t="str">
            <v>m3</v>
          </cell>
          <cell r="E217">
            <v>57391</v>
          </cell>
        </row>
        <row r="218">
          <cell r="A218" t="str">
            <v>02.1332</v>
          </cell>
          <cell r="B218" t="str">
            <v>Vaän chuyeån vaùn khuoân</v>
          </cell>
          <cell r="C218" t="str">
            <v>m3</v>
          </cell>
          <cell r="E218">
            <v>55037</v>
          </cell>
        </row>
        <row r="219">
          <cell r="A219" t="str">
            <v>02.1333</v>
          </cell>
          <cell r="B219" t="str">
            <v>Vaän chuyeån vaùn khuoân</v>
          </cell>
          <cell r="C219" t="str">
            <v>m3</v>
          </cell>
          <cell r="E219">
            <v>54301</v>
          </cell>
        </row>
        <row r="220">
          <cell r="A220" t="str">
            <v>02.1334</v>
          </cell>
          <cell r="B220" t="str">
            <v>Vaän chuyeån vaùn khuoân</v>
          </cell>
          <cell r="C220" t="str">
            <v>m3</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E223">
            <v>56950</v>
          </cell>
        </row>
        <row r="224">
          <cell r="A224" t="str">
            <v>02.1323</v>
          </cell>
          <cell r="B224" t="str">
            <v>Vaän chuyeån nöôùc</v>
          </cell>
          <cell r="C224" t="str">
            <v>m3</v>
          </cell>
          <cell r="E224">
            <v>49592</v>
          </cell>
        </row>
        <row r="225">
          <cell r="A225" t="str">
            <v>02.1324</v>
          </cell>
          <cell r="B225" t="str">
            <v>Vaän chuyeån nöôùc</v>
          </cell>
          <cell r="C225" t="str">
            <v>m3</v>
          </cell>
          <cell r="E225">
            <v>48415</v>
          </cell>
        </row>
        <row r="227">
          <cell r="A227" t="str">
            <v>02.1391</v>
          </cell>
          <cell r="B227" t="str">
            <v>Vaän chuyeån coïc tre</v>
          </cell>
          <cell r="C227" t="str">
            <v>coïc</v>
          </cell>
          <cell r="E227">
            <v>17953</v>
          </cell>
        </row>
        <row r="228">
          <cell r="A228" t="str">
            <v>02.1392</v>
          </cell>
          <cell r="B228" t="str">
            <v>Vaän chuyeån coïc tre</v>
          </cell>
          <cell r="C228" t="str">
            <v>coïc</v>
          </cell>
          <cell r="E228">
            <v>16923</v>
          </cell>
        </row>
        <row r="229">
          <cell r="A229" t="str">
            <v>02.1393</v>
          </cell>
          <cell r="B229" t="str">
            <v>Vaän chuyeån coïc tre</v>
          </cell>
          <cell r="C229" t="str">
            <v>coïc</v>
          </cell>
          <cell r="E229">
            <v>16776</v>
          </cell>
        </row>
        <row r="230">
          <cell r="A230" t="str">
            <v>02.1394</v>
          </cell>
          <cell r="B230" t="str">
            <v>Vaän chuyeån coïc tre</v>
          </cell>
          <cell r="C230" t="str">
            <v>coïc</v>
          </cell>
          <cell r="E230">
            <v>16629</v>
          </cell>
        </row>
        <row r="232">
          <cell r="A232" t="str">
            <v>02.1391</v>
          </cell>
          <cell r="B232" t="str">
            <v>Vaän chuyeån coùt eùp</v>
          </cell>
          <cell r="C232" t="str">
            <v>taám</v>
          </cell>
          <cell r="E232">
            <v>17953</v>
          </cell>
        </row>
        <row r="233">
          <cell r="A233" t="str">
            <v>02.1392</v>
          </cell>
          <cell r="B233" t="str">
            <v>Vaän chuyeån coùt eùp</v>
          </cell>
          <cell r="C233" t="str">
            <v>taám</v>
          </cell>
          <cell r="E233">
            <v>16923</v>
          </cell>
        </row>
        <row r="234">
          <cell r="A234" t="str">
            <v>02.1393</v>
          </cell>
          <cell r="B234" t="str">
            <v>Vaän chuyeån coùt eùp</v>
          </cell>
          <cell r="C234" t="str">
            <v>taám</v>
          </cell>
          <cell r="E234">
            <v>16776</v>
          </cell>
        </row>
        <row r="235">
          <cell r="A235" t="str">
            <v>02.1394</v>
          </cell>
          <cell r="B235" t="str">
            <v>Vaän chuyeån coùt eùp</v>
          </cell>
          <cell r="C235" t="str">
            <v>taám</v>
          </cell>
          <cell r="E235">
            <v>16629</v>
          </cell>
        </row>
        <row r="237">
          <cell r="A237" t="str">
            <v>02.1481</v>
          </cell>
          <cell r="B237" t="str">
            <v>Vaän chuyeån DCTC</v>
          </cell>
          <cell r="C237" t="str">
            <v>Taán</v>
          </cell>
          <cell r="E237">
            <v>91090</v>
          </cell>
        </row>
        <row r="238">
          <cell r="A238" t="str">
            <v>02.1482</v>
          </cell>
          <cell r="B238" t="str">
            <v>Vaän chuyeån DCTC</v>
          </cell>
          <cell r="C238" t="str">
            <v>Taán</v>
          </cell>
          <cell r="E238">
            <v>84615</v>
          </cell>
        </row>
        <row r="239">
          <cell r="A239" t="str">
            <v>02.1483</v>
          </cell>
          <cell r="B239" t="str">
            <v>Vaän chuyeån DCTC</v>
          </cell>
          <cell r="C239" t="str">
            <v>Taán</v>
          </cell>
          <cell r="E239">
            <v>83585</v>
          </cell>
        </row>
        <row r="240">
          <cell r="A240" t="str">
            <v>02.1484</v>
          </cell>
          <cell r="B240" t="str">
            <v>Vaän chuyeån DCTC</v>
          </cell>
          <cell r="C240" t="str">
            <v>Taán</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PTDG"/>
      <sheetName val="TVL"/>
      <sheetName val="CVC"/>
      <sheetName val="DTCT"/>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eoDTTK(T.Ang)"/>
      <sheetName val="Sheet5"/>
      <sheetName val="Sheet2"/>
      <sheetName val="TDnhap"/>
      <sheetName val="Captien"/>
      <sheetName val="CDNL"/>
      <sheetName val="SSVT"/>
      <sheetName val="Giayphep"/>
      <sheetName val="Vay von"/>
      <sheetName val="Sheet7"/>
      <sheetName val="Xin KP"/>
      <sheetName val="Sheet8"/>
      <sheetName val="Dtru PT"/>
      <sheetName val="Don gia"/>
      <sheetName val="DtruVTNL"/>
      <sheetName val="DMNl"/>
      <sheetName val="Sheet4"/>
      <sheetName val="THcong"/>
      <sheetName val="Sheet1"/>
      <sheetName val="Gia BC"/>
      <sheetName val="BCtuan"/>
      <sheetName val="Bke may"/>
      <sheetName val="Sheet3"/>
      <sheetName val="TDxe"/>
      <sheetName val="Bkxe"/>
      <sheetName val="BBNTAD"/>
      <sheetName val="TheoDTTK(Chay)"/>
      <sheetName val="SLnam01doi10"/>
      <sheetName val="00000000"/>
      <sheetName val="XL4Poppy"/>
      <sheetName val="thang1-2003"/>
      <sheetName val="thang8-03"/>
      <sheetName val="thang12"/>
      <sheetName val="thang11"/>
      <sheetName val="Thuc thanh"/>
      <sheetName val="HE SO"/>
      <sheetName val="Tiepdia"/>
      <sheetName val="TM"/>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Quyet toan thue"/>
      <sheetName val="KQKD"/>
      <sheetName val=" Nguon von "/>
      <sheetName val="Tai san "/>
      <sheetName val="To khai thue TNDN"/>
    </sheetNames>
    <sheetDataSet>
      <sheetData sheetId="0"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VL-NC-M"/>
      <sheetName val="IN PHIEU L 11"/>
      <sheetName val="IN PHIEU 12"/>
      <sheetName val="TAM UNG 12"/>
      <sheetName val="LUONG 12"/>
      <sheetName val="TAM UNG 01"/>
      <sheetName val="IN PHIEU L 12"/>
      <sheetName val="LUONG 01"/>
      <sheetName val="Bang vi du tron"/>
      <sheetName val="XL4Poppy"/>
      <sheetName val="dg-VTu"/>
      <sheetName val="Tinh BT"/>
      <sheetName val="Sheet2"/>
      <sheetName val="Sheet3"/>
    </sheetNames>
    <sheetDataSet>
      <sheetData sheetId="0" refreshError="1">
        <row r="8">
          <cell r="B8" t="str">
            <v>®cp</v>
          </cell>
          <cell r="C8" t="str">
            <v>§¸ d¨m cÊp phèi</v>
          </cell>
          <cell r="D8" t="str">
            <v>m3</v>
          </cell>
          <cell r="G8">
            <v>71</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Q10">
            <v>42207</v>
          </cell>
          <cell r="S10">
            <v>0</v>
          </cell>
        </row>
        <row r="11">
          <cell r="B11" t="str">
            <v>®0,5x1</v>
          </cell>
          <cell r="C11" t="str">
            <v xml:space="preserve">§¸ d¨m 0,5 x 1     </v>
          </cell>
          <cell r="D11" t="str">
            <v>m3</v>
          </cell>
          <cell r="G11">
            <v>71</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Q13">
            <v>42207</v>
          </cell>
          <cell r="S13">
            <v>0</v>
          </cell>
        </row>
        <row r="14">
          <cell r="B14" t="str">
            <v>®1x2</v>
          </cell>
          <cell r="C14" t="str">
            <v xml:space="preserve">§¸ d¨m 1 x 2     </v>
          </cell>
          <cell r="D14" t="str">
            <v>m3</v>
          </cell>
          <cell r="G14">
            <v>71</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Q16">
            <v>42207</v>
          </cell>
          <cell r="S16">
            <v>0</v>
          </cell>
        </row>
        <row r="17">
          <cell r="B17" t="str">
            <v>®2x4</v>
          </cell>
          <cell r="C17" t="str">
            <v xml:space="preserve">§¸ d¨m 2 x 4      </v>
          </cell>
          <cell r="D17" t="str">
            <v>m3</v>
          </cell>
          <cell r="G17">
            <v>71</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Q19">
            <v>40888</v>
          </cell>
          <cell r="S19">
            <v>0</v>
          </cell>
        </row>
        <row r="20">
          <cell r="B20" t="str">
            <v>®4x6</v>
          </cell>
          <cell r="C20" t="str">
            <v xml:space="preserve">§¸ d¨m 4 x 6        </v>
          </cell>
          <cell r="D20" t="str">
            <v>m3</v>
          </cell>
          <cell r="G20">
            <v>71</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Q22">
            <v>40888</v>
          </cell>
          <cell r="S22">
            <v>0</v>
          </cell>
        </row>
        <row r="23">
          <cell r="B23" t="str">
            <v>®h</v>
          </cell>
          <cell r="C23" t="str">
            <v>§¸ héc</v>
          </cell>
          <cell r="D23" t="str">
            <v>m3</v>
          </cell>
          <cell r="G23">
            <v>71</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Q25">
            <v>39569</v>
          </cell>
          <cell r="S25">
            <v>0</v>
          </cell>
        </row>
        <row r="26">
          <cell r="B26" t="str">
            <v>®i</v>
          </cell>
          <cell r="C26" t="str">
            <v>§inh</v>
          </cell>
          <cell r="D26" t="str">
            <v>kg</v>
          </cell>
          <cell r="G26">
            <v>60</v>
          </cell>
          <cell r="Q26">
            <v>122824</v>
          </cell>
          <cell r="R26">
            <v>6000</v>
          </cell>
          <cell r="S26">
            <v>6000</v>
          </cell>
        </row>
        <row r="27">
          <cell r="E27">
            <v>1</v>
          </cell>
          <cell r="F27" t="str">
            <v>¤ t«</v>
          </cell>
          <cell r="G27">
            <v>43</v>
          </cell>
          <cell r="H27">
            <v>5</v>
          </cell>
          <cell r="I27">
            <v>2</v>
          </cell>
          <cell r="J27">
            <v>1.1000000000000001</v>
          </cell>
          <cell r="L27">
            <v>1.05</v>
          </cell>
          <cell r="M27">
            <v>1692</v>
          </cell>
          <cell r="N27">
            <v>76221</v>
          </cell>
          <cell r="O27">
            <v>16133</v>
          </cell>
          <cell r="Q27">
            <v>92354</v>
          </cell>
          <cell r="S27">
            <v>0</v>
          </cell>
        </row>
        <row r="28">
          <cell r="E28">
            <v>1</v>
          </cell>
          <cell r="F28" t="str">
            <v>¤ t«</v>
          </cell>
          <cell r="G28">
            <v>17</v>
          </cell>
          <cell r="H28">
            <v>3</v>
          </cell>
          <cell r="I28">
            <v>2</v>
          </cell>
          <cell r="J28">
            <v>1.1000000000000001</v>
          </cell>
          <cell r="L28">
            <v>1.05</v>
          </cell>
          <cell r="M28">
            <v>805</v>
          </cell>
          <cell r="N28">
            <v>14337</v>
          </cell>
          <cell r="O28">
            <v>16133</v>
          </cell>
          <cell r="Q28">
            <v>30470</v>
          </cell>
          <cell r="S28">
            <v>0</v>
          </cell>
        </row>
        <row r="29">
          <cell r="B29" t="str">
            <v>b®</v>
          </cell>
          <cell r="C29" t="str">
            <v xml:space="preserve">Bét ®¸                                             </v>
          </cell>
          <cell r="D29" t="str">
            <v>kg</v>
          </cell>
          <cell r="G29">
            <v>60</v>
          </cell>
          <cell r="Q29">
            <v>132426</v>
          </cell>
          <cell r="R29">
            <v>250</v>
          </cell>
          <cell r="S29">
            <v>250</v>
          </cell>
        </row>
        <row r="30">
          <cell r="E30">
            <v>1</v>
          </cell>
          <cell r="F30" t="str">
            <v>¤ t«</v>
          </cell>
          <cell r="G30">
            <v>43</v>
          </cell>
          <cell r="H30">
            <v>5</v>
          </cell>
          <cell r="I30">
            <v>3</v>
          </cell>
          <cell r="J30">
            <v>1.3</v>
          </cell>
          <cell r="L30">
            <v>1.05</v>
          </cell>
          <cell r="M30">
            <v>1692</v>
          </cell>
          <cell r="N30">
            <v>90079</v>
          </cell>
          <cell r="O30">
            <v>12702</v>
          </cell>
          <cell r="Q30">
            <v>102781</v>
          </cell>
          <cell r="S30">
            <v>0</v>
          </cell>
        </row>
        <row r="31">
          <cell r="E31">
            <v>1</v>
          </cell>
          <cell r="F31" t="str">
            <v>¤ t«</v>
          </cell>
          <cell r="G31">
            <v>17</v>
          </cell>
          <cell r="H31">
            <v>3</v>
          </cell>
          <cell r="I31">
            <v>3</v>
          </cell>
          <cell r="J31">
            <v>1.3</v>
          </cell>
          <cell r="L31">
            <v>1.05</v>
          </cell>
          <cell r="M31">
            <v>805</v>
          </cell>
          <cell r="N31">
            <v>16943</v>
          </cell>
          <cell r="O31">
            <v>12702</v>
          </cell>
          <cell r="Q31">
            <v>29645</v>
          </cell>
          <cell r="S31">
            <v>0</v>
          </cell>
        </row>
        <row r="32">
          <cell r="B32" t="str">
            <v>cv</v>
          </cell>
          <cell r="C32" t="str">
            <v xml:space="preserve">C¸t vµng          </v>
          </cell>
          <cell r="D32" t="str">
            <v>m3</v>
          </cell>
          <cell r="E32"/>
          <cell r="F32"/>
          <cell r="G32">
            <v>71</v>
          </cell>
          <cell r="H32"/>
          <cell r="I32"/>
          <cell r="J32"/>
          <cell r="K32"/>
          <cell r="L32"/>
          <cell r="M32" t="b">
            <v>0</v>
          </cell>
          <cell r="N32"/>
          <cell r="O32"/>
          <cell r="P32"/>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S33">
            <v>0</v>
          </cell>
        </row>
        <row r="34">
          <cell r="E34">
            <v>1.4</v>
          </cell>
          <cell r="F34" t="str">
            <v>¤ t«</v>
          </cell>
          <cell r="G34">
            <v>28</v>
          </cell>
          <cell r="H34">
            <v>3</v>
          </cell>
          <cell r="I34">
            <v>1</v>
          </cell>
          <cell r="J34">
            <v>1</v>
          </cell>
          <cell r="K34">
            <v>1.1499999999999999</v>
          </cell>
          <cell r="L34">
            <v>1.05</v>
          </cell>
          <cell r="M34">
            <v>782</v>
          </cell>
          <cell r="N34">
            <v>33574</v>
          </cell>
          <cell r="Q34">
            <v>33574</v>
          </cell>
          <cell r="S34">
            <v>0</v>
          </cell>
        </row>
        <row r="35">
          <cell r="B35" t="str">
            <v>c®</v>
          </cell>
          <cell r="C35" t="str">
            <v>C¸t ®en</v>
          </cell>
          <cell r="D35" t="str">
            <v>m3</v>
          </cell>
          <cell r="G35">
            <v>71</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S36">
            <v>0</v>
          </cell>
        </row>
        <row r="37">
          <cell r="E37">
            <v>1.2</v>
          </cell>
          <cell r="F37" t="str">
            <v>¤ t«</v>
          </cell>
          <cell r="G37">
            <v>28</v>
          </cell>
          <cell r="H37">
            <v>3</v>
          </cell>
          <cell r="I37">
            <v>1</v>
          </cell>
          <cell r="J37">
            <v>1</v>
          </cell>
          <cell r="K37">
            <v>1.1499999999999999</v>
          </cell>
          <cell r="L37">
            <v>1.05</v>
          </cell>
          <cell r="M37">
            <v>782</v>
          </cell>
          <cell r="N37">
            <v>28778</v>
          </cell>
          <cell r="Q37">
            <v>28778</v>
          </cell>
          <cell r="S37">
            <v>0</v>
          </cell>
        </row>
        <row r="38">
          <cell r="B38" t="str">
            <v>dtb</v>
          </cell>
          <cell r="C38" t="str">
            <v>D©y thÐp buéc</v>
          </cell>
          <cell r="D38" t="str">
            <v>kg</v>
          </cell>
          <cell r="G38">
            <v>60</v>
          </cell>
          <cell r="Q38">
            <v>122824</v>
          </cell>
          <cell r="R38">
            <v>6200</v>
          </cell>
          <cell r="S38">
            <v>6200</v>
          </cell>
        </row>
        <row r="39">
          <cell r="E39">
            <v>1</v>
          </cell>
          <cell r="F39" t="str">
            <v>¤ t«</v>
          </cell>
          <cell r="G39">
            <v>43</v>
          </cell>
          <cell r="H39">
            <v>5</v>
          </cell>
          <cell r="I39">
            <v>2</v>
          </cell>
          <cell r="J39">
            <v>1.1000000000000001</v>
          </cell>
          <cell r="L39">
            <v>1.05</v>
          </cell>
          <cell r="M39">
            <v>1692</v>
          </cell>
          <cell r="N39">
            <v>76221</v>
          </cell>
          <cell r="O39">
            <v>16133</v>
          </cell>
          <cell r="Q39">
            <v>92354</v>
          </cell>
          <cell r="S39">
            <v>0</v>
          </cell>
        </row>
        <row r="40">
          <cell r="E40">
            <v>1</v>
          </cell>
          <cell r="F40" t="str">
            <v>¤ t«</v>
          </cell>
          <cell r="G40">
            <v>17</v>
          </cell>
          <cell r="H40">
            <v>3</v>
          </cell>
          <cell r="I40">
            <v>2</v>
          </cell>
          <cell r="J40">
            <v>1.1000000000000001</v>
          </cell>
          <cell r="L40">
            <v>1.05</v>
          </cell>
          <cell r="M40">
            <v>805</v>
          </cell>
          <cell r="N40">
            <v>14337</v>
          </cell>
          <cell r="O40">
            <v>16133</v>
          </cell>
          <cell r="Q40">
            <v>30470</v>
          </cell>
          <cell r="R40">
            <v>6900</v>
          </cell>
          <cell r="S40">
            <v>0</v>
          </cell>
        </row>
        <row r="41">
          <cell r="B41" t="str">
            <v>gc</v>
          </cell>
          <cell r="C41" t="str">
            <v>Gç chèng/kª</v>
          </cell>
          <cell r="D41" t="str">
            <v>m3</v>
          </cell>
          <cell r="G41">
            <v>60</v>
          </cell>
          <cell r="Q41">
            <v>104399</v>
          </cell>
          <cell r="R41">
            <v>1400000</v>
          </cell>
          <cell r="S41">
            <v>1400000</v>
          </cell>
        </row>
        <row r="42">
          <cell r="E42">
            <v>0.85</v>
          </cell>
          <cell r="F42" t="str">
            <v>¤ t«</v>
          </cell>
          <cell r="G42">
            <v>43</v>
          </cell>
          <cell r="H42">
            <v>5</v>
          </cell>
          <cell r="I42">
            <v>2</v>
          </cell>
          <cell r="J42">
            <v>1.1000000000000001</v>
          </cell>
          <cell r="L42">
            <v>1.05</v>
          </cell>
          <cell r="M42">
            <v>1692</v>
          </cell>
          <cell r="N42">
            <v>64787</v>
          </cell>
          <cell r="O42">
            <v>13713</v>
          </cell>
          <cell r="Q42">
            <v>78500</v>
          </cell>
          <cell r="S42">
            <v>0</v>
          </cell>
        </row>
        <row r="43">
          <cell r="E43">
            <v>0.85</v>
          </cell>
          <cell r="F43" t="str">
            <v>¤ t«</v>
          </cell>
          <cell r="G43">
            <v>17</v>
          </cell>
          <cell r="H43">
            <v>3</v>
          </cell>
          <cell r="I43">
            <v>2</v>
          </cell>
          <cell r="J43">
            <v>1.1000000000000001</v>
          </cell>
          <cell r="L43">
            <v>1.05</v>
          </cell>
          <cell r="M43">
            <v>805</v>
          </cell>
          <cell r="N43">
            <v>12186</v>
          </cell>
          <cell r="O43">
            <v>13713</v>
          </cell>
          <cell r="Q43">
            <v>25899</v>
          </cell>
          <cell r="S43">
            <v>0</v>
          </cell>
        </row>
        <row r="44">
          <cell r="B44" t="str">
            <v>gvk</v>
          </cell>
          <cell r="C44" t="str">
            <v>Gç v¸n</v>
          </cell>
          <cell r="D44" t="str">
            <v>m3</v>
          </cell>
          <cell r="G44">
            <v>60</v>
          </cell>
          <cell r="Q44">
            <v>104399</v>
          </cell>
          <cell r="R44">
            <v>1400000</v>
          </cell>
          <cell r="S44">
            <v>1400000</v>
          </cell>
        </row>
        <row r="45">
          <cell r="E45">
            <v>0.85</v>
          </cell>
          <cell r="F45" t="str">
            <v>¤ t«</v>
          </cell>
          <cell r="G45">
            <v>43</v>
          </cell>
          <cell r="H45">
            <v>5</v>
          </cell>
          <cell r="I45">
            <v>2</v>
          </cell>
          <cell r="J45">
            <v>1.1000000000000001</v>
          </cell>
          <cell r="L45">
            <v>1.05</v>
          </cell>
          <cell r="M45">
            <v>1692</v>
          </cell>
          <cell r="N45">
            <v>64787</v>
          </cell>
          <cell r="O45">
            <v>13713</v>
          </cell>
          <cell r="Q45">
            <v>78500</v>
          </cell>
          <cell r="S45">
            <v>0</v>
          </cell>
        </row>
        <row r="46">
          <cell r="E46">
            <v>0.85</v>
          </cell>
          <cell r="F46" t="str">
            <v>¤ t«</v>
          </cell>
          <cell r="G46">
            <v>17</v>
          </cell>
          <cell r="H46">
            <v>3</v>
          </cell>
          <cell r="I46">
            <v>2</v>
          </cell>
          <cell r="J46">
            <v>1.1000000000000001</v>
          </cell>
          <cell r="L46">
            <v>1.05</v>
          </cell>
          <cell r="M46">
            <v>805</v>
          </cell>
          <cell r="N46">
            <v>12186</v>
          </cell>
          <cell r="O46">
            <v>13713</v>
          </cell>
          <cell r="Q46">
            <v>25899</v>
          </cell>
          <cell r="S46">
            <v>0</v>
          </cell>
        </row>
        <row r="47">
          <cell r="B47" t="str">
            <v>gn4</v>
          </cell>
          <cell r="C47" t="str">
            <v>Gç nhãm 4</v>
          </cell>
          <cell r="D47" t="str">
            <v>m3</v>
          </cell>
          <cell r="G47">
            <v>60</v>
          </cell>
          <cell r="Q47">
            <v>104399</v>
          </cell>
          <cell r="R47">
            <v>1400000</v>
          </cell>
          <cell r="S47">
            <v>1400000</v>
          </cell>
        </row>
        <row r="48">
          <cell r="E48">
            <v>0.85</v>
          </cell>
          <cell r="F48" t="str">
            <v>¤ t«</v>
          </cell>
          <cell r="G48">
            <v>43</v>
          </cell>
          <cell r="H48">
            <v>5</v>
          </cell>
          <cell r="I48">
            <v>2</v>
          </cell>
          <cell r="J48">
            <v>1.1000000000000001</v>
          </cell>
          <cell r="L48">
            <v>1.05</v>
          </cell>
          <cell r="M48">
            <v>1692</v>
          </cell>
          <cell r="N48">
            <v>64787</v>
          </cell>
          <cell r="O48">
            <v>13713</v>
          </cell>
          <cell r="Q48">
            <v>78500</v>
          </cell>
          <cell r="S48">
            <v>0</v>
          </cell>
        </row>
        <row r="49">
          <cell r="E49">
            <v>0.85</v>
          </cell>
          <cell r="F49" t="str">
            <v>¤ t«</v>
          </cell>
          <cell r="G49">
            <v>17</v>
          </cell>
          <cell r="H49">
            <v>3</v>
          </cell>
          <cell r="I49">
            <v>2</v>
          </cell>
          <cell r="J49">
            <v>1.1000000000000001</v>
          </cell>
          <cell r="L49">
            <v>1.05</v>
          </cell>
          <cell r="M49">
            <v>805</v>
          </cell>
          <cell r="N49">
            <v>12186</v>
          </cell>
          <cell r="O49">
            <v>13713</v>
          </cell>
          <cell r="Q49">
            <v>25899</v>
          </cell>
          <cell r="S49">
            <v>0</v>
          </cell>
        </row>
        <row r="50">
          <cell r="B50" t="str">
            <v>n®</v>
          </cell>
          <cell r="C50" t="str">
            <v xml:space="preserve">Nhùa ®­êng                                  </v>
          </cell>
          <cell r="D50" t="str">
            <v>kg</v>
          </cell>
          <cell r="G50">
            <v>60</v>
          </cell>
          <cell r="Q50">
            <v>149362</v>
          </cell>
          <cell r="R50">
            <v>3650</v>
          </cell>
          <cell r="S50">
            <v>3650</v>
          </cell>
        </row>
        <row r="51">
          <cell r="E51">
            <v>1</v>
          </cell>
          <cell r="F51" t="str">
            <v>¤ t«</v>
          </cell>
          <cell r="G51">
            <v>43</v>
          </cell>
          <cell r="H51">
            <v>5</v>
          </cell>
          <cell r="I51">
            <v>3</v>
          </cell>
          <cell r="J51">
            <v>1.3</v>
          </cell>
          <cell r="L51">
            <v>1.05</v>
          </cell>
          <cell r="M51">
            <v>1692</v>
          </cell>
          <cell r="N51">
            <v>90079</v>
          </cell>
          <cell r="O51">
            <v>21170</v>
          </cell>
          <cell r="Q51">
            <v>111249</v>
          </cell>
          <cell r="S51">
            <v>0</v>
          </cell>
        </row>
        <row r="52">
          <cell r="E52">
            <v>1</v>
          </cell>
          <cell r="F52" t="str">
            <v>¤ t«</v>
          </cell>
          <cell r="G52">
            <v>17</v>
          </cell>
          <cell r="H52">
            <v>3</v>
          </cell>
          <cell r="I52">
            <v>3</v>
          </cell>
          <cell r="J52">
            <v>1.3</v>
          </cell>
          <cell r="L52">
            <v>1.05</v>
          </cell>
          <cell r="M52">
            <v>805</v>
          </cell>
          <cell r="N52">
            <v>16943</v>
          </cell>
          <cell r="O52">
            <v>21170</v>
          </cell>
          <cell r="Q52">
            <v>38113</v>
          </cell>
          <cell r="S52">
            <v>0</v>
          </cell>
        </row>
        <row r="53">
          <cell r="B53" t="str">
            <v>vc</v>
          </cell>
          <cell r="C53" t="str">
            <v>V«i côc</v>
          </cell>
          <cell r="D53" t="str">
            <v>kg</v>
          </cell>
          <cell r="G53">
            <v>60</v>
          </cell>
          <cell r="Q53">
            <v>149362</v>
          </cell>
          <cell r="R53">
            <v>238</v>
          </cell>
          <cell r="S53">
            <v>238</v>
          </cell>
        </row>
        <row r="54">
          <cell r="E54">
            <v>1</v>
          </cell>
          <cell r="F54" t="str">
            <v>¤ t«</v>
          </cell>
          <cell r="G54">
            <v>43</v>
          </cell>
          <cell r="H54">
            <v>5</v>
          </cell>
          <cell r="I54">
            <v>3</v>
          </cell>
          <cell r="J54">
            <v>1.3</v>
          </cell>
          <cell r="L54">
            <v>1.05</v>
          </cell>
          <cell r="M54">
            <v>1692</v>
          </cell>
          <cell r="N54">
            <v>90079</v>
          </cell>
          <cell r="O54">
            <v>21170</v>
          </cell>
          <cell r="Q54">
            <v>111249</v>
          </cell>
          <cell r="S54">
            <v>0</v>
          </cell>
        </row>
        <row r="55">
          <cell r="E55">
            <v>1</v>
          </cell>
          <cell r="F55" t="str">
            <v>¤ t«</v>
          </cell>
          <cell r="G55">
            <v>17</v>
          </cell>
          <cell r="H55">
            <v>3</v>
          </cell>
          <cell r="I55">
            <v>3</v>
          </cell>
          <cell r="J55">
            <v>1.3</v>
          </cell>
          <cell r="L55">
            <v>1.05</v>
          </cell>
          <cell r="M55">
            <v>805</v>
          </cell>
          <cell r="N55">
            <v>16943</v>
          </cell>
          <cell r="O55">
            <v>21170</v>
          </cell>
          <cell r="Q55">
            <v>38113</v>
          </cell>
          <cell r="S55">
            <v>0</v>
          </cell>
        </row>
        <row r="56">
          <cell r="B56" t="str">
            <v>qh</v>
          </cell>
          <cell r="C56" t="str">
            <v>Que hµn</v>
          </cell>
          <cell r="D56" t="str">
            <v>kg</v>
          </cell>
          <cell r="G56">
            <v>60</v>
          </cell>
          <cell r="Q56">
            <v>122824</v>
          </cell>
          <cell r="R56">
            <v>6900</v>
          </cell>
          <cell r="S56">
            <v>6900</v>
          </cell>
        </row>
        <row r="57">
          <cell r="E57">
            <v>1</v>
          </cell>
          <cell r="F57" t="str">
            <v>¤ t«</v>
          </cell>
          <cell r="G57">
            <v>43</v>
          </cell>
          <cell r="H57">
            <v>5</v>
          </cell>
          <cell r="I57">
            <v>2</v>
          </cell>
          <cell r="J57">
            <v>1.1000000000000001</v>
          </cell>
          <cell r="L57">
            <v>1.05</v>
          </cell>
          <cell r="M57">
            <v>1692</v>
          </cell>
          <cell r="N57">
            <v>76221</v>
          </cell>
          <cell r="O57">
            <v>16133</v>
          </cell>
          <cell r="Q57">
            <v>92354</v>
          </cell>
          <cell r="S57">
            <v>0</v>
          </cell>
        </row>
        <row r="58">
          <cell r="E58">
            <v>1</v>
          </cell>
          <cell r="F58" t="str">
            <v>¤ t«</v>
          </cell>
          <cell r="G58">
            <v>17</v>
          </cell>
          <cell r="H58">
            <v>3</v>
          </cell>
          <cell r="I58">
            <v>2</v>
          </cell>
          <cell r="J58">
            <v>1.1000000000000001</v>
          </cell>
          <cell r="L58">
            <v>1.05</v>
          </cell>
          <cell r="M58">
            <v>805</v>
          </cell>
          <cell r="N58">
            <v>14337</v>
          </cell>
          <cell r="O58">
            <v>16133</v>
          </cell>
          <cell r="Q58">
            <v>30470</v>
          </cell>
          <cell r="S58">
            <v>0</v>
          </cell>
        </row>
        <row r="59">
          <cell r="B59" t="str">
            <v>tb</v>
          </cell>
          <cell r="C59" t="str">
            <v xml:space="preserve">ThÐp b¶n                            </v>
          </cell>
          <cell r="D59" t="str">
            <v>kg</v>
          </cell>
          <cell r="G59">
            <v>60</v>
          </cell>
          <cell r="Q59">
            <v>122824</v>
          </cell>
          <cell r="R59">
            <v>4000</v>
          </cell>
          <cell r="S59">
            <v>4000</v>
          </cell>
        </row>
        <row r="60">
          <cell r="E60">
            <v>1</v>
          </cell>
          <cell r="F60" t="str">
            <v>¤ t«</v>
          </cell>
          <cell r="G60">
            <v>43</v>
          </cell>
          <cell r="H60">
            <v>5</v>
          </cell>
          <cell r="I60">
            <v>2</v>
          </cell>
          <cell r="J60">
            <v>1.1000000000000001</v>
          </cell>
          <cell r="L60">
            <v>1.05</v>
          </cell>
          <cell r="M60">
            <v>1692</v>
          </cell>
          <cell r="N60">
            <v>76221</v>
          </cell>
          <cell r="O60">
            <v>16133</v>
          </cell>
          <cell r="Q60">
            <v>92354</v>
          </cell>
          <cell r="S60">
            <v>0</v>
          </cell>
        </row>
        <row r="61">
          <cell r="E61">
            <v>1</v>
          </cell>
          <cell r="F61" t="str">
            <v>¤ t«</v>
          </cell>
          <cell r="G61">
            <v>17</v>
          </cell>
          <cell r="H61">
            <v>3</v>
          </cell>
          <cell r="I61">
            <v>2</v>
          </cell>
          <cell r="J61">
            <v>1.1000000000000001</v>
          </cell>
          <cell r="L61">
            <v>1.05</v>
          </cell>
          <cell r="M61">
            <v>805</v>
          </cell>
          <cell r="N61">
            <v>14337</v>
          </cell>
          <cell r="O61">
            <v>16133</v>
          </cell>
          <cell r="Q61">
            <v>30470</v>
          </cell>
          <cell r="S61">
            <v>0</v>
          </cell>
        </row>
        <row r="62">
          <cell r="B62" t="str">
            <v>th</v>
          </cell>
          <cell r="C62" t="str">
            <v xml:space="preserve">ThÐp h×nh                            </v>
          </cell>
          <cell r="D62" t="str">
            <v>kg</v>
          </cell>
          <cell r="G62">
            <v>60</v>
          </cell>
          <cell r="Q62">
            <v>122824</v>
          </cell>
          <cell r="R62">
            <v>4250</v>
          </cell>
          <cell r="S62">
            <v>4250</v>
          </cell>
        </row>
        <row r="63">
          <cell r="E63">
            <v>1</v>
          </cell>
          <cell r="F63" t="str">
            <v>¤ t«</v>
          </cell>
          <cell r="G63">
            <v>43</v>
          </cell>
          <cell r="H63">
            <v>5</v>
          </cell>
          <cell r="I63">
            <v>2</v>
          </cell>
          <cell r="J63">
            <v>1.1000000000000001</v>
          </cell>
          <cell r="L63">
            <v>1.05</v>
          </cell>
          <cell r="M63">
            <v>1692</v>
          </cell>
          <cell r="N63">
            <v>76221</v>
          </cell>
          <cell r="O63">
            <v>16133</v>
          </cell>
          <cell r="Q63">
            <v>92354</v>
          </cell>
          <cell r="S63">
            <v>0</v>
          </cell>
        </row>
        <row r="64">
          <cell r="E64">
            <v>1</v>
          </cell>
          <cell r="F64" t="str">
            <v>¤ t«</v>
          </cell>
          <cell r="G64">
            <v>17</v>
          </cell>
          <cell r="H64">
            <v>3</v>
          </cell>
          <cell r="I64">
            <v>2</v>
          </cell>
          <cell r="J64">
            <v>1.1000000000000001</v>
          </cell>
          <cell r="L64">
            <v>1.05</v>
          </cell>
          <cell r="M64">
            <v>805</v>
          </cell>
          <cell r="N64">
            <v>14337</v>
          </cell>
          <cell r="O64">
            <v>16133</v>
          </cell>
          <cell r="Q64">
            <v>30470</v>
          </cell>
          <cell r="S64">
            <v>0</v>
          </cell>
        </row>
        <row r="65">
          <cell r="B65" t="str">
            <v>th&gt;100</v>
          </cell>
          <cell r="C65" t="str">
            <v>ThÐp h×nh</v>
          </cell>
          <cell r="D65" t="str">
            <v>kg</v>
          </cell>
          <cell r="R65">
            <v>4250</v>
          </cell>
          <cell r="S65">
            <v>4250</v>
          </cell>
        </row>
        <row r="66">
          <cell r="B66" t="str">
            <v>tlB40</v>
          </cell>
          <cell r="C66" t="str">
            <v>ThÐp l­íi B40</v>
          </cell>
          <cell r="D66" t="str">
            <v>m2</v>
          </cell>
          <cell r="G66">
            <v>60</v>
          </cell>
          <cell r="Q66">
            <v>122824</v>
          </cell>
          <cell r="R66">
            <v>12000</v>
          </cell>
          <cell r="S66">
            <v>12000</v>
          </cell>
        </row>
        <row r="67">
          <cell r="E67">
            <v>1</v>
          </cell>
          <cell r="F67" t="str">
            <v>¤ t«</v>
          </cell>
          <cell r="G67">
            <v>43</v>
          </cell>
          <cell r="H67">
            <v>5</v>
          </cell>
          <cell r="I67">
            <v>2</v>
          </cell>
          <cell r="J67">
            <v>1.1000000000000001</v>
          </cell>
          <cell r="L67">
            <v>1.05</v>
          </cell>
          <cell r="M67">
            <v>1692</v>
          </cell>
          <cell r="N67">
            <v>76221</v>
          </cell>
          <cell r="O67">
            <v>16133</v>
          </cell>
          <cell r="Q67">
            <v>92354</v>
          </cell>
          <cell r="S67">
            <v>0</v>
          </cell>
        </row>
        <row r="68">
          <cell r="E68">
            <v>1</v>
          </cell>
          <cell r="F68" t="str">
            <v>¤ t«</v>
          </cell>
          <cell r="G68">
            <v>17</v>
          </cell>
          <cell r="H68">
            <v>3</v>
          </cell>
          <cell r="I68">
            <v>2</v>
          </cell>
          <cell r="J68">
            <v>1.1000000000000001</v>
          </cell>
          <cell r="L68">
            <v>1.05</v>
          </cell>
          <cell r="M68">
            <v>805</v>
          </cell>
          <cell r="N68">
            <v>14337</v>
          </cell>
          <cell r="O68">
            <v>16133</v>
          </cell>
          <cell r="Q68">
            <v>30470</v>
          </cell>
          <cell r="S68">
            <v>0</v>
          </cell>
        </row>
        <row r="69">
          <cell r="B69" t="str">
            <v>tt&lt;10</v>
          </cell>
          <cell r="C69" t="str">
            <v>ThÐp trßn d&lt;=10</v>
          </cell>
          <cell r="D69" t="str">
            <v>kg</v>
          </cell>
          <cell r="G69">
            <v>60</v>
          </cell>
          <cell r="Q69">
            <v>122824</v>
          </cell>
          <cell r="R69">
            <v>4550</v>
          </cell>
          <cell r="S69">
            <v>4550</v>
          </cell>
        </row>
        <row r="70">
          <cell r="E70">
            <v>1</v>
          </cell>
          <cell r="F70" t="str">
            <v>¤ t«</v>
          </cell>
          <cell r="G70">
            <v>43</v>
          </cell>
          <cell r="H70">
            <v>5</v>
          </cell>
          <cell r="I70">
            <v>2</v>
          </cell>
          <cell r="J70">
            <v>1.1000000000000001</v>
          </cell>
          <cell r="L70">
            <v>1.05</v>
          </cell>
          <cell r="M70">
            <v>1692</v>
          </cell>
          <cell r="N70">
            <v>76221</v>
          </cell>
          <cell r="O70">
            <v>16133</v>
          </cell>
          <cell r="Q70">
            <v>92354</v>
          </cell>
          <cell r="S70">
            <v>0</v>
          </cell>
        </row>
        <row r="71">
          <cell r="E71">
            <v>1</v>
          </cell>
          <cell r="F71" t="str">
            <v>¤ t«</v>
          </cell>
          <cell r="G71">
            <v>17</v>
          </cell>
          <cell r="H71">
            <v>3</v>
          </cell>
          <cell r="I71">
            <v>2</v>
          </cell>
          <cell r="J71">
            <v>1.1000000000000001</v>
          </cell>
          <cell r="L71">
            <v>1.05</v>
          </cell>
          <cell r="M71">
            <v>805</v>
          </cell>
          <cell r="N71">
            <v>14337</v>
          </cell>
          <cell r="O71">
            <v>16133</v>
          </cell>
          <cell r="Q71">
            <v>30470</v>
          </cell>
          <cell r="S71">
            <v>0</v>
          </cell>
        </row>
        <row r="72">
          <cell r="B72" t="str">
            <v>tt&lt;18</v>
          </cell>
          <cell r="C72" t="str">
            <v>ThÐp trßn d&lt;=18</v>
          </cell>
          <cell r="D72" t="str">
            <v>kg</v>
          </cell>
          <cell r="G72">
            <v>60</v>
          </cell>
          <cell r="Q72">
            <v>122824</v>
          </cell>
          <cell r="R72">
            <v>4450</v>
          </cell>
          <cell r="S72">
            <v>4450</v>
          </cell>
        </row>
        <row r="73">
          <cell r="E73">
            <v>1</v>
          </cell>
          <cell r="F73" t="str">
            <v>¤ t«</v>
          </cell>
          <cell r="G73">
            <v>43</v>
          </cell>
          <cell r="H73">
            <v>5</v>
          </cell>
          <cell r="I73">
            <v>2</v>
          </cell>
          <cell r="J73">
            <v>1.1000000000000001</v>
          </cell>
          <cell r="L73">
            <v>1.05</v>
          </cell>
          <cell r="M73">
            <v>1692</v>
          </cell>
          <cell r="N73">
            <v>76221</v>
          </cell>
          <cell r="O73">
            <v>16133</v>
          </cell>
          <cell r="Q73">
            <v>92354</v>
          </cell>
          <cell r="S73">
            <v>0</v>
          </cell>
        </row>
        <row r="74">
          <cell r="E74">
            <v>1</v>
          </cell>
          <cell r="F74" t="str">
            <v>¤ t«</v>
          </cell>
          <cell r="G74">
            <v>17</v>
          </cell>
          <cell r="H74">
            <v>3</v>
          </cell>
          <cell r="I74">
            <v>2</v>
          </cell>
          <cell r="J74">
            <v>1.1000000000000001</v>
          </cell>
          <cell r="L74">
            <v>1.05</v>
          </cell>
          <cell r="M74">
            <v>805</v>
          </cell>
          <cell r="N74">
            <v>14337</v>
          </cell>
          <cell r="O74">
            <v>16133</v>
          </cell>
          <cell r="Q74">
            <v>30470</v>
          </cell>
          <cell r="S74">
            <v>0</v>
          </cell>
        </row>
        <row r="75">
          <cell r="B75" t="str">
            <v>tt&gt;18</v>
          </cell>
          <cell r="C75" t="str">
            <v>ThÐp trßn d&gt;18</v>
          </cell>
          <cell r="D75" t="str">
            <v>kg</v>
          </cell>
          <cell r="G75">
            <v>60</v>
          </cell>
          <cell r="Q75">
            <v>122824</v>
          </cell>
          <cell r="R75">
            <v>4500</v>
          </cell>
          <cell r="S75">
            <v>4500</v>
          </cell>
        </row>
        <row r="76">
          <cell r="E76">
            <v>1</v>
          </cell>
          <cell r="F76" t="str">
            <v>¤ t«</v>
          </cell>
          <cell r="G76">
            <v>43</v>
          </cell>
          <cell r="H76">
            <v>5</v>
          </cell>
          <cell r="I76">
            <v>2</v>
          </cell>
          <cell r="J76">
            <v>1.1000000000000001</v>
          </cell>
          <cell r="L76">
            <v>1.05</v>
          </cell>
          <cell r="M76">
            <v>1692</v>
          </cell>
          <cell r="N76">
            <v>76221</v>
          </cell>
          <cell r="O76">
            <v>16133</v>
          </cell>
          <cell r="Q76">
            <v>92354</v>
          </cell>
          <cell r="S76">
            <v>0</v>
          </cell>
        </row>
        <row r="77">
          <cell r="E77">
            <v>1</v>
          </cell>
          <cell r="F77" t="str">
            <v>¤ t«</v>
          </cell>
          <cell r="G77">
            <v>17</v>
          </cell>
          <cell r="H77">
            <v>3</v>
          </cell>
          <cell r="I77">
            <v>2</v>
          </cell>
          <cell r="J77">
            <v>1.1000000000000001</v>
          </cell>
          <cell r="L77">
            <v>1.05</v>
          </cell>
          <cell r="M77">
            <v>805</v>
          </cell>
          <cell r="N77">
            <v>14337</v>
          </cell>
          <cell r="O77">
            <v>16133</v>
          </cell>
          <cell r="Q77">
            <v>30470</v>
          </cell>
          <cell r="S77">
            <v>0</v>
          </cell>
        </row>
        <row r="78">
          <cell r="B78" t="str">
            <v>t«</v>
          </cell>
          <cell r="C78" t="str">
            <v>ThÐp èng</v>
          </cell>
          <cell r="D78" t="str">
            <v>kg</v>
          </cell>
          <cell r="G78">
            <v>60</v>
          </cell>
          <cell r="Q78">
            <v>122824</v>
          </cell>
          <cell r="R78">
            <v>6500</v>
          </cell>
          <cell r="S78">
            <v>6500</v>
          </cell>
        </row>
        <row r="79">
          <cell r="E79">
            <v>1</v>
          </cell>
          <cell r="F79" t="str">
            <v>¤ t«</v>
          </cell>
          <cell r="G79">
            <v>43</v>
          </cell>
          <cell r="H79">
            <v>5</v>
          </cell>
          <cell r="I79">
            <v>2</v>
          </cell>
          <cell r="J79">
            <v>1.1000000000000001</v>
          </cell>
          <cell r="L79">
            <v>1.05</v>
          </cell>
          <cell r="M79">
            <v>1692</v>
          </cell>
          <cell r="N79">
            <v>76221</v>
          </cell>
          <cell r="O79">
            <v>16133</v>
          </cell>
          <cell r="Q79">
            <v>92354</v>
          </cell>
          <cell r="S79">
            <v>0</v>
          </cell>
        </row>
        <row r="80">
          <cell r="E80">
            <v>1</v>
          </cell>
          <cell r="F80" t="str">
            <v>¤ t«</v>
          </cell>
          <cell r="G80">
            <v>17</v>
          </cell>
          <cell r="H80">
            <v>3</v>
          </cell>
          <cell r="I80">
            <v>2</v>
          </cell>
          <cell r="J80">
            <v>1.1000000000000001</v>
          </cell>
          <cell r="L80">
            <v>1.05</v>
          </cell>
          <cell r="M80">
            <v>805</v>
          </cell>
          <cell r="N80">
            <v>14337</v>
          </cell>
          <cell r="O80">
            <v>16133</v>
          </cell>
          <cell r="Q80">
            <v>30470</v>
          </cell>
          <cell r="S80">
            <v>0</v>
          </cell>
        </row>
        <row r="81">
          <cell r="B81" t="str">
            <v>tc®c</v>
          </cell>
          <cell r="C81" t="str">
            <v>ThÐp c­êng ®é cao</v>
          </cell>
          <cell r="D81" t="str">
            <v>kg</v>
          </cell>
          <cell r="G81">
            <v>60</v>
          </cell>
          <cell r="Q81">
            <v>122824</v>
          </cell>
          <cell r="R81">
            <v>9500</v>
          </cell>
          <cell r="S81">
            <v>9500</v>
          </cell>
        </row>
        <row r="82">
          <cell r="E82">
            <v>1</v>
          </cell>
          <cell r="F82" t="str">
            <v>¤ t«</v>
          </cell>
          <cell r="G82">
            <v>43</v>
          </cell>
          <cell r="H82">
            <v>5</v>
          </cell>
          <cell r="I82">
            <v>2</v>
          </cell>
          <cell r="J82">
            <v>1.1000000000000001</v>
          </cell>
          <cell r="L82">
            <v>1.05</v>
          </cell>
          <cell r="M82">
            <v>1692</v>
          </cell>
          <cell r="N82">
            <v>76221</v>
          </cell>
          <cell r="O82">
            <v>16133</v>
          </cell>
          <cell r="Q82">
            <v>92354</v>
          </cell>
          <cell r="S82">
            <v>0</v>
          </cell>
        </row>
        <row r="83">
          <cell r="E83">
            <v>1</v>
          </cell>
          <cell r="F83" t="str">
            <v>¤ t«</v>
          </cell>
          <cell r="G83">
            <v>17</v>
          </cell>
          <cell r="H83">
            <v>3</v>
          </cell>
          <cell r="I83">
            <v>2</v>
          </cell>
          <cell r="J83">
            <v>1.1000000000000001</v>
          </cell>
          <cell r="L83">
            <v>1.05</v>
          </cell>
          <cell r="M83">
            <v>805</v>
          </cell>
          <cell r="N83">
            <v>14337</v>
          </cell>
          <cell r="O83">
            <v>16133</v>
          </cell>
          <cell r="Q83">
            <v>30470</v>
          </cell>
          <cell r="S83">
            <v>0</v>
          </cell>
        </row>
        <row r="84">
          <cell r="B84" t="str">
            <v>Ray</v>
          </cell>
          <cell r="C84" t="str">
            <v>Ray P43</v>
          </cell>
          <cell r="D84" t="str">
            <v>TÊn</v>
          </cell>
          <cell r="G84">
            <v>60</v>
          </cell>
          <cell r="Q84">
            <v>122824</v>
          </cell>
          <cell r="R84">
            <v>122824</v>
          </cell>
          <cell r="S84">
            <v>122824</v>
          </cell>
        </row>
        <row r="85">
          <cell r="E85">
            <v>1</v>
          </cell>
          <cell r="F85" t="str">
            <v>¤ t«</v>
          </cell>
          <cell r="G85">
            <v>43</v>
          </cell>
          <cell r="H85">
            <v>5</v>
          </cell>
          <cell r="I85">
            <v>2</v>
          </cell>
          <cell r="J85">
            <v>1.1000000000000001</v>
          </cell>
          <cell r="L85">
            <v>1.05</v>
          </cell>
          <cell r="M85">
            <v>1692</v>
          </cell>
          <cell r="N85">
            <v>76221</v>
          </cell>
          <cell r="O85">
            <v>16133</v>
          </cell>
          <cell r="Q85">
            <v>92354</v>
          </cell>
          <cell r="S85">
            <v>0</v>
          </cell>
        </row>
        <row r="86">
          <cell r="E86">
            <v>1</v>
          </cell>
          <cell r="F86" t="str">
            <v>¤ t«</v>
          </cell>
          <cell r="G86">
            <v>17</v>
          </cell>
          <cell r="H86">
            <v>3</v>
          </cell>
          <cell r="I86">
            <v>2</v>
          </cell>
          <cell r="J86">
            <v>1.1000000000000001</v>
          </cell>
          <cell r="L86">
            <v>1.05</v>
          </cell>
          <cell r="M86">
            <v>805</v>
          </cell>
          <cell r="N86">
            <v>14337</v>
          </cell>
          <cell r="O86">
            <v>16133</v>
          </cell>
          <cell r="Q86">
            <v>30470</v>
          </cell>
          <cell r="S86">
            <v>0</v>
          </cell>
        </row>
        <row r="87">
          <cell r="B87" t="str">
            <v>xm4</v>
          </cell>
          <cell r="C87" t="str">
            <v xml:space="preserve">Xi m¨ng PC 400            </v>
          </cell>
          <cell r="D87" t="str">
            <v>kg</v>
          </cell>
          <cell r="G87">
            <v>60</v>
          </cell>
          <cell r="Q87">
            <v>132426</v>
          </cell>
          <cell r="R87">
            <v>800</v>
          </cell>
          <cell r="S87">
            <v>800</v>
          </cell>
        </row>
        <row r="88">
          <cell r="E88">
            <v>1</v>
          </cell>
          <cell r="F88" t="str">
            <v>¤ t«</v>
          </cell>
          <cell r="G88">
            <v>43</v>
          </cell>
          <cell r="H88">
            <v>5</v>
          </cell>
          <cell r="I88">
            <v>3</v>
          </cell>
          <cell r="J88">
            <v>1.3</v>
          </cell>
          <cell r="L88">
            <v>1.05</v>
          </cell>
          <cell r="M88">
            <v>1692</v>
          </cell>
          <cell r="N88">
            <v>90079</v>
          </cell>
          <cell r="O88">
            <v>12702</v>
          </cell>
          <cell r="Q88">
            <v>102781</v>
          </cell>
          <cell r="S88">
            <v>0</v>
          </cell>
        </row>
        <row r="89">
          <cell r="E89">
            <v>1</v>
          </cell>
          <cell r="F89" t="str">
            <v>¤ t«</v>
          </cell>
          <cell r="G89">
            <v>17</v>
          </cell>
          <cell r="H89">
            <v>3</v>
          </cell>
          <cell r="I89">
            <v>3</v>
          </cell>
          <cell r="J89">
            <v>1.3</v>
          </cell>
          <cell r="L89">
            <v>1.05</v>
          </cell>
          <cell r="M89">
            <v>805</v>
          </cell>
          <cell r="N89">
            <v>16943</v>
          </cell>
          <cell r="O89">
            <v>12702</v>
          </cell>
          <cell r="Q89">
            <v>29645</v>
          </cell>
          <cell r="S89">
            <v>0</v>
          </cell>
        </row>
        <row r="90">
          <cell r="B90" t="str">
            <v>xm3</v>
          </cell>
          <cell r="C90" t="str">
            <v>Xi m¨ng PC300</v>
          </cell>
          <cell r="D90" t="str">
            <v>kg</v>
          </cell>
          <cell r="G90">
            <v>60</v>
          </cell>
          <cell r="Q90">
            <v>132426</v>
          </cell>
          <cell r="R90">
            <v>691</v>
          </cell>
          <cell r="S90">
            <v>691</v>
          </cell>
        </row>
        <row r="91">
          <cell r="E91">
            <v>1</v>
          </cell>
          <cell r="F91" t="str">
            <v>¤ t«</v>
          </cell>
          <cell r="G91">
            <v>43</v>
          </cell>
          <cell r="H91">
            <v>5</v>
          </cell>
          <cell r="I91">
            <v>3</v>
          </cell>
          <cell r="J91">
            <v>1.3</v>
          </cell>
          <cell r="L91">
            <v>1.05</v>
          </cell>
          <cell r="M91">
            <v>1692</v>
          </cell>
          <cell r="N91">
            <v>90079</v>
          </cell>
          <cell r="O91">
            <v>12702</v>
          </cell>
          <cell r="Q91">
            <v>102781</v>
          </cell>
          <cell r="S91">
            <v>0</v>
          </cell>
        </row>
        <row r="92">
          <cell r="E92">
            <v>1</v>
          </cell>
          <cell r="F92" t="str">
            <v>¤ t«</v>
          </cell>
          <cell r="G92">
            <v>17</v>
          </cell>
          <cell r="H92">
            <v>3</v>
          </cell>
          <cell r="I92">
            <v>3</v>
          </cell>
          <cell r="J92">
            <v>1.3</v>
          </cell>
          <cell r="L92">
            <v>1.05</v>
          </cell>
          <cell r="M92">
            <v>805</v>
          </cell>
          <cell r="N92">
            <v>16943</v>
          </cell>
          <cell r="O92">
            <v>12702</v>
          </cell>
          <cell r="Q92">
            <v>29645</v>
          </cell>
          <cell r="S92">
            <v>0</v>
          </cell>
        </row>
        <row r="93">
          <cell r="B93" t="str">
            <v>pgbt</v>
          </cell>
          <cell r="C93" t="str">
            <v>Phô gia BT</v>
          </cell>
          <cell r="D93" t="str">
            <v>kg</v>
          </cell>
          <cell r="G93">
            <v>60</v>
          </cell>
          <cell r="Q93">
            <v>132426</v>
          </cell>
          <cell r="R93">
            <v>7000</v>
          </cell>
          <cell r="S93">
            <v>7000</v>
          </cell>
        </row>
        <row r="94">
          <cell r="E94">
            <v>1</v>
          </cell>
          <cell r="F94" t="str">
            <v>¤ t«</v>
          </cell>
          <cell r="G94">
            <v>43</v>
          </cell>
          <cell r="H94">
            <v>5</v>
          </cell>
          <cell r="I94">
            <v>3</v>
          </cell>
          <cell r="J94">
            <v>1.3</v>
          </cell>
          <cell r="L94">
            <v>1.05</v>
          </cell>
          <cell r="M94">
            <v>1692</v>
          </cell>
          <cell r="N94">
            <v>90079</v>
          </cell>
          <cell r="O94">
            <v>12702</v>
          </cell>
          <cell r="Q94">
            <v>102781</v>
          </cell>
          <cell r="S94">
            <v>0</v>
          </cell>
        </row>
        <row r="95">
          <cell r="E95">
            <v>1</v>
          </cell>
          <cell r="F95" t="str">
            <v>¤ t«</v>
          </cell>
          <cell r="G95">
            <v>17</v>
          </cell>
          <cell r="H95">
            <v>3</v>
          </cell>
          <cell r="I95">
            <v>3</v>
          </cell>
          <cell r="J95">
            <v>1.3</v>
          </cell>
          <cell r="L95">
            <v>1.05</v>
          </cell>
          <cell r="M95">
            <v>805</v>
          </cell>
          <cell r="N95">
            <v>16943</v>
          </cell>
          <cell r="O95">
            <v>12702</v>
          </cell>
          <cell r="Q95">
            <v>29645</v>
          </cell>
          <cell r="S95">
            <v>0</v>
          </cell>
        </row>
        <row r="96">
          <cell r="B96" t="str">
            <v>pghd</v>
          </cell>
          <cell r="C96" t="str">
            <v>Phô giac ho¸ dÎo</v>
          </cell>
          <cell r="D96" t="str">
            <v>kg</v>
          </cell>
          <cell r="G96">
            <v>60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L97">
            <v>1.05</v>
          </cell>
          <cell r="M97">
            <v>1692</v>
          </cell>
          <cell r="N97">
            <v>90079</v>
          </cell>
          <cell r="O97">
            <v>12702</v>
          </cell>
          <cell r="Q97">
            <v>102781</v>
          </cell>
          <cell r="S97">
            <v>0</v>
          </cell>
        </row>
        <row r="98">
          <cell r="B98" t="str">
            <v>pgccn</v>
          </cell>
          <cell r="C98" t="str">
            <v>Phô gia chèng co ngãt</v>
          </cell>
          <cell r="D98" t="str">
            <v>kg</v>
          </cell>
          <cell r="E98">
            <v>1</v>
          </cell>
          <cell r="F98" t="str">
            <v>¤ t«</v>
          </cell>
          <cell r="G98">
            <v>17</v>
          </cell>
          <cell r="H98">
            <v>3</v>
          </cell>
          <cell r="I98">
            <v>3</v>
          </cell>
          <cell r="J98">
            <v>1.3</v>
          </cell>
          <cell r="L98">
            <v>1.05</v>
          </cell>
          <cell r="M98">
            <v>805</v>
          </cell>
          <cell r="N98">
            <v>16943</v>
          </cell>
          <cell r="O98">
            <v>12702</v>
          </cell>
          <cell r="Q98">
            <v>29645</v>
          </cell>
          <cell r="R98">
            <v>17500</v>
          </cell>
          <cell r="S98">
            <v>17500</v>
          </cell>
        </row>
        <row r="99">
          <cell r="B99" t="str">
            <v>m ct</v>
          </cell>
          <cell r="C99" t="str">
            <v>Mµng chèng thÊm + Phô gia dÝnh b¸m</v>
          </cell>
          <cell r="D99" t="str">
            <v>m2</v>
          </cell>
          <cell r="R99">
            <v>145000</v>
          </cell>
          <cell r="S99">
            <v>145000</v>
          </cell>
        </row>
        <row r="100">
          <cell r="B100" t="str">
            <v>l cs</v>
          </cell>
          <cell r="C100" t="str">
            <v>L­ìi c­a s¾t</v>
          </cell>
          <cell r="D100" t="str">
            <v>c¸i</v>
          </cell>
          <cell r="R100">
            <v>2500</v>
          </cell>
          <cell r="S100">
            <v>2500</v>
          </cell>
        </row>
        <row r="101">
          <cell r="B101" t="str">
            <v>b l</v>
          </cell>
          <cell r="C101" t="str">
            <v>Bul«ng</v>
          </cell>
          <cell r="D101" t="str">
            <v>c¸i</v>
          </cell>
          <cell r="R101">
            <v>5000</v>
          </cell>
          <cell r="S101">
            <v>5000</v>
          </cell>
        </row>
        <row r="102">
          <cell r="B102" t="str">
            <v>® c</v>
          </cell>
          <cell r="C102" t="str">
            <v>§¸ c¾t</v>
          </cell>
          <cell r="D102" t="str">
            <v>Viªn</v>
          </cell>
          <cell r="R102">
            <v>5000</v>
          </cell>
          <cell r="S102">
            <v>5000</v>
          </cell>
        </row>
        <row r="103">
          <cell r="B103" t="str">
            <v>¤ xy</v>
          </cell>
          <cell r="C103" t="str">
            <v>¤ xy</v>
          </cell>
          <cell r="D103" t="str">
            <v>chai</v>
          </cell>
          <cell r="R103">
            <v>30450</v>
          </cell>
          <cell r="S103">
            <v>30450</v>
          </cell>
        </row>
        <row r="104">
          <cell r="B104" t="str">
            <v>® ®</v>
          </cell>
          <cell r="C104" t="str">
            <v>§Êt ®Ìn</v>
          </cell>
          <cell r="D104" t="str">
            <v>kg</v>
          </cell>
          <cell r="R104">
            <v>5900</v>
          </cell>
          <cell r="S104">
            <v>5900</v>
          </cell>
        </row>
        <row r="105">
          <cell r="B105" t="str">
            <v>® ®Øa</v>
          </cell>
          <cell r="C105" t="str">
            <v>§inh ®Øa</v>
          </cell>
          <cell r="D105" t="str">
            <v>c¸i</v>
          </cell>
          <cell r="R105">
            <v>2000</v>
          </cell>
          <cell r="S105">
            <v>2000</v>
          </cell>
        </row>
        <row r="106">
          <cell r="B106" t="str">
            <v>® cr</v>
          </cell>
          <cell r="C106" t="str">
            <v>§inh Cr¨mp«ng</v>
          </cell>
          <cell r="D106" t="str">
            <v>c¸i</v>
          </cell>
          <cell r="R106">
            <v>2000</v>
          </cell>
          <cell r="S106">
            <v>2000</v>
          </cell>
        </row>
        <row r="107">
          <cell r="B107" t="str">
            <v>® ®­êng</v>
          </cell>
          <cell r="C107" t="str">
            <v>§inh ®­êng</v>
          </cell>
          <cell r="D107" t="str">
            <v>c¸i</v>
          </cell>
          <cell r="R107">
            <v>18000</v>
          </cell>
          <cell r="S107">
            <v>18000</v>
          </cell>
        </row>
        <row r="108">
          <cell r="B108" t="str">
            <v>d bc</v>
          </cell>
          <cell r="C108" t="str">
            <v>DÇu b«i tr¬n</v>
          </cell>
          <cell r="D108" t="str">
            <v>kg</v>
          </cell>
          <cell r="R108">
            <v>10000</v>
          </cell>
          <cell r="S108">
            <v>10000</v>
          </cell>
        </row>
        <row r="109">
          <cell r="B109" t="str">
            <v>« g</v>
          </cell>
          <cell r="C109" t="str">
            <v>èng gen</v>
          </cell>
          <cell r="D109" t="str">
            <v>m</v>
          </cell>
          <cell r="R109">
            <v>25000</v>
          </cell>
          <cell r="S109">
            <v>25000</v>
          </cell>
        </row>
        <row r="110">
          <cell r="B110" t="str">
            <v>« n</v>
          </cell>
          <cell r="C110" t="str">
            <v>èng nèi</v>
          </cell>
          <cell r="D110" t="str">
            <v>m</v>
          </cell>
          <cell r="R110">
            <v>25000</v>
          </cell>
          <cell r="S110">
            <v>25000</v>
          </cell>
        </row>
        <row r="111">
          <cell r="B111" t="str">
            <v>« t</v>
          </cell>
          <cell r="C111" t="str">
            <v>èng thÐp d=100</v>
          </cell>
          <cell r="D111" t="str">
            <v>m</v>
          </cell>
          <cell r="R111">
            <v>80000</v>
          </cell>
          <cell r="S111">
            <v>80000</v>
          </cell>
        </row>
        <row r="112">
          <cell r="B112" t="str">
            <v>l l</v>
          </cell>
          <cell r="C112" t="str">
            <v>LËp l¸ch</v>
          </cell>
          <cell r="D112" t="str">
            <v>bé</v>
          </cell>
          <cell r="R112">
            <v>100000</v>
          </cell>
          <cell r="S112">
            <v>100000</v>
          </cell>
        </row>
        <row r="113">
          <cell r="B113" t="str">
            <v>S¬n</v>
          </cell>
          <cell r="C113" t="str">
            <v>S¬n</v>
          </cell>
          <cell r="D113" t="str">
            <v>kg</v>
          </cell>
          <cell r="R113">
            <v>50000</v>
          </cell>
          <cell r="S113">
            <v>50000</v>
          </cell>
        </row>
        <row r="114">
          <cell r="B114" t="str">
            <v>t ®</v>
          </cell>
          <cell r="C114" t="str">
            <v>T¨ng ®¬</v>
          </cell>
          <cell r="D114" t="str">
            <v>c¸i</v>
          </cell>
          <cell r="R114">
            <v>15400</v>
          </cell>
          <cell r="S114">
            <v>15400</v>
          </cell>
        </row>
        <row r="115">
          <cell r="B115" t="str">
            <v>t vg</v>
          </cell>
          <cell r="C115" t="str">
            <v>Tµ vÑt gç</v>
          </cell>
          <cell r="D115" t="str">
            <v>thanh</v>
          </cell>
          <cell r="R115">
            <v>125000</v>
          </cell>
          <cell r="S115">
            <v>125000</v>
          </cell>
        </row>
        <row r="116">
          <cell r="B116" t="str">
            <v>X¨ng</v>
          </cell>
          <cell r="C116" t="str">
            <v>X¨ng</v>
          </cell>
          <cell r="D116" t="str">
            <v>kg</v>
          </cell>
          <cell r="R116">
            <v>6000</v>
          </cell>
          <cell r="S116">
            <v>6000</v>
          </cell>
        </row>
        <row r="117">
          <cell r="B117" t="str">
            <v>dm</v>
          </cell>
          <cell r="C117" t="str">
            <v>DÇu mazut</v>
          </cell>
          <cell r="D117" t="str">
            <v>kg</v>
          </cell>
          <cell r="R117">
            <v>4600</v>
          </cell>
          <cell r="S117">
            <v>4600</v>
          </cell>
        </row>
        <row r="118">
          <cell r="B118" t="str">
            <v>« n+n</v>
          </cell>
          <cell r="C118" t="str">
            <v>èng gang+n¾p ®Ëy</v>
          </cell>
          <cell r="D118" t="str">
            <v>kg</v>
          </cell>
          <cell r="R118">
            <v>8000</v>
          </cell>
          <cell r="S118">
            <v>8000</v>
          </cell>
        </row>
        <row r="119">
          <cell r="B119" t="str">
            <v>t c</v>
          </cell>
          <cell r="C119" t="str">
            <v>Than c¸m</v>
          </cell>
          <cell r="D119" t="str">
            <v>kg</v>
          </cell>
          <cell r="R119">
            <v>800</v>
          </cell>
          <cell r="S119">
            <v>800</v>
          </cell>
        </row>
        <row r="120">
          <cell r="B120" t="str">
            <v>gtc</v>
          </cell>
          <cell r="C120" t="str">
            <v>G¹ch thñ c«ng 2 lç</v>
          </cell>
          <cell r="D120" t="str">
            <v>viªn</v>
          </cell>
          <cell r="R120">
            <v>500</v>
          </cell>
          <cell r="S120">
            <v>500</v>
          </cell>
        </row>
        <row r="121">
          <cell r="B121" t="str">
            <v>ms</v>
          </cell>
          <cell r="C121" t="str">
            <v>Mãc s¾t</v>
          </cell>
          <cell r="D121" t="str">
            <v>c¸i</v>
          </cell>
          <cell r="R121">
            <v>1500</v>
          </cell>
          <cell r="S121">
            <v>1500</v>
          </cell>
        </row>
        <row r="122">
          <cell r="B122" t="str">
            <v>PVC</v>
          </cell>
          <cell r="C122" t="str">
            <v>èng PVC</v>
          </cell>
          <cell r="D122" t="str">
            <v>m</v>
          </cell>
          <cell r="R122">
            <v>30000</v>
          </cell>
          <cell r="S122">
            <v>30000</v>
          </cell>
        </row>
        <row r="123">
          <cell r="B123" t="str">
            <v>cñi</v>
          </cell>
          <cell r="C123" t="str">
            <v>cñi</v>
          </cell>
          <cell r="D123" t="str">
            <v>kg</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G139">
            <v>0</v>
          </cell>
          <cell r="Q139">
            <v>0</v>
          </cell>
          <cell r="R139">
            <v>13215</v>
          </cell>
          <cell r="S139">
            <v>13215</v>
          </cell>
        </row>
        <row r="140">
          <cell r="B140" t="str">
            <v>2,7/7</v>
          </cell>
          <cell r="C140" t="str">
            <v>Nh©n c«ng 2,7/7</v>
          </cell>
          <cell r="D140" t="str">
            <v xml:space="preserve">C«ng </v>
          </cell>
          <cell r="R140">
            <v>13481</v>
          </cell>
          <cell r="S140">
            <v>13481</v>
          </cell>
        </row>
        <row r="141">
          <cell r="B141" t="str">
            <v>3,0/7</v>
          </cell>
          <cell r="C141" t="str">
            <v>Nh©n c«ng 3,0/7</v>
          </cell>
          <cell r="D141" t="str">
            <v xml:space="preserve">C«ng </v>
          </cell>
          <cell r="R141">
            <v>13878</v>
          </cell>
          <cell r="S141">
            <v>13878</v>
          </cell>
        </row>
        <row r="142">
          <cell r="B142" t="str">
            <v>3,2/7</v>
          </cell>
          <cell r="C142" t="str">
            <v>Nh©n c«ng 3,2/7</v>
          </cell>
          <cell r="D142" t="str">
            <v xml:space="preserve">C«ng </v>
          </cell>
          <cell r="R142">
            <v>14171</v>
          </cell>
          <cell r="S142">
            <v>14171</v>
          </cell>
        </row>
        <row r="143">
          <cell r="B143" t="str">
            <v>3,5/7</v>
          </cell>
          <cell r="C143" t="str">
            <v>Nh©n c«ng 3,5/7</v>
          </cell>
          <cell r="D143" t="str">
            <v xml:space="preserve">C«ng </v>
          </cell>
          <cell r="R143">
            <v>14611</v>
          </cell>
          <cell r="S143">
            <v>14611</v>
          </cell>
        </row>
        <row r="144">
          <cell r="B144" t="str">
            <v>3,7/7</v>
          </cell>
          <cell r="C144" t="str">
            <v>Nh©n c«ng 3,7/7</v>
          </cell>
          <cell r="D144" t="str">
            <v xml:space="preserve">C«ng </v>
          </cell>
          <cell r="R144">
            <v>14904</v>
          </cell>
          <cell r="S144">
            <v>14904</v>
          </cell>
        </row>
        <row r="145">
          <cell r="B145" t="str">
            <v>4,0/7</v>
          </cell>
          <cell r="C145" t="str">
            <v>Nh©n c«ng 4,0/7</v>
          </cell>
          <cell r="D145" t="str">
            <v xml:space="preserve">C«ng </v>
          </cell>
          <cell r="R145">
            <v>15344</v>
          </cell>
          <cell r="S145">
            <v>15344</v>
          </cell>
        </row>
        <row r="146">
          <cell r="B146" t="str">
            <v>4,5/7</v>
          </cell>
          <cell r="C146" t="str">
            <v>Nh©n c«ng 4,5/7</v>
          </cell>
          <cell r="D146" t="str">
            <v xml:space="preserve">C«ng </v>
          </cell>
          <cell r="R146">
            <v>16914</v>
          </cell>
          <cell r="S146">
            <v>16914</v>
          </cell>
        </row>
        <row r="147">
          <cell r="B147" t="str">
            <v>5,0/7</v>
          </cell>
          <cell r="C147" t="str">
            <v>Nh©n c«ng 5,0/7</v>
          </cell>
          <cell r="D147" t="str">
            <v xml:space="preserve">C«ng </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R161">
            <v>745096</v>
          </cell>
          <cell r="S161">
            <v>745096</v>
          </cell>
        </row>
        <row r="162">
          <cell r="B162" t="str">
            <v>«tn5</v>
          </cell>
          <cell r="C162" t="str">
            <v>¤t« t­íi n­íc 5m3</v>
          </cell>
          <cell r="D162" t="str">
            <v>Ca</v>
          </cell>
          <cell r="R162">
            <v>343052</v>
          </cell>
          <cell r="S162">
            <v>343052</v>
          </cell>
        </row>
        <row r="163">
          <cell r="B163" t="str">
            <v>«10</v>
          </cell>
          <cell r="C163" t="str">
            <v>¤t« tù ®æ 10T</v>
          </cell>
          <cell r="D163" t="str">
            <v>Ca</v>
          </cell>
          <cell r="R163">
            <v>525740</v>
          </cell>
          <cell r="S163">
            <v>525740</v>
          </cell>
        </row>
        <row r="164">
          <cell r="B164" t="str">
            <v>«7</v>
          </cell>
          <cell r="C164" t="str">
            <v>¤t« tù ®æ 7T</v>
          </cell>
          <cell r="D164" t="str">
            <v>Ca</v>
          </cell>
          <cell r="R164">
            <v>444551</v>
          </cell>
          <cell r="S164">
            <v>444551</v>
          </cell>
        </row>
        <row r="165">
          <cell r="B165" t="str">
            <v>«6</v>
          </cell>
          <cell r="C165" t="str">
            <v>¤t« v/c BT 6m3</v>
          </cell>
          <cell r="D165" t="str">
            <v>Ca</v>
          </cell>
          <cell r="R165">
            <v>697345</v>
          </cell>
          <cell r="S165">
            <v>697345</v>
          </cell>
        </row>
        <row r="166">
          <cell r="B166" t="str">
            <v>®bl25</v>
          </cell>
          <cell r="C166" t="str">
            <v>§Çm b¸nh lèp 25T</v>
          </cell>
          <cell r="D166" t="str">
            <v>Ca</v>
          </cell>
          <cell r="R166">
            <v>505651</v>
          </cell>
          <cell r="S166">
            <v>505651</v>
          </cell>
        </row>
        <row r="167">
          <cell r="B167" t="str">
            <v>bv</v>
          </cell>
          <cell r="C167" t="str">
            <v>B¬m v÷a XM</v>
          </cell>
          <cell r="D167" t="str">
            <v>Ca</v>
          </cell>
          <cell r="R167">
            <v>112728</v>
          </cell>
          <cell r="S167">
            <v>112728</v>
          </cell>
        </row>
        <row r="168">
          <cell r="B168" t="str">
            <v>c10</v>
          </cell>
          <cell r="C168" t="str">
            <v>CÈu 10T</v>
          </cell>
          <cell r="D168" t="str">
            <v>Ca</v>
          </cell>
          <cell r="R168">
            <v>615511</v>
          </cell>
          <cell r="S168">
            <v>615511</v>
          </cell>
        </row>
        <row r="169">
          <cell r="B169" t="str">
            <v>c16</v>
          </cell>
          <cell r="C169" t="str">
            <v>CÈu 16T</v>
          </cell>
          <cell r="D169" t="str">
            <v>Ca</v>
          </cell>
          <cell r="R169">
            <v>823425</v>
          </cell>
          <cell r="S169">
            <v>823425</v>
          </cell>
        </row>
        <row r="170">
          <cell r="B170" t="str">
            <v>c25</v>
          </cell>
          <cell r="C170" t="str">
            <v>CÈu 25T</v>
          </cell>
          <cell r="D170" t="str">
            <v>Ca</v>
          </cell>
          <cell r="R170">
            <v>1148366</v>
          </cell>
          <cell r="S170">
            <v>1148366</v>
          </cell>
        </row>
        <row r="171">
          <cell r="B171" t="str">
            <v>c5</v>
          </cell>
          <cell r="C171" t="str">
            <v>CÈu 5T</v>
          </cell>
          <cell r="D171" t="str">
            <v>Ca</v>
          </cell>
          <cell r="R171">
            <v>292034</v>
          </cell>
          <cell r="S171">
            <v>292034</v>
          </cell>
        </row>
        <row r="172">
          <cell r="B172" t="str">
            <v>cx50</v>
          </cell>
          <cell r="C172" t="str">
            <v>CÈu xÝch 50T</v>
          </cell>
          <cell r="D172" t="str">
            <v>Ca</v>
          </cell>
          <cell r="R172">
            <v>1639226</v>
          </cell>
          <cell r="S172">
            <v>1639226</v>
          </cell>
        </row>
        <row r="173">
          <cell r="B173" t="str">
            <v>k250</v>
          </cell>
          <cell r="C173" t="str">
            <v>KÝch 250T</v>
          </cell>
          <cell r="D173" t="str">
            <v>Ca</v>
          </cell>
          <cell r="R173">
            <v>86813</v>
          </cell>
          <cell r="S173">
            <v>86813</v>
          </cell>
        </row>
        <row r="174">
          <cell r="B174" t="str">
            <v>k500</v>
          </cell>
          <cell r="C174" t="str">
            <v>KÝch 500T</v>
          </cell>
          <cell r="D174" t="str">
            <v>Ca</v>
          </cell>
          <cell r="R174">
            <v>102248</v>
          </cell>
          <cell r="S174">
            <v>102248</v>
          </cell>
        </row>
        <row r="175">
          <cell r="B175" t="str">
            <v>l10</v>
          </cell>
          <cell r="C175" t="str">
            <v>Lu 10T</v>
          </cell>
          <cell r="D175" t="str">
            <v>Ca</v>
          </cell>
          <cell r="R175">
            <v>288922</v>
          </cell>
          <cell r="S175">
            <v>288922</v>
          </cell>
        </row>
        <row r="176">
          <cell r="B176" t="str">
            <v>lbl16</v>
          </cell>
          <cell r="C176" t="str">
            <v>Lu b¸nh lèp 16T</v>
          </cell>
          <cell r="D176" t="str">
            <v>Ca</v>
          </cell>
          <cell r="R176">
            <v>432053</v>
          </cell>
          <cell r="S176">
            <v>432053</v>
          </cell>
        </row>
        <row r="177">
          <cell r="B177" t="str">
            <v>lbl25</v>
          </cell>
          <cell r="C177" t="str">
            <v>Lu b¸nh lèp 25T</v>
          </cell>
          <cell r="D177" t="str">
            <v>Ca</v>
          </cell>
          <cell r="R177">
            <v>505651</v>
          </cell>
          <cell r="S177">
            <v>505651</v>
          </cell>
        </row>
        <row r="178">
          <cell r="B178" t="str">
            <v>lbt16</v>
          </cell>
          <cell r="C178" t="str">
            <v>Lu b¸nh thÐp 16T</v>
          </cell>
          <cell r="D178" t="str">
            <v>Ca</v>
          </cell>
          <cell r="R178">
            <v>414375</v>
          </cell>
          <cell r="S178">
            <v>414375</v>
          </cell>
        </row>
        <row r="179">
          <cell r="B179" t="str">
            <v>lr25</v>
          </cell>
          <cell r="C179" t="str">
            <v>Lu rung 25T</v>
          </cell>
          <cell r="D179" t="str">
            <v>Ca</v>
          </cell>
          <cell r="R179">
            <v>928648</v>
          </cell>
          <cell r="S179">
            <v>928648</v>
          </cell>
        </row>
        <row r="180">
          <cell r="B180" t="str">
            <v>m®&lt;0,8</v>
          </cell>
          <cell r="C180" t="str">
            <v>M¸y ®µo &lt;=0,8m3</v>
          </cell>
          <cell r="D180" t="str">
            <v>Ca</v>
          </cell>
          <cell r="R180">
            <v>705849</v>
          </cell>
          <cell r="S180">
            <v>705849</v>
          </cell>
        </row>
        <row r="181">
          <cell r="B181" t="str">
            <v>®25</v>
          </cell>
          <cell r="C181" t="str">
            <v>M¸y ®Çm 25T</v>
          </cell>
          <cell r="D181" t="str">
            <v>Ca</v>
          </cell>
          <cell r="R181">
            <v>505651</v>
          </cell>
          <cell r="S181">
            <v>505651</v>
          </cell>
        </row>
        <row r="182">
          <cell r="B182" t="str">
            <v>®9</v>
          </cell>
          <cell r="C182" t="str">
            <v>M¸y ®Çm 9T</v>
          </cell>
          <cell r="D182" t="str">
            <v>Ca</v>
          </cell>
          <cell r="R182">
            <v>443844</v>
          </cell>
          <cell r="S182">
            <v>443844</v>
          </cell>
        </row>
        <row r="183">
          <cell r="B183" t="str">
            <v>®b1</v>
          </cell>
          <cell r="C183" t="str">
            <v>M¸y ®Çm bµn 1KW</v>
          </cell>
          <cell r="D183" t="str">
            <v>Ca</v>
          </cell>
          <cell r="R183">
            <v>32525</v>
          </cell>
          <cell r="S183">
            <v>32525</v>
          </cell>
        </row>
        <row r="184">
          <cell r="B184" t="str">
            <v>® d1,5</v>
          </cell>
          <cell r="C184" t="str">
            <v>M¸y ®Çm dïi 1,5KW</v>
          </cell>
          <cell r="D184" t="str">
            <v>Ca</v>
          </cell>
          <cell r="R184">
            <v>37456</v>
          </cell>
          <cell r="S184">
            <v>37456</v>
          </cell>
        </row>
        <row r="185">
          <cell r="B185" t="str">
            <v>bn20</v>
          </cell>
          <cell r="C185" t="str">
            <v>M¸y b¬m n­íc 20KW</v>
          </cell>
          <cell r="D185" t="str">
            <v>Ca</v>
          </cell>
          <cell r="R185">
            <v>107630</v>
          </cell>
          <cell r="S185">
            <v>107630</v>
          </cell>
        </row>
        <row r="186">
          <cell r="B186" t="str">
            <v>bn75</v>
          </cell>
          <cell r="C186" t="str">
            <v>M¸y b¬m n­íc 75CV</v>
          </cell>
          <cell r="D186" t="str">
            <v>Ca</v>
          </cell>
          <cell r="R186">
            <v>466499</v>
          </cell>
          <cell r="S186">
            <v>466499</v>
          </cell>
        </row>
        <row r="187">
          <cell r="B187" t="str">
            <v>cc</v>
          </cell>
          <cell r="C187" t="str">
            <v>M¸y c¾t</v>
          </cell>
          <cell r="D187" t="str">
            <v>Ca</v>
          </cell>
          <cell r="R187">
            <v>39789</v>
          </cell>
          <cell r="S187">
            <v>39789</v>
          </cell>
        </row>
        <row r="188">
          <cell r="B188" t="str">
            <v>c«5</v>
          </cell>
          <cell r="C188" t="str">
            <v>M¸y c¾t èng 5KW</v>
          </cell>
          <cell r="D188" t="str">
            <v>Ca</v>
          </cell>
          <cell r="R188">
            <v>46496</v>
          </cell>
          <cell r="S188">
            <v>46496</v>
          </cell>
        </row>
        <row r="189">
          <cell r="B189" t="str">
            <v>ct</v>
          </cell>
          <cell r="C189" t="str">
            <v>M¸y c¾t thÐp</v>
          </cell>
          <cell r="D189" t="str">
            <v>Ca</v>
          </cell>
          <cell r="R189">
            <v>164322</v>
          </cell>
          <cell r="S189">
            <v>164322</v>
          </cell>
        </row>
        <row r="190">
          <cell r="B190" t="str">
            <v>cuct</v>
          </cell>
          <cell r="C190" t="str">
            <v>M¸y c¾t uèn cèt thÐp</v>
          </cell>
          <cell r="D190" t="str">
            <v>Ca</v>
          </cell>
          <cell r="R190">
            <v>39789</v>
          </cell>
          <cell r="S190">
            <v>39789</v>
          </cell>
        </row>
        <row r="191">
          <cell r="B191" t="str">
            <v>c «</v>
          </cell>
          <cell r="C191" t="str">
            <v>M¸y cuèn èng</v>
          </cell>
          <cell r="D191" t="str">
            <v>Ca</v>
          </cell>
          <cell r="R191">
            <v>43589</v>
          </cell>
          <cell r="S191">
            <v>43589</v>
          </cell>
        </row>
        <row r="192">
          <cell r="B192" t="str">
            <v>h23</v>
          </cell>
          <cell r="C192" t="str">
            <v>M¸y hµn 23KW</v>
          </cell>
          <cell r="D192" t="str">
            <v>Ca</v>
          </cell>
          <cell r="R192">
            <v>77338</v>
          </cell>
          <cell r="S192">
            <v>77338</v>
          </cell>
        </row>
        <row r="193">
          <cell r="B193" t="str">
            <v>kbt</v>
          </cell>
          <cell r="C193" t="str">
            <v>M¸y khoan BT</v>
          </cell>
          <cell r="D193" t="str">
            <v>Ca</v>
          </cell>
          <cell r="R193">
            <v>27758</v>
          </cell>
          <cell r="S193">
            <v>27758</v>
          </cell>
        </row>
        <row r="194">
          <cell r="B194" t="str">
            <v>ks4,5</v>
          </cell>
          <cell r="C194" t="str">
            <v>M¸y khoan s¾t</v>
          </cell>
          <cell r="D194" t="str">
            <v>Ca</v>
          </cell>
          <cell r="R194">
            <v>72334</v>
          </cell>
          <cell r="S194">
            <v>72334</v>
          </cell>
        </row>
        <row r="195">
          <cell r="B195" t="str">
            <v>l8,5</v>
          </cell>
          <cell r="C195" t="str">
            <v>M¸y lu 8.5T</v>
          </cell>
          <cell r="D195" t="str">
            <v>Ca</v>
          </cell>
          <cell r="R195">
            <v>252823</v>
          </cell>
          <cell r="S195">
            <v>252823</v>
          </cell>
        </row>
        <row r="196">
          <cell r="B196" t="str">
            <v>lc15</v>
          </cell>
          <cell r="C196" t="str">
            <v>M¸y luån c¸p 15KW</v>
          </cell>
          <cell r="D196" t="str">
            <v>Ca</v>
          </cell>
          <cell r="R196">
            <v>211837</v>
          </cell>
          <cell r="S196">
            <v>211837</v>
          </cell>
        </row>
        <row r="197">
          <cell r="B197" t="str">
            <v>nk10</v>
          </cell>
          <cell r="C197" t="str">
            <v>M¸y nÐn khÝ 10m3/ph</v>
          </cell>
          <cell r="D197" t="str">
            <v>Ca</v>
          </cell>
          <cell r="R197">
            <v>387267</v>
          </cell>
          <cell r="S197">
            <v>387267</v>
          </cell>
        </row>
        <row r="198">
          <cell r="B198" t="str">
            <v>nk9</v>
          </cell>
          <cell r="C198" t="str">
            <v>M¸y nÐn khÝ 9m3/ph</v>
          </cell>
          <cell r="D198" t="str">
            <v>Ca</v>
          </cell>
          <cell r="R198">
            <v>371439</v>
          </cell>
          <cell r="S198">
            <v>371439</v>
          </cell>
        </row>
        <row r="199">
          <cell r="B199" t="str">
            <v>nk6</v>
          </cell>
          <cell r="C199" t="str">
            <v>M¸y nÐn khÝ 6m3/ph</v>
          </cell>
          <cell r="D199" t="str">
            <v>Ca</v>
          </cell>
          <cell r="R199">
            <v>315177</v>
          </cell>
          <cell r="S199">
            <v>315177</v>
          </cell>
        </row>
        <row r="200">
          <cell r="B200" t="str">
            <v>u110</v>
          </cell>
          <cell r="C200" t="str">
            <v>M¸y ñi 110cv</v>
          </cell>
          <cell r="D200" t="str">
            <v>Ca</v>
          </cell>
          <cell r="R200">
            <v>669348</v>
          </cell>
          <cell r="S200">
            <v>669348</v>
          </cell>
        </row>
        <row r="201">
          <cell r="B201" t="str">
            <v>u140</v>
          </cell>
          <cell r="C201" t="str">
            <v>M¸y ñi 140cv</v>
          </cell>
          <cell r="D201" t="str">
            <v>Ca</v>
          </cell>
          <cell r="R201">
            <v>865868</v>
          </cell>
          <cell r="S201">
            <v>865868</v>
          </cell>
        </row>
        <row r="202">
          <cell r="B202" t="str">
            <v>r20</v>
          </cell>
          <cell r="C202" t="str">
            <v>M¸y r¶i 20T/h</v>
          </cell>
          <cell r="D202" t="str">
            <v>Ca</v>
          </cell>
          <cell r="R202">
            <v>643252</v>
          </cell>
          <cell r="S202">
            <v>643252</v>
          </cell>
        </row>
        <row r="203">
          <cell r="B203" t="str">
            <v>r50-60</v>
          </cell>
          <cell r="C203" t="str">
            <v>M¸y r¶i 50-60m3/h</v>
          </cell>
          <cell r="D203" t="str">
            <v>Ca</v>
          </cell>
          <cell r="R203">
            <v>1177680</v>
          </cell>
          <cell r="S203">
            <v>1177680</v>
          </cell>
        </row>
        <row r="204">
          <cell r="B204" t="str">
            <v>s110</v>
          </cell>
          <cell r="C204" t="str">
            <v>M¸y san 110cv</v>
          </cell>
          <cell r="D204" t="str">
            <v>Ca</v>
          </cell>
          <cell r="R204">
            <v>584271</v>
          </cell>
          <cell r="S204">
            <v>584271</v>
          </cell>
        </row>
        <row r="205">
          <cell r="B205" t="str">
            <v>t250</v>
          </cell>
          <cell r="C205" t="str">
            <v>M¸y trén 250l</v>
          </cell>
          <cell r="D205" t="str">
            <v>Ca</v>
          </cell>
          <cell r="R205">
            <v>96272</v>
          </cell>
          <cell r="S205">
            <v>96272</v>
          </cell>
        </row>
        <row r="206">
          <cell r="B206" t="str">
            <v>t80</v>
          </cell>
          <cell r="C206" t="str">
            <v>M¸y trén v÷a 80l</v>
          </cell>
          <cell r="D206" t="str">
            <v>Ca</v>
          </cell>
          <cell r="R206">
            <v>45294</v>
          </cell>
          <cell r="S206">
            <v>45294</v>
          </cell>
        </row>
        <row r="207">
          <cell r="B207" t="str">
            <v>vt0,8</v>
          </cell>
          <cell r="C207" t="str">
            <v>M¸y vËn th¨ng 0,8T</v>
          </cell>
          <cell r="D207" t="str">
            <v>Ca</v>
          </cell>
          <cell r="R207">
            <v>54495</v>
          </cell>
          <cell r="S207">
            <v>54495</v>
          </cell>
        </row>
        <row r="208">
          <cell r="B208" t="str">
            <v>x0,6</v>
          </cell>
          <cell r="C208" t="str">
            <v>M¸y xóc 0,6m3</v>
          </cell>
          <cell r="D208" t="str">
            <v>Ca</v>
          </cell>
          <cell r="R208">
            <v>469958</v>
          </cell>
          <cell r="S208">
            <v>469958</v>
          </cell>
        </row>
        <row r="209">
          <cell r="B209" t="str">
            <v>x1,25</v>
          </cell>
          <cell r="C209" t="str">
            <v>M¸y xóc 1,25m3</v>
          </cell>
          <cell r="D209" t="str">
            <v>Ca</v>
          </cell>
          <cell r="R209">
            <v>1238930</v>
          </cell>
          <cell r="S209">
            <v>1238930</v>
          </cell>
        </row>
        <row r="210">
          <cell r="B210" t="str">
            <v>m7,5</v>
          </cell>
          <cell r="C210" t="str">
            <v>Moãc 7,5T</v>
          </cell>
          <cell r="D210" t="str">
            <v>Ca</v>
          </cell>
          <cell r="R210">
            <v>64907</v>
          </cell>
          <cell r="S210">
            <v>64907</v>
          </cell>
        </row>
        <row r="211">
          <cell r="B211" t="str">
            <v>plx3</v>
          </cell>
          <cell r="C211" t="str">
            <v>Pal¨ng xÝch 3T</v>
          </cell>
          <cell r="D211" t="str">
            <v>Ca</v>
          </cell>
          <cell r="R211">
            <v>100000</v>
          </cell>
          <cell r="S211">
            <v>100000</v>
          </cell>
        </row>
        <row r="212">
          <cell r="B212" t="str">
            <v>sl200</v>
          </cell>
          <cell r="C212" t="str">
            <v>Sµ lan 200T</v>
          </cell>
          <cell r="D212" t="str">
            <v>Ca</v>
          </cell>
          <cell r="R212">
            <v>325023</v>
          </cell>
          <cell r="S212">
            <v>325023</v>
          </cell>
        </row>
        <row r="213">
          <cell r="B213" t="str">
            <v>sl400</v>
          </cell>
          <cell r="C213" t="str">
            <v>Sµ lan 400T</v>
          </cell>
          <cell r="D213" t="str">
            <v>Ca</v>
          </cell>
          <cell r="R213">
            <v>670875</v>
          </cell>
          <cell r="S213">
            <v>670875</v>
          </cell>
        </row>
        <row r="214">
          <cell r="B214" t="str">
            <v>®k180</v>
          </cell>
          <cell r="C214" t="str">
            <v>§Çu kÐo 180CV</v>
          </cell>
          <cell r="D214" t="str">
            <v>Ca</v>
          </cell>
          <cell r="R214">
            <v>480368</v>
          </cell>
          <cell r="S214">
            <v>480368</v>
          </cell>
        </row>
        <row r="215">
          <cell r="B215" t="str">
            <v>tk150</v>
          </cell>
          <cell r="C215" t="str">
            <v>Tµu kÐo 150cv</v>
          </cell>
          <cell r="D215" t="str">
            <v>Ca</v>
          </cell>
          <cell r="R215">
            <v>775474</v>
          </cell>
          <cell r="S215">
            <v>775474</v>
          </cell>
        </row>
        <row r="216">
          <cell r="B216" t="str">
            <v>t®5</v>
          </cell>
          <cell r="C216" t="str">
            <v>Têi ®iÖn 5T</v>
          </cell>
          <cell r="D216" t="str">
            <v>Ca</v>
          </cell>
          <cell r="R216">
            <v>70440</v>
          </cell>
          <cell r="S216">
            <v>70440</v>
          </cell>
        </row>
        <row r="217">
          <cell r="B217" t="str">
            <v>tt20-25</v>
          </cell>
          <cell r="C217" t="str">
            <v>Tr¹m trén BT 20-25T/h</v>
          </cell>
          <cell r="D217" t="str">
            <v>Ca</v>
          </cell>
          <cell r="R217">
            <v>923770</v>
          </cell>
          <cell r="S217">
            <v>923770</v>
          </cell>
        </row>
        <row r="218">
          <cell r="B218" t="str">
            <v>ttbtn20-25</v>
          </cell>
          <cell r="C218" t="str">
            <v>Tr¹m trén BT nhùa 20-25T/h</v>
          </cell>
          <cell r="D218" t="str">
            <v>Ca</v>
          </cell>
          <cell r="R218">
            <v>5156262</v>
          </cell>
          <cell r="S218">
            <v>5156262</v>
          </cell>
        </row>
        <row r="219">
          <cell r="B219" t="str">
            <v>ttbtn50-60</v>
          </cell>
          <cell r="C219" t="str">
            <v>Tr¹m trén BT nhùa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bc3</v>
          </cell>
          <cell r="C222" t="str">
            <v>Bóa c¨n 3m3KN/ph</v>
          </cell>
          <cell r="D222" t="str">
            <v>Ca</v>
          </cell>
          <cell r="R222">
            <v>24741</v>
          </cell>
          <cell r="S222">
            <v>24741</v>
          </cell>
        </row>
        <row r="223">
          <cell r="B223" t="str">
            <v>®c4,5</v>
          </cell>
          <cell r="C223" t="str">
            <v>Bóa ®ãng cäc 4,5T</v>
          </cell>
          <cell r="D223" t="str">
            <v>Ca</v>
          </cell>
          <cell r="R223">
            <v>1826998</v>
          </cell>
          <cell r="S223">
            <v>1826998</v>
          </cell>
        </row>
        <row r="224">
          <cell r="B224" t="str">
            <v>®c1,2</v>
          </cell>
          <cell r="C224" t="str">
            <v>Bóa ®ãng cäc 1,2T</v>
          </cell>
          <cell r="D224" t="str">
            <v>Ca</v>
          </cell>
          <cell r="R224">
            <v>583634</v>
          </cell>
          <cell r="S224">
            <v>583634</v>
          </cell>
        </row>
        <row r="225">
          <cell r="B225" t="str">
            <v>kn</v>
          </cell>
          <cell r="C225" t="str">
            <v xml:space="preserve">M¸y khoan  </v>
          </cell>
          <cell r="D225" t="str">
            <v>Ca</v>
          </cell>
          <cell r="R225">
            <v>8861791</v>
          </cell>
          <cell r="S225">
            <v>8861791</v>
          </cell>
        </row>
        <row r="226">
          <cell r="B226" t="str">
            <v>b75</v>
          </cell>
          <cell r="C226" t="str">
            <v>M¸y bõa 75CV</v>
          </cell>
          <cell r="D226" t="str">
            <v>Ca</v>
          </cell>
          <cell r="R226">
            <v>353713</v>
          </cell>
          <cell r="S226">
            <v>353713</v>
          </cell>
        </row>
        <row r="227">
          <cell r="B227" t="str">
            <v>c75</v>
          </cell>
          <cell r="C227" t="str">
            <v>M¸y cµy síi 75CV</v>
          </cell>
          <cell r="D227" t="str">
            <v>Ca</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s>
    <sheetDataSet>
      <sheetData sheetId="0" refreshError="1"/>
      <sheetData sheetId="1" refreshError="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D136" t="str">
            <v>a/ VËt liÖu</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D1025" t="str">
            <v>VËt liÖu kh¸c</v>
          </cell>
          <cell r="E1025" t="str">
            <v>%</v>
          </cell>
          <cell r="F1025">
            <v>1</v>
          </cell>
          <cell r="G1025">
            <v>433367</v>
          </cell>
          <cell r="H1025">
            <v>4334</v>
          </cell>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D1162" t="str">
            <v>a/ VËt liÖu</v>
          </cell>
          <cell r="H1162">
            <v>450702</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D1281" t="str">
            <v>c/ M¸y thi c«ng</v>
          </cell>
          <cell r="H1281">
            <v>31700</v>
          </cell>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TO REV.2(ARMOR)"/>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SUM-BQ-REV.2"/>
      <sheetName val="chi tiet "/>
      <sheetName val="chi tiet huong"/>
      <sheetName val="TH"/>
      <sheetName val="TH (2)"/>
      <sheetName val="Sheet3"/>
      <sheetName val="XL4Poppy"/>
      <sheetName val="Congty"/>
      <sheetName val="VPPN"/>
      <sheetName val="XN74"/>
      <sheetName val="XN54"/>
      <sheetName val="XN33"/>
      <sheetName val="NK96"/>
      <sheetName val="XL4Test5"/>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DC1605"/>
      <sheetName val="DcnamTV"/>
      <sheetName val="ppnamdaibieu"/>
      <sheetName val="TyleAdreyanop"/>
      <sheetName val="ppAdreyanop"/>
      <sheetName val="ketqua"/>
      <sheetName val="maxminth"/>
      <sheetName val="XXXXXXXX"/>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KHQ II"/>
      <sheetName val="00000000"/>
      <sheetName val="Gia VL"/>
      <sheetName val="Bang gia ca may"/>
      <sheetName val="Bang luong CB"/>
      <sheetName val="Bang P.tich CT"/>
      <sheetName val="D.toan chi tiet"/>
      <sheetName val="Bang TH Dtoan"/>
      <sheetName val="kl"/>
      <sheetName val="HR SWGR &amp; MCC"/>
      <sheetName val="5 nam (tach)"/>
      <sheetName val="5 nam (tach) (2)"/>
      <sheetName val="KH 2003"/>
      <sheetName val="10000000"/>
      <sheetName val="20000000"/>
      <sheetName val="tong hop"/>
      <sheetName val="phan tich DG"/>
      <sheetName val="gia vat lieu"/>
      <sheetName val="gia xe may"/>
      <sheetName val="gia nhan cong"/>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20-21"/>
      <sheetName val="KM21-22"/>
      <sheetName val="KM22-23"/>
      <sheetName val="KM23-24"/>
      <sheetName val="KM24-25"/>
      <sheetName val="KM25-26"/>
      <sheetName val="KM26-27"/>
      <sheetName val="KM27-28"/>
      <sheetName val="KM28-29"/>
      <sheetName val="TCB2km27-28(T)"/>
      <sheetName val="TCB2km27-28 (R)"/>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K111"/>
      <sheetName val="thang 1"/>
      <sheetName val="Thang 2"/>
      <sheetName val="thang 3"/>
      <sheetName val="thang 4"/>
      <sheetName val="thang 5"/>
      <sheetName val="thang 6"/>
      <sheetName val="thang 7"/>
      <sheetName val="MTO REV_2_ARMOR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mau 1"/>
      <sheetName val="mau 10"/>
      <sheetName val="mau 2"/>
      <sheetName val="mau 3"/>
      <sheetName val="mau 4"/>
      <sheetName val="Tai san luu dong"/>
      <sheetName val="Boiduongkiemke"/>
      <sheetName val="Tonghopgiatri"/>
      <sheetName val="Kiemke30-6"/>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H 12-1"/>
      <sheetName val="WEATHER P_x0003__x0000_OF LTG. &amp; ROD LTG."/>
      <sheetName val="NEW-PANEL"/>
      <sheetName val="DTCT"/>
      <sheetName val="PTVT"/>
      <sheetName val="THDT"/>
      <sheetName val="THVT"/>
      <sheetName val="THGT"/>
      <sheetName val="RUILDING ELE."/>
      <sheetName val="TH4"/>
      <sheetName val="TB4"/>
      <sheetName val="CT4"/>
      <sheetName val="CT3"/>
      <sheetName val="TH3"/>
      <sheetName val="TB3"/>
      <sheetName val="CT2"/>
      <sheetName val="TH2"/>
      <sheetName val="TB2"/>
      <sheetName val="CT1"/>
      <sheetName val="TH1"/>
      <sheetName val="TB1"/>
      <sheetName val="Hoan ã,anh"/>
      <sheetName val="DT"/>
      <sheetName val="CP"/>
      <sheetName val="BCT6"/>
      <sheetName val="20000000_x0000__x0000__x0000__x0000__x0000__x0000__x0000__x0000__x0000__x0000__x0000_♸Ģ_x0000__x0004__x0000__x0000__x0000__x0000__x0000__x0000_怨Ģ"/>
      <sheetName val="[99Q3299(REV.1).xls"/>
      <sheetName val="T9"/>
      <sheetName val="T6"/>
      <sheetName val="T3"/>
      <sheetName val="T2"/>
      <sheetName val="T1"/>
      <sheetName val="T5"/>
      <sheetName val="Chart1"/>
      <sheetName val="Duong cong vu hci (9;) (2)"/>
      <sheetName val="Sheet!4"/>
      <sheetName val="NC"/>
      <sheetName val="dgnc1"/>
      <sheetName val="Gia VL den chan CT"/>
      <sheetName val="VL"/>
      <sheetName val="Khoi_Luong"/>
      <sheetName val="Don_Gia"/>
      <sheetName val="TB"/>
      <sheetName val="BT-Vua"/>
      <sheetName val="PHU LU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danhsach"/>
      <sheetName val="MTO REV.0(ARMO_x0012_ ON SHORE)"/>
      <sheetName val="gia nhan cong_x0000__x0000__x0000__x0000__x0000__x0000__x0000__x0000__x0000__x0000__x0000__x0000_傰_x0000__x0004__x0000__x0000_"/>
      <sheetName v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sheetData sheetId="460"/>
      <sheetData sheetId="461"/>
      <sheetData sheetId="462"/>
      <sheetData sheetId="463"/>
      <sheetData sheetId="464" refreshError="1"/>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refreshError="1"/>
      <sheetData sheetId="481"/>
      <sheetData sheetId="482"/>
      <sheetData sheetId="483"/>
      <sheetData sheetId="484"/>
      <sheetData sheetId="485"/>
      <sheetData sheetId="486"/>
      <sheetData sheetId="487"/>
      <sheetData sheetId="488" refreshError="1"/>
      <sheetData sheetId="489" refreshError="1"/>
      <sheetData sheetId="490"/>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efreshError="1"/>
      <sheetData sheetId="606"/>
      <sheetData sheetId="607"/>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1 (2)"/>
      <sheetName val="1"/>
      <sheetName val="3"/>
      <sheetName val="4"/>
      <sheetName val="DIVISION14"/>
      <sheetName val="2.1.1(2)"/>
      <sheetName val="2.2.1"/>
      <sheetName val="2.3.1(2)"/>
      <sheetName val="2.3.1(3)"/>
      <sheetName val="2.3.1"/>
      <sheetName val="2.3.3"/>
      <sheetName val="2.4.1(1)"/>
      <sheetName val="2.4.1(2)"/>
      <sheetName val="2.4.1"/>
      <sheetName val="2.4.2"/>
      <sheetName val="Corec IPC13"/>
      <sheetName val="2.4.2(1)"/>
      <sheetName val="2.4.3"/>
      <sheetName val="2.5.1"/>
      <sheetName val="3.1.1"/>
      <sheetName val="3.1.4"/>
      <sheetName val="4.1.1"/>
      <sheetName val="4.1.2"/>
      <sheetName val="4.2.4"/>
      <sheetName val="4.3.2"/>
      <sheetName val="4.3.3"/>
      <sheetName val="5.3.1"/>
      <sheetName val="5.5.2"/>
      <sheetName val="5.5.4"/>
      <sheetName val="5.5.6"/>
      <sheetName val="5.5.8"/>
      <sheetName val="5.2.1,5.5.12 "/>
      <sheetName val="Summary Q.L.T Steel"/>
      <sheetName val="Stock July"/>
      <sheetName val="Advance payment"/>
      <sheetName val=" payment for Piling "/>
      <sheetName val="PCCP"/>
      <sheetName val="Bridge"/>
      <sheetName val=" Gider Bridge (2)"/>
      <sheetName val="#REF"/>
      <sheetName val="2_3_3"/>
      <sheetName val="2_4_3"/>
      <sheetName val="2_5_1"/>
      <sheetName val="3_1_1"/>
      <sheetName val="3_1_4"/>
      <sheetName val="4_1_1"/>
      <sheetName val="4_3_2"/>
      <sheetName val="5_3_1"/>
      <sheetName val="#REF!"/>
      <sheetName val="HE SO"/>
      <sheetName val="chitimc"/>
      <sheetName val="DG"/>
      <sheetName val="Stoc+ Jul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row r="64">
          <cell r="F64">
            <v>11333.347</v>
          </cell>
        </row>
      </sheetData>
      <sheetData sheetId="18" refreshError="1">
        <row r="11">
          <cell r="A11" t="str">
            <v>MR No.</v>
          </cell>
        </row>
        <row r="164">
          <cell r="E164">
            <v>396282.87</v>
          </cell>
          <cell r="F164">
            <v>396282.87</v>
          </cell>
        </row>
      </sheetData>
      <sheetData sheetId="19" refreshError="1">
        <row r="166">
          <cell r="E166">
            <v>110850</v>
          </cell>
          <cell r="F166">
            <v>127341.51000000001</v>
          </cell>
        </row>
      </sheetData>
      <sheetData sheetId="20" refreshError="1">
        <row r="114">
          <cell r="E114">
            <v>53548.320749999999</v>
          </cell>
          <cell r="F114">
            <v>63977.320749999999</v>
          </cell>
        </row>
      </sheetData>
      <sheetData sheetId="21" refreshError="1">
        <row r="46">
          <cell r="G46">
            <v>82972.404999999984</v>
          </cell>
        </row>
      </sheetData>
      <sheetData sheetId="22"/>
      <sheetData sheetId="23"/>
      <sheetData sheetId="24" refreshError="1">
        <row r="45">
          <cell r="E45">
            <v>29999.999873155197</v>
          </cell>
          <cell r="F45">
            <v>45111.293699999995</v>
          </cell>
        </row>
      </sheetData>
      <sheetData sheetId="25"/>
      <sheetData sheetId="26" refreshError="1">
        <row r="72">
          <cell r="E72">
            <v>41561.5363</v>
          </cell>
          <cell r="F72">
            <v>44558.5363</v>
          </cell>
        </row>
      </sheetData>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Sheet1"/>
      <sheetName val="Ret. Records1"/>
      <sheetName val="Adv Payment (2)"/>
      <sheetName val="Item Tentative"/>
      <sheetName val="Tentative Payment 24"/>
      <sheetName val="Cover Page"/>
      <sheetName val="3.1"/>
      <sheetName val="3.2"/>
      <sheetName val="DIVISION"/>
      <sheetName val="Variation (2)"/>
      <sheetName val="De duction for Bitument"/>
      <sheetName val="De duction for For Acceptance "/>
      <sheetName val="De duction for For Acceptan (2)"/>
      <sheetName val="TUVL"/>
      <sheetName val="2.1.1"/>
      <sheetName val="2.1.2"/>
      <sheetName val="2.2.2"/>
      <sheetName val="2.2.1"/>
      <sheetName val="2.2.3"/>
      <sheetName val="2.2.4"/>
      <sheetName val="2.3.1"/>
      <sheetName val="2.3.1(2)"/>
      <sheetName val="2.3.3"/>
      <sheetName val="2.3.4"/>
      <sheetName val="2.4.1"/>
      <sheetName val="2.4.2 (1)"/>
      <sheetName val="2.4.2"/>
      <sheetName val="2.5.1"/>
      <sheetName val="3.1.1"/>
      <sheetName val="3.1.1(2)"/>
      <sheetName val="3.1.4"/>
      <sheetName val="3.1.4(2)"/>
      <sheetName val="4.1.1"/>
      <sheetName val="4.1.2"/>
      <sheetName val="4.3.1"/>
      <sheetName val="4.3.2"/>
      <sheetName val="4.3.3"/>
      <sheetName val="5.2.1"/>
      <sheetName val="5.3.1"/>
      <sheetName val="5.5.2"/>
      <sheetName val="5.5.6"/>
      <sheetName val="5.5.8"/>
      <sheetName val="5.5.11"/>
      <sheetName val="5.5.13"/>
      <sheetName val="7.1.1"/>
      <sheetName val="7.1.5"/>
      <sheetName val="7.2.1"/>
      <sheetName val="7.8.11"/>
      <sheetName val="7.9.1"/>
      <sheetName val="#REF"/>
      <sheetName val="7*1.1"/>
      <sheetName val="#REF!"/>
      <sheetName val="5.5. "/>
      <sheetName val="5.5$13"/>
      <sheetName val="7.!.5"/>
      <sheetName val="7. .11"/>
      <sheetName val="#_x0000_EF"/>
      <sheetName val="2.4.3"/>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refreshError="1"/>
      <sheetData sheetId="53"/>
      <sheetData sheetId="54"/>
      <sheetData sheetId="55"/>
      <sheetData sheetId="56" refreshError="1"/>
      <sheetData sheetId="57" refreshError="1"/>
      <sheetData sheetId="58"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bang tinh chi phi KSSB"/>
      <sheetName val="bang ke khoi luong"/>
      <sheetName val="bang tinh don gia khao sat"/>
      <sheetName val="bu nha cong"/>
      <sheetName val="phu cap"/>
      <sheetName val="bang luong"/>
      <sheetName val="bangtinhchiphi"/>
    </sheetNames>
    <sheetDataSet>
      <sheetData sheetId="0"/>
      <sheetData sheetId="1"/>
      <sheetData sheetId="2"/>
      <sheetData sheetId="3"/>
      <sheetData sheetId="4"/>
      <sheetData sheetId="5"/>
      <sheetData sheetId="6"/>
      <sheetData sheetId="7"/>
      <sheetData sheetId="8"/>
      <sheetData sheetId="9" refreshError="1">
        <row r="31">
          <cell r="C31" t="b">
            <v>1</v>
          </cell>
        </row>
      </sheetData>
      <sheetData sheetId="10"/>
      <sheetData sheetId="11"/>
      <sheetData sheetId="12"/>
      <sheetData sheetId="13"/>
      <sheetData sheetId="14"/>
      <sheetData sheetId="15"/>
      <sheetData sheetId="16"/>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sat"/>
      <sheetName val="ptvt"/>
      <sheetName val="CTNTTH"/>
      <sheetName val="XL4Poppy"/>
      <sheetName val="rebar"/>
      <sheetName val="Giai trinh"/>
      <sheetName val="ptdgD"/>
      <sheetName val="1111"/>
      <sheetName val="DG "/>
      <sheetName val="LAM NHA"/>
      <sheetName val="LoaiDay"/>
      <sheetName val="dtxl"/>
      <sheetName val="Tongke"/>
      <sheetName val="Bang chiet tinh TBA"/>
      <sheetName val="OFFGRID"/>
      <sheetName val="Don gia"/>
      <sheetName val="gvl"/>
      <sheetName val="CT35"/>
      <sheetName val="chitiet"/>
      <sheetName val="I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ongia (2)"/>
      <sheetName val="gtrinh"/>
      <sheetName val="lam-moi"/>
      <sheetName val="chitiet"/>
      <sheetName val="giathanh1"/>
      <sheetName val="Du_lieu"/>
      <sheetName val="DONGIA"/>
      <sheetName val="thao-go"/>
      <sheetName val="#REF"/>
      <sheetName val="TH XL"/>
      <sheetName val="sat"/>
      <sheetName val="ptvt"/>
      <sheetName val="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clechvt"/>
      <sheetName val="TIENLUONG1"/>
      <sheetName val="kinhphi (2)"/>
      <sheetName val="tonghop"/>
      <sheetName val="tonghop (2)"/>
      <sheetName val="Tonghop (3)"/>
      <sheetName val="clechvt (2)"/>
      <sheetName val="kinhphi"/>
      <sheetName val="tienluong"/>
      <sheetName val="Sheet2"/>
      <sheetName val="#REF"/>
      <sheetName val="Sheet1"/>
      <sheetName val="chi phi sX tram"/>
      <sheetName val="Coc nhoi T10 (2)"/>
      <sheetName val="Coc nhoi T10"/>
      <sheetName val="PXMTB"/>
      <sheetName val="Doi 10"/>
      <sheetName val="TH T10"/>
      <sheetName val="TH 24-12-04"/>
      <sheetName val="TH31-3-05"/>
      <sheetName val="NVL"/>
      <sheetName val="CNo "/>
      <sheetName val="00000000"/>
      <sheetName val="XXXXXXXX"/>
      <sheetName val="10000000"/>
      <sheetName val="20000000"/>
      <sheetName val="30000000"/>
      <sheetName val="40000000"/>
      <sheetName val="50000000"/>
      <sheetName val="60000000"/>
      <sheetName val="70000000"/>
      <sheetName val="80000000"/>
      <sheetName val="90000000"/>
      <sheetName val="a0000000"/>
      <sheetName val="b0000000"/>
      <sheetName val="00000001"/>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ctdg"/>
      <sheetName val="Thang1"/>
      <sheetName val="TK1.04"/>
      <sheetName val="Thang2"/>
      <sheetName val="TKT2.04"/>
      <sheetName val="Thang3"/>
      <sheetName val="TKT3,04"/>
      <sheetName val="Thang4"/>
      <sheetName val="TKT4,04"/>
      <sheetName val="Thang5"/>
      <sheetName val="TKT5.04"/>
      <sheetName val="Thang6"/>
      <sheetName val="TKT6.04"/>
      <sheetName val="Thang7"/>
      <sheetName val="TKT7.04"/>
      <sheetName val="Thang8"/>
      <sheetName val="TKT8.04"/>
      <sheetName val="Thang9"/>
      <sheetName val="TKT9.04"/>
      <sheetName val="Thang10"/>
      <sheetName val="TKT10.04"/>
      <sheetName val="Thang11"/>
      <sheetName val="TKT11.04"/>
      <sheetName val="Thang12"/>
      <sheetName val="TKT12.04"/>
      <sheetName val="XL4Test5"/>
      <sheetName val="#REF!"/>
      <sheetName val="Checksection1"/>
      <sheetName val="MTO REV.2(ARMOR)"/>
      <sheetName val="_x0000_i_x0000_hphi (2)"/>
      <sheetName val="Gia thanh"/>
      <sheetName val=""/>
      <sheetName val="du lieu du toan"/>
      <sheetName val="?i?hphi (2)"/>
      <sheetName val="clechvp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refreshError="1"/>
      <sheetData sheetId="98" refreshError="1"/>
      <sheetData sheetId="99" refreshError="1"/>
      <sheetData sheetId="100"/>
      <sheetData sheetId="10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ESTI."/>
      <sheetName val="DI-ESTI"/>
      <sheetName val="SPL4-TOTAL"/>
      <sheetName val="ptdg "/>
      <sheetName val="ptke"/>
      <sheetName val="ptdg"/>
      <sheetName val="IBASE"/>
      <sheetName val="(24)-Truc 9"/>
      <sheetName val="Input"/>
      <sheetName val="ctdg"/>
      <sheetName val="CHITIET VL-NC-TT1p"/>
      <sheetName val="TONGKE3p"/>
      <sheetName val="clecÿÿt"/>
      <sheetName val="ÿÿngia"/>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Xlc5nguyhiem"/>
      <sheetName val="CosoXL"/>
      <sheetName val="KhuTG"/>
      <sheetName val="00000000"/>
      <sheetName val="10000000"/>
      <sheetName val="XL4Poppy"/>
      <sheetName val="XL4Test5"/>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heet1"/>
      <sheetName val="Sheet2"/>
      <sheetName val="Sheet3"/>
      <sheetName val="Thuc thanh"/>
      <sheetName val="DS-nop"/>
      <sheetName val="BC-ThuChi"/>
      <sheetName val="DS-nop T10.03"/>
      <sheetName val="DS-nop T12.03"/>
      <sheetName val="DS nop quý IV"/>
      <sheetName val="DS nop quý IV.04"/>
      <sheetName val="DSnop quý III.04"/>
      <sheetName val="DSnop quý II.04"/>
      <sheetName val="DSnop quý I.04"/>
      <sheetName val="DS-nop T11.03"/>
      <sheetName val="DL2"/>
      <sheetName val="THDT"/>
      <sheetName val="THDG"/>
      <sheetName val="CTDG"/>
      <sheetName val="CTBT"/>
      <sheetName val="CPBT"/>
      <sheetName val="TB"/>
      <sheetName val="VC"/>
      <sheetName val="BANG KE"/>
      <sheetName val="thang12"/>
      <sheetName val="thang11"/>
      <sheetName val="thang10"/>
      <sheetName val="thang9"/>
      <sheetName val="thang8"/>
      <sheetName val="thang7"/>
      <sheetName val="thang6"/>
      <sheetName val="thang5"/>
      <sheetName val="thang4"/>
      <sheetName val="thang3"/>
      <sheetName val="thang2"/>
      <sheetName val="thang1"/>
      <sheetName val="CT cong?to"/>
      <sheetName val="CT cong_x0000_to"/>
      <sheetName val="ESTI."/>
      <sheetName val="DI-ESTI"/>
      <sheetName val="CT cong_to"/>
      <sheetName val="CT cong"/>
      <sheetName val="KH-Q1,Q2,01"/>
      <sheetName val="giathanh1"/>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
  <sheetViews>
    <sheetView showGridLines="0" defaultGridColor="0" view="pageBreakPreview" colorId="0" workbookViewId="0">
      <pane activePane="bottomRight" state="frozenSplit"/>
    </sheetView>
  </sheetViews>
  <sheetFormatPr defaultRowHeight="15"/>
  <sheetData/>
  <phoneticPr fontId="36" type="noConversion"/>
  <pageMargins left="0.7" right="0.7" top="0.75" bottom="0.75"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codeName="Sheet2"/>
  <dimension ref="A1"/>
  <sheetViews>
    <sheetView zoomScaleSheetLayoutView="4" workbookViewId="0"/>
  </sheetViews>
  <sheetFormatPr defaultRowHeight="15"/>
  <sheetData/>
  <phoneticPr fontId="36"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sheetPr codeName="Sheet3">
    <tabColor indexed="34"/>
  </sheetPr>
  <dimension ref="A1:R98"/>
  <sheetViews>
    <sheetView zoomScale="85" workbookViewId="0">
      <pane ySplit="6" topLeftCell="A56" activePane="bottomLeft" state="frozen"/>
      <selection pane="bottomLeft" activeCell="B72" sqref="B72"/>
    </sheetView>
  </sheetViews>
  <sheetFormatPr defaultRowHeight="18" customHeight="1"/>
  <cols>
    <col min="1" max="1" width="3" style="477" customWidth="1"/>
    <col min="2" max="2" width="32.375" style="478" customWidth="1"/>
    <col min="3" max="3" width="16.875" style="479" customWidth="1"/>
    <col min="4" max="4" width="19.375" style="479" customWidth="1"/>
    <col min="5" max="5" width="18.875" style="479" customWidth="1"/>
    <col min="6" max="6" width="18.25" style="479" customWidth="1"/>
    <col min="7" max="7" width="16.75" style="479" hidden="1" customWidth="1"/>
    <col min="8" max="8" width="14.125" style="497" hidden="1" customWidth="1"/>
    <col min="9" max="9" width="21.25" style="482" customWidth="1"/>
    <col min="10" max="10" width="17.875" style="497" customWidth="1"/>
    <col min="11" max="11" width="13" style="497" customWidth="1"/>
    <col min="12" max="12" width="14.5" style="504" bestFit="1" customWidth="1"/>
    <col min="13" max="13" width="14.25" style="504" bestFit="1" customWidth="1"/>
    <col min="14" max="14" width="14.25" style="482" bestFit="1" customWidth="1"/>
    <col min="15" max="15" width="18.5" style="477" customWidth="1"/>
    <col min="16" max="16384" width="9" style="477"/>
  </cols>
  <sheetData>
    <row r="1" spans="1:18" s="149" customFormat="1" ht="21" customHeight="1">
      <c r="A1" s="475" t="e">
        <f>#REF!</f>
        <v>#REF!</v>
      </c>
      <c r="H1" s="150"/>
      <c r="I1" s="150" t="s">
        <v>531</v>
      </c>
      <c r="L1" s="465"/>
      <c r="M1" s="157"/>
      <c r="N1" s="157"/>
      <c r="O1" s="157"/>
      <c r="P1" s="157"/>
      <c r="Q1" s="157"/>
      <c r="R1" s="465"/>
    </row>
    <row r="2" spans="1:18" s="151" customFormat="1" ht="18" customHeight="1">
      <c r="A2" s="476" t="e">
        <f>#REF!</f>
        <v>#REF!</v>
      </c>
      <c r="H2" s="152"/>
      <c r="I2" s="152" t="e">
        <f>#REF!</f>
        <v>#REF!</v>
      </c>
      <c r="L2" s="466"/>
      <c r="M2" s="155"/>
      <c r="N2" s="155"/>
      <c r="O2" s="155"/>
      <c r="P2" s="155"/>
      <c r="Q2" s="155"/>
      <c r="R2" s="466"/>
    </row>
    <row r="3" spans="1:18" s="151" customFormat="1" ht="18" customHeight="1">
      <c r="A3" s="467">
        <f>'Ten '!$A$12</f>
        <v>0</v>
      </c>
      <c r="B3" s="153"/>
      <c r="C3" s="153"/>
      <c r="D3" s="153"/>
      <c r="E3" s="153"/>
      <c r="F3" s="153"/>
      <c r="G3" s="153"/>
      <c r="H3" s="154"/>
      <c r="I3" s="154" t="e">
        <f>#REF!</f>
        <v>#REF!</v>
      </c>
      <c r="L3" s="466"/>
      <c r="M3" s="155"/>
      <c r="N3" s="155"/>
      <c r="O3" s="155"/>
      <c r="P3" s="155"/>
      <c r="Q3" s="155"/>
      <c r="R3" s="466"/>
    </row>
    <row r="4" spans="1:18" ht="18" customHeight="1">
      <c r="H4" s="480"/>
      <c r="I4" s="480"/>
      <c r="J4" s="480"/>
      <c r="K4" s="480"/>
      <c r="L4" s="481"/>
      <c r="M4" s="481"/>
    </row>
    <row r="5" spans="1:18" ht="18" customHeight="1">
      <c r="B5" s="483" t="s">
        <v>591</v>
      </c>
      <c r="H5" s="480"/>
      <c r="I5" s="480"/>
      <c r="J5" s="480"/>
      <c r="K5" s="480"/>
      <c r="L5" s="481"/>
      <c r="M5" s="481"/>
    </row>
    <row r="6" spans="1:18" s="149" customFormat="1" ht="33.75" customHeight="1">
      <c r="B6" s="484" t="s">
        <v>6</v>
      </c>
      <c r="C6" s="485" t="s">
        <v>11</v>
      </c>
      <c r="D6" s="485" t="s">
        <v>12</v>
      </c>
      <c r="E6" s="485" t="s">
        <v>13</v>
      </c>
      <c r="F6" s="485" t="s">
        <v>14</v>
      </c>
      <c r="G6" s="485" t="s">
        <v>704</v>
      </c>
      <c r="H6" s="485" t="s">
        <v>15</v>
      </c>
      <c r="I6" s="485" t="s">
        <v>10</v>
      </c>
      <c r="J6" s="486" t="s">
        <v>882</v>
      </c>
      <c r="K6" s="486"/>
      <c r="L6" s="472"/>
      <c r="M6" s="472"/>
      <c r="N6" s="465"/>
    </row>
    <row r="7" spans="1:18" s="487" customFormat="1" ht="22.5" customHeight="1">
      <c r="B7" s="488" t="s">
        <v>866</v>
      </c>
      <c r="C7" s="924"/>
      <c r="D7" s="924"/>
      <c r="E7" s="924"/>
      <c r="F7" s="924"/>
      <c r="G7" s="489"/>
      <c r="H7" s="489"/>
      <c r="I7" s="490"/>
      <c r="J7" s="480"/>
      <c r="K7" s="480"/>
      <c r="L7" s="481"/>
      <c r="M7" s="481"/>
      <c r="N7" s="482"/>
    </row>
    <row r="8" spans="1:18" s="487" customFormat="1" ht="22.5" customHeight="1">
      <c r="B8" s="491" t="s">
        <v>9</v>
      </c>
      <c r="C8" s="925">
        <v>5188001506</v>
      </c>
      <c r="D8" s="925">
        <v>7023243441</v>
      </c>
      <c r="E8" s="925">
        <v>5645284610</v>
      </c>
      <c r="F8" s="925">
        <v>177616469</v>
      </c>
      <c r="G8" s="492"/>
      <c r="H8" s="492">
        <v>0</v>
      </c>
      <c r="I8" s="492">
        <f>SUM(C8:H8)</f>
        <v>18034146026</v>
      </c>
      <c r="J8" s="480" t="e">
        <f>I8-#REF!</f>
        <v>#REF!</v>
      </c>
      <c r="K8" s="480"/>
      <c r="L8" s="481"/>
      <c r="M8" s="481"/>
      <c r="N8" s="482"/>
    </row>
    <row r="9" spans="1:18" s="926" customFormat="1" ht="17.25" customHeight="1">
      <c r="B9" s="927" t="s">
        <v>884</v>
      </c>
      <c r="C9" s="928">
        <f t="shared" ref="C9:H9" si="0">SUM(C10:C14)</f>
        <v>0</v>
      </c>
      <c r="D9" s="928">
        <f t="shared" si="0"/>
        <v>1278661318</v>
      </c>
      <c r="E9" s="928">
        <f t="shared" si="0"/>
        <v>972387001</v>
      </c>
      <c r="F9" s="928">
        <f t="shared" si="0"/>
        <v>0</v>
      </c>
      <c r="G9" s="928">
        <f t="shared" si="0"/>
        <v>0</v>
      </c>
      <c r="H9" s="928">
        <f t="shared" si="0"/>
        <v>0</v>
      </c>
      <c r="I9" s="929">
        <f>SUM(C9:H9)</f>
        <v>2251048319</v>
      </c>
      <c r="J9" s="930"/>
      <c r="K9" s="930"/>
      <c r="L9" s="931"/>
      <c r="M9" s="931"/>
      <c r="N9" s="932"/>
    </row>
    <row r="10" spans="1:18" ht="17.25" customHeight="1">
      <c r="B10" s="493" t="s">
        <v>305</v>
      </c>
      <c r="C10" s="494"/>
      <c r="D10" s="494"/>
      <c r="E10" s="494"/>
      <c r="F10" s="494"/>
      <c r="G10" s="494"/>
      <c r="H10" s="494"/>
      <c r="I10" s="492"/>
      <c r="J10" s="495"/>
      <c r="K10" s="495"/>
      <c r="L10" s="496"/>
      <c r="M10" s="496"/>
      <c r="N10" s="497"/>
    </row>
    <row r="11" spans="1:18" ht="17.25" customHeight="1">
      <c r="B11" s="493" t="s">
        <v>306</v>
      </c>
      <c r="C11" s="494"/>
      <c r="D11" s="494">
        <v>326981818</v>
      </c>
      <c r="E11" s="494"/>
      <c r="F11" s="494"/>
      <c r="G11" s="494"/>
      <c r="H11" s="494"/>
      <c r="I11" s="492"/>
      <c r="J11" s="495"/>
      <c r="K11" s="495"/>
      <c r="L11" s="496"/>
      <c r="M11" s="496"/>
      <c r="N11" s="497"/>
    </row>
    <row r="12" spans="1:18" ht="17.25" customHeight="1">
      <c r="B12" s="493" t="s">
        <v>807</v>
      </c>
      <c r="C12" s="494"/>
      <c r="D12" s="494">
        <f>866819000+25620500</f>
        <v>892439500</v>
      </c>
      <c r="E12" s="494">
        <v>972387001</v>
      </c>
      <c r="F12" s="494"/>
      <c r="G12" s="494"/>
      <c r="H12" s="494"/>
      <c r="I12" s="492"/>
      <c r="J12" s="495"/>
      <c r="K12" s="495"/>
      <c r="L12" s="496"/>
      <c r="M12" s="496"/>
      <c r="N12" s="497"/>
    </row>
    <row r="13" spans="1:18" ht="17.25" customHeight="1">
      <c r="B13" s="493" t="s">
        <v>307</v>
      </c>
      <c r="C13" s="494"/>
      <c r="D13" s="494">
        <f>39100000+20140000</f>
        <v>59240000</v>
      </c>
      <c r="E13" s="494"/>
      <c r="F13" s="494"/>
      <c r="G13" s="494"/>
      <c r="H13" s="494"/>
      <c r="I13" s="492"/>
      <c r="J13" s="495"/>
      <c r="K13" s="495"/>
      <c r="L13" s="496"/>
      <c r="M13" s="496"/>
      <c r="N13" s="497"/>
    </row>
    <row r="14" spans="1:18" ht="17.25" customHeight="1">
      <c r="B14" s="493" t="s">
        <v>308</v>
      </c>
      <c r="C14" s="494"/>
      <c r="D14" s="494"/>
      <c r="E14" s="494"/>
      <c r="F14" s="494"/>
      <c r="G14" s="494"/>
      <c r="H14" s="494"/>
      <c r="I14" s="492"/>
      <c r="J14" s="495"/>
      <c r="K14" s="495"/>
      <c r="L14" s="496"/>
      <c r="M14" s="496"/>
      <c r="N14" s="497"/>
    </row>
    <row r="15" spans="1:18" s="926" customFormat="1" ht="17.25" customHeight="1">
      <c r="B15" s="927" t="s">
        <v>867</v>
      </c>
      <c r="C15" s="928">
        <f t="shared" ref="C15:H15" si="1">SUM(C16:C20)</f>
        <v>0</v>
      </c>
      <c r="D15" s="928">
        <f t="shared" si="1"/>
        <v>0</v>
      </c>
      <c r="E15" s="928">
        <f t="shared" si="1"/>
        <v>0</v>
      </c>
      <c r="F15" s="928">
        <f t="shared" si="1"/>
        <v>0</v>
      </c>
      <c r="G15" s="928">
        <f t="shared" si="1"/>
        <v>0</v>
      </c>
      <c r="H15" s="928">
        <f t="shared" si="1"/>
        <v>0</v>
      </c>
      <c r="I15" s="929">
        <f>SUM(C15:H15)</f>
        <v>0</v>
      </c>
      <c r="J15" s="930"/>
      <c r="K15" s="930"/>
      <c r="L15" s="931"/>
      <c r="M15" s="931"/>
      <c r="N15" s="932"/>
    </row>
    <row r="16" spans="1:18" ht="17.25" customHeight="1">
      <c r="B16" s="493" t="s">
        <v>305</v>
      </c>
      <c r="C16" s="494"/>
      <c r="D16" s="494"/>
      <c r="E16" s="494"/>
      <c r="F16" s="494"/>
      <c r="G16" s="494"/>
      <c r="H16" s="494"/>
      <c r="I16" s="492"/>
      <c r="J16" s="495"/>
      <c r="K16" s="495"/>
      <c r="L16" s="496"/>
      <c r="M16" s="496"/>
      <c r="N16" s="497"/>
    </row>
    <row r="17" spans="2:14" ht="17.25" customHeight="1">
      <c r="B17" s="493" t="s">
        <v>306</v>
      </c>
      <c r="C17" s="494"/>
      <c r="E17" s="494"/>
      <c r="F17" s="494"/>
      <c r="G17" s="494"/>
      <c r="H17" s="494"/>
      <c r="I17" s="492"/>
      <c r="J17" s="495"/>
      <c r="K17" s="495"/>
      <c r="L17" s="496"/>
      <c r="M17" s="496"/>
      <c r="N17" s="497"/>
    </row>
    <row r="18" spans="2:14" ht="17.25" customHeight="1">
      <c r="B18" s="493" t="s">
        <v>807</v>
      </c>
      <c r="C18" s="494"/>
      <c r="D18" s="494"/>
      <c r="E18" s="494"/>
      <c r="F18" s="494"/>
      <c r="G18" s="494"/>
      <c r="H18" s="494"/>
      <c r="I18" s="492"/>
      <c r="J18" s="495"/>
      <c r="K18" s="495"/>
      <c r="L18" s="496"/>
      <c r="M18" s="496"/>
      <c r="N18" s="497"/>
    </row>
    <row r="19" spans="2:14" ht="17.25" customHeight="1">
      <c r="B19" s="493" t="s">
        <v>307</v>
      </c>
      <c r="C19" s="494"/>
      <c r="D19" s="494">
        <v>0</v>
      </c>
      <c r="E19" s="494"/>
      <c r="F19" s="494"/>
      <c r="G19" s="494"/>
      <c r="H19" s="494"/>
      <c r="I19" s="492"/>
      <c r="J19" s="495"/>
      <c r="K19" s="495"/>
      <c r="L19" s="496"/>
      <c r="M19" s="496"/>
      <c r="N19" s="497"/>
    </row>
    <row r="20" spans="2:14" ht="17.25" customHeight="1">
      <c r="B20" s="493" t="s">
        <v>308</v>
      </c>
      <c r="C20" s="494"/>
      <c r="D20" s="494"/>
      <c r="E20" s="494"/>
      <c r="F20" s="494"/>
      <c r="G20" s="494"/>
      <c r="H20" s="494"/>
      <c r="I20" s="492"/>
      <c r="J20" s="495"/>
      <c r="K20" s="495"/>
      <c r="L20" s="496"/>
      <c r="M20" s="496"/>
      <c r="N20" s="497"/>
    </row>
    <row r="21" spans="2:14" s="926" customFormat="1" ht="17.25" customHeight="1">
      <c r="B21" s="927" t="s">
        <v>868</v>
      </c>
      <c r="C21" s="928">
        <f>SUM(C22:C26)</f>
        <v>0</v>
      </c>
      <c r="D21" s="928">
        <f>SUM(D22:D26)</f>
        <v>1621965927</v>
      </c>
      <c r="E21" s="928">
        <f>SUM(E22:E26)</f>
        <v>1402491565</v>
      </c>
      <c r="F21" s="928">
        <f>SUM(F22:F26)</f>
        <v>0</v>
      </c>
      <c r="G21" s="928">
        <v>0</v>
      </c>
      <c r="H21" s="928">
        <v>0</v>
      </c>
      <c r="I21" s="929">
        <f>SUM(C21:H21)</f>
        <v>3024457492</v>
      </c>
      <c r="J21" s="930"/>
      <c r="K21" s="930"/>
      <c r="L21" s="931"/>
      <c r="M21" s="931"/>
      <c r="N21" s="932"/>
    </row>
    <row r="22" spans="2:14" ht="17.25" customHeight="1">
      <c r="B22" s="493" t="s">
        <v>305</v>
      </c>
      <c r="C22" s="494"/>
      <c r="D22" s="933">
        <v>755146927</v>
      </c>
      <c r="E22" s="933">
        <v>430104564</v>
      </c>
      <c r="F22" s="494"/>
      <c r="G22" s="494"/>
      <c r="H22" s="494"/>
      <c r="I22" s="492"/>
      <c r="J22" s="495"/>
      <c r="K22" s="495"/>
      <c r="L22" s="496"/>
      <c r="M22" s="496"/>
      <c r="N22" s="497"/>
    </row>
    <row r="23" spans="2:14" ht="17.25" customHeight="1">
      <c r="B23" s="493" t="s">
        <v>306</v>
      </c>
      <c r="C23" s="494"/>
      <c r="D23" s="933">
        <v>866819000</v>
      </c>
      <c r="E23" s="933">
        <v>972387001</v>
      </c>
      <c r="F23" s="494"/>
      <c r="G23" s="494"/>
      <c r="H23" s="494"/>
      <c r="I23" s="492"/>
      <c r="J23" s="495"/>
      <c r="K23" s="495"/>
      <c r="L23" s="496"/>
      <c r="M23" s="496"/>
      <c r="N23" s="497"/>
    </row>
    <row r="24" spans="2:14" ht="17.25" customHeight="1">
      <c r="B24" s="493" t="s">
        <v>807</v>
      </c>
      <c r="C24" s="494"/>
      <c r="E24" s="494"/>
      <c r="F24" s="494"/>
      <c r="G24" s="494"/>
      <c r="H24" s="494"/>
      <c r="I24" s="492"/>
      <c r="J24" s="495"/>
      <c r="K24" s="495"/>
      <c r="L24" s="496"/>
      <c r="M24" s="496"/>
      <c r="N24" s="497"/>
    </row>
    <row r="25" spans="2:14" ht="17.25" customHeight="1">
      <c r="B25" s="493" t="s">
        <v>307</v>
      </c>
      <c r="C25" s="494"/>
      <c r="D25" s="494">
        <v>0</v>
      </c>
      <c r="E25" s="494"/>
      <c r="F25" s="494"/>
      <c r="G25" s="494"/>
      <c r="H25" s="494"/>
      <c r="I25" s="492"/>
      <c r="J25" s="495"/>
      <c r="K25" s="495"/>
      <c r="L25" s="496"/>
      <c r="M25" s="496"/>
      <c r="N25" s="497"/>
    </row>
    <row r="26" spans="2:14" ht="17.25" customHeight="1">
      <c r="B26" s="493" t="s">
        <v>308</v>
      </c>
      <c r="C26" s="494"/>
      <c r="D26" s="494"/>
      <c r="E26" s="494"/>
      <c r="F26" s="494"/>
      <c r="G26" s="494"/>
      <c r="H26" s="494"/>
      <c r="I26" s="492"/>
      <c r="J26" s="495"/>
      <c r="K26" s="495"/>
      <c r="L26" s="496"/>
      <c r="M26" s="496"/>
      <c r="N26" s="497"/>
    </row>
    <row r="27" spans="2:14" s="926" customFormat="1" ht="17.25" customHeight="1">
      <c r="B27" s="927" t="s">
        <v>869</v>
      </c>
      <c r="C27" s="928"/>
      <c r="D27" s="928"/>
      <c r="E27" s="928"/>
      <c r="F27" s="928"/>
      <c r="G27" s="928">
        <v>0</v>
      </c>
      <c r="H27" s="928">
        <v>0</v>
      </c>
      <c r="I27" s="929">
        <f>SUM(C27:H27)</f>
        <v>0</v>
      </c>
      <c r="J27" s="930"/>
      <c r="K27" s="930"/>
      <c r="L27" s="931"/>
      <c r="M27" s="931"/>
      <c r="N27" s="932"/>
    </row>
    <row r="28" spans="2:14" s="926" customFormat="1" ht="17.25" customHeight="1">
      <c r="B28" s="927" t="s">
        <v>870</v>
      </c>
      <c r="C28" s="928">
        <f>SUM(C29:C33)</f>
        <v>0</v>
      </c>
      <c r="D28" s="928">
        <f>SUM(D29:D33)</f>
        <v>863647427</v>
      </c>
      <c r="E28" s="928">
        <f>SUM(E29:E33)</f>
        <v>430104564</v>
      </c>
      <c r="F28" s="928">
        <f>SUM(F29:F33)</f>
        <v>0</v>
      </c>
      <c r="G28" s="928">
        <v>0</v>
      </c>
      <c r="H28" s="928">
        <v>0</v>
      </c>
      <c r="I28" s="929">
        <f>SUM(C28:H28)</f>
        <v>1293751991</v>
      </c>
      <c r="J28" s="930"/>
      <c r="K28" s="930"/>
      <c r="L28" s="931"/>
      <c r="M28" s="931"/>
      <c r="N28" s="932"/>
    </row>
    <row r="29" spans="2:14" ht="17.25" customHeight="1">
      <c r="B29" s="493" t="s">
        <v>305</v>
      </c>
      <c r="C29" s="494"/>
      <c r="D29" s="494">
        <v>763647427</v>
      </c>
      <c r="E29" s="494">
        <v>430104564</v>
      </c>
      <c r="F29" s="494"/>
      <c r="G29" s="494"/>
      <c r="H29" s="494"/>
      <c r="I29" s="492"/>
      <c r="J29" s="495"/>
      <c r="K29" s="495"/>
      <c r="L29" s="496"/>
      <c r="M29" s="496"/>
      <c r="N29" s="497"/>
    </row>
    <row r="30" spans="2:14" ht="17.25" customHeight="1">
      <c r="B30" s="493" t="s">
        <v>306</v>
      </c>
      <c r="C30" s="494"/>
      <c r="D30" s="494"/>
      <c r="E30" s="494"/>
      <c r="F30" s="494"/>
      <c r="G30" s="494"/>
      <c r="H30" s="494"/>
      <c r="I30" s="492"/>
      <c r="J30" s="495"/>
      <c r="K30" s="495"/>
      <c r="L30" s="496"/>
      <c r="M30" s="496"/>
      <c r="N30" s="497"/>
    </row>
    <row r="31" spans="2:14" ht="17.25" customHeight="1">
      <c r="B31" s="493" t="s">
        <v>807</v>
      </c>
      <c r="C31" s="494"/>
      <c r="D31" s="494"/>
      <c r="E31" s="494"/>
      <c r="F31" s="494"/>
      <c r="G31" s="494"/>
      <c r="H31" s="494"/>
      <c r="I31" s="492"/>
      <c r="J31" s="495"/>
      <c r="K31" s="495"/>
      <c r="L31" s="496"/>
      <c r="M31" s="496"/>
      <c r="N31" s="497"/>
    </row>
    <row r="32" spans="2:14" ht="17.25" customHeight="1">
      <c r="B32" s="493" t="s">
        <v>307</v>
      </c>
      <c r="C32" s="494"/>
      <c r="D32" s="494">
        <v>100000000</v>
      </c>
      <c r="E32" s="494"/>
      <c r="F32" s="494"/>
      <c r="G32" s="494"/>
      <c r="H32" s="494"/>
      <c r="I32" s="492"/>
      <c r="J32" s="495"/>
      <c r="K32" s="495"/>
      <c r="L32" s="496"/>
      <c r="M32" s="496"/>
      <c r="N32" s="497"/>
    </row>
    <row r="33" spans="2:14" ht="17.25" customHeight="1">
      <c r="B33" s="493" t="s">
        <v>308</v>
      </c>
      <c r="C33" s="494"/>
      <c r="D33" s="494"/>
      <c r="E33" s="494"/>
      <c r="F33" s="494"/>
      <c r="G33" s="494"/>
      <c r="H33" s="494"/>
      <c r="I33" s="492"/>
      <c r="J33" s="495"/>
      <c r="K33" s="495"/>
      <c r="L33" s="496"/>
      <c r="M33" s="496"/>
      <c r="N33" s="497"/>
    </row>
    <row r="34" spans="2:14" s="926" customFormat="1" ht="17.25" customHeight="1">
      <c r="B34" s="927" t="s">
        <v>871</v>
      </c>
      <c r="C34" s="928">
        <f>SUM(C35:C39)</f>
        <v>0</v>
      </c>
      <c r="D34" s="928">
        <f>SUM(D35:D39)</f>
        <v>1621965927</v>
      </c>
      <c r="E34" s="928">
        <f>SUM(E35:E39)</f>
        <v>1402491565</v>
      </c>
      <c r="F34" s="928">
        <f>SUM(F35:F39)</f>
        <v>0</v>
      </c>
      <c r="G34" s="928">
        <v>0</v>
      </c>
      <c r="H34" s="928">
        <v>0</v>
      </c>
      <c r="I34" s="929">
        <f>SUM(C34:H34)</f>
        <v>3024457492</v>
      </c>
      <c r="J34" s="930"/>
      <c r="K34" s="930"/>
      <c r="L34" s="931"/>
      <c r="M34" s="931"/>
      <c r="N34" s="932"/>
    </row>
    <row r="35" spans="2:14" ht="17.25" customHeight="1">
      <c r="B35" s="493" t="s">
        <v>305</v>
      </c>
      <c r="C35" s="494"/>
      <c r="D35" s="494"/>
      <c r="E35" s="494"/>
      <c r="F35" s="494"/>
      <c r="G35" s="494"/>
      <c r="H35" s="494"/>
      <c r="I35" s="492"/>
      <c r="J35" s="495"/>
      <c r="K35" s="495"/>
      <c r="L35" s="496"/>
      <c r="M35" s="496"/>
      <c r="N35" s="497"/>
    </row>
    <row r="36" spans="2:14" ht="17.25" customHeight="1">
      <c r="B36" s="493" t="s">
        <v>306</v>
      </c>
      <c r="C36" s="494"/>
      <c r="D36" s="933">
        <v>755146927</v>
      </c>
      <c r="E36" s="933">
        <v>430104564</v>
      </c>
      <c r="F36" s="934"/>
      <c r="G36" s="494"/>
      <c r="H36" s="494"/>
      <c r="I36" s="492"/>
      <c r="J36" s="495"/>
      <c r="K36" s="495"/>
      <c r="L36" s="496"/>
      <c r="M36" s="496"/>
      <c r="N36" s="497"/>
    </row>
    <row r="37" spans="2:14" ht="17.25" customHeight="1">
      <c r="B37" s="493" t="s">
        <v>807</v>
      </c>
      <c r="C37" s="494"/>
      <c r="D37" s="933">
        <v>866819000</v>
      </c>
      <c r="E37" s="933">
        <v>972387001</v>
      </c>
      <c r="F37" s="494"/>
      <c r="G37" s="494"/>
      <c r="H37" s="494"/>
      <c r="I37" s="492"/>
      <c r="J37" s="495"/>
      <c r="K37" s="495"/>
      <c r="L37" s="496"/>
      <c r="M37" s="496"/>
      <c r="N37" s="497"/>
    </row>
    <row r="38" spans="2:14" ht="17.25" customHeight="1">
      <c r="B38" s="493" t="s">
        <v>307</v>
      </c>
      <c r="C38" s="494"/>
      <c r="D38" s="494"/>
      <c r="E38" s="494"/>
      <c r="F38" s="494"/>
      <c r="G38" s="494"/>
      <c r="H38" s="494"/>
      <c r="I38" s="492"/>
      <c r="J38" s="495"/>
      <c r="K38" s="495"/>
      <c r="L38" s="496"/>
      <c r="M38" s="496"/>
      <c r="N38" s="497"/>
    </row>
    <row r="39" spans="2:14" ht="17.25" customHeight="1">
      <c r="B39" s="493" t="s">
        <v>308</v>
      </c>
      <c r="C39" s="494"/>
      <c r="D39" s="494"/>
      <c r="E39" s="494"/>
      <c r="F39" s="494"/>
      <c r="G39" s="494"/>
      <c r="H39" s="494"/>
      <c r="I39" s="492"/>
      <c r="J39" s="495" t="e">
        <f>I40-#REF!</f>
        <v>#REF!</v>
      </c>
      <c r="K39" s="495"/>
      <c r="L39" s="496"/>
      <c r="M39" s="496"/>
      <c r="N39" s="497"/>
    </row>
    <row r="40" spans="2:14" s="487" customFormat="1" ht="22.5" customHeight="1">
      <c r="B40" s="491" t="s">
        <v>668</v>
      </c>
      <c r="C40" s="492">
        <f t="shared" ref="C40:I40" si="2">C8+C9+C15+C21-C27-C28-C34</f>
        <v>5188001506</v>
      </c>
      <c r="D40" s="492">
        <f t="shared" si="2"/>
        <v>7438257332</v>
      </c>
      <c r="E40" s="492">
        <f t="shared" si="2"/>
        <v>6187567047</v>
      </c>
      <c r="F40" s="492">
        <f t="shared" si="2"/>
        <v>177616469</v>
      </c>
      <c r="G40" s="492">
        <f t="shared" si="2"/>
        <v>0</v>
      </c>
      <c r="H40" s="492">
        <f t="shared" si="2"/>
        <v>0</v>
      </c>
      <c r="I40" s="492">
        <f t="shared" si="2"/>
        <v>18991442354</v>
      </c>
      <c r="J40" s="480" t="e">
        <f>I40-#REF!</f>
        <v>#REF!</v>
      </c>
      <c r="K40" s="480"/>
      <c r="L40" s="481"/>
      <c r="M40" s="481"/>
      <c r="N40" s="482"/>
    </row>
    <row r="41" spans="2:14" s="487" customFormat="1" ht="22.5" customHeight="1">
      <c r="B41" s="498" t="s">
        <v>8</v>
      </c>
      <c r="C41" s="499"/>
      <c r="D41" s="499"/>
      <c r="E41" s="499"/>
      <c r="F41" s="499"/>
      <c r="G41" s="499"/>
      <c r="H41" s="499"/>
      <c r="I41" s="500"/>
      <c r="J41" s="480"/>
      <c r="K41" s="480"/>
      <c r="L41" s="481"/>
      <c r="M41" s="481"/>
      <c r="N41" s="482"/>
    </row>
    <row r="42" spans="2:14" s="487" customFormat="1" ht="22.5" customHeight="1">
      <c r="B42" s="491" t="s">
        <v>9</v>
      </c>
      <c r="C42" s="492">
        <v>3549912825</v>
      </c>
      <c r="D42" s="492">
        <v>2495374608</v>
      </c>
      <c r="E42" s="492">
        <v>1891115086</v>
      </c>
      <c r="F42" s="492">
        <v>169116458</v>
      </c>
      <c r="G42" s="492"/>
      <c r="H42" s="492">
        <v>0</v>
      </c>
      <c r="I42" s="492">
        <f>SUM(C42:H42)</f>
        <v>8105518977</v>
      </c>
      <c r="J42" s="480" t="e">
        <f>I42+#REF!</f>
        <v>#REF!</v>
      </c>
      <c r="K42" s="480"/>
      <c r="L42" s="481"/>
      <c r="M42" s="481"/>
      <c r="N42" s="482"/>
    </row>
    <row r="43" spans="2:14" s="942" customFormat="1" ht="17.25" customHeight="1">
      <c r="B43" s="937" t="s">
        <v>885</v>
      </c>
      <c r="C43" s="935">
        <f>SUM(C44:C48)</f>
        <v>299914002</v>
      </c>
      <c r="D43" s="935">
        <f>SUM(D44:D48)</f>
        <v>1086695458</v>
      </c>
      <c r="E43" s="935">
        <f>SUM(E44:E48)</f>
        <v>767904101</v>
      </c>
      <c r="F43" s="935">
        <f>SUM(F44:F48)</f>
        <v>45009166</v>
      </c>
      <c r="G43" s="935"/>
      <c r="H43" s="935">
        <v>0</v>
      </c>
      <c r="I43" s="938">
        <f>SUM(C43:H43)</f>
        <v>2199522727</v>
      </c>
      <c r="J43" s="939"/>
      <c r="K43" s="939"/>
      <c r="L43" s="940"/>
      <c r="M43" s="940"/>
      <c r="N43" s="941"/>
    </row>
    <row r="44" spans="2:14" ht="17.25" customHeight="1">
      <c r="B44" s="493" t="s">
        <v>305</v>
      </c>
      <c r="C44" s="494">
        <v>0</v>
      </c>
      <c r="D44" s="494">
        <f>249637187</f>
        <v>249637187</v>
      </c>
      <c r="E44" s="494">
        <v>248666113</v>
      </c>
      <c r="F44" s="494">
        <v>7100000</v>
      </c>
      <c r="G44" s="494"/>
      <c r="H44" s="494"/>
      <c r="I44" s="492"/>
      <c r="J44" s="495"/>
      <c r="K44" s="495"/>
      <c r="L44" s="496"/>
      <c r="M44" s="496"/>
      <c r="N44" s="497"/>
    </row>
    <row r="45" spans="2:14" ht="17.25" customHeight="1">
      <c r="B45" s="493" t="s">
        <v>306</v>
      </c>
      <c r="C45" s="494">
        <v>270342574</v>
      </c>
      <c r="D45" s="494">
        <v>639236385</v>
      </c>
      <c r="E45" s="494">
        <v>450540667</v>
      </c>
      <c r="F45" s="494">
        <v>0</v>
      </c>
      <c r="G45" s="494"/>
      <c r="H45" s="494"/>
      <c r="I45" s="492"/>
      <c r="J45" s="495"/>
      <c r="K45" s="495"/>
      <c r="L45" s="496"/>
      <c r="M45" s="496"/>
      <c r="N45" s="497"/>
    </row>
    <row r="46" spans="2:14" ht="17.25" customHeight="1">
      <c r="B46" s="493" t="s">
        <v>807</v>
      </c>
      <c r="C46" s="494"/>
      <c r="D46" s="494">
        <v>0</v>
      </c>
      <c r="E46" s="494">
        <v>0</v>
      </c>
      <c r="F46" s="494">
        <v>0</v>
      </c>
      <c r="G46" s="494"/>
      <c r="H46" s="494"/>
      <c r="I46" s="492"/>
      <c r="J46" s="495"/>
      <c r="K46" s="495"/>
      <c r="L46" s="496"/>
      <c r="M46" s="496"/>
      <c r="N46" s="497"/>
    </row>
    <row r="47" spans="2:14" ht="17.25" customHeight="1">
      <c r="B47" s="493" t="s">
        <v>307</v>
      </c>
      <c r="C47" s="494"/>
      <c r="D47" s="494">
        <v>79364798</v>
      </c>
      <c r="E47" s="494">
        <v>68697321</v>
      </c>
      <c r="F47" s="494">
        <v>37909166</v>
      </c>
      <c r="G47" s="494"/>
      <c r="H47" s="494"/>
      <c r="I47" s="492"/>
      <c r="J47" s="495"/>
      <c r="K47" s="495"/>
      <c r="L47" s="496"/>
      <c r="M47" s="496"/>
      <c r="N47" s="497"/>
    </row>
    <row r="48" spans="2:14" ht="17.25" customHeight="1">
      <c r="B48" s="493" t="s">
        <v>308</v>
      </c>
      <c r="C48" s="494">
        <v>29571428</v>
      </c>
      <c r="D48" s="494">
        <v>118457088</v>
      </c>
      <c r="E48" s="494"/>
      <c r="F48" s="494"/>
      <c r="G48" s="494"/>
      <c r="H48" s="494"/>
      <c r="I48" s="492"/>
      <c r="J48" s="495"/>
      <c r="K48" s="495"/>
      <c r="L48" s="496"/>
      <c r="M48" s="496"/>
      <c r="N48" s="497"/>
    </row>
    <row r="49" spans="2:14" s="942" customFormat="1" ht="17.25" customHeight="1">
      <c r="B49" s="937" t="s">
        <v>868</v>
      </c>
      <c r="C49" s="935">
        <f t="shared" ref="C49:H49" si="3">SUM(C50:C54)</f>
        <v>0</v>
      </c>
      <c r="D49" s="935">
        <f t="shared" si="3"/>
        <v>412984760</v>
      </c>
      <c r="E49" s="935">
        <f t="shared" si="3"/>
        <v>313437898</v>
      </c>
      <c r="F49" s="935">
        <f t="shared" si="3"/>
        <v>0</v>
      </c>
      <c r="G49" s="935">
        <f t="shared" si="3"/>
        <v>0</v>
      </c>
      <c r="H49" s="935">
        <f t="shared" si="3"/>
        <v>0</v>
      </c>
      <c r="I49" s="938">
        <f>SUM(C49:H49)</f>
        <v>726422658</v>
      </c>
      <c r="J49" s="939"/>
      <c r="K49" s="939"/>
      <c r="L49" s="940"/>
      <c r="M49" s="940"/>
      <c r="N49" s="941"/>
    </row>
    <row r="50" spans="2:14" ht="17.25" customHeight="1">
      <c r="B50" s="493" t="s">
        <v>305</v>
      </c>
      <c r="C50" s="494"/>
      <c r="D50" s="933">
        <v>411567593</v>
      </c>
      <c r="E50" s="933">
        <v>313437898</v>
      </c>
      <c r="F50" s="494"/>
      <c r="G50" s="494"/>
      <c r="H50" s="494"/>
      <c r="I50" s="492"/>
      <c r="J50" s="495"/>
      <c r="K50" s="495"/>
      <c r="L50" s="496"/>
      <c r="M50" s="496"/>
      <c r="N50" s="497"/>
    </row>
    <row r="51" spans="2:14" ht="17.25" customHeight="1">
      <c r="B51" s="493" t="s">
        <v>306</v>
      </c>
      <c r="C51" s="494"/>
      <c r="D51" s="494"/>
      <c r="E51" s="494"/>
      <c r="F51" s="494"/>
      <c r="G51" s="494"/>
      <c r="H51" s="494"/>
      <c r="I51" s="492"/>
      <c r="J51" s="495"/>
      <c r="K51" s="495"/>
      <c r="L51" s="496"/>
      <c r="M51" s="496"/>
      <c r="N51" s="497"/>
    </row>
    <row r="52" spans="2:14" ht="17.25" customHeight="1">
      <c r="B52" s="493" t="s">
        <v>807</v>
      </c>
      <c r="C52" s="494"/>
      <c r="D52" s="945">
        <v>1417167</v>
      </c>
      <c r="E52" s="494"/>
      <c r="F52" s="494"/>
      <c r="G52" s="494"/>
      <c r="H52" s="494"/>
      <c r="I52" s="492"/>
      <c r="J52" s="495"/>
      <c r="K52" s="495"/>
      <c r="L52" s="496"/>
      <c r="M52" s="496"/>
      <c r="N52" s="497"/>
    </row>
    <row r="53" spans="2:14" ht="17.25" customHeight="1">
      <c r="B53" s="493" t="s">
        <v>307</v>
      </c>
      <c r="C53" s="494"/>
      <c r="D53" s="494"/>
      <c r="E53" s="494"/>
      <c r="F53" s="494"/>
      <c r="G53" s="494"/>
      <c r="H53" s="494"/>
      <c r="I53" s="492"/>
      <c r="J53" s="495"/>
      <c r="K53" s="495"/>
      <c r="L53" s="496"/>
      <c r="M53" s="496"/>
      <c r="N53" s="497"/>
    </row>
    <row r="54" spans="2:14" ht="17.25" customHeight="1">
      <c r="B54" s="493" t="s">
        <v>308</v>
      </c>
      <c r="C54" s="494"/>
      <c r="D54" s="494"/>
      <c r="E54" s="494"/>
      <c r="F54" s="494"/>
      <c r="G54" s="494"/>
      <c r="H54" s="494"/>
      <c r="I54" s="492"/>
      <c r="J54" s="495"/>
      <c r="K54" s="495"/>
      <c r="L54" s="496"/>
      <c r="M54" s="496"/>
      <c r="N54" s="497"/>
    </row>
    <row r="55" spans="2:14" s="942" customFormat="1" ht="17.25" customHeight="1">
      <c r="B55" s="937" t="s">
        <v>869</v>
      </c>
      <c r="C55" s="935"/>
      <c r="D55" s="935"/>
      <c r="E55" s="935"/>
      <c r="F55" s="935"/>
      <c r="G55" s="935">
        <v>0</v>
      </c>
      <c r="H55" s="935">
        <v>0</v>
      </c>
      <c r="I55" s="938">
        <f>SUM(C55:H55)</f>
        <v>0</v>
      </c>
      <c r="J55" s="939"/>
      <c r="K55" s="939"/>
      <c r="L55" s="940"/>
      <c r="M55" s="940"/>
      <c r="N55" s="941"/>
    </row>
    <row r="56" spans="2:14" ht="17.25" customHeight="1">
      <c r="B56" s="493" t="s">
        <v>305</v>
      </c>
      <c r="C56" s="494"/>
      <c r="D56" s="494"/>
      <c r="E56" s="494"/>
      <c r="F56" s="494"/>
      <c r="G56" s="494"/>
      <c r="H56" s="494"/>
      <c r="I56" s="492"/>
      <c r="J56" s="495"/>
      <c r="K56" s="495"/>
      <c r="L56" s="496"/>
      <c r="M56" s="496"/>
      <c r="N56" s="497"/>
    </row>
    <row r="57" spans="2:14" ht="17.25" customHeight="1">
      <c r="B57" s="493" t="s">
        <v>306</v>
      </c>
      <c r="C57" s="494"/>
      <c r="D57" s="494"/>
      <c r="E57" s="494"/>
      <c r="F57" s="494"/>
      <c r="G57" s="494"/>
      <c r="H57" s="494"/>
      <c r="I57" s="492"/>
      <c r="J57" s="495"/>
      <c r="K57" s="495"/>
      <c r="L57" s="496"/>
      <c r="M57" s="496"/>
      <c r="N57" s="497"/>
    </row>
    <row r="58" spans="2:14" ht="17.25" customHeight="1">
      <c r="B58" s="493" t="s">
        <v>807</v>
      </c>
      <c r="C58" s="494"/>
      <c r="D58" s="494"/>
      <c r="E58" s="494"/>
      <c r="F58" s="494"/>
      <c r="G58" s="494"/>
      <c r="H58" s="494"/>
      <c r="I58" s="492"/>
      <c r="J58" s="495"/>
      <c r="K58" s="495"/>
      <c r="L58" s="496"/>
      <c r="M58" s="496"/>
      <c r="N58" s="497"/>
    </row>
    <row r="59" spans="2:14" ht="17.25" customHeight="1">
      <c r="B59" s="493" t="s">
        <v>307</v>
      </c>
      <c r="C59" s="494"/>
      <c r="D59" s="494"/>
      <c r="E59" s="494"/>
      <c r="F59" s="494"/>
      <c r="G59" s="494"/>
      <c r="H59" s="494"/>
      <c r="I59" s="492"/>
      <c r="J59" s="495"/>
      <c r="K59" s="495"/>
      <c r="L59" s="496"/>
      <c r="M59" s="496"/>
      <c r="N59" s="497"/>
    </row>
    <row r="60" spans="2:14" ht="17.25" customHeight="1">
      <c r="B60" s="493" t="s">
        <v>308</v>
      </c>
      <c r="C60" s="494"/>
      <c r="D60" s="494"/>
      <c r="E60" s="494"/>
      <c r="F60" s="494"/>
      <c r="G60" s="494"/>
      <c r="H60" s="494"/>
      <c r="I60" s="492"/>
      <c r="J60" s="495"/>
      <c r="K60" s="495"/>
      <c r="L60" s="496"/>
      <c r="M60" s="496"/>
      <c r="N60" s="497"/>
    </row>
    <row r="61" spans="2:14" s="942" customFormat="1" ht="17.25" customHeight="1">
      <c r="B61" s="937" t="s">
        <v>870</v>
      </c>
      <c r="C61" s="935">
        <f t="shared" ref="C61:H61" si="4">SUM(C62:C66)</f>
        <v>0</v>
      </c>
      <c r="D61" s="935">
        <f t="shared" si="4"/>
        <v>511567593</v>
      </c>
      <c r="E61" s="935">
        <f t="shared" si="4"/>
        <v>313437898</v>
      </c>
      <c r="F61" s="935">
        <f t="shared" si="4"/>
        <v>0</v>
      </c>
      <c r="G61" s="935">
        <f t="shared" si="4"/>
        <v>0</v>
      </c>
      <c r="H61" s="935">
        <f t="shared" si="4"/>
        <v>0</v>
      </c>
      <c r="I61" s="938">
        <f>SUM(C61:H61)</f>
        <v>825005491</v>
      </c>
      <c r="J61" s="939"/>
      <c r="K61" s="939"/>
      <c r="L61" s="940"/>
      <c r="M61" s="940"/>
      <c r="N61" s="941"/>
    </row>
    <row r="62" spans="2:14" ht="17.25" customHeight="1">
      <c r="B62" s="493" t="s">
        <v>305</v>
      </c>
      <c r="C62" s="494"/>
      <c r="D62" s="494">
        <v>411567593</v>
      </c>
      <c r="E62" s="494">
        <v>313437898</v>
      </c>
      <c r="F62" s="494"/>
      <c r="G62" s="494"/>
      <c r="H62" s="494"/>
      <c r="I62" s="492"/>
      <c r="J62" s="495"/>
      <c r="K62" s="495"/>
      <c r="L62" s="496"/>
      <c r="M62" s="496"/>
      <c r="N62" s="497"/>
    </row>
    <row r="63" spans="2:14" ht="17.25" customHeight="1">
      <c r="B63" s="493" t="s">
        <v>306</v>
      </c>
      <c r="C63" s="494"/>
      <c r="D63" s="494"/>
      <c r="E63" s="494"/>
      <c r="F63" s="494"/>
      <c r="G63" s="494"/>
      <c r="H63" s="494"/>
      <c r="I63" s="492"/>
      <c r="J63" s="495"/>
      <c r="K63" s="495"/>
      <c r="L63" s="496"/>
      <c r="M63" s="496"/>
      <c r="N63" s="497"/>
    </row>
    <row r="64" spans="2:14" ht="17.25" customHeight="1">
      <c r="B64" s="493" t="s">
        <v>807</v>
      </c>
      <c r="C64" s="494"/>
      <c r="D64" s="494"/>
      <c r="E64" s="494"/>
      <c r="F64" s="494"/>
      <c r="G64" s="494"/>
      <c r="H64" s="494"/>
      <c r="I64" s="492"/>
      <c r="J64" s="495"/>
      <c r="K64" s="495"/>
      <c r="L64" s="496"/>
      <c r="M64" s="496"/>
      <c r="N64" s="497"/>
    </row>
    <row r="65" spans="2:14" ht="17.25" customHeight="1">
      <c r="B65" s="493" t="s">
        <v>307</v>
      </c>
      <c r="C65" s="494"/>
      <c r="D65" s="494">
        <v>100000000</v>
      </c>
      <c r="E65" s="494"/>
      <c r="F65" s="494"/>
      <c r="G65" s="494"/>
      <c r="H65" s="494"/>
      <c r="I65" s="492"/>
      <c r="J65" s="495"/>
      <c r="K65" s="495"/>
      <c r="L65" s="496"/>
      <c r="M65" s="496"/>
      <c r="N65" s="497"/>
    </row>
    <row r="66" spans="2:14" ht="17.25" customHeight="1">
      <c r="B66" s="493" t="s">
        <v>308</v>
      </c>
      <c r="C66" s="494"/>
      <c r="D66" s="494"/>
      <c r="E66" s="494"/>
      <c r="F66" s="494"/>
      <c r="G66" s="494"/>
      <c r="H66" s="494"/>
      <c r="I66" s="492"/>
      <c r="J66" s="495"/>
      <c r="K66" s="495"/>
      <c r="L66" s="496"/>
      <c r="M66" s="496"/>
      <c r="N66" s="497"/>
    </row>
    <row r="67" spans="2:14" s="942" customFormat="1" ht="17.25" customHeight="1">
      <c r="B67" s="937" t="s">
        <v>871</v>
      </c>
      <c r="C67" s="935">
        <f>SUM(C68:C72)</f>
        <v>0</v>
      </c>
      <c r="D67" s="935">
        <f>SUM(D68:D72)</f>
        <v>412984760</v>
      </c>
      <c r="E67" s="935">
        <f>SUM(E68:E72)</f>
        <v>313437898</v>
      </c>
      <c r="F67" s="935">
        <f>SUM(F68:F72)</f>
        <v>0</v>
      </c>
      <c r="G67" s="935">
        <v>0</v>
      </c>
      <c r="H67" s="935">
        <v>0</v>
      </c>
      <c r="I67" s="938">
        <f>SUM(C67:H67)</f>
        <v>726422658</v>
      </c>
      <c r="J67" s="939"/>
      <c r="K67" s="939"/>
      <c r="L67" s="940"/>
      <c r="M67" s="940"/>
      <c r="N67" s="941"/>
    </row>
    <row r="68" spans="2:14" ht="17.25" customHeight="1">
      <c r="B68" s="493" t="s">
        <v>305</v>
      </c>
      <c r="C68" s="494"/>
      <c r="D68" s="945">
        <v>1417167</v>
      </c>
      <c r="E68" s="494"/>
      <c r="F68" s="494"/>
      <c r="G68" s="494"/>
      <c r="H68" s="494"/>
      <c r="I68" s="492"/>
      <c r="J68" s="495"/>
      <c r="K68" s="495"/>
      <c r="L68" s="496"/>
      <c r="M68" s="496"/>
      <c r="N68" s="497"/>
    </row>
    <row r="69" spans="2:14" ht="17.25" customHeight="1">
      <c r="B69" s="493" t="s">
        <v>306</v>
      </c>
      <c r="C69" s="494"/>
      <c r="D69" s="933">
        <v>411567593</v>
      </c>
      <c r="E69" s="933">
        <v>313437898</v>
      </c>
      <c r="F69" s="494"/>
      <c r="G69" s="494"/>
      <c r="H69" s="494"/>
      <c r="I69" s="492"/>
      <c r="J69" s="495"/>
      <c r="K69" s="495"/>
      <c r="L69" s="496"/>
      <c r="M69" s="496"/>
      <c r="N69" s="497"/>
    </row>
    <row r="70" spans="2:14" ht="17.25" customHeight="1">
      <c r="B70" s="493" t="s">
        <v>807</v>
      </c>
      <c r="C70" s="494"/>
      <c r="D70" s="494"/>
      <c r="E70" s="494"/>
      <c r="F70" s="494"/>
      <c r="G70" s="494"/>
      <c r="H70" s="494"/>
      <c r="I70" s="492"/>
      <c r="J70" s="495"/>
      <c r="K70" s="495"/>
      <c r="L70" s="496"/>
      <c r="M70" s="496"/>
      <c r="N70" s="497"/>
    </row>
    <row r="71" spans="2:14" ht="17.25" customHeight="1">
      <c r="B71" s="493" t="s">
        <v>307</v>
      </c>
      <c r="C71" s="494"/>
      <c r="D71" s="494"/>
      <c r="E71" s="494"/>
      <c r="F71" s="494"/>
      <c r="G71" s="494"/>
      <c r="H71" s="494"/>
      <c r="I71" s="492"/>
      <c r="J71" s="495"/>
      <c r="K71" s="495"/>
      <c r="L71" s="496"/>
      <c r="M71" s="496"/>
      <c r="N71" s="497"/>
    </row>
    <row r="72" spans="2:14" ht="17.25" customHeight="1">
      <c r="B72" s="493" t="s">
        <v>308</v>
      </c>
      <c r="C72" s="494"/>
      <c r="D72" s="494"/>
      <c r="E72" s="494"/>
      <c r="F72" s="494"/>
      <c r="G72" s="494"/>
      <c r="H72" s="494"/>
      <c r="I72" s="492"/>
      <c r="J72" s="495"/>
      <c r="K72" s="495"/>
      <c r="L72" s="496"/>
      <c r="M72" s="496"/>
      <c r="N72" s="497"/>
    </row>
    <row r="73" spans="2:14" s="487" customFormat="1" ht="22.5" customHeight="1">
      <c r="B73" s="491" t="s">
        <v>7</v>
      </c>
      <c r="C73" s="492">
        <f t="shared" ref="C73:I73" si="5">C42+C43-C55-C61-C67+C49</f>
        <v>3849826827</v>
      </c>
      <c r="D73" s="492">
        <f t="shared" si="5"/>
        <v>3070502473</v>
      </c>
      <c r="E73" s="492">
        <f t="shared" si="5"/>
        <v>2345581289</v>
      </c>
      <c r="F73" s="492">
        <f t="shared" si="5"/>
        <v>214125624</v>
      </c>
      <c r="G73" s="492">
        <f t="shared" si="5"/>
        <v>0</v>
      </c>
      <c r="H73" s="492">
        <f t="shared" si="5"/>
        <v>0</v>
      </c>
      <c r="I73" s="492">
        <f t="shared" si="5"/>
        <v>9480036213</v>
      </c>
      <c r="J73" s="480" t="e">
        <f>I73+#REF!</f>
        <v>#REF!</v>
      </c>
      <c r="K73" s="480"/>
      <c r="L73" s="481"/>
      <c r="M73" s="481"/>
      <c r="N73" s="482"/>
    </row>
    <row r="74" spans="2:14" s="487" customFormat="1" ht="22.5" customHeight="1">
      <c r="B74" s="498" t="s">
        <v>872</v>
      </c>
      <c r="C74" s="499"/>
      <c r="D74" s="499"/>
      <c r="E74" s="499"/>
      <c r="F74" s="499"/>
      <c r="G74" s="499"/>
      <c r="H74" s="499"/>
      <c r="I74" s="500"/>
      <c r="J74" s="480"/>
      <c r="K74" s="480"/>
      <c r="L74" s="481"/>
      <c r="M74" s="481"/>
      <c r="N74" s="482"/>
    </row>
    <row r="75" spans="2:14" ht="17.25" customHeight="1">
      <c r="B75" s="493" t="s">
        <v>873</v>
      </c>
      <c r="C75" s="494">
        <f t="shared" ref="C75:I75" si="6">C8-C42</f>
        <v>1638088681</v>
      </c>
      <c r="D75" s="494">
        <f t="shared" si="6"/>
        <v>4527868833</v>
      </c>
      <c r="E75" s="494">
        <f t="shared" si="6"/>
        <v>3754169524</v>
      </c>
      <c r="F75" s="494">
        <f t="shared" si="6"/>
        <v>8500011</v>
      </c>
      <c r="G75" s="494">
        <f t="shared" si="6"/>
        <v>0</v>
      </c>
      <c r="H75" s="494">
        <f t="shared" si="6"/>
        <v>0</v>
      </c>
      <c r="I75" s="492">
        <f t="shared" si="6"/>
        <v>9928627049</v>
      </c>
      <c r="J75" s="495" t="e">
        <f>I75-#REF!</f>
        <v>#REF!</v>
      </c>
      <c r="K75" s="495"/>
      <c r="L75" s="496"/>
      <c r="M75" s="496"/>
      <c r="N75" s="497"/>
    </row>
    <row r="76" spans="2:14" ht="17.25" customHeight="1">
      <c r="B76" s="501" t="s">
        <v>667</v>
      </c>
      <c r="C76" s="502">
        <f t="shared" ref="C76:I76" si="7">C40-C73</f>
        <v>1338174679</v>
      </c>
      <c r="D76" s="502">
        <f t="shared" si="7"/>
        <v>4367754859</v>
      </c>
      <c r="E76" s="502">
        <f t="shared" si="7"/>
        <v>3841985758</v>
      </c>
      <c r="F76" s="502">
        <f t="shared" si="7"/>
        <v>-36509155</v>
      </c>
      <c r="G76" s="502">
        <f t="shared" si="7"/>
        <v>0</v>
      </c>
      <c r="H76" s="502">
        <f t="shared" si="7"/>
        <v>0</v>
      </c>
      <c r="I76" s="503">
        <f t="shared" si="7"/>
        <v>9511406141</v>
      </c>
      <c r="J76" s="495" t="e">
        <f>I76-#REF!</f>
        <v>#REF!</v>
      </c>
      <c r="K76" s="495"/>
      <c r="L76" s="496"/>
      <c r="M76" s="496"/>
      <c r="N76" s="497"/>
    </row>
    <row r="77" spans="2:14" ht="18" hidden="1" customHeight="1">
      <c r="B77" s="483"/>
      <c r="H77" s="480"/>
      <c r="I77" s="480"/>
      <c r="J77" s="480"/>
      <c r="K77" s="480"/>
      <c r="L77" s="481"/>
      <c r="M77" s="481"/>
    </row>
    <row r="78" spans="2:14" ht="18" hidden="1" customHeight="1">
      <c r="B78" s="483" t="s">
        <v>661</v>
      </c>
      <c r="H78" s="480"/>
      <c r="I78" s="480"/>
      <c r="J78" s="480"/>
      <c r="K78" s="480"/>
      <c r="L78" s="481"/>
      <c r="M78" s="481"/>
    </row>
    <row r="79" spans="2:14" s="149" customFormat="1" ht="33.75" hidden="1" customHeight="1">
      <c r="B79" s="484" t="s">
        <v>6</v>
      </c>
      <c r="C79" s="485" t="s">
        <v>11</v>
      </c>
      <c r="D79" s="485" t="s">
        <v>12</v>
      </c>
      <c r="E79" s="485" t="s">
        <v>13</v>
      </c>
      <c r="F79" s="485" t="s">
        <v>14</v>
      </c>
      <c r="G79" s="485" t="s">
        <v>704</v>
      </c>
      <c r="H79" s="485" t="s">
        <v>15</v>
      </c>
      <c r="I79" s="485" t="s">
        <v>10</v>
      </c>
      <c r="J79" s="486" t="s">
        <v>882</v>
      </c>
      <c r="K79" s="486"/>
      <c r="L79" s="472"/>
      <c r="M79" s="472"/>
      <c r="N79" s="465"/>
    </row>
    <row r="80" spans="2:14" s="487" customFormat="1" ht="22.5" hidden="1" customHeight="1">
      <c r="B80" s="488" t="s">
        <v>866</v>
      </c>
      <c r="C80" s="489"/>
      <c r="D80" s="489"/>
      <c r="E80" s="489"/>
      <c r="F80" s="489"/>
      <c r="G80" s="489"/>
      <c r="H80" s="489"/>
      <c r="I80" s="490"/>
      <c r="J80" s="480"/>
      <c r="K80" s="480"/>
      <c r="L80" s="481"/>
      <c r="M80" s="481"/>
      <c r="N80" s="482"/>
    </row>
    <row r="81" spans="2:14" s="487" customFormat="1" ht="22.5" hidden="1" customHeight="1">
      <c r="B81" s="491" t="s">
        <v>9</v>
      </c>
      <c r="C81" s="492">
        <v>0</v>
      </c>
      <c r="D81" s="492">
        <v>0</v>
      </c>
      <c r="E81" s="492">
        <v>0</v>
      </c>
      <c r="F81" s="492">
        <v>0</v>
      </c>
      <c r="G81" s="492"/>
      <c r="H81" s="492">
        <v>0</v>
      </c>
      <c r="I81" s="492">
        <f t="shared" ref="I81:I86" si="8">SUM(C81:H81)</f>
        <v>0</v>
      </c>
      <c r="J81" s="480" t="e">
        <f>I81-#REF!</f>
        <v>#REF!</v>
      </c>
      <c r="K81" s="480"/>
      <c r="L81" s="481"/>
      <c r="M81" s="481"/>
      <c r="N81" s="482"/>
    </row>
    <row r="82" spans="2:14" ht="17.25" hidden="1" customHeight="1">
      <c r="B82" s="493" t="s">
        <v>662</v>
      </c>
      <c r="C82" s="494"/>
      <c r="D82" s="494"/>
      <c r="E82" s="494"/>
      <c r="F82" s="494"/>
      <c r="G82" s="494"/>
      <c r="H82" s="494"/>
      <c r="I82" s="492">
        <f t="shared" si="8"/>
        <v>0</v>
      </c>
      <c r="J82" s="495"/>
      <c r="K82" s="495"/>
      <c r="L82" s="496"/>
      <c r="M82" s="496"/>
      <c r="N82" s="497"/>
    </row>
    <row r="83" spans="2:14" ht="17.25" hidden="1" customHeight="1">
      <c r="B83" s="493" t="s">
        <v>663</v>
      </c>
      <c r="C83" s="494"/>
      <c r="D83" s="494"/>
      <c r="E83" s="494"/>
      <c r="F83" s="494"/>
      <c r="G83" s="494"/>
      <c r="H83" s="494"/>
      <c r="I83" s="492">
        <f t="shared" si="8"/>
        <v>0</v>
      </c>
      <c r="J83" s="495"/>
      <c r="K83" s="495"/>
      <c r="L83" s="496"/>
      <c r="M83" s="496"/>
      <c r="N83" s="497"/>
    </row>
    <row r="84" spans="2:14" ht="17.25" hidden="1" customHeight="1">
      <c r="B84" s="493" t="s">
        <v>868</v>
      </c>
      <c r="C84" s="494"/>
      <c r="D84" s="494"/>
      <c r="E84" s="494"/>
      <c r="F84" s="494"/>
      <c r="G84" s="494"/>
      <c r="H84" s="494"/>
      <c r="I84" s="492">
        <f t="shared" si="8"/>
        <v>0</v>
      </c>
      <c r="J84" s="495"/>
      <c r="K84" s="495"/>
      <c r="L84" s="496"/>
      <c r="M84" s="496"/>
      <c r="N84" s="497"/>
    </row>
    <row r="85" spans="2:14" ht="17.25" hidden="1" customHeight="1">
      <c r="B85" s="493" t="s">
        <v>664</v>
      </c>
      <c r="C85" s="494"/>
      <c r="D85" s="494"/>
      <c r="E85" s="494"/>
      <c r="F85" s="494"/>
      <c r="G85" s="494"/>
      <c r="H85" s="494"/>
      <c r="I85" s="492">
        <f t="shared" si="8"/>
        <v>0</v>
      </c>
      <c r="J85" s="495"/>
      <c r="K85" s="495"/>
      <c r="L85" s="496"/>
      <c r="M85" s="496"/>
      <c r="N85" s="497"/>
    </row>
    <row r="86" spans="2:14" ht="17.25" hidden="1" customHeight="1">
      <c r="B86" s="493" t="s">
        <v>871</v>
      </c>
      <c r="C86" s="494"/>
      <c r="D86" s="494"/>
      <c r="E86" s="494"/>
      <c r="F86" s="494"/>
      <c r="G86" s="494"/>
      <c r="H86" s="494"/>
      <c r="I86" s="492">
        <f t="shared" si="8"/>
        <v>0</v>
      </c>
      <c r="J86" s="495"/>
      <c r="K86" s="495"/>
      <c r="L86" s="496"/>
      <c r="M86" s="496"/>
      <c r="N86" s="497"/>
    </row>
    <row r="87" spans="2:14" s="487" customFormat="1" ht="22.5" hidden="1" customHeight="1">
      <c r="B87" s="491" t="s">
        <v>7</v>
      </c>
      <c r="C87" s="492">
        <f t="shared" ref="C87:I87" si="9">C81+C82+C83+C84-C85-C86</f>
        <v>0</v>
      </c>
      <c r="D87" s="492">
        <f t="shared" si="9"/>
        <v>0</v>
      </c>
      <c r="E87" s="492">
        <f t="shared" si="9"/>
        <v>0</v>
      </c>
      <c r="F87" s="492">
        <f t="shared" si="9"/>
        <v>0</v>
      </c>
      <c r="G87" s="492">
        <f t="shared" si="9"/>
        <v>0</v>
      </c>
      <c r="H87" s="492">
        <f t="shared" si="9"/>
        <v>0</v>
      </c>
      <c r="I87" s="492">
        <f t="shared" si="9"/>
        <v>0</v>
      </c>
      <c r="J87" s="480" t="e">
        <f>I87-#REF!</f>
        <v>#REF!</v>
      </c>
      <c r="K87" s="480"/>
      <c r="L87" s="481"/>
      <c r="M87" s="481"/>
      <c r="N87" s="482"/>
    </row>
    <row r="88" spans="2:14" s="487" customFormat="1" ht="22.5" hidden="1" customHeight="1">
      <c r="B88" s="498" t="s">
        <v>8</v>
      </c>
      <c r="C88" s="499"/>
      <c r="D88" s="499"/>
      <c r="E88" s="499"/>
      <c r="F88" s="499"/>
      <c r="G88" s="499"/>
      <c r="H88" s="499"/>
      <c r="I88" s="500"/>
      <c r="J88" s="480"/>
      <c r="K88" s="480"/>
      <c r="L88" s="481"/>
      <c r="M88" s="481"/>
      <c r="N88" s="482"/>
    </row>
    <row r="89" spans="2:14" s="487" customFormat="1" ht="22.5" hidden="1" customHeight="1">
      <c r="B89" s="491" t="s">
        <v>9</v>
      </c>
      <c r="C89" s="494">
        <v>0</v>
      </c>
      <c r="D89" s="492">
        <v>0</v>
      </c>
      <c r="E89" s="492">
        <v>0</v>
      </c>
      <c r="F89" s="492">
        <v>0</v>
      </c>
      <c r="G89" s="492"/>
      <c r="H89" s="492">
        <v>0</v>
      </c>
      <c r="I89" s="492">
        <f t="shared" ref="I89:I94" si="10">SUM(C89:H89)</f>
        <v>0</v>
      </c>
      <c r="J89" s="480" t="e">
        <f>I89+#REF!</f>
        <v>#REF!</v>
      </c>
      <c r="K89" s="480"/>
      <c r="L89" s="481"/>
      <c r="M89" s="481"/>
      <c r="N89" s="482"/>
    </row>
    <row r="90" spans="2:14" ht="17.25" hidden="1" customHeight="1">
      <c r="B90" s="493" t="s">
        <v>885</v>
      </c>
      <c r="C90" s="494"/>
      <c r="D90" s="494"/>
      <c r="E90" s="494"/>
      <c r="F90" s="494"/>
      <c r="G90" s="494"/>
      <c r="H90" s="494"/>
      <c r="I90" s="492">
        <f t="shared" si="10"/>
        <v>0</v>
      </c>
      <c r="J90" s="495"/>
      <c r="K90" s="495"/>
      <c r="L90" s="496"/>
      <c r="M90" s="496"/>
      <c r="N90" s="497"/>
    </row>
    <row r="91" spans="2:14" ht="17.25" hidden="1" customHeight="1">
      <c r="B91" s="493" t="s">
        <v>663</v>
      </c>
      <c r="C91" s="494"/>
      <c r="D91" s="494"/>
      <c r="E91" s="494"/>
      <c r="F91" s="494"/>
      <c r="G91" s="494"/>
      <c r="H91" s="494"/>
      <c r="I91" s="492">
        <f t="shared" si="10"/>
        <v>0</v>
      </c>
      <c r="J91" s="495"/>
      <c r="K91" s="495"/>
      <c r="L91" s="496"/>
      <c r="M91" s="496"/>
      <c r="N91" s="497"/>
    </row>
    <row r="92" spans="2:14" ht="17.25" hidden="1" customHeight="1">
      <c r="B92" s="493" t="s">
        <v>868</v>
      </c>
      <c r="C92" s="494"/>
      <c r="D92" s="494"/>
      <c r="E92" s="494"/>
      <c r="F92" s="494"/>
      <c r="G92" s="494"/>
      <c r="H92" s="494"/>
      <c r="I92" s="492">
        <f t="shared" si="10"/>
        <v>0</v>
      </c>
      <c r="J92" s="495"/>
      <c r="K92" s="495"/>
      <c r="L92" s="496"/>
      <c r="M92" s="496"/>
      <c r="N92" s="497"/>
    </row>
    <row r="93" spans="2:14" ht="17.25" hidden="1" customHeight="1">
      <c r="B93" s="493" t="s">
        <v>664</v>
      </c>
      <c r="C93" s="494"/>
      <c r="D93" s="494"/>
      <c r="E93" s="494"/>
      <c r="F93" s="494"/>
      <c r="G93" s="494"/>
      <c r="H93" s="494"/>
      <c r="I93" s="492">
        <f t="shared" si="10"/>
        <v>0</v>
      </c>
      <c r="J93" s="495"/>
      <c r="K93" s="495"/>
      <c r="L93" s="496"/>
      <c r="M93" s="496"/>
      <c r="N93" s="497"/>
    </row>
    <row r="94" spans="2:14" ht="17.25" hidden="1" customHeight="1">
      <c r="B94" s="493" t="s">
        <v>871</v>
      </c>
      <c r="C94" s="494"/>
      <c r="D94" s="494"/>
      <c r="E94" s="494"/>
      <c r="F94" s="494"/>
      <c r="G94" s="494"/>
      <c r="H94" s="494"/>
      <c r="I94" s="492">
        <f t="shared" si="10"/>
        <v>0</v>
      </c>
      <c r="J94" s="495"/>
      <c r="K94" s="495"/>
      <c r="L94" s="496"/>
      <c r="M94" s="496"/>
      <c r="N94" s="497"/>
    </row>
    <row r="95" spans="2:14" s="487" customFormat="1" ht="22.5" hidden="1" customHeight="1">
      <c r="B95" s="491" t="s">
        <v>668</v>
      </c>
      <c r="C95" s="492">
        <f t="shared" ref="C95:I95" si="11">C89+C90-C92-C93-C94+C91</f>
        <v>0</v>
      </c>
      <c r="D95" s="492">
        <f t="shared" si="11"/>
        <v>0</v>
      </c>
      <c r="E95" s="492">
        <f t="shared" si="11"/>
        <v>0</v>
      </c>
      <c r="F95" s="492">
        <f t="shared" si="11"/>
        <v>0</v>
      </c>
      <c r="G95" s="492">
        <f t="shared" si="11"/>
        <v>0</v>
      </c>
      <c r="H95" s="492">
        <f t="shared" si="11"/>
        <v>0</v>
      </c>
      <c r="I95" s="492">
        <f t="shared" si="11"/>
        <v>0</v>
      </c>
      <c r="J95" s="480" t="e">
        <f>I95+#REF!</f>
        <v>#REF!</v>
      </c>
      <c r="K95" s="480"/>
      <c r="L95" s="481"/>
      <c r="M95" s="481"/>
      <c r="N95" s="482"/>
    </row>
    <row r="96" spans="2:14" s="487" customFormat="1" ht="22.5" hidden="1" customHeight="1">
      <c r="B96" s="498" t="s">
        <v>872</v>
      </c>
      <c r="C96" s="499"/>
      <c r="D96" s="499"/>
      <c r="E96" s="499"/>
      <c r="F96" s="499"/>
      <c r="G96" s="499"/>
      <c r="H96" s="499"/>
      <c r="I96" s="500"/>
      <c r="J96" s="480"/>
      <c r="K96" s="480"/>
      <c r="L96" s="481"/>
      <c r="M96" s="481"/>
      <c r="N96" s="482"/>
    </row>
    <row r="97" spans="2:14" ht="17.25" hidden="1" customHeight="1">
      <c r="B97" s="493" t="s">
        <v>873</v>
      </c>
      <c r="C97" s="494">
        <f t="shared" ref="C97:I97" si="12">C81-C89</f>
        <v>0</v>
      </c>
      <c r="D97" s="494">
        <f t="shared" si="12"/>
        <v>0</v>
      </c>
      <c r="E97" s="494">
        <f t="shared" si="12"/>
        <v>0</v>
      </c>
      <c r="F97" s="494">
        <f t="shared" si="12"/>
        <v>0</v>
      </c>
      <c r="G97" s="494">
        <f t="shared" si="12"/>
        <v>0</v>
      </c>
      <c r="H97" s="494">
        <f t="shared" si="12"/>
        <v>0</v>
      </c>
      <c r="I97" s="492">
        <f t="shared" si="12"/>
        <v>0</v>
      </c>
      <c r="J97" s="495" t="e">
        <f>I97-#REF!</f>
        <v>#REF!</v>
      </c>
      <c r="K97" s="495"/>
      <c r="L97" s="496"/>
      <c r="M97" s="496"/>
      <c r="N97" s="497"/>
    </row>
    <row r="98" spans="2:14" ht="17.25" hidden="1" customHeight="1">
      <c r="B98" s="501" t="s">
        <v>667</v>
      </c>
      <c r="C98" s="502">
        <f t="shared" ref="C98:I98" si="13">C87-C95</f>
        <v>0</v>
      </c>
      <c r="D98" s="502">
        <f t="shared" si="13"/>
        <v>0</v>
      </c>
      <c r="E98" s="502">
        <f t="shared" si="13"/>
        <v>0</v>
      </c>
      <c r="F98" s="502">
        <f t="shared" si="13"/>
        <v>0</v>
      </c>
      <c r="G98" s="502">
        <f t="shared" si="13"/>
        <v>0</v>
      </c>
      <c r="H98" s="502">
        <f t="shared" si="13"/>
        <v>0</v>
      </c>
      <c r="I98" s="503">
        <f t="shared" si="13"/>
        <v>0</v>
      </c>
      <c r="J98" s="495" t="e">
        <f>I98-#REF!</f>
        <v>#REF!</v>
      </c>
      <c r="K98" s="495"/>
      <c r="L98" s="496"/>
      <c r="M98" s="496"/>
      <c r="N98" s="497"/>
    </row>
  </sheetData>
  <autoFilter ref="A6:R76"/>
  <phoneticPr fontId="36" type="noConversion"/>
  <pageMargins left="0.34" right="0.2" top="0.79" bottom="0.75" header="0.28999999999999998" footer="0.34"/>
  <pageSetup paperSize="9" firstPageNumber="19" orientation="landscape" useFirstPageNumber="1" horizontalDpi="300" verticalDpi="300" r:id="rId1"/>
  <headerFooter alignWithMargins="0">
    <oddFooter>&amp;C(&amp;".VnTime,  Italic"&amp;11C¸c thuyÕt minh nµy lµ bé phËn hîp thµnh B¸o c¸o tµi chÝnh)&amp;".VnTime,Regular"&amp;12
&amp;P</oddFooter>
  </headerFooter>
</worksheet>
</file>

<file path=xl/worksheets/sheet30.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sheetPr codeName="Sheet8">
    <tabColor indexed="33"/>
  </sheetPr>
  <dimension ref="A1:K75"/>
  <sheetViews>
    <sheetView showGridLines="0" view="pageBreakPreview" zoomScaleSheetLayoutView="100" workbookViewId="0">
      <selection activeCell="E31" sqref="E31"/>
    </sheetView>
  </sheetViews>
  <sheetFormatPr defaultRowHeight="14.25"/>
  <cols>
    <col min="1" max="3" width="9" style="653"/>
    <col min="4" max="4" width="8.75" style="653" customWidth="1"/>
    <col min="5" max="8" width="9" style="653"/>
    <col min="9" max="9" width="10" style="653" customWidth="1"/>
    <col min="10" max="16384" width="9" style="653"/>
  </cols>
  <sheetData>
    <row r="1" spans="1:9" s="657" customFormat="1" ht="24.75" customHeight="1">
      <c r="A1" s="1432" t="str">
        <f>'Ten '!A10</f>
        <v>C«ng ty Cæ phÇn §Çu t­ &amp; Th­¬ng m¹i DÇu KhÝ S«ng §µ</v>
      </c>
      <c r="B1" s="1432"/>
      <c r="C1" s="1432"/>
      <c r="D1" s="1432"/>
      <c r="E1" s="1432"/>
      <c r="F1" s="1432"/>
      <c r="G1" s="1432"/>
      <c r="H1" s="1432"/>
      <c r="I1" s="1432"/>
    </row>
    <row r="2" spans="1:9" s="1001" customFormat="1" ht="18" customHeight="1">
      <c r="A2" s="1430" t="str">
        <f>'Ten '!A11&amp;", ph­êng Mç Lao, quËn Hµ §«ng, Hµ Néi."</f>
        <v>§Þa chØ: TÇng 4, CT3, tßa nhµ Fodacon, ®­êng TrÇn Phó, ph­êng Mç Lao, quËn Hµ §«ng, Hµ Néi.</v>
      </c>
      <c r="B2" s="1430"/>
      <c r="C2" s="1430"/>
      <c r="D2" s="1430"/>
      <c r="E2" s="1430"/>
      <c r="F2" s="1430"/>
      <c r="G2" s="1430"/>
      <c r="H2" s="1430"/>
      <c r="I2" s="1430"/>
    </row>
    <row r="3" spans="1:9" s="1002" customFormat="1">
      <c r="A3" s="1433"/>
      <c r="B3" s="1434"/>
      <c r="C3" s="1434"/>
      <c r="D3" s="1434"/>
      <c r="E3" s="1434"/>
      <c r="F3" s="1434"/>
      <c r="G3" s="1434"/>
      <c r="H3" s="1434"/>
      <c r="I3" s="1434"/>
    </row>
    <row r="4" spans="1:9" s="1002" customFormat="1"/>
    <row r="5" spans="1:9" s="1002" customFormat="1"/>
    <row r="6" spans="1:9" ht="15">
      <c r="B6" s="1182"/>
    </row>
    <row r="7" spans="1:9" ht="16.5">
      <c r="B7" s="654"/>
      <c r="D7" s="655"/>
    </row>
    <row r="12" spans="1:9" ht="15">
      <c r="B12" s="1182"/>
    </row>
    <row r="13" spans="1:9" ht="15">
      <c r="B13" s="1188"/>
    </row>
    <row r="23" spans="1:9" ht="24.75" customHeight="1">
      <c r="A23" s="1413" t="s">
        <v>1158</v>
      </c>
      <c r="B23" s="1413"/>
      <c r="C23" s="1413"/>
      <c r="D23" s="1413"/>
      <c r="E23" s="1413"/>
      <c r="F23" s="1413"/>
      <c r="G23" s="1413"/>
      <c r="H23" s="1413"/>
      <c r="I23" s="1413"/>
    </row>
    <row r="24" spans="1:9" ht="21" customHeight="1">
      <c r="A24" s="1413" t="s">
        <v>578</v>
      </c>
      <c r="B24" s="1413"/>
      <c r="C24" s="1413"/>
      <c r="D24" s="1413"/>
      <c r="E24" s="1413"/>
      <c r="F24" s="1413"/>
      <c r="G24" s="1413"/>
      <c r="H24" s="1413"/>
      <c r="I24" s="1413"/>
    </row>
    <row r="25" spans="1:9" ht="21" customHeight="1">
      <c r="A25" s="1431" t="s">
        <v>579</v>
      </c>
      <c r="B25" s="1431"/>
      <c r="C25" s="1431"/>
      <c r="D25" s="1431"/>
      <c r="E25" s="1431"/>
      <c r="F25" s="1431"/>
      <c r="G25" s="1431"/>
      <c r="H25" s="1431"/>
      <c r="I25" s="1431"/>
    </row>
    <row r="26" spans="1:9" ht="21" customHeight="1">
      <c r="B26" s="1413"/>
      <c r="C26" s="1413"/>
      <c r="D26" s="1413"/>
      <c r="E26" s="1413"/>
      <c r="F26" s="1413"/>
      <c r="G26" s="1413"/>
      <c r="H26" s="1413"/>
      <c r="I26" s="1413"/>
    </row>
    <row r="27" spans="1:9" ht="18">
      <c r="B27" s="1426"/>
      <c r="C27" s="1426"/>
      <c r="D27" s="1426"/>
      <c r="E27" s="1426"/>
      <c r="F27" s="1426"/>
      <c r="G27" s="1426"/>
      <c r="H27" s="1426"/>
      <c r="I27" s="1426"/>
    </row>
    <row r="28" spans="1:9" ht="20.25">
      <c r="C28" s="1413"/>
      <c r="D28" s="1413"/>
      <c r="E28" s="1413"/>
      <c r="F28" s="1413"/>
      <c r="G28" s="1413"/>
      <c r="H28" s="1413"/>
    </row>
    <row r="42" spans="1:9" ht="11.25" customHeight="1"/>
    <row r="45" spans="1:9">
      <c r="A45" s="1002"/>
      <c r="B45" s="1002"/>
      <c r="C45" s="1002"/>
      <c r="D45" s="1002"/>
      <c r="E45" s="1002"/>
      <c r="F45" s="1002"/>
      <c r="G45" s="1002"/>
      <c r="H45" s="1002"/>
      <c r="I45" s="1002"/>
    </row>
    <row r="46" spans="1:9" ht="15">
      <c r="A46" s="1347"/>
      <c r="B46" s="1002"/>
      <c r="C46" s="1002"/>
      <c r="D46" s="1002"/>
      <c r="E46" s="1002"/>
      <c r="F46" s="1002"/>
      <c r="G46" s="1002"/>
      <c r="H46" s="1002"/>
      <c r="I46" s="1002"/>
    </row>
    <row r="47" spans="1:9" ht="3.75" customHeight="1"/>
    <row r="48" spans="1:9" ht="16.5">
      <c r="A48" s="1428" t="s">
        <v>1049</v>
      </c>
      <c r="B48" s="1429"/>
      <c r="C48" s="1429"/>
      <c r="D48" s="1429"/>
      <c r="E48" s="1429"/>
      <c r="F48" s="1429"/>
      <c r="G48" s="1429"/>
      <c r="H48" s="1429"/>
      <c r="I48" s="1429"/>
    </row>
    <row r="49" spans="1:11" ht="15">
      <c r="A49" s="1430"/>
      <c r="B49" s="1430"/>
      <c r="C49" s="1430"/>
      <c r="D49" s="1430"/>
      <c r="E49" s="1430"/>
      <c r="F49" s="1430"/>
      <c r="G49" s="1430"/>
      <c r="H49" s="1430"/>
      <c r="I49" s="1430"/>
    </row>
    <row r="50" spans="1:11" ht="15">
      <c r="A50" s="1430"/>
      <c r="B50" s="1430"/>
      <c r="C50" s="1430"/>
      <c r="D50" s="1430"/>
      <c r="E50" s="1430"/>
      <c r="F50" s="1430"/>
      <c r="G50" s="1430"/>
      <c r="H50" s="1430"/>
      <c r="I50" s="1430"/>
    </row>
    <row r="51" spans="1:11" ht="7.5" customHeight="1"/>
    <row r="52" spans="1:11" ht="15">
      <c r="A52" s="1427"/>
      <c r="B52" s="1427"/>
      <c r="C52" s="1427"/>
      <c r="D52" s="1427"/>
      <c r="E52" s="1427"/>
      <c r="F52" s="1427"/>
      <c r="G52" s="1427"/>
      <c r="H52" s="1427"/>
      <c r="I52" s="1427"/>
    </row>
    <row r="53" spans="1:11">
      <c r="A53" s="656"/>
      <c r="B53" s="656"/>
      <c r="C53" s="656"/>
      <c r="D53" s="656"/>
      <c r="E53" s="656"/>
      <c r="F53" s="656"/>
      <c r="G53" s="656"/>
      <c r="H53" s="656"/>
      <c r="I53" s="656"/>
      <c r="J53" s="656"/>
      <c r="K53" s="656"/>
    </row>
    <row r="54" spans="1:11">
      <c r="A54" s="656"/>
      <c r="B54" s="656"/>
      <c r="C54" s="656"/>
      <c r="D54" s="656"/>
      <c r="E54" s="656"/>
      <c r="F54" s="656"/>
      <c r="G54" s="656"/>
      <c r="H54" s="656"/>
      <c r="I54" s="656"/>
      <c r="J54" s="656"/>
      <c r="K54" s="656"/>
    </row>
    <row r="55" spans="1:11">
      <c r="A55" s="656"/>
      <c r="B55" s="656"/>
      <c r="C55" s="656"/>
      <c r="D55" s="656"/>
      <c r="E55" s="656"/>
      <c r="F55" s="656"/>
      <c r="G55" s="656"/>
      <c r="H55" s="656"/>
      <c r="I55" s="656"/>
      <c r="J55" s="656"/>
      <c r="K55" s="656"/>
    </row>
    <row r="56" spans="1:11">
      <c r="A56" s="656"/>
      <c r="B56" s="656"/>
      <c r="C56" s="656"/>
      <c r="D56" s="656"/>
      <c r="E56" s="656"/>
      <c r="F56" s="656"/>
      <c r="G56" s="656"/>
      <c r="H56" s="656"/>
      <c r="I56" s="656"/>
      <c r="J56" s="656"/>
      <c r="K56" s="656"/>
    </row>
    <row r="57" spans="1:11">
      <c r="A57" s="656"/>
      <c r="B57" s="656"/>
      <c r="C57" s="656"/>
      <c r="D57" s="656"/>
      <c r="E57" s="656"/>
      <c r="F57" s="656"/>
      <c r="G57" s="656"/>
      <c r="H57" s="656"/>
      <c r="I57" s="656"/>
      <c r="J57" s="656"/>
      <c r="K57" s="656"/>
    </row>
    <row r="58" spans="1:11">
      <c r="A58" s="656"/>
      <c r="B58" s="656"/>
      <c r="C58" s="656"/>
      <c r="D58" s="656"/>
      <c r="E58" s="656"/>
      <c r="F58" s="656"/>
      <c r="G58" s="656"/>
      <c r="H58" s="656"/>
      <c r="I58" s="656"/>
      <c r="J58" s="656"/>
      <c r="K58" s="656"/>
    </row>
    <row r="59" spans="1:11">
      <c r="A59" s="656"/>
      <c r="B59" s="656"/>
      <c r="C59" s="656"/>
      <c r="D59" s="656"/>
      <c r="E59" s="656"/>
      <c r="F59" s="656"/>
      <c r="G59" s="656"/>
      <c r="H59" s="656"/>
      <c r="I59" s="656"/>
      <c r="J59" s="656"/>
      <c r="K59" s="656"/>
    </row>
    <row r="60" spans="1:11">
      <c r="A60" s="656"/>
      <c r="B60" s="656"/>
      <c r="C60" s="656"/>
      <c r="D60" s="656"/>
      <c r="E60" s="656"/>
      <c r="F60" s="656"/>
      <c r="G60" s="656"/>
      <c r="H60" s="656"/>
      <c r="I60" s="656"/>
      <c r="J60" s="656"/>
      <c r="K60" s="656"/>
    </row>
    <row r="61" spans="1:11">
      <c r="A61" s="656"/>
      <c r="B61" s="656"/>
      <c r="C61" s="656"/>
      <c r="D61" s="656"/>
      <c r="E61" s="656"/>
      <c r="F61" s="656"/>
      <c r="G61" s="656"/>
      <c r="H61" s="656"/>
      <c r="I61" s="656"/>
      <c r="J61" s="656"/>
      <c r="K61" s="656"/>
    </row>
    <row r="62" spans="1:11">
      <c r="A62" s="656"/>
      <c r="B62" s="656"/>
      <c r="C62" s="656"/>
      <c r="D62" s="656"/>
      <c r="E62" s="656"/>
      <c r="F62" s="656"/>
      <c r="G62" s="656"/>
      <c r="H62" s="656"/>
      <c r="I62" s="656"/>
      <c r="J62" s="656"/>
      <c r="K62" s="656"/>
    </row>
    <row r="63" spans="1:11">
      <c r="A63" s="656"/>
      <c r="B63" s="656"/>
      <c r="C63" s="656"/>
      <c r="D63" s="656"/>
      <c r="E63" s="656"/>
      <c r="F63" s="656"/>
      <c r="G63" s="656"/>
      <c r="H63" s="656"/>
      <c r="I63" s="656"/>
      <c r="J63" s="656"/>
      <c r="K63" s="656"/>
    </row>
    <row r="64" spans="1:11">
      <c r="A64" s="656"/>
      <c r="B64" s="656"/>
      <c r="C64" s="656"/>
      <c r="D64" s="656"/>
      <c r="E64" s="656"/>
      <c r="F64" s="656"/>
      <c r="G64" s="656"/>
      <c r="H64" s="656"/>
      <c r="I64" s="656"/>
      <c r="J64" s="656"/>
      <c r="K64" s="656"/>
    </row>
    <row r="65" spans="1:11">
      <c r="A65" s="656"/>
      <c r="B65" s="656"/>
      <c r="C65" s="656"/>
      <c r="D65" s="656"/>
      <c r="E65" s="656"/>
      <c r="F65" s="656"/>
      <c r="G65" s="656"/>
      <c r="H65" s="656"/>
      <c r="I65" s="656"/>
      <c r="J65" s="656"/>
      <c r="K65" s="656"/>
    </row>
    <row r="66" spans="1:11">
      <c r="A66" s="656"/>
      <c r="B66" s="656"/>
      <c r="C66" s="656"/>
      <c r="D66" s="656"/>
      <c r="E66" s="656"/>
      <c r="F66" s="656"/>
      <c r="G66" s="656"/>
      <c r="H66" s="656"/>
      <c r="I66" s="656"/>
      <c r="J66" s="656"/>
      <c r="K66" s="656"/>
    </row>
    <row r="67" spans="1:11">
      <c r="A67" s="656"/>
      <c r="B67" s="656"/>
      <c r="C67" s="656"/>
      <c r="D67" s="656"/>
      <c r="E67" s="656"/>
      <c r="F67" s="656"/>
      <c r="G67" s="656"/>
      <c r="H67" s="656"/>
      <c r="I67" s="656"/>
      <c r="J67" s="656"/>
      <c r="K67" s="656"/>
    </row>
    <row r="68" spans="1:11">
      <c r="A68" s="656"/>
      <c r="B68" s="656"/>
      <c r="C68" s="656"/>
      <c r="D68" s="656"/>
      <c r="E68" s="656"/>
      <c r="F68" s="656"/>
      <c r="G68" s="656"/>
      <c r="H68" s="656"/>
      <c r="I68" s="656"/>
      <c r="J68" s="656"/>
      <c r="K68" s="656"/>
    </row>
    <row r="69" spans="1:11">
      <c r="A69" s="656"/>
      <c r="B69" s="656"/>
      <c r="C69" s="656"/>
      <c r="D69" s="656"/>
      <c r="E69" s="656"/>
      <c r="F69" s="656"/>
      <c r="G69" s="656"/>
      <c r="H69" s="656"/>
      <c r="I69" s="656"/>
      <c r="J69" s="656"/>
      <c r="K69" s="656"/>
    </row>
    <row r="70" spans="1:11">
      <c r="A70" s="656"/>
      <c r="B70" s="656"/>
      <c r="C70" s="656"/>
      <c r="D70" s="656"/>
      <c r="E70" s="656"/>
      <c r="F70" s="656"/>
      <c r="G70" s="656"/>
      <c r="H70" s="656"/>
      <c r="I70" s="656"/>
      <c r="J70" s="656"/>
      <c r="K70" s="656"/>
    </row>
    <row r="71" spans="1:11">
      <c r="A71" s="656"/>
      <c r="B71" s="656"/>
      <c r="C71" s="656"/>
      <c r="D71" s="656"/>
      <c r="E71" s="656"/>
      <c r="F71" s="656"/>
      <c r="G71" s="656"/>
      <c r="H71" s="656"/>
      <c r="I71" s="656"/>
      <c r="J71" s="656"/>
      <c r="K71" s="656"/>
    </row>
    <row r="72" spans="1:11">
      <c r="A72" s="656"/>
      <c r="B72" s="656"/>
      <c r="C72" s="656"/>
      <c r="D72" s="656"/>
      <c r="E72" s="656"/>
      <c r="F72" s="656"/>
      <c r="G72" s="656"/>
      <c r="H72" s="656"/>
      <c r="I72" s="656"/>
      <c r="J72" s="656"/>
      <c r="K72" s="656"/>
    </row>
    <row r="73" spans="1:11">
      <c r="A73" s="656"/>
      <c r="B73" s="656"/>
      <c r="C73" s="656"/>
      <c r="D73" s="656"/>
      <c r="E73" s="656"/>
      <c r="F73" s="656"/>
      <c r="G73" s="656"/>
      <c r="H73" s="656"/>
      <c r="I73" s="656"/>
      <c r="J73" s="656"/>
      <c r="K73" s="656"/>
    </row>
    <row r="74" spans="1:11">
      <c r="A74" s="656"/>
      <c r="B74" s="656"/>
      <c r="C74" s="656"/>
      <c r="D74" s="656"/>
      <c r="E74" s="656"/>
      <c r="F74" s="656"/>
      <c r="G74" s="656"/>
      <c r="H74" s="656"/>
      <c r="I74" s="656"/>
      <c r="J74" s="656"/>
      <c r="K74" s="656"/>
    </row>
    <row r="75" spans="1:11">
      <c r="A75" s="656"/>
      <c r="B75" s="656"/>
      <c r="C75" s="656"/>
      <c r="D75" s="656"/>
      <c r="E75" s="656"/>
      <c r="F75" s="656"/>
      <c r="G75" s="656"/>
      <c r="H75" s="656"/>
      <c r="I75" s="656"/>
    </row>
  </sheetData>
  <mergeCells count="13">
    <mergeCell ref="A24:I24"/>
    <mergeCell ref="A25:I25"/>
    <mergeCell ref="A1:I1"/>
    <mergeCell ref="A2:I2"/>
    <mergeCell ref="A3:I3"/>
    <mergeCell ref="A23:I23"/>
    <mergeCell ref="B26:I26"/>
    <mergeCell ref="B27:I27"/>
    <mergeCell ref="C28:H28"/>
    <mergeCell ref="A52:I52"/>
    <mergeCell ref="A48:I48"/>
    <mergeCell ref="A49:I49"/>
    <mergeCell ref="A50:I50"/>
  </mergeCells>
  <phoneticPr fontId="36" type="noConversion"/>
  <pageMargins left="0.87" right="0.53" top="0.4" bottom="0.47" header="0.28999999999999998" footer="0.27"/>
  <pageSetup paperSize="9" firstPageNumber="0" orientation="portrait" useFirstPageNumber="1" verticalDpi="1200" r:id="rId1"/>
  <headerFooter alignWithMargins="0"/>
  <drawing r:id="rId2"/>
</worksheet>
</file>

<file path=xl/worksheets/sheet39.xml><?xml version="1.0" encoding="utf-8"?>
<worksheet xmlns="http://schemas.openxmlformats.org/spreadsheetml/2006/main" xmlns:r="http://schemas.openxmlformats.org/officeDocument/2006/relationships">
  <sheetPr codeName="Sheet11">
    <tabColor indexed="33"/>
  </sheetPr>
  <dimension ref="A1:N58"/>
  <sheetViews>
    <sheetView workbookViewId="0">
      <selection activeCell="G48" sqref="G48"/>
    </sheetView>
  </sheetViews>
  <sheetFormatPr defaultColWidth="8" defaultRowHeight="14.25"/>
  <cols>
    <col min="1" max="1" width="62.25" style="749" customWidth="1"/>
    <col min="2" max="2" width="1.375" style="749" hidden="1" customWidth="1"/>
    <col min="3" max="3" width="5.875" style="752" customWidth="1"/>
    <col min="4" max="4" width="0.875" style="749" customWidth="1"/>
    <col min="5" max="5" width="5.625" style="749" customWidth="1"/>
    <col min="6" max="6" width="0.25" style="749" hidden="1" customWidth="1"/>
    <col min="7" max="7" width="14.75" style="749" customWidth="1"/>
    <col min="8" max="8" width="15.125" style="749" customWidth="1"/>
    <col min="9" max="9" width="18.625" style="749" customWidth="1"/>
    <col min="10" max="13" width="8" style="749" customWidth="1"/>
    <col min="14" max="14" width="13.625" style="749" customWidth="1"/>
    <col min="15" max="16384" width="8" style="749"/>
  </cols>
  <sheetData>
    <row r="1" spans="1:14" s="720" customFormat="1" ht="16.5">
      <c r="A1" s="718" t="str">
        <f>'Ten '!A10</f>
        <v>C«ng ty Cæ phÇn §Çu t­ &amp; Th­¬ng m¹i DÇu KhÝ S«ng §µ</v>
      </c>
      <c r="B1" s="654"/>
      <c r="C1" s="719"/>
      <c r="D1" s="654"/>
      <c r="F1" s="654"/>
      <c r="G1" s="721" t="str">
        <f>[267]BS!I1</f>
        <v>B¸o c¸o tµi chÝnh</v>
      </c>
    </row>
    <row r="2" spans="1:14" s="720" customFormat="1">
      <c r="A2" s="722" t="str">
        <f>'Ten '!A11</f>
        <v>§Þa chØ: TÇng 4, CT3, tßa nhµ Fodacon, ®­êng TrÇn Phó</v>
      </c>
      <c r="B2" s="723"/>
      <c r="C2" s="719"/>
      <c r="D2" s="723"/>
      <c r="F2" s="723"/>
      <c r="G2" s="724" t="str">
        <f>[267]BS!I2</f>
        <v>Cho n¨m tµi chÝnh</v>
      </c>
    </row>
    <row r="3" spans="1:14" s="720" customFormat="1" ht="14.25" customHeight="1">
      <c r="A3" s="725">
        <f>'Ten '!A12</f>
        <v>0</v>
      </c>
      <c r="B3" s="726"/>
      <c r="C3" s="727"/>
      <c r="D3" s="726"/>
      <c r="E3" s="728"/>
      <c r="F3" s="726"/>
      <c r="G3" s="729" t="s">
        <v>1105</v>
      </c>
    </row>
    <row r="4" spans="1:14" s="720" customFormat="1" ht="1.5" customHeight="1">
      <c r="C4" s="719"/>
    </row>
    <row r="5" spans="1:14" s="653" customFormat="1" ht="16.5">
      <c r="A5" s="1437" t="s">
        <v>76</v>
      </c>
      <c r="B5" s="1437"/>
      <c r="C5" s="1437"/>
      <c r="D5" s="1437"/>
      <c r="E5" s="1437"/>
      <c r="F5" s="1437"/>
      <c r="G5" s="1437"/>
      <c r="N5" s="730"/>
    </row>
    <row r="6" spans="1:14" s="653" customFormat="1">
      <c r="A6" s="1438" t="s">
        <v>738</v>
      </c>
      <c r="B6" s="1438"/>
      <c r="C6" s="1438"/>
      <c r="D6" s="1438"/>
      <c r="E6" s="1438"/>
      <c r="F6" s="1438"/>
      <c r="G6" s="1438"/>
      <c r="N6" s="730"/>
    </row>
    <row r="7" spans="1:14" s="653" customFormat="1">
      <c r="A7" s="1438" t="s">
        <v>740</v>
      </c>
      <c r="B7" s="1438"/>
      <c r="C7" s="1438"/>
      <c r="D7" s="1438"/>
      <c r="E7" s="1438"/>
      <c r="F7" s="1438"/>
      <c r="G7" s="1438"/>
      <c r="N7" s="730"/>
    </row>
    <row r="8" spans="1:14" s="720" customFormat="1" ht="16.5" customHeight="1">
      <c r="C8" s="719"/>
      <c r="G8" s="731" t="s">
        <v>891</v>
      </c>
    </row>
    <row r="9" spans="1:14" s="734" customFormat="1" ht="39.75" customHeight="1">
      <c r="A9" s="732" t="s">
        <v>75</v>
      </c>
      <c r="B9" s="733"/>
      <c r="C9" s="732" t="s">
        <v>893</v>
      </c>
      <c r="D9" s="733"/>
      <c r="E9" s="732" t="s">
        <v>894</v>
      </c>
      <c r="F9" s="733"/>
      <c r="G9" s="732" t="s">
        <v>454</v>
      </c>
    </row>
    <row r="10" spans="1:14" s="720" customFormat="1">
      <c r="A10" s="735" t="s">
        <v>1094</v>
      </c>
      <c r="B10" s="188"/>
      <c r="C10" s="735" t="s">
        <v>1095</v>
      </c>
      <c r="D10" s="188"/>
      <c r="E10" s="735" t="s">
        <v>1096</v>
      </c>
      <c r="F10" s="188"/>
      <c r="G10" s="735" t="s">
        <v>1097</v>
      </c>
    </row>
    <row r="11" spans="1:14" s="720" customFormat="1" ht="14.25" customHeight="1">
      <c r="A11" s="736" t="s">
        <v>77</v>
      </c>
      <c r="B11" s="736"/>
      <c r="C11" s="737"/>
      <c r="D11" s="736"/>
      <c r="E11" s="738"/>
      <c r="F11" s="736"/>
      <c r="G11" s="738"/>
    </row>
    <row r="12" spans="1:14" s="742" customFormat="1" ht="14.25" customHeight="1">
      <c r="A12" s="739" t="s">
        <v>539</v>
      </c>
      <c r="B12" s="739"/>
      <c r="C12" s="740" t="s">
        <v>66</v>
      </c>
      <c r="D12" s="739"/>
      <c r="E12" s="741"/>
      <c r="F12" s="739"/>
      <c r="G12" s="741" t="e">
        <f>#REF!</f>
        <v>#REF!</v>
      </c>
    </row>
    <row r="13" spans="1:14" s="742" customFormat="1" ht="14.25" customHeight="1">
      <c r="A13" s="739" t="s">
        <v>540</v>
      </c>
      <c r="B13" s="739"/>
      <c r="C13" s="743"/>
      <c r="D13" s="739"/>
      <c r="E13" s="741"/>
      <c r="F13" s="739"/>
      <c r="G13" s="741"/>
    </row>
    <row r="14" spans="1:14" s="720" customFormat="1" ht="14.25" customHeight="1">
      <c r="A14" s="744" t="s">
        <v>541</v>
      </c>
      <c r="B14" s="744"/>
      <c r="C14" s="745" t="s">
        <v>21</v>
      </c>
      <c r="D14" s="744"/>
      <c r="E14" s="738"/>
      <c r="F14" s="744"/>
      <c r="G14" s="738"/>
    </row>
    <row r="15" spans="1:14" s="720" customFormat="1" ht="14.25" hidden="1" customHeight="1">
      <c r="A15" s="744" t="s">
        <v>543</v>
      </c>
      <c r="B15" s="744"/>
      <c r="C15" s="745" t="s">
        <v>22</v>
      </c>
      <c r="D15" s="744"/>
      <c r="E15" s="738"/>
      <c r="F15" s="744"/>
      <c r="G15" s="880"/>
    </row>
    <row r="16" spans="1:14" s="720" customFormat="1" ht="14.25" hidden="1" customHeight="1">
      <c r="A16" s="744" t="s">
        <v>544</v>
      </c>
      <c r="B16" s="744"/>
      <c r="C16" s="745" t="s">
        <v>635</v>
      </c>
      <c r="D16" s="744"/>
      <c r="E16" s="738"/>
      <c r="F16" s="744"/>
      <c r="G16" s="881"/>
    </row>
    <row r="17" spans="1:9" s="720" customFormat="1" ht="14.25" customHeight="1">
      <c r="A17" s="744" t="s">
        <v>545</v>
      </c>
      <c r="B17" s="744"/>
      <c r="C17" s="745" t="s">
        <v>636</v>
      </c>
      <c r="D17" s="744"/>
      <c r="E17" s="738"/>
      <c r="F17" s="744"/>
      <c r="G17" s="543"/>
    </row>
    <row r="18" spans="1:9" s="720" customFormat="1" ht="14.25" customHeight="1">
      <c r="A18" s="744" t="s">
        <v>546</v>
      </c>
      <c r="B18" s="744"/>
      <c r="C18" s="745" t="s">
        <v>637</v>
      </c>
      <c r="D18" s="744"/>
      <c r="E18" s="738"/>
      <c r="F18" s="744"/>
      <c r="G18" s="882"/>
    </row>
    <row r="19" spans="1:9" s="887" customFormat="1" ht="14.25" customHeight="1">
      <c r="A19" s="883" t="s">
        <v>547</v>
      </c>
      <c r="B19" s="883"/>
      <c r="C19" s="884" t="s">
        <v>548</v>
      </c>
      <c r="D19" s="883"/>
      <c r="E19" s="885"/>
      <c r="F19" s="883"/>
      <c r="G19" s="886" t="e">
        <f>SUM(G12:G18)</f>
        <v>#REF!</v>
      </c>
    </row>
    <row r="20" spans="1:9" s="892" customFormat="1" ht="14.25" customHeight="1">
      <c r="A20" s="888" t="s">
        <v>549</v>
      </c>
      <c r="B20" s="888"/>
      <c r="C20" s="889" t="s">
        <v>550</v>
      </c>
      <c r="D20" s="888"/>
      <c r="E20" s="890"/>
      <c r="F20" s="888"/>
      <c r="G20" s="891"/>
    </row>
    <row r="21" spans="1:9" s="896" customFormat="1" ht="14.25" customHeight="1">
      <c r="A21" s="888" t="s">
        <v>551</v>
      </c>
      <c r="B21" s="888"/>
      <c r="C21" s="893">
        <v>10</v>
      </c>
      <c r="D21" s="888"/>
      <c r="E21" s="894"/>
      <c r="F21" s="888"/>
      <c r="G21" s="895"/>
    </row>
    <row r="22" spans="1:9" s="892" customFormat="1" ht="14.25" customHeight="1">
      <c r="A22" s="888" t="s">
        <v>552</v>
      </c>
      <c r="B22" s="888"/>
      <c r="C22" s="893">
        <v>11</v>
      </c>
      <c r="D22" s="888"/>
      <c r="E22" s="890"/>
      <c r="F22" s="888"/>
      <c r="G22" s="891"/>
    </row>
    <row r="23" spans="1:9" s="892" customFormat="1" ht="14.25" customHeight="1">
      <c r="A23" s="888" t="s">
        <v>553</v>
      </c>
      <c r="B23" s="888"/>
      <c r="C23" s="897">
        <v>12</v>
      </c>
      <c r="D23" s="888"/>
      <c r="E23" s="890"/>
      <c r="F23" s="888"/>
      <c r="G23" s="891"/>
    </row>
    <row r="24" spans="1:9" s="892" customFormat="1" ht="14.25" customHeight="1">
      <c r="A24" s="888" t="s">
        <v>554</v>
      </c>
      <c r="B24" s="888"/>
      <c r="C24" s="897">
        <v>13</v>
      </c>
      <c r="D24" s="888"/>
      <c r="E24" s="890"/>
      <c r="F24" s="888"/>
      <c r="G24" s="891"/>
    </row>
    <row r="25" spans="1:9" s="892" customFormat="1" ht="14.25" customHeight="1">
      <c r="A25" s="888" t="s">
        <v>555</v>
      </c>
      <c r="B25" s="888"/>
      <c r="C25" s="897">
        <v>14</v>
      </c>
      <c r="D25" s="888"/>
      <c r="E25" s="890"/>
      <c r="F25" s="888"/>
      <c r="G25" s="891"/>
    </row>
    <row r="26" spans="1:9" s="892" customFormat="1" ht="14.25" customHeight="1">
      <c r="A26" s="888" t="s">
        <v>366</v>
      </c>
      <c r="B26" s="888"/>
      <c r="C26" s="897">
        <v>15</v>
      </c>
      <c r="D26" s="888"/>
      <c r="E26" s="890"/>
      <c r="F26" s="888"/>
      <c r="G26" s="891"/>
      <c r="I26" s="892">
        <v>1717363675</v>
      </c>
    </row>
    <row r="27" spans="1:9" s="892" customFormat="1" ht="14.25" customHeight="1">
      <c r="A27" s="888" t="s">
        <v>367</v>
      </c>
      <c r="B27" s="888"/>
      <c r="C27" s="897">
        <v>16</v>
      </c>
      <c r="D27" s="888"/>
      <c r="E27" s="890"/>
      <c r="F27" s="888"/>
      <c r="G27" s="891"/>
      <c r="I27" s="892">
        <v>-869767802</v>
      </c>
    </row>
    <row r="28" spans="1:9" s="887" customFormat="1" ht="14.25" customHeight="1">
      <c r="A28" s="883" t="s">
        <v>82</v>
      </c>
      <c r="B28" s="883"/>
      <c r="C28" s="898">
        <v>20</v>
      </c>
      <c r="D28" s="883"/>
      <c r="E28" s="885"/>
      <c r="F28" s="883"/>
      <c r="G28" s="899" t="e">
        <f>SUM(G19:G27)</f>
        <v>#REF!</v>
      </c>
    </row>
    <row r="29" spans="1:9" s="892" customFormat="1" ht="14.25" customHeight="1">
      <c r="A29" s="900" t="s">
        <v>88</v>
      </c>
      <c r="B29" s="900"/>
      <c r="C29" s="897"/>
      <c r="D29" s="900"/>
      <c r="E29" s="890"/>
      <c r="F29" s="900"/>
      <c r="G29" s="890"/>
    </row>
    <row r="30" spans="1:9" s="892" customFormat="1" ht="14.25" customHeight="1">
      <c r="A30" s="901" t="s">
        <v>90</v>
      </c>
      <c r="B30" s="901"/>
      <c r="C30" s="897">
        <v>21</v>
      </c>
      <c r="D30" s="901"/>
      <c r="E30" s="894"/>
      <c r="F30" s="901"/>
      <c r="G30" s="895"/>
    </row>
    <row r="31" spans="1:9" s="892" customFormat="1" ht="14.25" customHeight="1">
      <c r="A31" s="901" t="s">
        <v>89</v>
      </c>
      <c r="B31" s="901"/>
      <c r="C31" s="897">
        <v>22</v>
      </c>
      <c r="D31" s="901"/>
      <c r="E31" s="897"/>
      <c r="F31" s="901"/>
      <c r="G31" s="902"/>
    </row>
    <row r="32" spans="1:9" s="892" customFormat="1" ht="14.25" customHeight="1">
      <c r="A32" s="901" t="s">
        <v>91</v>
      </c>
      <c r="B32" s="901"/>
      <c r="C32" s="897">
        <v>23</v>
      </c>
      <c r="D32" s="901"/>
      <c r="E32" s="897"/>
      <c r="F32" s="901"/>
      <c r="G32" s="902"/>
    </row>
    <row r="33" spans="1:9" s="892" customFormat="1" ht="14.25" customHeight="1">
      <c r="A33" s="901" t="s">
        <v>92</v>
      </c>
      <c r="B33" s="901"/>
      <c r="C33" s="897">
        <v>24</v>
      </c>
      <c r="D33" s="901"/>
      <c r="E33" s="897"/>
      <c r="F33" s="901"/>
      <c r="G33" s="902"/>
    </row>
    <row r="34" spans="1:9" s="892" customFormat="1" ht="14.25" customHeight="1">
      <c r="A34" s="901" t="s">
        <v>93</v>
      </c>
      <c r="B34" s="901"/>
      <c r="C34" s="897">
        <v>25</v>
      </c>
      <c r="D34" s="901"/>
      <c r="E34" s="897"/>
      <c r="F34" s="901"/>
      <c r="G34" s="895"/>
    </row>
    <row r="35" spans="1:9" s="892" customFormat="1" ht="14.25" customHeight="1">
      <c r="A35" s="901" t="s">
        <v>94</v>
      </c>
      <c r="B35" s="901"/>
      <c r="C35" s="897">
        <v>26</v>
      </c>
      <c r="D35" s="901"/>
      <c r="E35" s="897"/>
      <c r="F35" s="901"/>
      <c r="G35" s="895"/>
    </row>
    <row r="36" spans="1:9" s="887" customFormat="1" ht="14.25" customHeight="1">
      <c r="A36" s="901" t="s">
        <v>95</v>
      </c>
      <c r="B36" s="901"/>
      <c r="C36" s="897">
        <v>27</v>
      </c>
      <c r="D36" s="901"/>
      <c r="E36" s="903"/>
      <c r="F36" s="901"/>
      <c r="G36" s="895"/>
    </row>
    <row r="37" spans="1:9" s="887" customFormat="1" ht="14.25" customHeight="1">
      <c r="A37" s="883" t="s">
        <v>72</v>
      </c>
      <c r="B37" s="883"/>
      <c r="C37" s="904">
        <v>30</v>
      </c>
      <c r="D37" s="883"/>
      <c r="E37" s="903"/>
      <c r="F37" s="883"/>
      <c r="G37" s="905">
        <f>SUM(G30:G36)</f>
        <v>0</v>
      </c>
    </row>
    <row r="38" spans="1:9" s="907" customFormat="1" ht="14.25" customHeight="1">
      <c r="A38" s="900" t="s">
        <v>898</v>
      </c>
      <c r="B38" s="900"/>
      <c r="C38" s="898"/>
      <c r="D38" s="900"/>
      <c r="E38" s="897"/>
      <c r="F38" s="900"/>
      <c r="G38" s="906"/>
    </row>
    <row r="39" spans="1:9" s="892" customFormat="1" ht="14.25" customHeight="1">
      <c r="A39" s="901" t="s">
        <v>899</v>
      </c>
      <c r="B39" s="901"/>
      <c r="C39" s="897">
        <v>31</v>
      </c>
      <c r="D39" s="901"/>
      <c r="E39" s="897"/>
      <c r="F39" s="901"/>
      <c r="G39" s="890"/>
    </row>
    <row r="40" spans="1:9" s="907" customFormat="1" ht="14.25" customHeight="1">
      <c r="A40" s="901" t="s">
        <v>368</v>
      </c>
      <c r="B40" s="901"/>
      <c r="C40" s="897">
        <v>32</v>
      </c>
      <c r="D40" s="901"/>
      <c r="E40" s="897"/>
      <c r="F40" s="901"/>
      <c r="G40" s="906"/>
    </row>
    <row r="41" spans="1:9" s="892" customFormat="1" ht="14.25" customHeight="1">
      <c r="A41" s="901" t="s">
        <v>900</v>
      </c>
      <c r="B41" s="901"/>
      <c r="C41" s="908">
        <v>33</v>
      </c>
      <c r="D41" s="901"/>
      <c r="E41" s="909"/>
      <c r="F41" s="901"/>
      <c r="G41" s="890"/>
      <c r="I41" s="892">
        <v>293013000</v>
      </c>
    </row>
    <row r="42" spans="1:9" s="907" customFormat="1" ht="14.25" customHeight="1">
      <c r="A42" s="901" t="s">
        <v>901</v>
      </c>
      <c r="B42" s="901"/>
      <c r="C42" s="909">
        <v>34</v>
      </c>
      <c r="D42" s="901"/>
      <c r="E42" s="909"/>
      <c r="F42" s="901"/>
      <c r="G42" s="895"/>
    </row>
    <row r="43" spans="1:9" s="892" customFormat="1" ht="14.25" customHeight="1">
      <c r="A43" s="901" t="s">
        <v>902</v>
      </c>
      <c r="B43" s="901"/>
      <c r="C43" s="908">
        <v>35</v>
      </c>
      <c r="D43" s="901"/>
      <c r="E43" s="910"/>
      <c r="F43" s="901"/>
      <c r="G43" s="911"/>
    </row>
    <row r="44" spans="1:9" s="892" customFormat="1" ht="14.25" customHeight="1">
      <c r="A44" s="901" t="s">
        <v>903</v>
      </c>
      <c r="B44" s="901"/>
      <c r="C44" s="908">
        <v>36</v>
      </c>
      <c r="D44" s="901"/>
      <c r="E44" s="897"/>
      <c r="F44" s="901"/>
      <c r="G44" s="895"/>
    </row>
    <row r="45" spans="1:9" s="892" customFormat="1" ht="14.25" customHeight="1">
      <c r="A45" s="883" t="s">
        <v>73</v>
      </c>
      <c r="B45" s="883"/>
      <c r="C45" s="910">
        <v>40</v>
      </c>
      <c r="D45" s="883"/>
      <c r="E45" s="897"/>
      <c r="F45" s="883"/>
      <c r="G45" s="912">
        <f>SUM(G39:G44)</f>
        <v>0</v>
      </c>
    </row>
    <row r="46" spans="1:9" s="892" customFormat="1" ht="14.25" customHeight="1">
      <c r="A46" s="900" t="s">
        <v>74</v>
      </c>
      <c r="B46" s="900"/>
      <c r="C46" s="910">
        <v>50</v>
      </c>
      <c r="D46" s="900"/>
      <c r="E46" s="897"/>
      <c r="F46" s="900"/>
      <c r="G46" s="913" t="e">
        <f>G28+G37+G45</f>
        <v>#REF!</v>
      </c>
    </row>
    <row r="47" spans="1:9" s="892" customFormat="1" ht="14.25" customHeight="1">
      <c r="A47" s="900" t="s">
        <v>904</v>
      </c>
      <c r="B47" s="900"/>
      <c r="C47" s="910">
        <v>60</v>
      </c>
      <c r="D47" s="900"/>
      <c r="E47" s="897"/>
      <c r="F47" s="900"/>
      <c r="G47" s="906">
        <v>4884681339</v>
      </c>
    </row>
    <row r="48" spans="1:9" s="892" customFormat="1" ht="14.25" customHeight="1">
      <c r="A48" s="901" t="s">
        <v>101</v>
      </c>
      <c r="B48" s="901"/>
      <c r="C48" s="908">
        <v>61</v>
      </c>
      <c r="D48" s="901"/>
      <c r="E48" s="897"/>
      <c r="F48" s="901"/>
      <c r="G48" s="914"/>
    </row>
    <row r="49" spans="1:8" s="907" customFormat="1" ht="14.25" customHeight="1">
      <c r="A49" s="900" t="s">
        <v>634</v>
      </c>
      <c r="B49" s="900"/>
      <c r="C49" s="910">
        <v>70</v>
      </c>
      <c r="D49" s="900"/>
      <c r="E49" s="897"/>
      <c r="F49" s="900"/>
      <c r="G49" s="910" t="e">
        <f>G46+G47+G48</f>
        <v>#REF!</v>
      </c>
      <c r="H49" s="892" t="e">
        <f>G49-#REF!</f>
        <v>#REF!</v>
      </c>
    </row>
    <row r="50" spans="1:8" ht="6" customHeight="1">
      <c r="A50" s="747"/>
      <c r="B50" s="747"/>
      <c r="C50" s="748"/>
      <c r="D50" s="747"/>
      <c r="E50" s="747"/>
      <c r="F50" s="747"/>
      <c r="G50" s="747"/>
    </row>
    <row r="51" spans="1:8" ht="14.25" customHeight="1">
      <c r="A51" s="746"/>
      <c r="B51" s="746"/>
      <c r="C51" s="1436" t="s">
        <v>271</v>
      </c>
      <c r="D51" s="1436"/>
      <c r="E51" s="1436"/>
      <c r="F51" s="1436"/>
      <c r="G51" s="1436"/>
    </row>
    <row r="52" spans="1:8" ht="17.25" customHeight="1">
      <c r="A52" s="750" t="s">
        <v>731</v>
      </c>
      <c r="B52" s="751"/>
      <c r="C52" s="1435" t="s">
        <v>1048</v>
      </c>
      <c r="D52" s="1435"/>
      <c r="E52" s="1435"/>
      <c r="F52" s="1435"/>
      <c r="G52" s="1435"/>
    </row>
    <row r="53" spans="1:8">
      <c r="A53" s="719"/>
      <c r="B53" s="720"/>
      <c r="C53" s="719"/>
      <c r="D53" s="720"/>
      <c r="E53" s="719"/>
      <c r="F53" s="720"/>
      <c r="G53" s="720"/>
    </row>
    <row r="54" spans="1:8">
      <c r="A54" s="719"/>
      <c r="B54" s="720"/>
      <c r="C54" s="719"/>
      <c r="D54" s="720"/>
      <c r="E54" s="719"/>
      <c r="F54" s="720"/>
      <c r="G54" s="720"/>
    </row>
    <row r="55" spans="1:8">
      <c r="A55" s="719"/>
      <c r="B55" s="720"/>
      <c r="C55" s="719"/>
      <c r="D55" s="720"/>
      <c r="E55" s="719"/>
      <c r="F55" s="720"/>
      <c r="G55" s="720"/>
    </row>
    <row r="56" spans="1:8">
      <c r="A56" s="719"/>
      <c r="B56" s="720"/>
      <c r="C56" s="719"/>
      <c r="D56" s="720"/>
      <c r="E56" s="719"/>
      <c r="F56" s="720"/>
      <c r="G56" s="720"/>
    </row>
    <row r="57" spans="1:8">
      <c r="A57" s="719"/>
      <c r="B57" s="720"/>
      <c r="C57" s="719"/>
      <c r="D57" s="720"/>
      <c r="E57" s="719"/>
      <c r="F57" s="720"/>
      <c r="G57" s="720"/>
    </row>
    <row r="58" spans="1:8" ht="15">
      <c r="A58" s="750" t="str">
        <f>'Ten '!A15</f>
        <v>Ph¹m Tr­êng Tam</v>
      </c>
      <c r="B58" s="751"/>
      <c r="C58" s="1435" t="str">
        <f>'Ten '!B15</f>
        <v>Hoµng V¨n To¶n</v>
      </c>
      <c r="D58" s="1435"/>
      <c r="E58" s="1435"/>
      <c r="F58" s="1435"/>
      <c r="G58" s="1435"/>
    </row>
  </sheetData>
  <mergeCells count="6">
    <mergeCell ref="C58:G58"/>
    <mergeCell ref="C51:G51"/>
    <mergeCell ref="C52:G52"/>
    <mergeCell ref="A5:G5"/>
    <mergeCell ref="A6:G6"/>
    <mergeCell ref="A7:G7"/>
  </mergeCells>
  <phoneticPr fontId="0" type="noConversion"/>
  <pageMargins left="0.51" right="0.13" top="0.3" bottom="0.61" header="0.34" footer="0.15"/>
  <pageSetup paperSize="9" firstPageNumber="10" orientation="portrait" useFirstPageNumber="1" r:id="rId1"/>
  <headerFooter alignWithMargins="0">
    <oddFooter>&amp;CC¸c thuyÕt minh tõ trang 11 ®Õn trang 27 lµ bé phËn hîp th¸nh cña B¸o c¸o tµi chÝnh
&amp;P</oddFooter>
  </headerFooter>
</worksheet>
</file>

<file path=xl/worksheets/sheet4.xml><?xml version="1.0" encoding="utf-8"?>
<worksheet xmlns="http://schemas.openxmlformats.org/spreadsheetml/2006/main" xmlns:r="http://schemas.openxmlformats.org/officeDocument/2006/relationships">
  <sheetPr codeName="Sheet4">
    <tabColor indexed="10"/>
  </sheetPr>
  <dimension ref="A1:J64"/>
  <sheetViews>
    <sheetView topLeftCell="A7" workbookViewId="0">
      <selection activeCell="A15" sqref="A15"/>
    </sheetView>
  </sheetViews>
  <sheetFormatPr defaultRowHeight="15"/>
  <cols>
    <col min="1" max="1" width="40.875" style="239" customWidth="1"/>
    <col min="2" max="2" width="8.5" style="239" customWidth="1"/>
    <col min="3" max="3" width="15.375" style="239" customWidth="1"/>
    <col min="4" max="4" width="17.375" style="239" bestFit="1" customWidth="1"/>
    <col min="5" max="5" width="16.375" style="239" customWidth="1"/>
    <col min="6" max="6" width="9.125" style="239" customWidth="1"/>
    <col min="7" max="7" width="11.125" style="238" bestFit="1" customWidth="1"/>
    <col min="8" max="8" width="14.75" style="238" bestFit="1" customWidth="1"/>
    <col min="9" max="9" width="9" style="262"/>
    <col min="10" max="16384" width="9" style="239"/>
  </cols>
  <sheetData>
    <row r="1" spans="1:9" customFormat="1">
      <c r="A1" s="6" t="s">
        <v>1148</v>
      </c>
      <c r="G1" s="120"/>
      <c r="H1" s="120"/>
      <c r="I1" s="121"/>
    </row>
    <row r="2" spans="1:9" customFormat="1">
      <c r="A2" s="6" t="s">
        <v>1149</v>
      </c>
      <c r="G2" s="120"/>
      <c r="H2" s="120"/>
      <c r="I2" s="121"/>
    </row>
    <row r="3" spans="1:9" customFormat="1">
      <c r="A3" s="6" t="s">
        <v>1150</v>
      </c>
      <c r="G3" s="120"/>
      <c r="H3" s="120"/>
      <c r="I3" s="121"/>
    </row>
    <row r="4" spans="1:9" customFormat="1">
      <c r="A4" t="s">
        <v>558</v>
      </c>
      <c r="G4" s="120"/>
      <c r="H4" s="120"/>
      <c r="I4" s="121"/>
    </row>
    <row r="5" spans="1:9" customFormat="1">
      <c r="A5" t="s">
        <v>445</v>
      </c>
      <c r="G5" s="120"/>
      <c r="H5" s="120"/>
      <c r="I5" s="121"/>
    </row>
    <row r="6" spans="1:9" customFormat="1">
      <c r="A6" t="s">
        <v>559</v>
      </c>
      <c r="G6" s="120"/>
      <c r="H6" s="120"/>
      <c r="I6" s="121"/>
    </row>
    <row r="7" spans="1:9" customFormat="1">
      <c r="G7" s="110"/>
      <c r="H7" s="120"/>
      <c r="I7" s="121"/>
    </row>
    <row r="8" spans="1:9" customFormat="1">
      <c r="G8" s="118"/>
      <c r="H8" s="120"/>
      <c r="I8" s="121"/>
    </row>
    <row r="9" spans="1:9" customFormat="1">
      <c r="G9" s="120"/>
      <c r="H9" s="120"/>
      <c r="I9" s="121"/>
    </row>
    <row r="10" spans="1:9" customFormat="1">
      <c r="A10" s="6" t="s">
        <v>1158</v>
      </c>
      <c r="G10" s="120"/>
      <c r="H10" s="120"/>
      <c r="I10" s="121"/>
    </row>
    <row r="11" spans="1:9" customFormat="1">
      <c r="A11" s="6" t="s">
        <v>182</v>
      </c>
      <c r="G11" s="120"/>
      <c r="H11" s="120"/>
      <c r="I11" s="121"/>
    </row>
    <row r="12" spans="1:9" customFormat="1" ht="15.75">
      <c r="A12" s="148"/>
      <c r="F12">
        <v>20</v>
      </c>
      <c r="G12" s="120">
        <v>5</v>
      </c>
      <c r="H12" s="120"/>
      <c r="I12" s="121"/>
    </row>
    <row r="13" spans="1:9" customFormat="1">
      <c r="F13">
        <v>30</v>
      </c>
      <c r="G13" s="120">
        <v>6</v>
      </c>
      <c r="H13" s="120"/>
      <c r="I13" s="121"/>
    </row>
    <row r="14" spans="1:9" customFormat="1" ht="15.75">
      <c r="A14" t="s">
        <v>70</v>
      </c>
      <c r="B14" s="6" t="s">
        <v>304</v>
      </c>
      <c r="C14" s="239"/>
      <c r="F14" s="50">
        <v>31</v>
      </c>
      <c r="G14" s="139">
        <v>7</v>
      </c>
      <c r="H14" s="140"/>
      <c r="I14" s="121"/>
    </row>
    <row r="15" spans="1:9" customFormat="1">
      <c r="A15" s="6" t="s">
        <v>1156</v>
      </c>
      <c r="B15" s="6" t="s">
        <v>1157</v>
      </c>
      <c r="C15" s="239"/>
      <c r="F15">
        <v>31</v>
      </c>
      <c r="G15" s="141">
        <v>0.08</v>
      </c>
      <c r="H15" s="120"/>
      <c r="I15" s="121"/>
    </row>
    <row r="16" spans="1:9" customFormat="1">
      <c r="F16">
        <v>30</v>
      </c>
      <c r="G16" s="141">
        <v>0.09</v>
      </c>
      <c r="H16" s="120"/>
      <c r="I16" s="121"/>
    </row>
    <row r="17" spans="1:10" customFormat="1" ht="15.75">
      <c r="A17" s="360"/>
      <c r="F17" s="50">
        <v>31</v>
      </c>
      <c r="G17" s="142">
        <v>0.1</v>
      </c>
      <c r="H17" s="113"/>
      <c r="I17" s="121"/>
    </row>
    <row r="18" spans="1:10" customFormat="1" ht="15.75">
      <c r="A18" s="360"/>
      <c r="F18">
        <v>30</v>
      </c>
      <c r="G18" s="120">
        <v>11</v>
      </c>
      <c r="H18" s="120"/>
      <c r="I18" s="121"/>
    </row>
    <row r="19" spans="1:10" customFormat="1">
      <c r="A19" s="6" t="s">
        <v>560</v>
      </c>
      <c r="F19">
        <v>31</v>
      </c>
      <c r="G19" s="120">
        <v>12</v>
      </c>
      <c r="H19" s="120"/>
      <c r="I19" s="121"/>
    </row>
    <row r="20" spans="1:10" customFormat="1">
      <c r="G20" s="120"/>
      <c r="H20" s="120"/>
      <c r="I20" s="121"/>
    </row>
    <row r="21" spans="1:10" customFormat="1" ht="15.75">
      <c r="A21" s="50" t="s">
        <v>713</v>
      </c>
      <c r="G21" s="120"/>
      <c r="H21" s="120"/>
      <c r="I21" s="121"/>
    </row>
    <row r="22" spans="1:10" customFormat="1">
      <c r="G22" s="120"/>
      <c r="H22" s="120"/>
      <c r="I22" s="121"/>
    </row>
    <row r="23" spans="1:10" s="139" customFormat="1" ht="15.75">
      <c r="A23" s="263" t="s">
        <v>75</v>
      </c>
      <c r="B23" s="263" t="s">
        <v>424</v>
      </c>
      <c r="C23" s="263" t="s">
        <v>454</v>
      </c>
      <c r="D23" s="263" t="s">
        <v>60</v>
      </c>
      <c r="G23" s="140"/>
      <c r="H23" s="140"/>
      <c r="I23" s="264"/>
    </row>
    <row r="24" spans="1:10" s="243" customFormat="1">
      <c r="A24" s="243" t="s">
        <v>1050</v>
      </c>
      <c r="G24" s="244"/>
      <c r="H24" s="244"/>
      <c r="I24" s="245"/>
    </row>
    <row r="25" spans="1:10" s="243" customFormat="1">
      <c r="A25" s="274" t="s">
        <v>1051</v>
      </c>
      <c r="G25" s="244"/>
      <c r="H25" s="244"/>
      <c r="I25" s="245"/>
    </row>
    <row r="26" spans="1:10" s="243" customFormat="1">
      <c r="A26" s="274" t="s">
        <v>799</v>
      </c>
      <c r="B26" s="243" t="s">
        <v>817</v>
      </c>
      <c r="G26" s="244"/>
      <c r="H26" s="244"/>
      <c r="I26" s="245"/>
    </row>
    <row r="27" spans="1:10" s="243" customFormat="1">
      <c r="A27" s="274" t="s">
        <v>800</v>
      </c>
      <c r="B27" s="243" t="s">
        <v>817</v>
      </c>
      <c r="G27" s="244"/>
      <c r="H27" s="244"/>
      <c r="I27" s="245"/>
    </row>
    <row r="28" spans="1:10" s="243" customFormat="1">
      <c r="G28" s="244"/>
      <c r="H28" s="244"/>
      <c r="I28" s="245"/>
    </row>
    <row r="29" spans="1:10">
      <c r="A29" s="243" t="s">
        <v>801</v>
      </c>
    </row>
    <row r="30" spans="1:10">
      <c r="A30" s="243" t="s">
        <v>802</v>
      </c>
      <c r="B30" s="239" t="s">
        <v>817</v>
      </c>
    </row>
    <row r="31" spans="1:10">
      <c r="A31" s="243" t="s">
        <v>803</v>
      </c>
      <c r="B31" s="239" t="s">
        <v>817</v>
      </c>
    </row>
    <row r="32" spans="1:10" s="243" customFormat="1">
      <c r="E32" s="246"/>
      <c r="F32" s="246"/>
      <c r="G32" s="247"/>
      <c r="H32" s="247"/>
      <c r="I32" s="248"/>
      <c r="J32" s="246"/>
    </row>
    <row r="33" spans="1:10" s="243" customFormat="1">
      <c r="A33" s="243" t="s">
        <v>804</v>
      </c>
      <c r="E33" s="246"/>
      <c r="F33" s="246"/>
      <c r="G33" s="247"/>
      <c r="H33" s="247"/>
      <c r="I33" s="248"/>
      <c r="J33" s="246"/>
    </row>
    <row r="34" spans="1:10" s="253" customFormat="1" ht="15.75">
      <c r="A34" s="243" t="s">
        <v>805</v>
      </c>
      <c r="B34" s="253" t="s">
        <v>818</v>
      </c>
      <c r="E34" s="246"/>
      <c r="F34" s="249"/>
      <c r="G34" s="250"/>
      <c r="H34" s="250"/>
      <c r="I34" s="251"/>
      <c r="J34" s="252"/>
    </row>
    <row r="35" spans="1:10" s="253" customFormat="1">
      <c r="A35" s="243" t="s">
        <v>806</v>
      </c>
      <c r="B35" s="253" t="s">
        <v>818</v>
      </c>
      <c r="E35" s="252"/>
      <c r="F35" s="252"/>
      <c r="G35" s="254"/>
      <c r="H35" s="254"/>
      <c r="I35" s="251"/>
      <c r="J35" s="252"/>
    </row>
    <row r="36" spans="1:10" s="253" customFormat="1">
      <c r="A36" s="243" t="s">
        <v>808</v>
      </c>
      <c r="B36" s="253" t="s">
        <v>818</v>
      </c>
      <c r="E36" s="252"/>
      <c r="F36" s="252"/>
      <c r="G36" s="254"/>
      <c r="H36" s="254"/>
      <c r="I36" s="251"/>
      <c r="J36" s="252"/>
    </row>
    <row r="37" spans="1:10" s="253" customFormat="1" ht="15.75">
      <c r="E37" s="252"/>
      <c r="F37" s="249"/>
      <c r="G37" s="255"/>
      <c r="H37" s="255"/>
      <c r="I37" s="251"/>
      <c r="J37" s="252"/>
    </row>
    <row r="38" spans="1:10" s="253" customFormat="1">
      <c r="A38" s="253" t="s">
        <v>809</v>
      </c>
      <c r="E38" s="252"/>
      <c r="F38" s="252"/>
      <c r="G38" s="242"/>
      <c r="H38" s="242"/>
      <c r="I38" s="251"/>
      <c r="J38" s="252"/>
    </row>
    <row r="39" spans="1:10" s="253" customFormat="1">
      <c r="A39" s="253" t="s">
        <v>810</v>
      </c>
      <c r="E39" s="252"/>
      <c r="F39" s="252"/>
      <c r="G39" s="242"/>
      <c r="H39" s="242"/>
      <c r="I39" s="251"/>
      <c r="J39" s="252"/>
    </row>
    <row r="40" spans="1:10" s="253" customFormat="1">
      <c r="A40" s="253" t="s">
        <v>811</v>
      </c>
      <c r="B40" s="239" t="s">
        <v>817</v>
      </c>
      <c r="E40" s="252"/>
      <c r="F40" s="252"/>
      <c r="G40" s="242"/>
      <c r="H40" s="242"/>
      <c r="I40" s="251"/>
      <c r="J40" s="252"/>
    </row>
    <row r="41" spans="1:10" s="253" customFormat="1">
      <c r="A41" s="253" t="s">
        <v>812</v>
      </c>
      <c r="B41" s="239" t="s">
        <v>817</v>
      </c>
      <c r="E41" s="252"/>
      <c r="F41" s="252"/>
      <c r="G41" s="242"/>
      <c r="H41" s="242"/>
      <c r="I41" s="251"/>
      <c r="J41" s="252"/>
    </row>
    <row r="42" spans="1:10" s="253" customFormat="1">
      <c r="E42" s="252"/>
      <c r="F42" s="252"/>
      <c r="G42" s="242"/>
      <c r="H42" s="242"/>
      <c r="I42" s="251"/>
      <c r="J42" s="252"/>
    </row>
    <row r="43" spans="1:10" s="253" customFormat="1" ht="15.75">
      <c r="A43" s="253" t="s">
        <v>813</v>
      </c>
      <c r="E43" s="252"/>
      <c r="F43" s="249"/>
      <c r="G43" s="242"/>
      <c r="H43" s="242"/>
      <c r="I43" s="251"/>
      <c r="J43" s="252"/>
    </row>
    <row r="44" spans="1:10" ht="15.75">
      <c r="A44" s="253" t="s">
        <v>814</v>
      </c>
      <c r="B44" s="239" t="s">
        <v>817</v>
      </c>
      <c r="E44" s="252"/>
      <c r="F44" s="256"/>
      <c r="G44" s="257"/>
      <c r="H44" s="257"/>
      <c r="I44" s="258"/>
      <c r="J44" s="259"/>
    </row>
    <row r="45" spans="1:10">
      <c r="A45" s="253" t="s">
        <v>815</v>
      </c>
      <c r="B45" s="239" t="s">
        <v>817</v>
      </c>
      <c r="E45" s="259"/>
      <c r="F45" s="259"/>
      <c r="G45" s="241"/>
      <c r="H45" s="241"/>
      <c r="I45" s="258"/>
      <c r="J45" s="259"/>
    </row>
    <row r="46" spans="1:10">
      <c r="E46" s="259"/>
      <c r="F46" s="259"/>
      <c r="G46" s="241"/>
      <c r="H46" s="241"/>
      <c r="I46" s="258"/>
      <c r="J46" s="259"/>
    </row>
    <row r="47" spans="1:10">
      <c r="A47" s="239" t="s">
        <v>816</v>
      </c>
      <c r="B47" s="239" t="s">
        <v>817</v>
      </c>
      <c r="C47" s="239" t="s">
        <v>711</v>
      </c>
      <c r="D47" s="239" t="s">
        <v>710</v>
      </c>
      <c r="E47" s="259" t="s">
        <v>712</v>
      </c>
      <c r="F47" s="259"/>
      <c r="G47" s="241"/>
      <c r="H47" s="241"/>
      <c r="I47" s="258"/>
      <c r="J47" s="259"/>
    </row>
    <row r="48" spans="1:10" ht="15.75">
      <c r="C48" s="989">
        <v>16758740000</v>
      </c>
      <c r="D48" s="989">
        <v>20328950000</v>
      </c>
      <c r="E48" s="989">
        <v>30999390000</v>
      </c>
      <c r="F48" s="260"/>
      <c r="G48" s="261"/>
      <c r="H48" s="261"/>
      <c r="I48" s="258"/>
      <c r="J48" s="259"/>
    </row>
    <row r="49" spans="1:10">
      <c r="E49" s="259"/>
      <c r="F49" s="259"/>
      <c r="G49" s="241"/>
      <c r="H49" s="241"/>
      <c r="I49" s="258"/>
      <c r="J49" s="259"/>
    </row>
    <row r="52" spans="1:10" s="50" customFormat="1" ht="15.75">
      <c r="A52" s="50" t="s">
        <v>643</v>
      </c>
      <c r="C52" s="139" t="s">
        <v>601</v>
      </c>
      <c r="D52" s="139" t="s">
        <v>602</v>
      </c>
      <c r="E52" s="139" t="s">
        <v>603</v>
      </c>
      <c r="G52" s="113"/>
      <c r="H52" s="113"/>
      <c r="I52" s="277"/>
    </row>
    <row r="53" spans="1:10">
      <c r="A53" s="239" t="s">
        <v>598</v>
      </c>
      <c r="C53" s="238"/>
      <c r="D53" s="238">
        <f>C53</f>
        <v>0</v>
      </c>
      <c r="E53" s="276" t="e">
        <f>D53/C53</f>
        <v>#DIV/0!</v>
      </c>
    </row>
    <row r="54" spans="1:10">
      <c r="A54" s="239" t="s">
        <v>599</v>
      </c>
      <c r="C54" s="238"/>
      <c r="D54" s="238">
        <f>C54</f>
        <v>0</v>
      </c>
      <c r="E54" s="276" t="e">
        <f>D54/C54</f>
        <v>#DIV/0!</v>
      </c>
    </row>
    <row r="55" spans="1:10">
      <c r="A55" s="239" t="s">
        <v>600</v>
      </c>
      <c r="C55" s="238"/>
      <c r="D55" s="238">
        <f>C55</f>
        <v>0</v>
      </c>
      <c r="E55" s="276" t="e">
        <f>D55/C55</f>
        <v>#DIV/0!</v>
      </c>
    </row>
    <row r="56" spans="1:10">
      <c r="A56" s="239" t="s">
        <v>505</v>
      </c>
      <c r="C56" s="238"/>
      <c r="D56" s="238">
        <f>C56</f>
        <v>0</v>
      </c>
      <c r="E56" s="276" t="e">
        <f>D56/C56</f>
        <v>#DIV/0!</v>
      </c>
    </row>
    <row r="57" spans="1:10">
      <c r="A57" s="239" t="s">
        <v>509</v>
      </c>
      <c r="D57" s="238">
        <f>C57</f>
        <v>0</v>
      </c>
      <c r="E57" s="276" t="e">
        <f>D57/C57</f>
        <v>#DIV/0!</v>
      </c>
    </row>
    <row r="58" spans="1:10">
      <c r="E58" s="276"/>
    </row>
    <row r="59" spans="1:10">
      <c r="E59" s="276"/>
    </row>
    <row r="61" spans="1:10">
      <c r="A61" s="988" t="s">
        <v>1047</v>
      </c>
      <c r="B61" s="334"/>
      <c r="C61" s="989">
        <v>16758740000</v>
      </c>
      <c r="D61" s="989">
        <v>365</v>
      </c>
      <c r="E61">
        <f>C61*D61</f>
        <v>6116940100000</v>
      </c>
    </row>
    <row r="62" spans="1:10">
      <c r="A62" s="988"/>
      <c r="B62" s="334"/>
      <c r="C62" s="989">
        <v>3570210000</v>
      </c>
      <c r="D62" s="989">
        <f>D61-90</f>
        <v>275</v>
      </c>
      <c r="E62">
        <f>C62*D62</f>
        <v>981807750000</v>
      </c>
    </row>
    <row r="63" spans="1:10">
      <c r="A63" s="988"/>
      <c r="B63" s="334"/>
      <c r="C63" s="989">
        <v>3252020000</v>
      </c>
      <c r="D63" s="989"/>
      <c r="E63">
        <f>E61+E62</f>
        <v>7098747850000</v>
      </c>
    </row>
    <row r="64" spans="1:10">
      <c r="A64" s="988"/>
      <c r="B64" s="334"/>
      <c r="C64" s="989"/>
      <c r="D64" s="989"/>
      <c r="E64">
        <f>E63/365</f>
        <v>19448624246.575298</v>
      </c>
    </row>
  </sheetData>
  <phoneticPr fontId="0" type="noConversion"/>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sheetPr transitionEvaluation="1" transitionEntry="1">
    <tabColor indexed="33"/>
  </sheetPr>
  <dimension ref="A1:AC223"/>
  <sheetViews>
    <sheetView tabSelected="1" view="pageBreakPreview" workbookViewId="0">
      <pane xSplit="2" ySplit="10" topLeftCell="C11" activePane="bottomRight" state="frozen"/>
      <selection activeCell="H59" sqref="H59"/>
      <selection pane="topRight" activeCell="H59" sqref="H59"/>
      <selection pane="bottomLeft" activeCell="H59" sqref="H59"/>
      <selection pane="bottomRight" activeCell="N24" sqref="N24"/>
    </sheetView>
  </sheetViews>
  <sheetFormatPr defaultRowHeight="14.25"/>
  <cols>
    <col min="1" max="1" width="36.5" style="369" customWidth="1"/>
    <col min="2" max="2" width="1.875" style="370" customWidth="1"/>
    <col min="3" max="3" width="5" style="361" customWidth="1"/>
    <col min="4" max="4" width="1" style="370" customWidth="1"/>
    <col min="5" max="5" width="6.75" style="361" customWidth="1"/>
    <col min="6" max="6" width="0.875" style="361" customWidth="1"/>
    <col min="7" max="7" width="9.625" style="361" hidden="1" customWidth="1"/>
    <col min="8" max="8" width="17.375" style="362" hidden="1" customWidth="1"/>
    <col min="9" max="9" width="0.875" style="362" hidden="1" customWidth="1"/>
    <col min="10" max="10" width="17.125" style="362" hidden="1" customWidth="1"/>
    <col min="11" max="11" width="0.875" style="370" hidden="1" customWidth="1"/>
    <col min="12" max="12" width="17.25" style="362" customWidth="1"/>
    <col min="13" max="13" width="1" style="362" customWidth="1"/>
    <col min="14" max="14" width="17.25" style="362" customWidth="1"/>
    <col min="15" max="15" width="5.5" style="1373" hidden="1" customWidth="1"/>
    <col min="16" max="16" width="18.25" style="916" hidden="1" customWidth="1"/>
    <col min="17" max="17" width="18.25" style="365" hidden="1" customWidth="1"/>
    <col min="18" max="19" width="17.375" style="365" hidden="1" customWidth="1"/>
    <col min="20" max="20" width="17" style="365" hidden="1" customWidth="1"/>
    <col min="21" max="21" width="16.125" style="365" hidden="1" customWidth="1"/>
    <col min="22" max="22" width="16.625" style="365" hidden="1" customWidth="1"/>
    <col min="23" max="23" width="16.125" style="365" hidden="1" customWidth="1"/>
    <col min="24" max="24" width="15" style="365" hidden="1" customWidth="1"/>
    <col min="25" max="25" width="17.125" style="365" hidden="1" customWidth="1"/>
    <col min="26" max="26" width="16" style="365" hidden="1" customWidth="1"/>
    <col min="27" max="29" width="14.375" style="365" hidden="1" customWidth="1"/>
    <col min="30" max="16384" width="9" style="364"/>
  </cols>
  <sheetData>
    <row r="1" spans="1:29" s="712" customFormat="1" ht="19.5" customHeight="1">
      <c r="A1" s="1131" t="s">
        <v>1158</v>
      </c>
      <c r="B1" s="713"/>
      <c r="C1" s="714"/>
      <c r="D1" s="713"/>
      <c r="E1" s="714"/>
      <c r="F1" s="714"/>
      <c r="G1" s="714"/>
      <c r="H1" s="715"/>
      <c r="I1" s="715"/>
      <c r="J1" s="715"/>
      <c r="K1" s="713"/>
      <c r="L1" s="716"/>
      <c r="M1" s="717"/>
      <c r="O1" s="1370"/>
      <c r="P1" s="915">
        <f>L89+L77</f>
        <v>219488310104</v>
      </c>
      <c r="Q1" s="715">
        <f>-24134851215+17000000000</f>
        <v>-7134851215</v>
      </c>
      <c r="R1" s="715"/>
      <c r="S1" s="715"/>
      <c r="T1" s="715"/>
      <c r="U1" s="715"/>
      <c r="V1" s="715"/>
      <c r="W1" s="715"/>
      <c r="X1" s="715"/>
      <c r="Y1" s="715"/>
      <c r="Z1" s="715"/>
      <c r="AA1" s="715"/>
      <c r="AB1" s="715"/>
      <c r="AC1" s="715"/>
    </row>
    <row r="2" spans="1:29" ht="15">
      <c r="A2" s="1036" t="s">
        <v>182</v>
      </c>
      <c r="B2" s="1371"/>
      <c r="D2" s="1371"/>
      <c r="K2" s="1371"/>
      <c r="L2" s="1372"/>
      <c r="N2" s="1332" t="s">
        <v>19</v>
      </c>
      <c r="P2" s="1374">
        <f>P3-Q3</f>
        <v>542722875</v>
      </c>
      <c r="Q2" s="1375"/>
    </row>
    <row r="3" spans="1:29" ht="15">
      <c r="A3" s="1120" t="s">
        <v>183</v>
      </c>
      <c r="B3" s="1376"/>
      <c r="C3" s="366"/>
      <c r="D3" s="1376"/>
      <c r="E3" s="366"/>
      <c r="F3" s="366"/>
      <c r="G3" s="366"/>
      <c r="H3" s="367"/>
      <c r="I3" s="367"/>
      <c r="J3" s="367"/>
      <c r="K3" s="1376"/>
      <c r="L3" s="368"/>
      <c r="M3" s="367"/>
      <c r="N3" s="1333" t="s">
        <v>579</v>
      </c>
      <c r="P3" s="916">
        <v>723630500</v>
      </c>
      <c r="Q3" s="365">
        <f>25*P3/100</f>
        <v>180907625</v>
      </c>
      <c r="R3" s="365">
        <f>P3-Q3</f>
        <v>542722875</v>
      </c>
    </row>
    <row r="4" spans="1:29" ht="2.25" customHeight="1">
      <c r="H4" s="371"/>
      <c r="I4" s="371"/>
      <c r="J4" s="371"/>
      <c r="L4" s="371"/>
      <c r="N4" s="371"/>
    </row>
    <row r="5" spans="1:29" ht="21" customHeight="1">
      <c r="A5" s="1441" t="s">
        <v>964</v>
      </c>
      <c r="B5" s="1442"/>
      <c r="C5" s="1442"/>
      <c r="D5" s="1442"/>
      <c r="E5" s="1442"/>
      <c r="F5" s="1442"/>
      <c r="G5" s="1442"/>
      <c r="H5" s="1442"/>
      <c r="I5" s="1442"/>
      <c r="J5" s="1442"/>
      <c r="K5" s="1442"/>
      <c r="L5" s="1442"/>
      <c r="M5" s="1442"/>
      <c r="N5" s="1442"/>
      <c r="P5" s="916">
        <f>N77+N93-L93-L77</f>
        <v>28208956847</v>
      </c>
      <c r="Q5" s="365" t="e">
        <f>L78-#REF!</f>
        <v>#REF!</v>
      </c>
    </row>
    <row r="6" spans="1:29" ht="18" hidden="1">
      <c r="A6" s="1450" t="s">
        <v>768</v>
      </c>
      <c r="B6" s="1451"/>
      <c r="C6" s="1450"/>
      <c r="D6" s="1450"/>
      <c r="E6" s="1450"/>
      <c r="F6" s="1450"/>
      <c r="G6" s="1450"/>
      <c r="H6" s="1450"/>
      <c r="I6" s="1450"/>
      <c r="J6" s="1450"/>
      <c r="K6" s="1450"/>
      <c r="L6" s="1450"/>
      <c r="M6" s="1450"/>
      <c r="N6" s="1450"/>
      <c r="P6" s="916">
        <f>L12-N12</f>
        <v>0</v>
      </c>
      <c r="Q6" s="365">
        <f>L19-L25</f>
        <v>369561985009</v>
      </c>
      <c r="R6" s="1020"/>
    </row>
    <row r="7" spans="1:29" ht="18">
      <c r="A7" s="1443" t="s">
        <v>672</v>
      </c>
      <c r="B7" s="1444"/>
      <c r="C7" s="1443"/>
      <c r="D7" s="1443"/>
      <c r="E7" s="1443"/>
      <c r="F7" s="1443"/>
      <c r="G7" s="1443"/>
      <c r="H7" s="1443"/>
      <c r="I7" s="1443"/>
      <c r="J7" s="1443"/>
      <c r="K7" s="1443"/>
      <c r="L7" s="1443"/>
      <c r="M7" s="1443"/>
      <c r="N7" s="1443"/>
      <c r="P7" s="916">
        <f>L13-N13</f>
        <v>-29030193419</v>
      </c>
      <c r="Q7" s="365">
        <f>764630500*25/100</f>
        <v>191157625</v>
      </c>
      <c r="R7" s="1020"/>
    </row>
    <row r="8" spans="1:29" ht="18" customHeight="1">
      <c r="L8" s="374"/>
      <c r="N8" s="987" t="s">
        <v>977</v>
      </c>
      <c r="R8" s="365">
        <f>764630500-Q7</f>
        <v>573472875</v>
      </c>
    </row>
    <row r="9" spans="1:29" s="1384" customFormat="1" ht="28.5" customHeight="1">
      <c r="A9" s="376" t="s">
        <v>892</v>
      </c>
      <c r="B9" s="377"/>
      <c r="C9" s="1377" t="s">
        <v>893</v>
      </c>
      <c r="D9" s="377"/>
      <c r="E9" s="1377" t="s">
        <v>894</v>
      </c>
      <c r="F9" s="1378"/>
      <c r="G9" s="1377" t="s">
        <v>1179</v>
      </c>
      <c r="H9" s="1379" t="s">
        <v>166</v>
      </c>
      <c r="I9" s="1380"/>
      <c r="J9" s="1381" t="s">
        <v>120</v>
      </c>
      <c r="K9" s="377"/>
      <c r="L9" s="379" t="s">
        <v>566</v>
      </c>
      <c r="M9" s="378"/>
      <c r="N9" s="379" t="s">
        <v>671</v>
      </c>
      <c r="O9" s="380"/>
      <c r="P9" s="1382"/>
      <c r="Q9" s="381" t="s">
        <v>305</v>
      </c>
      <c r="R9" s="382" t="s">
        <v>306</v>
      </c>
      <c r="S9" s="383" t="s">
        <v>307</v>
      </c>
      <c r="T9" s="384" t="s">
        <v>308</v>
      </c>
      <c r="U9" s="381" t="s">
        <v>309</v>
      </c>
      <c r="V9" s="385"/>
      <c r="W9" s="386"/>
      <c r="X9" s="386"/>
      <c r="Y9" s="1383"/>
      <c r="Z9" s="1383"/>
      <c r="AA9" s="1383"/>
      <c r="AB9" s="1383"/>
      <c r="AC9" s="1383"/>
    </row>
    <row r="10" spans="1:29" s="395" customFormat="1" ht="18" customHeight="1">
      <c r="A10" s="387">
        <v>1</v>
      </c>
      <c r="B10" s="388"/>
      <c r="C10" s="389">
        <v>2</v>
      </c>
      <c r="D10" s="388"/>
      <c r="E10" s="387">
        <v>3</v>
      </c>
      <c r="F10" s="390"/>
      <c r="G10" s="387"/>
      <c r="H10" s="391" t="s">
        <v>447</v>
      </c>
      <c r="I10" s="392"/>
      <c r="J10" s="393" t="s">
        <v>453</v>
      </c>
      <c r="K10" s="390"/>
      <c r="L10" s="393" t="s">
        <v>453</v>
      </c>
      <c r="M10" s="392"/>
      <c r="N10" s="393">
        <v>5</v>
      </c>
      <c r="O10" s="394" t="s">
        <v>477</v>
      </c>
      <c r="P10" s="917"/>
      <c r="Q10" s="396"/>
      <c r="R10" s="396"/>
      <c r="S10" s="396"/>
      <c r="T10" s="396"/>
      <c r="U10" s="396"/>
      <c r="V10" s="396"/>
      <c r="W10" s="396"/>
      <c r="X10" s="396"/>
      <c r="Y10" s="396"/>
      <c r="Z10" s="396"/>
      <c r="AA10" s="396"/>
      <c r="AB10" s="396"/>
      <c r="AC10" s="396"/>
    </row>
    <row r="11" spans="1:29" s="401" customFormat="1" ht="18.75" customHeight="1">
      <c r="A11" s="397" t="s">
        <v>895</v>
      </c>
      <c r="B11" s="398"/>
      <c r="C11" s="399">
        <v>100</v>
      </c>
      <c r="D11" s="398"/>
      <c r="E11" s="399"/>
      <c r="F11" s="399"/>
      <c r="G11" s="399"/>
      <c r="H11" s="400">
        <f>H13+H16+H19+H27+H31</f>
        <v>441204865337</v>
      </c>
      <c r="I11" s="400"/>
      <c r="J11" s="400">
        <f ca="1">J13+J16+J19+J27+J31</f>
        <v>0</v>
      </c>
      <c r="K11" s="398"/>
      <c r="L11" s="400">
        <v>515352853153</v>
      </c>
      <c r="M11" s="400"/>
      <c r="N11" s="400">
        <v>598108617096</v>
      </c>
      <c r="O11" s="394" t="str">
        <f>IF(OR(L11&lt;&gt;0,N11&lt;&gt;0),"print","")</f>
        <v>print</v>
      </c>
      <c r="P11" s="1015">
        <f t="shared" ref="P11:U11" si="0">P13+P16+P19+P27+P31</f>
        <v>52882288851</v>
      </c>
      <c r="Q11" s="400">
        <f t="shared" si="0"/>
        <v>52025428856</v>
      </c>
      <c r="R11" s="400">
        <f t="shared" si="0"/>
        <v>-8826685476</v>
      </c>
      <c r="S11" s="400">
        <f t="shared" si="0"/>
        <v>4878650459</v>
      </c>
      <c r="T11" s="400">
        <f t="shared" si="0"/>
        <v>611778191</v>
      </c>
      <c r="U11" s="400">
        <f t="shared" si="0"/>
        <v>4193116821</v>
      </c>
      <c r="V11" s="402"/>
      <c r="W11" s="402"/>
      <c r="X11" s="400"/>
      <c r="Y11" s="402"/>
      <c r="Z11" s="403"/>
      <c r="AA11" s="402"/>
      <c r="AB11" s="402"/>
      <c r="AC11" s="402"/>
    </row>
    <row r="12" spans="1:29" s="401" customFormat="1" ht="2.25" customHeight="1">
      <c r="A12" s="397"/>
      <c r="B12" s="398"/>
      <c r="C12" s="399"/>
      <c r="D12" s="398"/>
      <c r="E12" s="399"/>
      <c r="F12" s="399"/>
      <c r="G12" s="399"/>
      <c r="H12" s="400"/>
      <c r="I12" s="400"/>
      <c r="J12" s="400"/>
      <c r="K12" s="398"/>
      <c r="L12" s="400"/>
      <c r="M12" s="400"/>
      <c r="N12" s="400"/>
      <c r="O12" s="394" t="s">
        <v>477</v>
      </c>
      <c r="P12" s="1015"/>
      <c r="Q12" s="400"/>
      <c r="R12" s="400"/>
      <c r="S12" s="400"/>
      <c r="T12" s="400"/>
      <c r="U12" s="400"/>
      <c r="V12" s="402"/>
      <c r="W12" s="402"/>
      <c r="X12" s="400"/>
      <c r="Y12" s="402"/>
      <c r="Z12" s="403"/>
      <c r="AA12" s="402"/>
      <c r="AB12" s="402"/>
      <c r="AC12" s="402"/>
    </row>
    <row r="13" spans="1:29" s="408" customFormat="1" ht="18" customHeight="1">
      <c r="A13" s="404" t="s">
        <v>896</v>
      </c>
      <c r="B13" s="1187"/>
      <c r="C13" s="406">
        <v>110</v>
      </c>
      <c r="D13" s="405"/>
      <c r="E13" s="406"/>
      <c r="F13" s="406">
        <v>71120586</v>
      </c>
      <c r="G13" s="406"/>
      <c r="H13" s="407">
        <f>SUM(H14:H15)</f>
        <v>40665817492</v>
      </c>
      <c r="I13" s="407"/>
      <c r="J13" s="407">
        <f ca="1">SUM(J14:J15)</f>
        <v>0</v>
      </c>
      <c r="K13" s="405"/>
      <c r="L13" s="407">
        <v>42192063144</v>
      </c>
      <c r="M13" s="407"/>
      <c r="N13" s="407">
        <v>71222256563</v>
      </c>
      <c r="O13" s="394" t="str">
        <f>IF(OR(L13&lt;&gt;0,N13&lt;&gt;0),"print","")</f>
        <v>print</v>
      </c>
      <c r="P13" s="1016">
        <f t="shared" ref="P13:U13" si="1">SUM(P14:P15)</f>
        <v>0</v>
      </c>
      <c r="Q13" s="407">
        <f t="shared" si="1"/>
        <v>0</v>
      </c>
      <c r="R13" s="407">
        <f t="shared" si="1"/>
        <v>0</v>
      </c>
      <c r="S13" s="407">
        <f t="shared" si="1"/>
        <v>0</v>
      </c>
      <c r="T13" s="407">
        <f t="shared" si="1"/>
        <v>0</v>
      </c>
      <c r="U13" s="407">
        <f t="shared" si="1"/>
        <v>0</v>
      </c>
      <c r="V13" s="409"/>
      <c r="W13" s="409"/>
      <c r="X13" s="407"/>
      <c r="Y13" s="409"/>
      <c r="Z13" s="403"/>
      <c r="AA13" s="409"/>
      <c r="AB13" s="409"/>
      <c r="AC13" s="409"/>
    </row>
    <row r="14" spans="1:29" s="416" customFormat="1" ht="18" customHeight="1">
      <c r="A14" s="410" t="s">
        <v>340</v>
      </c>
      <c r="B14" s="1194"/>
      <c r="C14" s="412">
        <v>111</v>
      </c>
      <c r="D14" s="411"/>
      <c r="E14" s="413" t="s">
        <v>650</v>
      </c>
      <c r="F14" s="406"/>
      <c r="G14" s="412" t="s">
        <v>448</v>
      </c>
      <c r="H14" s="414">
        <v>21065817492</v>
      </c>
      <c r="I14" s="415"/>
      <c r="J14" s="415">
        <f ca="1">SUMIF('TH DC'!$B$7:$F$102,'BS '!G14,'TH DC'!$F$7:$F$102)</f>
        <v>0</v>
      </c>
      <c r="K14" s="411"/>
      <c r="L14" s="415">
        <v>40192063144</v>
      </c>
      <c r="M14" s="415"/>
      <c r="N14" s="415">
        <v>71222256563</v>
      </c>
      <c r="O14" s="394" t="str">
        <f>IF(OR(L14&lt;&gt;0,N14&lt;&gt;0),"print","")</f>
        <v>print</v>
      </c>
      <c r="P14" s="1385">
        <f>SUM(Q14:U14)</f>
        <v>0</v>
      </c>
      <c r="Q14" s="417"/>
      <c r="R14" s="417"/>
      <c r="S14" s="417"/>
      <c r="T14" s="417"/>
      <c r="U14" s="417"/>
      <c r="V14" s="417"/>
      <c r="W14" s="417"/>
      <c r="X14" s="417"/>
      <c r="Y14" s="417"/>
      <c r="Z14" s="403">
        <f>L14-Y14</f>
        <v>40192063144</v>
      </c>
      <c r="AA14" s="417"/>
      <c r="AB14" s="417"/>
      <c r="AC14" s="417"/>
    </row>
    <row r="15" spans="1:29" s="416" customFormat="1" ht="15.75">
      <c r="A15" s="411" t="s">
        <v>341</v>
      </c>
      <c r="B15" s="411"/>
      <c r="C15" s="412">
        <v>112</v>
      </c>
      <c r="D15" s="411"/>
      <c r="E15" s="406"/>
      <c r="F15" s="406"/>
      <c r="G15" s="412" t="s">
        <v>438</v>
      </c>
      <c r="H15" s="414">
        <v>19600000000</v>
      </c>
      <c r="I15" s="415"/>
      <c r="J15" s="415">
        <f ca="1">SUMIF('TH DC'!$B$7:$F$102,'BS '!G15,'TH DC'!$F$7:$F$102)</f>
        <v>0</v>
      </c>
      <c r="K15" s="411"/>
      <c r="L15" s="415">
        <v>2000000000</v>
      </c>
      <c r="M15" s="415"/>
      <c r="N15" s="415">
        <v>0</v>
      </c>
      <c r="O15" s="394" t="str">
        <f>IF(OR(L15&lt;&gt;0,N15&lt;&gt;0),"print","")</f>
        <v>print</v>
      </c>
      <c r="P15" s="1385">
        <f>SUM(Q15:U15)</f>
        <v>0</v>
      </c>
      <c r="Q15" s="417">
        <v>0</v>
      </c>
      <c r="R15" s="417">
        <v>0</v>
      </c>
      <c r="S15" s="417">
        <v>0</v>
      </c>
      <c r="T15" s="417">
        <v>0</v>
      </c>
      <c r="U15" s="417">
        <v>0</v>
      </c>
      <c r="V15" s="417">
        <v>0</v>
      </c>
      <c r="W15" s="417">
        <v>0</v>
      </c>
      <c r="X15" s="417">
        <v>0</v>
      </c>
      <c r="Y15" s="417"/>
      <c r="Z15" s="403">
        <f>L15-Y15</f>
        <v>2000000000</v>
      </c>
      <c r="AA15" s="417"/>
      <c r="AB15" s="417"/>
      <c r="AC15" s="417"/>
    </row>
    <row r="16" spans="1:29" s="408" customFormat="1" ht="15.75">
      <c r="A16" s="404" t="s">
        <v>342</v>
      </c>
      <c r="B16" s="405"/>
      <c r="C16" s="406">
        <v>120</v>
      </c>
      <c r="D16" s="405"/>
      <c r="E16" s="413" t="s">
        <v>651</v>
      </c>
      <c r="F16" s="406"/>
      <c r="G16" s="406"/>
      <c r="H16" s="407">
        <f>SUM(H17:H18)</f>
        <v>3616824600</v>
      </c>
      <c r="I16" s="407"/>
      <c r="J16" s="407">
        <f ca="1">SUM(J17:J18)</f>
        <v>0</v>
      </c>
      <c r="K16" s="405"/>
      <c r="L16" s="407">
        <v>2587295304</v>
      </c>
      <c r="M16" s="407"/>
      <c r="N16" s="407">
        <v>4615539776</v>
      </c>
      <c r="O16" s="394" t="s">
        <v>477</v>
      </c>
      <c r="P16" s="1385">
        <f>SUM(Q16:U16)</f>
        <v>0</v>
      </c>
      <c r="Q16" s="409">
        <v>0</v>
      </c>
      <c r="R16" s="409">
        <v>0</v>
      </c>
      <c r="S16" s="409">
        <v>0</v>
      </c>
      <c r="T16" s="409">
        <v>0</v>
      </c>
      <c r="U16" s="409">
        <v>0</v>
      </c>
      <c r="V16" s="409">
        <v>0</v>
      </c>
      <c r="W16" s="409">
        <v>0</v>
      </c>
      <c r="X16" s="409">
        <v>0</v>
      </c>
      <c r="Y16" s="409"/>
      <c r="Z16" s="403">
        <f>L16-Y16</f>
        <v>2587295304</v>
      </c>
      <c r="AA16" s="409"/>
      <c r="AB16" s="409"/>
      <c r="AC16" s="409"/>
    </row>
    <row r="17" spans="1:29" s="416" customFormat="1" ht="15.75">
      <c r="A17" s="411" t="s">
        <v>343</v>
      </c>
      <c r="B17" s="411"/>
      <c r="C17" s="412">
        <v>121</v>
      </c>
      <c r="D17" s="411"/>
      <c r="E17" s="406"/>
      <c r="F17" s="406"/>
      <c r="G17" s="412" t="s">
        <v>608</v>
      </c>
      <c r="H17" s="414">
        <v>8264360625</v>
      </c>
      <c r="I17" s="415"/>
      <c r="J17" s="415">
        <f ca="1">SUMIF('TH DC'!$B$7:$F$102,'BS '!G17,'TH DC'!$F$7:$F$102)</f>
        <v>0</v>
      </c>
      <c r="K17" s="411"/>
      <c r="L17" s="415">
        <v>4401692800</v>
      </c>
      <c r="M17" s="415"/>
      <c r="N17" s="415">
        <v>7617950025</v>
      </c>
      <c r="O17" s="394" t="str">
        <f t="shared" ref="O17:O25" si="2">IF(OR(L17&lt;&gt;0,N17&lt;&gt;0),"print","")</f>
        <v>print</v>
      </c>
      <c r="P17" s="1385">
        <f>SUM(Q17:U17)</f>
        <v>700000000</v>
      </c>
      <c r="Q17" s="417">
        <v>700000000</v>
      </c>
      <c r="R17" s="417">
        <v>0</v>
      </c>
      <c r="S17" s="417">
        <v>0</v>
      </c>
      <c r="T17" s="417">
        <v>0</v>
      </c>
      <c r="U17" s="417">
        <v>0</v>
      </c>
      <c r="V17" s="417">
        <v>0</v>
      </c>
      <c r="W17" s="417">
        <v>0</v>
      </c>
      <c r="X17" s="417">
        <v>0</v>
      </c>
      <c r="Y17" s="417"/>
      <c r="Z17" s="403">
        <f>L17-Y17</f>
        <v>4401692800</v>
      </c>
      <c r="AA17" s="417"/>
      <c r="AB17" s="417"/>
      <c r="AC17" s="417"/>
    </row>
    <row r="18" spans="1:29" s="416" customFormat="1" ht="15.75">
      <c r="A18" s="418" t="s">
        <v>715</v>
      </c>
      <c r="B18" s="411"/>
      <c r="C18" s="412">
        <v>129</v>
      </c>
      <c r="D18" s="411"/>
      <c r="E18" s="406"/>
      <c r="F18" s="406"/>
      <c r="G18" s="412" t="s">
        <v>167</v>
      </c>
      <c r="H18" s="414">
        <v>-4647536025</v>
      </c>
      <c r="I18" s="415"/>
      <c r="J18" s="415">
        <f ca="1">SUMIF('TH DC'!$B$7:$F$102,'BS '!G18,'TH DC'!$F$7:$F$102)</f>
        <v>0</v>
      </c>
      <c r="K18" s="411"/>
      <c r="L18" s="415">
        <v>-1814397496</v>
      </c>
      <c r="M18" s="415"/>
      <c r="N18" s="415">
        <v>-3002410249</v>
      </c>
      <c r="O18" s="394" t="str">
        <f t="shared" si="2"/>
        <v>print</v>
      </c>
      <c r="P18" s="1385">
        <f>SUM(Q18:U18)</f>
        <v>0</v>
      </c>
      <c r="Q18" s="417">
        <v>0</v>
      </c>
      <c r="R18" s="417">
        <v>0</v>
      </c>
      <c r="S18" s="417">
        <v>0</v>
      </c>
      <c r="T18" s="417">
        <v>0</v>
      </c>
      <c r="U18" s="417">
        <v>0</v>
      </c>
      <c r="V18" s="417">
        <v>0</v>
      </c>
      <c r="W18" s="417">
        <v>0</v>
      </c>
      <c r="X18" s="417">
        <v>0</v>
      </c>
      <c r="Y18" s="417"/>
      <c r="Z18" s="403">
        <f>L18-Y18</f>
        <v>-1814397496</v>
      </c>
      <c r="AA18" s="417"/>
      <c r="AB18" s="417"/>
      <c r="AC18" s="417"/>
    </row>
    <row r="19" spans="1:29" s="408" customFormat="1" ht="15.75">
      <c r="A19" s="404" t="s">
        <v>344</v>
      </c>
      <c r="B19" s="405"/>
      <c r="C19" s="406">
        <v>130</v>
      </c>
      <c r="D19" s="405"/>
      <c r="E19" s="413" t="s">
        <v>652</v>
      </c>
      <c r="F19" s="406"/>
      <c r="G19" s="406"/>
      <c r="H19" s="407">
        <f>SUM(H20:H25)</f>
        <v>313707006259</v>
      </c>
      <c r="I19" s="407"/>
      <c r="J19" s="407">
        <f ca="1">SUM(J20:J25)</f>
        <v>0</v>
      </c>
      <c r="K19" s="405"/>
      <c r="L19" s="407">
        <v>368905591614</v>
      </c>
      <c r="M19" s="407"/>
      <c r="N19" s="407">
        <v>409736873066</v>
      </c>
      <c r="O19" s="394" t="str">
        <f t="shared" si="2"/>
        <v>print</v>
      </c>
      <c r="P19" s="1016">
        <f t="shared" ref="P19:U19" si="3">SUM(P20:P25)</f>
        <v>31114791117</v>
      </c>
      <c r="Q19" s="407">
        <f t="shared" si="3"/>
        <v>42905938670</v>
      </c>
      <c r="R19" s="407">
        <f t="shared" si="3"/>
        <v>-9917505539</v>
      </c>
      <c r="S19" s="407">
        <f t="shared" si="3"/>
        <v>1006789751</v>
      </c>
      <c r="T19" s="407">
        <f t="shared" si="3"/>
        <v>-17342859</v>
      </c>
      <c r="U19" s="407">
        <f t="shared" si="3"/>
        <v>-2863088906</v>
      </c>
      <c r="V19" s="409"/>
      <c r="W19" s="409"/>
      <c r="X19" s="407"/>
      <c r="Y19" s="407"/>
      <c r="Z19" s="403"/>
      <c r="AA19" s="409"/>
      <c r="AB19" s="409"/>
      <c r="AC19" s="409"/>
    </row>
    <row r="20" spans="1:29" s="416" customFormat="1" ht="18" customHeight="1">
      <c r="A20" s="411" t="s">
        <v>345</v>
      </c>
      <c r="B20" s="411"/>
      <c r="C20" s="412">
        <v>131</v>
      </c>
      <c r="D20" s="411"/>
      <c r="E20" s="406"/>
      <c r="F20" s="406"/>
      <c r="G20" s="412" t="s">
        <v>1184</v>
      </c>
      <c r="H20" s="414">
        <v>207510883708</v>
      </c>
      <c r="I20" s="415"/>
      <c r="J20" s="415">
        <f ca="1">SUMIF('TH DC'!$B$7:$F$102,'BS '!G20,'TH DC'!$F$7:$F$102)</f>
        <v>0</v>
      </c>
      <c r="K20" s="411"/>
      <c r="L20" s="415">
        <v>313638573737</v>
      </c>
      <c r="M20" s="415"/>
      <c r="N20" s="415">
        <v>358780566462</v>
      </c>
      <c r="O20" s="394" t="str">
        <f t="shared" si="2"/>
        <v>print</v>
      </c>
      <c r="P20" s="1385">
        <f t="shared" ref="P20:P26" si="4">SUM(Q20:U20)</f>
        <v>5861807058</v>
      </c>
      <c r="Q20" s="417">
        <v>4420692465</v>
      </c>
      <c r="R20" s="417"/>
      <c r="S20" s="417">
        <v>1315411406</v>
      </c>
      <c r="T20" s="417">
        <v>125703187</v>
      </c>
      <c r="U20" s="417"/>
      <c r="V20" s="417"/>
      <c r="W20" s="417"/>
      <c r="X20" s="417"/>
      <c r="Y20" s="417"/>
      <c r="Z20" s="419"/>
      <c r="AA20" s="420"/>
      <c r="AB20" s="417"/>
      <c r="AC20" s="417"/>
    </row>
    <row r="21" spans="1:29" s="416" customFormat="1" ht="15.75">
      <c r="A21" s="421" t="s">
        <v>1108</v>
      </c>
      <c r="B21" s="411"/>
      <c r="C21" s="412">
        <v>132</v>
      </c>
      <c r="D21" s="411"/>
      <c r="E21" s="406"/>
      <c r="F21" s="406"/>
      <c r="G21" s="412" t="s">
        <v>623</v>
      </c>
      <c r="H21" s="414">
        <v>49964298268</v>
      </c>
      <c r="I21" s="415"/>
      <c r="J21" s="415">
        <f ca="1">SUMIF('TH DC'!$B$7:$F$102,'BS '!G21,'TH DC'!$F$7:$F$102)</f>
        <v>0</v>
      </c>
      <c r="K21" s="411"/>
      <c r="L21" s="415">
        <v>35511324275</v>
      </c>
      <c r="M21" s="415"/>
      <c r="N21" s="415">
        <v>37567227701</v>
      </c>
      <c r="O21" s="394" t="str">
        <f t="shared" si="2"/>
        <v>print</v>
      </c>
      <c r="P21" s="1385">
        <f t="shared" si="4"/>
        <v>1455404584</v>
      </c>
      <c r="Q21" s="417">
        <v>1271321567</v>
      </c>
      <c r="R21" s="417"/>
      <c r="S21" s="417"/>
      <c r="T21" s="417">
        <v>182083017</v>
      </c>
      <c r="U21" s="417">
        <v>2000000</v>
      </c>
      <c r="V21" s="417"/>
      <c r="W21" s="417"/>
      <c r="X21" s="417"/>
      <c r="Y21" s="417"/>
      <c r="Z21" s="403"/>
      <c r="AA21" s="417"/>
      <c r="AB21" s="417"/>
      <c r="AC21" s="417"/>
    </row>
    <row r="22" spans="1:29" s="416" customFormat="1" ht="15.75">
      <c r="A22" s="418" t="s">
        <v>716</v>
      </c>
      <c r="B22" s="411"/>
      <c r="C22" s="412">
        <v>133</v>
      </c>
      <c r="D22" s="411"/>
      <c r="E22" s="406"/>
      <c r="F22" s="406"/>
      <c r="G22" s="412" t="s">
        <v>1187</v>
      </c>
      <c r="H22" s="414">
        <v>49827794950</v>
      </c>
      <c r="I22" s="415"/>
      <c r="J22" s="415">
        <f ca="1">SUMIF('TH DC'!$B$7:$F$102,'BS '!G22,'TH DC'!$F$7:$F$102)</f>
        <v>0</v>
      </c>
      <c r="K22" s="411"/>
      <c r="L22" s="415">
        <v>17514861926</v>
      </c>
      <c r="M22" s="415"/>
      <c r="N22" s="415">
        <v>10058250450</v>
      </c>
      <c r="O22" s="394" t="str">
        <f t="shared" si="2"/>
        <v>print</v>
      </c>
      <c r="P22" s="1385">
        <f t="shared" si="4"/>
        <v>22723454918</v>
      </c>
      <c r="Q22" s="417">
        <v>36840853442</v>
      </c>
      <c r="R22" s="417">
        <v>-10447126420</v>
      </c>
      <c r="S22" s="417">
        <v>-317589889</v>
      </c>
      <c r="T22" s="417">
        <v>-340130663</v>
      </c>
      <c r="U22" s="417">
        <v>-3012551552</v>
      </c>
      <c r="V22" s="417"/>
      <c r="W22" s="417"/>
      <c r="X22" s="417"/>
      <c r="Y22" s="417"/>
      <c r="Z22" s="403"/>
      <c r="AA22" s="417"/>
      <c r="AB22" s="417"/>
      <c r="AC22" s="417"/>
    </row>
    <row r="23" spans="1:29" s="416" customFormat="1" ht="15.75" hidden="1">
      <c r="A23" s="418" t="s">
        <v>1104</v>
      </c>
      <c r="B23" s="411"/>
      <c r="C23" s="412">
        <v>134</v>
      </c>
      <c r="D23" s="411"/>
      <c r="E23" s="406"/>
      <c r="F23" s="406"/>
      <c r="G23" s="412" t="s">
        <v>1185</v>
      </c>
      <c r="H23" s="414"/>
      <c r="I23" s="415"/>
      <c r="J23" s="415">
        <f ca="1">SUMIF('TH DC'!$B$7:$F$102,'BS '!G23,'TH DC'!$F$7:$F$102)</f>
        <v>0</v>
      </c>
      <c r="K23" s="411"/>
      <c r="L23" s="415">
        <v>0</v>
      </c>
      <c r="M23" s="415"/>
      <c r="N23" s="415"/>
      <c r="O23" s="394" t="str">
        <f t="shared" si="2"/>
        <v/>
      </c>
      <c r="P23" s="1385">
        <f t="shared" si="4"/>
        <v>0</v>
      </c>
      <c r="Q23" s="417"/>
      <c r="R23" s="417"/>
      <c r="S23" s="417"/>
      <c r="T23" s="417"/>
      <c r="U23" s="417"/>
      <c r="V23" s="417"/>
      <c r="W23" s="417"/>
      <c r="X23" s="417"/>
      <c r="Y23" s="417"/>
      <c r="Z23" s="403"/>
      <c r="AA23" s="417"/>
      <c r="AB23" s="417"/>
      <c r="AC23" s="417"/>
    </row>
    <row r="24" spans="1:29" s="416" customFormat="1" ht="18" customHeight="1">
      <c r="A24" s="421" t="s">
        <v>1151</v>
      </c>
      <c r="B24" s="411"/>
      <c r="C24" s="412">
        <v>138</v>
      </c>
      <c r="D24" s="411"/>
      <c r="E24" s="413"/>
      <c r="F24" s="406"/>
      <c r="G24" s="412" t="s">
        <v>1186</v>
      </c>
      <c r="H24" s="414">
        <v>6929175488</v>
      </c>
      <c r="I24" s="415"/>
      <c r="J24" s="415">
        <f ca="1">SUMIF('TH DC'!$B$7:$F$102,'BS '!G24,'TH DC'!$F$7:$F$102)</f>
        <v>0</v>
      </c>
      <c r="K24" s="411"/>
      <c r="L24" s="415">
        <v>2897225071</v>
      </c>
      <c r="M24" s="415"/>
      <c r="N24" s="415">
        <v>3987221848</v>
      </c>
      <c r="O24" s="394" t="str">
        <f t="shared" si="2"/>
        <v>print</v>
      </c>
      <c r="P24" s="1385">
        <f t="shared" si="4"/>
        <v>1074124557</v>
      </c>
      <c r="Q24" s="417">
        <v>373071196</v>
      </c>
      <c r="R24" s="417">
        <v>529620881</v>
      </c>
      <c r="S24" s="417">
        <v>8968234</v>
      </c>
      <c r="T24" s="417">
        <v>15001600</v>
      </c>
      <c r="U24" s="417">
        <v>147462646</v>
      </c>
      <c r="V24" s="417"/>
      <c r="W24" s="417"/>
      <c r="X24" s="417"/>
      <c r="Y24" s="417"/>
      <c r="Z24" s="419"/>
      <c r="AA24" s="420"/>
      <c r="AB24" s="417"/>
      <c r="AC24" s="417"/>
    </row>
    <row r="25" spans="1:29" s="416" customFormat="1" ht="15.75">
      <c r="A25" s="418" t="s">
        <v>1152</v>
      </c>
      <c r="B25" s="411"/>
      <c r="C25" s="412">
        <v>139</v>
      </c>
      <c r="D25" s="411"/>
      <c r="E25" s="406"/>
      <c r="F25" s="406"/>
      <c r="G25" s="412" t="s">
        <v>168</v>
      </c>
      <c r="H25" s="414">
        <v>-525146155</v>
      </c>
      <c r="I25" s="415"/>
      <c r="J25" s="415">
        <f ca="1">SUMIF('TH DC'!$B$7:$F$102,'BS '!G25,'TH DC'!$F$7:$F$102)</f>
        <v>0</v>
      </c>
      <c r="K25" s="411"/>
      <c r="L25" s="415">
        <v>-656393395</v>
      </c>
      <c r="M25" s="415"/>
      <c r="N25" s="415">
        <v>-656393395</v>
      </c>
      <c r="O25" s="394" t="str">
        <f t="shared" si="2"/>
        <v>print</v>
      </c>
      <c r="P25" s="1385">
        <f t="shared" si="4"/>
        <v>0</v>
      </c>
      <c r="Q25" s="417"/>
      <c r="R25" s="417"/>
      <c r="S25" s="417"/>
      <c r="T25" s="417"/>
      <c r="U25" s="417"/>
      <c r="V25" s="417"/>
      <c r="W25" s="417"/>
      <c r="X25" s="417"/>
      <c r="Y25" s="417"/>
      <c r="Z25" s="403"/>
      <c r="AA25" s="417"/>
      <c r="AB25" s="417"/>
      <c r="AC25" s="417"/>
    </row>
    <row r="26" spans="1:29" s="416" customFormat="1" ht="3" customHeight="1">
      <c r="A26" s="418"/>
      <c r="B26" s="411"/>
      <c r="C26" s="412"/>
      <c r="D26" s="411"/>
      <c r="E26" s="406"/>
      <c r="F26" s="406"/>
      <c r="G26" s="412"/>
      <c r="H26" s="415"/>
      <c r="I26" s="415"/>
      <c r="J26" s="415"/>
      <c r="K26" s="411"/>
      <c r="L26" s="415"/>
      <c r="M26" s="415"/>
      <c r="N26" s="415"/>
      <c r="O26" s="394" t="s">
        <v>477</v>
      </c>
      <c r="P26" s="1385">
        <f t="shared" si="4"/>
        <v>0</v>
      </c>
      <c r="Q26" s="417">
        <v>0</v>
      </c>
      <c r="R26" s="417">
        <v>0</v>
      </c>
      <c r="S26" s="417">
        <v>0</v>
      </c>
      <c r="T26" s="417">
        <v>0</v>
      </c>
      <c r="U26" s="417">
        <v>0</v>
      </c>
      <c r="V26" s="417">
        <v>0</v>
      </c>
      <c r="W26" s="417">
        <v>0</v>
      </c>
      <c r="X26" s="417">
        <v>0</v>
      </c>
      <c r="Y26" s="417"/>
      <c r="Z26" s="403">
        <f>L26-Y26</f>
        <v>0</v>
      </c>
      <c r="AA26" s="417"/>
      <c r="AB26" s="417"/>
      <c r="AC26" s="417"/>
    </row>
    <row r="27" spans="1:29" s="408" customFormat="1" ht="18" customHeight="1">
      <c r="A27" s="404" t="s">
        <v>346</v>
      </c>
      <c r="B27" s="405"/>
      <c r="C27" s="406">
        <v>140</v>
      </c>
      <c r="D27" s="405"/>
      <c r="E27" s="406"/>
      <c r="F27" s="406"/>
      <c r="G27" s="406"/>
      <c r="H27" s="407">
        <f>SUM(H28:H29)</f>
        <v>64896373206</v>
      </c>
      <c r="I27" s="407"/>
      <c r="J27" s="407">
        <f ca="1">SUM(J28:J29)</f>
        <v>0</v>
      </c>
      <c r="K27" s="405"/>
      <c r="L27" s="407">
        <v>79625067659</v>
      </c>
      <c r="M27" s="407"/>
      <c r="N27" s="407">
        <v>102012438950</v>
      </c>
      <c r="O27" s="394" t="s">
        <v>477</v>
      </c>
      <c r="P27" s="1016">
        <f t="shared" ref="P27:U27" si="5">SUM(P28:P29)</f>
        <v>14360765155</v>
      </c>
      <c r="Q27" s="407">
        <f t="shared" si="5"/>
        <v>4115507213</v>
      </c>
      <c r="R27" s="407">
        <f t="shared" si="5"/>
        <v>638948358</v>
      </c>
      <c r="S27" s="407">
        <f t="shared" si="5"/>
        <v>3769309608</v>
      </c>
      <c r="T27" s="407">
        <f t="shared" si="5"/>
        <v>370360704</v>
      </c>
      <c r="U27" s="407">
        <f t="shared" si="5"/>
        <v>5466639272</v>
      </c>
      <c r="V27" s="409"/>
      <c r="W27" s="409"/>
      <c r="X27" s="407"/>
      <c r="Y27" s="409"/>
      <c r="Z27" s="403"/>
      <c r="AA27" s="409"/>
      <c r="AB27" s="409"/>
      <c r="AC27" s="409"/>
    </row>
    <row r="28" spans="1:29" s="416" customFormat="1" ht="18" customHeight="1">
      <c r="A28" s="411" t="s">
        <v>347</v>
      </c>
      <c r="B28" s="411"/>
      <c r="C28" s="412">
        <v>141</v>
      </c>
      <c r="D28" s="411"/>
      <c r="E28" s="413" t="s">
        <v>653</v>
      </c>
      <c r="F28" s="406"/>
      <c r="G28" s="412" t="s">
        <v>779</v>
      </c>
      <c r="H28" s="414">
        <v>64896373206</v>
      </c>
      <c r="I28" s="415"/>
      <c r="J28" s="415">
        <f ca="1">SUMIF('TH DC'!$B$7:$F$102,'BS '!G28,'TH DC'!$F$7:$F$102)</f>
        <v>0</v>
      </c>
      <c r="K28" s="411"/>
      <c r="L28" s="415">
        <v>79880842190</v>
      </c>
      <c r="M28" s="415">
        <v>86489712269</v>
      </c>
      <c r="N28" s="415">
        <v>102268213481</v>
      </c>
      <c r="O28" s="394" t="str">
        <f>IF(OR(L28&lt;&gt;0,N28&lt;&gt;0),"print","")</f>
        <v>print</v>
      </c>
      <c r="P28" s="1385">
        <f>SUM(Q28:U28)</f>
        <v>14360765155</v>
      </c>
      <c r="Q28" s="417">
        <v>4115507213</v>
      </c>
      <c r="R28" s="417">
        <v>638948358</v>
      </c>
      <c r="S28" s="417">
        <v>3769309608</v>
      </c>
      <c r="T28" s="417">
        <v>370360704</v>
      </c>
      <c r="U28" s="417">
        <v>5466639272</v>
      </c>
      <c r="V28" s="417"/>
      <c r="W28" s="417"/>
      <c r="X28" s="417"/>
      <c r="Y28" s="417"/>
      <c r="Z28" s="419"/>
      <c r="AA28" s="417"/>
      <c r="AB28" s="417"/>
      <c r="AC28" s="417"/>
    </row>
    <row r="29" spans="1:29" s="416" customFormat="1" ht="18" customHeight="1">
      <c r="A29" s="411" t="s">
        <v>348</v>
      </c>
      <c r="B29" s="411"/>
      <c r="C29" s="412">
        <v>149</v>
      </c>
      <c r="D29" s="411"/>
      <c r="E29" s="406"/>
      <c r="F29" s="406"/>
      <c r="G29" s="412" t="s">
        <v>169</v>
      </c>
      <c r="H29" s="414">
        <f>P29</f>
        <v>0</v>
      </c>
      <c r="I29" s="415"/>
      <c r="J29" s="415">
        <f ca="1">SUMIF('TH DC'!$B$7:$F$102,'BS '!G29,'TH DC'!$F$7:$F$102)</f>
        <v>0</v>
      </c>
      <c r="K29" s="411"/>
      <c r="L29" s="415">
        <v>-255774531</v>
      </c>
      <c r="M29" s="1298">
        <v>0</v>
      </c>
      <c r="N29" s="415">
        <v>-255774531</v>
      </c>
      <c r="O29" s="394" t="str">
        <f>IF(OR(L29&lt;&gt;0,N29&lt;&gt;0),"print","")</f>
        <v>print</v>
      </c>
      <c r="P29" s="1385">
        <f>SUM(Q29:U29)</f>
        <v>0</v>
      </c>
      <c r="Q29" s="417">
        <v>0</v>
      </c>
      <c r="R29" s="417">
        <v>0</v>
      </c>
      <c r="S29" s="417">
        <v>0</v>
      </c>
      <c r="T29" s="417">
        <v>0</v>
      </c>
      <c r="U29" s="417">
        <v>0</v>
      </c>
      <c r="V29" s="417">
        <v>0</v>
      </c>
      <c r="W29" s="417">
        <v>0</v>
      </c>
      <c r="X29" s="417">
        <v>0</v>
      </c>
      <c r="Y29" s="417"/>
      <c r="Z29" s="403">
        <f t="shared" ref="Z29:Z36" si="6">L29-Y29</f>
        <v>-255774531</v>
      </c>
      <c r="AA29" s="417"/>
      <c r="AB29" s="417"/>
      <c r="AC29" s="417"/>
    </row>
    <row r="30" spans="1:29" s="416" customFormat="1" ht="8.25" hidden="1" customHeight="1">
      <c r="A30" s="411"/>
      <c r="B30" s="411"/>
      <c r="C30" s="412"/>
      <c r="D30" s="411"/>
      <c r="E30" s="406"/>
      <c r="F30" s="406"/>
      <c r="G30" s="412"/>
      <c r="H30" s="415"/>
      <c r="I30" s="415"/>
      <c r="J30" s="415"/>
      <c r="K30" s="411"/>
      <c r="L30" s="415"/>
      <c r="M30" s="415"/>
      <c r="N30" s="415"/>
      <c r="O30" s="394" t="s">
        <v>477</v>
      </c>
      <c r="P30" s="1385">
        <f>SUM(Q30:U30)</f>
        <v>0</v>
      </c>
      <c r="Q30" s="417">
        <v>0</v>
      </c>
      <c r="R30" s="417">
        <v>0</v>
      </c>
      <c r="S30" s="417">
        <v>0</v>
      </c>
      <c r="T30" s="417">
        <v>0</v>
      </c>
      <c r="U30" s="417">
        <v>0</v>
      </c>
      <c r="V30" s="417">
        <v>0</v>
      </c>
      <c r="W30" s="417">
        <v>0</v>
      </c>
      <c r="X30" s="417">
        <v>0</v>
      </c>
      <c r="Y30" s="417"/>
      <c r="Z30" s="403">
        <f t="shared" si="6"/>
        <v>0</v>
      </c>
      <c r="AA30" s="417"/>
      <c r="AB30" s="417"/>
      <c r="AC30" s="417"/>
    </row>
    <row r="31" spans="1:29" s="408" customFormat="1" ht="15.75">
      <c r="A31" s="404" t="s">
        <v>349</v>
      </c>
      <c r="B31" s="405"/>
      <c r="C31" s="406">
        <v>150</v>
      </c>
      <c r="D31" s="405"/>
      <c r="E31" s="406"/>
      <c r="F31" s="406"/>
      <c r="G31" s="406"/>
      <c r="H31" s="407">
        <f>SUM(H32:H35)</f>
        <v>18318843780</v>
      </c>
      <c r="I31" s="407"/>
      <c r="J31" s="407">
        <f ca="1">SUM(J32:J35)</f>
        <v>0</v>
      </c>
      <c r="K31" s="405"/>
      <c r="L31" s="407">
        <v>22042835432</v>
      </c>
      <c r="M31" s="407"/>
      <c r="N31" s="422">
        <v>10521508741</v>
      </c>
      <c r="O31" s="394" t="str">
        <f>IF(OR(L31&lt;&gt;0,N31&lt;&gt;0),"print","")</f>
        <v>print</v>
      </c>
      <c r="P31" s="1019">
        <f t="shared" ref="P31:U31" si="7">SUM(P32:P35)</f>
        <v>7406732579</v>
      </c>
      <c r="Q31" s="422">
        <f t="shared" si="7"/>
        <v>5003982973</v>
      </c>
      <c r="R31" s="422">
        <f t="shared" si="7"/>
        <v>451871705</v>
      </c>
      <c r="S31" s="422">
        <f t="shared" si="7"/>
        <v>102551100</v>
      </c>
      <c r="T31" s="422">
        <f t="shared" si="7"/>
        <v>258760346</v>
      </c>
      <c r="U31" s="422">
        <f t="shared" si="7"/>
        <v>1589566455</v>
      </c>
      <c r="V31" s="409"/>
      <c r="W31" s="409"/>
      <c r="X31" s="407"/>
      <c r="Y31" s="407"/>
      <c r="Z31" s="403">
        <f t="shared" si="6"/>
        <v>22042835432</v>
      </c>
      <c r="AA31" s="409"/>
      <c r="AB31" s="409"/>
      <c r="AC31" s="409"/>
    </row>
    <row r="32" spans="1:29" s="416" customFormat="1" ht="15.75">
      <c r="A32" s="410" t="s">
        <v>350</v>
      </c>
      <c r="B32" s="411"/>
      <c r="C32" s="412">
        <v>151</v>
      </c>
      <c r="D32" s="411"/>
      <c r="E32" s="406"/>
      <c r="F32" s="406"/>
      <c r="G32" s="412" t="s">
        <v>1188</v>
      </c>
      <c r="H32" s="414">
        <v>5780409759</v>
      </c>
      <c r="I32" s="415"/>
      <c r="J32" s="415">
        <f ca="1">SUMIF('TH DC'!$B$7:$F$102,'BS '!G32,'TH DC'!$F$7:$F$102)</f>
        <v>0</v>
      </c>
      <c r="K32" s="411"/>
      <c r="L32" s="415">
        <v>8922614995</v>
      </c>
      <c r="M32" s="415"/>
      <c r="N32" s="415">
        <v>2798136038</v>
      </c>
      <c r="O32" s="394" t="str">
        <f>IF(OR(L32&lt;&gt;0,N32&lt;&gt;0),"print","")</f>
        <v>print</v>
      </c>
      <c r="P32" s="1385">
        <f>SUM(Q32:U32)</f>
        <v>751380050</v>
      </c>
      <c r="Q32" s="417">
        <v>262842482</v>
      </c>
      <c r="R32" s="417">
        <v>348501405</v>
      </c>
      <c r="S32" s="417">
        <v>15075376</v>
      </c>
      <c r="T32" s="417">
        <v>7214090</v>
      </c>
      <c r="U32" s="417">
        <v>117746697</v>
      </c>
      <c r="V32" s="417"/>
      <c r="W32" s="417"/>
      <c r="X32" s="417"/>
      <c r="Y32" s="417"/>
      <c r="Z32" s="403">
        <f t="shared" si="6"/>
        <v>8922614995</v>
      </c>
      <c r="AA32" s="417"/>
      <c r="AB32" s="417"/>
      <c r="AC32" s="417"/>
    </row>
    <row r="33" spans="1:29" s="416" customFormat="1" ht="15.75">
      <c r="A33" s="421" t="s">
        <v>717</v>
      </c>
      <c r="B33" s="411"/>
      <c r="C33" s="412">
        <v>152</v>
      </c>
      <c r="D33" s="411"/>
      <c r="E33" s="413"/>
      <c r="F33" s="406"/>
      <c r="G33" s="412" t="s">
        <v>456</v>
      </c>
      <c r="H33" s="414">
        <v>600721959</v>
      </c>
      <c r="I33" s="415"/>
      <c r="J33" s="415">
        <f ca="1">SUMIF('TH DC'!$B$7:$F$102,'BS '!G33,'TH DC'!$F$7:$F$102)</f>
        <v>0</v>
      </c>
      <c r="K33" s="411"/>
      <c r="L33" s="415">
        <v>22327730</v>
      </c>
      <c r="M33" s="415"/>
      <c r="N33" s="415">
        <v>16625017</v>
      </c>
      <c r="O33" s="394" t="str">
        <f>IF(OR(L33&lt;&gt;0,N33&lt;&gt;0),"print","")</f>
        <v>print</v>
      </c>
      <c r="P33" s="1385">
        <f>SUM(Q33:U33)</f>
        <v>1881007009</v>
      </c>
      <c r="Q33" s="417">
        <v>1069488989</v>
      </c>
      <c r="R33" s="417"/>
      <c r="S33" s="417"/>
      <c r="T33" s="417"/>
      <c r="U33" s="417">
        <v>811518020</v>
      </c>
      <c r="V33" s="417"/>
      <c r="W33" s="417"/>
      <c r="X33" s="417"/>
      <c r="Y33" s="417"/>
      <c r="Z33" s="403">
        <f t="shared" si="6"/>
        <v>22327730</v>
      </c>
      <c r="AA33" s="417"/>
      <c r="AB33" s="417"/>
      <c r="AC33" s="417"/>
    </row>
    <row r="34" spans="1:29" s="416" customFormat="1" ht="18" hidden="1" customHeight="1">
      <c r="A34" s="418" t="s">
        <v>819</v>
      </c>
      <c r="B34" s="411"/>
      <c r="C34" s="412">
        <v>154</v>
      </c>
      <c r="D34" s="411"/>
      <c r="E34" s="413"/>
      <c r="F34" s="406"/>
      <c r="G34" s="412" t="s">
        <v>457</v>
      </c>
      <c r="H34" s="414">
        <v>0</v>
      </c>
      <c r="I34" s="415"/>
      <c r="J34" s="415">
        <f ca="1">SUMIF('TH DC'!$B$7:$F$102,'BS '!G34,'TH DC'!$F$7:$F$102)</f>
        <v>0</v>
      </c>
      <c r="K34" s="411"/>
      <c r="L34" s="415"/>
      <c r="M34" s="415"/>
      <c r="N34" s="415"/>
      <c r="O34" s="394" t="str">
        <f>IF(OR(L34&lt;&gt;0,N34&lt;&gt;0),"print","")</f>
        <v/>
      </c>
      <c r="P34" s="1385">
        <f>SUM(Q34:U34)</f>
        <v>34270967</v>
      </c>
      <c r="Q34" s="417"/>
      <c r="R34" s="417">
        <v>16435300</v>
      </c>
      <c r="S34" s="417">
        <v>17835667</v>
      </c>
      <c r="T34" s="417"/>
      <c r="U34" s="417"/>
      <c r="V34" s="417"/>
      <c r="W34" s="417"/>
      <c r="X34" s="417"/>
      <c r="Y34" s="417"/>
      <c r="Z34" s="403">
        <f t="shared" si="6"/>
        <v>0</v>
      </c>
      <c r="AA34" s="417"/>
      <c r="AB34" s="417"/>
      <c r="AC34" s="417"/>
    </row>
    <row r="35" spans="1:29" s="416" customFormat="1" ht="18" customHeight="1">
      <c r="A35" s="418" t="s">
        <v>1153</v>
      </c>
      <c r="B35" s="411"/>
      <c r="C35" s="412">
        <v>158</v>
      </c>
      <c r="D35" s="411"/>
      <c r="E35" s="406"/>
      <c r="F35" s="412"/>
      <c r="G35" s="412" t="s">
        <v>786</v>
      </c>
      <c r="H35" s="414">
        <v>11937712062</v>
      </c>
      <c r="I35" s="415"/>
      <c r="J35" s="415">
        <f ca="1">SUMIF('TH DC'!$B$7:$F$102,'BS '!G35,'TH DC'!$F$7:$F$102)</f>
        <v>0</v>
      </c>
      <c r="K35" s="411"/>
      <c r="L35" s="415">
        <v>13097892707</v>
      </c>
      <c r="M35" s="415"/>
      <c r="N35" s="415">
        <v>7706747686</v>
      </c>
      <c r="O35" s="394" t="str">
        <f>IF(OR(L35&lt;&gt;0,N35&lt;&gt;0),"print","")</f>
        <v>print</v>
      </c>
      <c r="P35" s="1385">
        <f>SUM(Q35:U35)</f>
        <v>4740074553</v>
      </c>
      <c r="Q35" s="417">
        <v>3671651502</v>
      </c>
      <c r="R35" s="417">
        <v>86935000</v>
      </c>
      <c r="S35" s="417">
        <v>69640057</v>
      </c>
      <c r="T35" s="417">
        <v>251546256</v>
      </c>
      <c r="U35" s="417">
        <v>660301738</v>
      </c>
      <c r="V35" s="417"/>
      <c r="W35" s="417"/>
      <c r="X35" s="417"/>
      <c r="Y35" s="417"/>
      <c r="Z35" s="403">
        <f t="shared" si="6"/>
        <v>13097892707</v>
      </c>
      <c r="AA35" s="417"/>
      <c r="AB35" s="417"/>
      <c r="AC35" s="417"/>
    </row>
    <row r="36" spans="1:29" s="416" customFormat="1" ht="1.5" customHeight="1">
      <c r="A36" s="411"/>
      <c r="B36" s="411"/>
      <c r="C36" s="412"/>
      <c r="D36" s="411"/>
      <c r="E36" s="406"/>
      <c r="F36" s="412"/>
      <c r="G36" s="412"/>
      <c r="H36" s="415"/>
      <c r="I36" s="415"/>
      <c r="J36" s="415"/>
      <c r="K36" s="411"/>
      <c r="L36" s="415"/>
      <c r="M36" s="415"/>
      <c r="N36" s="415"/>
      <c r="O36" s="394" t="s">
        <v>477</v>
      </c>
      <c r="P36" s="1385">
        <f>SUM(Q36:U36)</f>
        <v>0</v>
      </c>
      <c r="Q36" s="417"/>
      <c r="R36" s="417"/>
      <c r="S36" s="417"/>
      <c r="T36" s="417"/>
      <c r="U36" s="417"/>
      <c r="V36" s="417"/>
      <c r="W36" s="417"/>
      <c r="X36" s="417"/>
      <c r="Y36" s="417"/>
      <c r="Z36" s="403">
        <f t="shared" si="6"/>
        <v>0</v>
      </c>
      <c r="AA36" s="417"/>
      <c r="AB36" s="417"/>
      <c r="AC36" s="417"/>
    </row>
    <row r="37" spans="1:29" s="401" customFormat="1" ht="18.75" customHeight="1">
      <c r="A37" s="397" t="s">
        <v>889</v>
      </c>
      <c r="B37" s="398"/>
      <c r="C37" s="399">
        <v>200</v>
      </c>
      <c r="D37" s="398"/>
      <c r="E37" s="406"/>
      <c r="F37" s="399"/>
      <c r="G37" s="399"/>
      <c r="H37" s="407">
        <f>H38+H44+H56+H60+H66</f>
        <v>191915314975</v>
      </c>
      <c r="I37" s="407"/>
      <c r="J37" s="400">
        <f ca="1">J38+J44+J56+J60+J66</f>
        <v>0</v>
      </c>
      <c r="K37" s="398"/>
      <c r="L37" s="400">
        <v>172517751139</v>
      </c>
      <c r="M37" s="400"/>
      <c r="N37" s="400">
        <v>180877643847</v>
      </c>
      <c r="O37" s="394" t="str">
        <f>IF(OR(L37&lt;&gt;0,N37&lt;&gt;0),"print","")</f>
        <v>print</v>
      </c>
      <c r="P37" s="1015">
        <f t="shared" ref="P37:U37" si="8">P38+P44+P56+P60+P66</f>
        <v>56836917031</v>
      </c>
      <c r="Q37" s="400">
        <f t="shared" si="8"/>
        <v>20610388630</v>
      </c>
      <c r="R37" s="400">
        <f t="shared" si="8"/>
        <v>12776582215</v>
      </c>
      <c r="S37" s="400">
        <f t="shared" si="8"/>
        <v>745642962</v>
      </c>
      <c r="T37" s="400">
        <f t="shared" si="8"/>
        <v>599746004</v>
      </c>
      <c r="U37" s="400">
        <f t="shared" si="8"/>
        <v>22104557220</v>
      </c>
      <c r="V37" s="402"/>
      <c r="W37" s="402"/>
      <c r="X37" s="400"/>
      <c r="Y37" s="402"/>
      <c r="Z37" s="403"/>
      <c r="AA37" s="402"/>
      <c r="AB37" s="402"/>
      <c r="AC37" s="402"/>
    </row>
    <row r="38" spans="1:29" s="408" customFormat="1" ht="15.75">
      <c r="A38" s="404" t="s">
        <v>361</v>
      </c>
      <c r="B38" s="405"/>
      <c r="C38" s="406">
        <v>210</v>
      </c>
      <c r="D38" s="405"/>
      <c r="E38" s="406"/>
      <c r="F38" s="406"/>
      <c r="G38" s="406"/>
      <c r="H38" s="407">
        <f>SUM(H39:H43)</f>
        <v>69845038051</v>
      </c>
      <c r="I38" s="407"/>
      <c r="J38" s="407">
        <f ca="1">SUM(J39:J43)</f>
        <v>0</v>
      </c>
      <c r="K38" s="405"/>
      <c r="L38" s="407">
        <v>0</v>
      </c>
      <c r="M38" s="407"/>
      <c r="N38" s="407">
        <v>18117963188</v>
      </c>
      <c r="O38" s="394" t="s">
        <v>477</v>
      </c>
      <c r="P38" s="1385">
        <f t="shared" ref="P38:P43" si="9">SUM(Q38:U38)</f>
        <v>0</v>
      </c>
      <c r="Q38" s="409"/>
      <c r="R38" s="409"/>
      <c r="S38" s="409"/>
      <c r="T38" s="409"/>
      <c r="U38" s="409"/>
      <c r="V38" s="409"/>
      <c r="W38" s="409"/>
      <c r="X38" s="407"/>
      <c r="Y38" s="409"/>
      <c r="Z38" s="403"/>
      <c r="AA38" s="409"/>
      <c r="AB38" s="409"/>
      <c r="AC38" s="409"/>
    </row>
    <row r="39" spans="1:29" s="416" customFormat="1" ht="15.75" hidden="1">
      <c r="A39" s="411" t="s">
        <v>351</v>
      </c>
      <c r="B39" s="411"/>
      <c r="C39" s="412">
        <v>211</v>
      </c>
      <c r="D39" s="411"/>
      <c r="E39" s="406"/>
      <c r="F39" s="412"/>
      <c r="G39" s="412" t="s">
        <v>1181</v>
      </c>
      <c r="H39" s="414">
        <f>P39</f>
        <v>0</v>
      </c>
      <c r="I39" s="415"/>
      <c r="J39" s="415">
        <f ca="1">SUMIF('TH DC'!$B$7:$F$102,'BS '!G39,'TH DC'!$F$7:$F$102)</f>
        <v>0</v>
      </c>
      <c r="K39" s="411"/>
      <c r="L39" s="415">
        <v>0</v>
      </c>
      <c r="M39" s="415"/>
      <c r="N39" s="415">
        <v>0</v>
      </c>
      <c r="O39" s="394" t="str">
        <f t="shared" ref="O39:O54" si="10">IF(OR(L39&lt;&gt;0,N39&lt;&gt;0),"print","")</f>
        <v/>
      </c>
      <c r="P39" s="1385">
        <f t="shared" si="9"/>
        <v>0</v>
      </c>
      <c r="Q39" s="417">
        <v>0</v>
      </c>
      <c r="R39" s="417">
        <v>0</v>
      </c>
      <c r="S39" s="417">
        <v>0</v>
      </c>
      <c r="T39" s="417">
        <v>0</v>
      </c>
      <c r="U39" s="417">
        <v>0</v>
      </c>
      <c r="V39" s="417">
        <v>0</v>
      </c>
      <c r="W39" s="417">
        <v>0</v>
      </c>
      <c r="X39" s="417">
        <v>0</v>
      </c>
      <c r="Y39" s="417"/>
      <c r="Z39" s="403">
        <f>L39-Y39</f>
        <v>0</v>
      </c>
      <c r="AA39" s="417"/>
      <c r="AB39" s="417"/>
      <c r="AC39" s="417"/>
    </row>
    <row r="40" spans="1:29" s="416" customFormat="1" ht="15.75" hidden="1">
      <c r="A40" s="418" t="s">
        <v>822</v>
      </c>
      <c r="B40" s="411"/>
      <c r="C40" s="412">
        <v>212</v>
      </c>
      <c r="D40" s="411"/>
      <c r="E40" s="413"/>
      <c r="F40" s="412"/>
      <c r="G40" s="412" t="s">
        <v>820</v>
      </c>
      <c r="H40" s="414">
        <f>P40</f>
        <v>0</v>
      </c>
      <c r="I40" s="415"/>
      <c r="J40" s="415">
        <f ca="1">SUMIF('TH DC'!$B$7:$F$102,'BS '!G40,'TH DC'!$F$7:$F$102)</f>
        <v>0</v>
      </c>
      <c r="K40" s="411"/>
      <c r="L40" s="415">
        <v>0</v>
      </c>
      <c r="M40" s="415"/>
      <c r="N40" s="415">
        <v>0</v>
      </c>
      <c r="O40" s="394" t="str">
        <f t="shared" si="10"/>
        <v/>
      </c>
      <c r="P40" s="1385">
        <f t="shared" si="9"/>
        <v>0</v>
      </c>
      <c r="Q40" s="417">
        <v>0</v>
      </c>
      <c r="R40" s="417">
        <v>0</v>
      </c>
      <c r="S40" s="417">
        <v>0</v>
      </c>
      <c r="T40" s="417">
        <v>0</v>
      </c>
      <c r="U40" s="417">
        <v>0</v>
      </c>
      <c r="V40" s="417">
        <v>0</v>
      </c>
      <c r="W40" s="417">
        <v>0</v>
      </c>
      <c r="X40" s="417">
        <v>0</v>
      </c>
      <c r="Y40" s="417"/>
      <c r="Z40" s="403">
        <f>L40-Y40</f>
        <v>0</v>
      </c>
      <c r="AA40" s="417"/>
      <c r="AB40" s="417"/>
      <c r="AC40" s="417"/>
    </row>
    <row r="41" spans="1:29" s="416" customFormat="1" ht="15.75" hidden="1">
      <c r="A41" s="418" t="s">
        <v>1202</v>
      </c>
      <c r="B41" s="411"/>
      <c r="C41" s="412">
        <v>213</v>
      </c>
      <c r="D41" s="411"/>
      <c r="E41" s="413"/>
      <c r="F41" s="412"/>
      <c r="G41" s="412" t="s">
        <v>1182</v>
      </c>
      <c r="H41" s="414">
        <v>69845038051</v>
      </c>
      <c r="I41" s="415"/>
      <c r="J41" s="415">
        <f ca="1">SUMIF('TH DC'!$B$7:$F$102,'BS '!G41,'TH DC'!$F$7:$F$102)</f>
        <v>0</v>
      </c>
      <c r="K41" s="411"/>
      <c r="L41" s="415"/>
      <c r="M41" s="415"/>
      <c r="N41" s="415">
        <v>18117963188</v>
      </c>
      <c r="O41" s="394" t="str">
        <f t="shared" si="10"/>
        <v>print</v>
      </c>
      <c r="P41" s="1385">
        <f t="shared" si="9"/>
        <v>0</v>
      </c>
      <c r="Q41" s="417">
        <v>0</v>
      </c>
      <c r="R41" s="417">
        <v>0</v>
      </c>
      <c r="S41" s="417">
        <v>0</v>
      </c>
      <c r="T41" s="417">
        <v>0</v>
      </c>
      <c r="U41" s="417">
        <v>0</v>
      </c>
      <c r="V41" s="417">
        <v>0</v>
      </c>
      <c r="W41" s="417">
        <v>0</v>
      </c>
      <c r="X41" s="417">
        <v>0</v>
      </c>
      <c r="Y41" s="417"/>
      <c r="Z41" s="403">
        <f>L41-Y41</f>
        <v>0</v>
      </c>
      <c r="AA41" s="417"/>
      <c r="AB41" s="417"/>
      <c r="AC41" s="417"/>
    </row>
    <row r="42" spans="1:29" s="416" customFormat="1" ht="15.75" hidden="1">
      <c r="A42" s="418" t="s">
        <v>416</v>
      </c>
      <c r="B42" s="411"/>
      <c r="C42" s="412">
        <v>218</v>
      </c>
      <c r="D42" s="411"/>
      <c r="E42" s="413"/>
      <c r="F42" s="412"/>
      <c r="G42" s="412" t="s">
        <v>1183</v>
      </c>
      <c r="H42" s="414">
        <f>P42</f>
        <v>0</v>
      </c>
      <c r="I42" s="415"/>
      <c r="J42" s="415">
        <f ca="1">SUMIF('TH DC'!$B$7:$F$102,'BS '!G42,'TH DC'!$F$7:$F$102)</f>
        <v>0</v>
      </c>
      <c r="K42" s="411"/>
      <c r="L42" s="415">
        <v>0</v>
      </c>
      <c r="M42" s="415"/>
      <c r="N42" s="415"/>
      <c r="O42" s="394" t="str">
        <f t="shared" si="10"/>
        <v/>
      </c>
      <c r="P42" s="1385">
        <f t="shared" si="9"/>
        <v>0</v>
      </c>
      <c r="Q42" s="417">
        <v>0</v>
      </c>
      <c r="R42" s="417">
        <v>0</v>
      </c>
      <c r="S42" s="417">
        <v>0</v>
      </c>
      <c r="T42" s="417">
        <v>0</v>
      </c>
      <c r="U42" s="417">
        <v>0</v>
      </c>
      <c r="V42" s="417">
        <v>0</v>
      </c>
      <c r="W42" s="417">
        <v>0</v>
      </c>
      <c r="X42" s="417">
        <v>0</v>
      </c>
      <c r="Y42" s="417"/>
      <c r="Z42" s="403">
        <f>L42-Y42</f>
        <v>0</v>
      </c>
      <c r="AA42" s="417"/>
      <c r="AB42" s="417"/>
      <c r="AC42" s="417"/>
    </row>
    <row r="43" spans="1:29" s="416" customFormat="1" ht="15.75" hidden="1">
      <c r="A43" s="418" t="s">
        <v>417</v>
      </c>
      <c r="B43" s="411"/>
      <c r="C43" s="412">
        <v>219</v>
      </c>
      <c r="D43" s="411"/>
      <c r="E43" s="406"/>
      <c r="F43" s="412"/>
      <c r="G43" s="412" t="s">
        <v>787</v>
      </c>
      <c r="H43" s="414">
        <f>P43</f>
        <v>0</v>
      </c>
      <c r="I43" s="415"/>
      <c r="J43" s="415">
        <f ca="1">SUMIF('TH DC'!$B$7:$F$102,'BS '!G43,'TH DC'!$F$7:$F$102)</f>
        <v>0</v>
      </c>
      <c r="K43" s="411"/>
      <c r="L43" s="415">
        <v>0</v>
      </c>
      <c r="M43" s="415"/>
      <c r="N43" s="415">
        <v>0</v>
      </c>
      <c r="O43" s="394" t="str">
        <f t="shared" si="10"/>
        <v/>
      </c>
      <c r="P43" s="1385">
        <f t="shared" si="9"/>
        <v>0</v>
      </c>
      <c r="Q43" s="417">
        <v>0</v>
      </c>
      <c r="R43" s="417">
        <v>0</v>
      </c>
      <c r="S43" s="417">
        <v>0</v>
      </c>
      <c r="T43" s="417">
        <v>0</v>
      </c>
      <c r="U43" s="417">
        <v>0</v>
      </c>
      <c r="V43" s="417">
        <v>0</v>
      </c>
      <c r="W43" s="417">
        <v>0</v>
      </c>
      <c r="X43" s="417">
        <v>0</v>
      </c>
      <c r="Y43" s="417"/>
      <c r="Z43" s="403">
        <f>L43-Y43</f>
        <v>0</v>
      </c>
      <c r="AA43" s="417"/>
      <c r="AB43" s="417"/>
      <c r="AC43" s="417"/>
    </row>
    <row r="44" spans="1:29" s="408" customFormat="1" ht="15.75">
      <c r="A44" s="404" t="s">
        <v>352</v>
      </c>
      <c r="B44" s="405"/>
      <c r="C44" s="406">
        <v>220</v>
      </c>
      <c r="D44" s="405"/>
      <c r="E44" s="406"/>
      <c r="F44" s="406"/>
      <c r="G44" s="406"/>
      <c r="H44" s="407">
        <f>H45+H48+H51+H54</f>
        <v>41873647153</v>
      </c>
      <c r="I44" s="407"/>
      <c r="J44" s="407">
        <f ca="1">J45+J48+J51+J54</f>
        <v>0</v>
      </c>
      <c r="K44" s="405"/>
      <c r="L44" s="407">
        <v>97319265659</v>
      </c>
      <c r="M44" s="407"/>
      <c r="N44" s="407">
        <v>82826748179</v>
      </c>
      <c r="O44" s="394" t="str">
        <f t="shared" si="10"/>
        <v>print</v>
      </c>
      <c r="P44" s="1016">
        <f t="shared" ref="P44:U44" si="11">P45+P48+P51+P54</f>
        <v>51971571321</v>
      </c>
      <c r="Q44" s="407">
        <f t="shared" si="11"/>
        <v>18951298646</v>
      </c>
      <c r="R44" s="407">
        <f t="shared" si="11"/>
        <v>9807468093</v>
      </c>
      <c r="S44" s="407">
        <f t="shared" si="11"/>
        <v>707159237</v>
      </c>
      <c r="T44" s="407">
        <f t="shared" si="11"/>
        <v>588603152</v>
      </c>
      <c r="U44" s="407">
        <f t="shared" si="11"/>
        <v>21917042193</v>
      </c>
      <c r="V44" s="409"/>
      <c r="W44" s="409"/>
      <c r="X44" s="407"/>
      <c r="Y44" s="409"/>
      <c r="Z44" s="403"/>
      <c r="AA44" s="409"/>
      <c r="AB44" s="409"/>
      <c r="AC44" s="409"/>
    </row>
    <row r="45" spans="1:29" s="416" customFormat="1" ht="18" customHeight="1">
      <c r="A45" s="410" t="s">
        <v>353</v>
      </c>
      <c r="B45" s="411"/>
      <c r="C45" s="412">
        <v>221</v>
      </c>
      <c r="D45" s="411"/>
      <c r="E45" s="413" t="s">
        <v>910</v>
      </c>
      <c r="F45" s="406"/>
      <c r="G45" s="412"/>
      <c r="H45" s="415">
        <f>SUM(H46:H47)</f>
        <v>23573332123</v>
      </c>
      <c r="I45" s="415"/>
      <c r="J45" s="415">
        <f ca="1">SUM(J46:J47)</f>
        <v>0</v>
      </c>
      <c r="K45" s="411"/>
      <c r="L45" s="415">
        <v>36845222336</v>
      </c>
      <c r="M45" s="415"/>
      <c r="N45" s="415">
        <v>63207696469</v>
      </c>
      <c r="O45" s="394" t="str">
        <f t="shared" si="10"/>
        <v>print</v>
      </c>
      <c r="P45" s="1017">
        <f t="shared" ref="P45:U45" si="12">SUM(P46:P47)</f>
        <v>26012716765</v>
      </c>
      <c r="Q45" s="415">
        <f t="shared" si="12"/>
        <v>1870882590</v>
      </c>
      <c r="R45" s="415">
        <f t="shared" si="12"/>
        <v>6300989706</v>
      </c>
      <c r="S45" s="415">
        <f t="shared" si="12"/>
        <v>707159237</v>
      </c>
      <c r="T45" s="415">
        <f t="shared" si="12"/>
        <v>588603152</v>
      </c>
      <c r="U45" s="415">
        <f t="shared" si="12"/>
        <v>16545082080</v>
      </c>
      <c r="V45" s="417"/>
      <c r="W45" s="417"/>
      <c r="X45" s="415"/>
      <c r="Y45" s="417"/>
      <c r="Z45" s="403"/>
      <c r="AA45" s="417"/>
      <c r="AB45" s="417"/>
      <c r="AC45" s="417"/>
    </row>
    <row r="46" spans="1:29" s="429" customFormat="1" ht="18" customHeight="1">
      <c r="A46" s="424" t="s">
        <v>639</v>
      </c>
      <c r="B46" s="425"/>
      <c r="C46" s="426">
        <v>222</v>
      </c>
      <c r="D46" s="425"/>
      <c r="E46" s="427"/>
      <c r="F46" s="427"/>
      <c r="G46" s="426" t="s">
        <v>789</v>
      </c>
      <c r="H46" s="1039">
        <v>31438276850</v>
      </c>
      <c r="I46" s="428"/>
      <c r="J46" s="428">
        <f ca="1">SUMIF('TH DC'!$B$7:$F$102,'BS '!G46,'TH DC'!$F$7:$F$102)</f>
        <v>0</v>
      </c>
      <c r="K46" s="425"/>
      <c r="L46" s="415">
        <v>73379161138</v>
      </c>
      <c r="M46" s="415"/>
      <c r="N46" s="415">
        <v>95439292312</v>
      </c>
      <c r="O46" s="1040" t="str">
        <f t="shared" si="10"/>
        <v>print</v>
      </c>
      <c r="P46" s="1041">
        <f>SUM(Q46:U46)</f>
        <v>37051435212</v>
      </c>
      <c r="Q46" s="430">
        <v>3978222825</v>
      </c>
      <c r="R46" s="430">
        <v>10729857500</v>
      </c>
      <c r="S46" s="430">
        <v>4266084863</v>
      </c>
      <c r="T46" s="430">
        <v>1055680663</v>
      </c>
      <c r="U46" s="430">
        <v>17021589361</v>
      </c>
      <c r="V46" s="430"/>
      <c r="W46" s="430"/>
      <c r="X46" s="430"/>
      <c r="Y46" s="430"/>
      <c r="Z46" s="1042">
        <f t="shared" ref="Z46:Z69" si="13">L46-Y46</f>
        <v>73379161138</v>
      </c>
      <c r="AA46" s="430"/>
      <c r="AB46" s="430"/>
      <c r="AC46" s="430"/>
    </row>
    <row r="47" spans="1:29" s="429" customFormat="1" ht="16.5">
      <c r="A47" s="424" t="s">
        <v>640</v>
      </c>
      <c r="B47" s="425"/>
      <c r="C47" s="426">
        <v>223</v>
      </c>
      <c r="D47" s="425"/>
      <c r="E47" s="427"/>
      <c r="F47" s="427"/>
      <c r="G47" s="426" t="s">
        <v>1058</v>
      </c>
      <c r="H47" s="1039">
        <v>-7864944727</v>
      </c>
      <c r="I47" s="428"/>
      <c r="J47" s="428">
        <f ca="1">SUMIF('TH DC'!$B$7:$F$102,'BS '!G47,'TH DC'!$F$7:$F$102)</f>
        <v>0</v>
      </c>
      <c r="K47" s="425"/>
      <c r="L47" s="415">
        <v>-36533938802</v>
      </c>
      <c r="M47" s="415"/>
      <c r="N47" s="415">
        <v>-32231595843</v>
      </c>
      <c r="O47" s="1040" t="str">
        <f t="shared" si="10"/>
        <v>print</v>
      </c>
      <c r="P47" s="1041">
        <f>SUM(Q47:U47)</f>
        <v>-11038718447</v>
      </c>
      <c r="Q47" s="430">
        <v>-2107340235</v>
      </c>
      <c r="R47" s="430">
        <v>-4428867794</v>
      </c>
      <c r="S47" s="430">
        <v>-3558925626</v>
      </c>
      <c r="T47" s="430">
        <v>-467077511</v>
      </c>
      <c r="U47" s="430">
        <v>-476507281</v>
      </c>
      <c r="V47" s="430"/>
      <c r="W47" s="430"/>
      <c r="X47" s="430"/>
      <c r="Y47" s="430"/>
      <c r="Z47" s="1042">
        <f t="shared" si="13"/>
        <v>-36533938802</v>
      </c>
      <c r="AA47" s="430"/>
      <c r="AB47" s="430"/>
      <c r="AC47" s="430"/>
    </row>
    <row r="48" spans="1:29" s="416" customFormat="1" ht="15.75" hidden="1">
      <c r="A48" s="410" t="s">
        <v>354</v>
      </c>
      <c r="B48" s="411"/>
      <c r="C48" s="412">
        <v>224</v>
      </c>
      <c r="D48" s="411"/>
      <c r="E48" s="413"/>
      <c r="F48" s="406"/>
      <c r="G48" s="412"/>
      <c r="H48" s="415">
        <f>SUM(H49:H50)</f>
        <v>0</v>
      </c>
      <c r="I48" s="415"/>
      <c r="J48" s="415">
        <f>SUM(J49:J50)</f>
        <v>0</v>
      </c>
      <c r="K48" s="411"/>
      <c r="L48" s="415">
        <v>0</v>
      </c>
      <c r="M48" s="415"/>
      <c r="N48" s="415">
        <v>0</v>
      </c>
      <c r="O48" s="394" t="str">
        <f t="shared" si="10"/>
        <v/>
      </c>
      <c r="P48" s="1385">
        <f>SUM(Q48:U48)</f>
        <v>0</v>
      </c>
      <c r="Q48" s="417">
        <v>0</v>
      </c>
      <c r="R48" s="417">
        <v>0</v>
      </c>
      <c r="S48" s="417">
        <v>0</v>
      </c>
      <c r="T48" s="417">
        <v>0</v>
      </c>
      <c r="U48" s="417">
        <v>0</v>
      </c>
      <c r="V48" s="417">
        <v>0</v>
      </c>
      <c r="W48" s="417">
        <v>0</v>
      </c>
      <c r="X48" s="417">
        <v>0</v>
      </c>
      <c r="Y48" s="417">
        <v>0</v>
      </c>
      <c r="Z48" s="403">
        <f t="shared" si="13"/>
        <v>0</v>
      </c>
      <c r="AA48" s="417"/>
      <c r="AB48" s="417"/>
      <c r="AC48" s="417"/>
    </row>
    <row r="49" spans="1:29" s="429" customFormat="1" ht="15.75" hidden="1">
      <c r="A49" s="424" t="s">
        <v>639</v>
      </c>
      <c r="B49" s="425"/>
      <c r="C49" s="426">
        <v>225</v>
      </c>
      <c r="D49" s="425"/>
      <c r="E49" s="427"/>
      <c r="F49" s="427"/>
      <c r="G49" s="426" t="s">
        <v>790</v>
      </c>
      <c r="H49" s="414">
        <f>P49</f>
        <v>0</v>
      </c>
      <c r="I49" s="415"/>
      <c r="J49" s="415"/>
      <c r="K49" s="425"/>
      <c r="L49" s="415"/>
      <c r="M49" s="428"/>
      <c r="N49" s="415"/>
      <c r="O49" s="394" t="str">
        <f t="shared" si="10"/>
        <v/>
      </c>
      <c r="P49" s="1385">
        <f>SUM(Q49:U49)</f>
        <v>0</v>
      </c>
      <c r="Q49" s="430">
        <v>0</v>
      </c>
      <c r="R49" s="430">
        <v>0</v>
      </c>
      <c r="S49" s="430">
        <v>0</v>
      </c>
      <c r="T49" s="430">
        <v>0</v>
      </c>
      <c r="U49" s="430">
        <v>0</v>
      </c>
      <c r="V49" s="430">
        <v>0</v>
      </c>
      <c r="W49" s="430">
        <v>0</v>
      </c>
      <c r="X49" s="430">
        <v>0</v>
      </c>
      <c r="Y49" s="430">
        <v>0</v>
      </c>
      <c r="Z49" s="403">
        <f t="shared" si="13"/>
        <v>0</v>
      </c>
      <c r="AA49" s="430"/>
      <c r="AB49" s="430"/>
      <c r="AC49" s="430"/>
    </row>
    <row r="50" spans="1:29" s="429" customFormat="1" ht="15.75" hidden="1">
      <c r="A50" s="424" t="s">
        <v>640</v>
      </c>
      <c r="B50" s="425"/>
      <c r="C50" s="426">
        <v>226</v>
      </c>
      <c r="D50" s="425"/>
      <c r="E50" s="427"/>
      <c r="F50" s="427"/>
      <c r="G50" s="426" t="s">
        <v>1059</v>
      </c>
      <c r="H50" s="414">
        <f>P50</f>
        <v>0</v>
      </c>
      <c r="I50" s="415"/>
      <c r="J50" s="415"/>
      <c r="K50" s="425"/>
      <c r="L50" s="415"/>
      <c r="M50" s="428"/>
      <c r="N50" s="415"/>
      <c r="O50" s="394" t="str">
        <f t="shared" si="10"/>
        <v/>
      </c>
      <c r="P50" s="1385">
        <f>SUM(Q50:U50)</f>
        <v>0</v>
      </c>
      <c r="Q50" s="430">
        <v>0</v>
      </c>
      <c r="R50" s="430">
        <v>0</v>
      </c>
      <c r="S50" s="430">
        <v>0</v>
      </c>
      <c r="T50" s="430">
        <v>0</v>
      </c>
      <c r="U50" s="430">
        <v>0</v>
      </c>
      <c r="V50" s="430">
        <v>0</v>
      </c>
      <c r="W50" s="430">
        <v>0</v>
      </c>
      <c r="X50" s="430">
        <v>0</v>
      </c>
      <c r="Y50" s="430">
        <v>0</v>
      </c>
      <c r="Z50" s="403">
        <f t="shared" si="13"/>
        <v>0</v>
      </c>
      <c r="AA50" s="430"/>
      <c r="AB50" s="430"/>
      <c r="AC50" s="430"/>
    </row>
    <row r="51" spans="1:29" s="416" customFormat="1" ht="15.75">
      <c r="A51" s="418" t="s">
        <v>390</v>
      </c>
      <c r="B51" s="411"/>
      <c r="C51" s="412">
        <v>227</v>
      </c>
      <c r="D51" s="411"/>
      <c r="E51" s="413" t="s">
        <v>654</v>
      </c>
      <c r="F51" s="406"/>
      <c r="G51" s="412"/>
      <c r="H51" s="415">
        <f>SUM(H52:H53)</f>
        <v>33055564</v>
      </c>
      <c r="I51" s="415"/>
      <c r="J51" s="415">
        <f ca="1">SUM(J52:J53)</f>
        <v>0</v>
      </c>
      <c r="K51" s="411"/>
      <c r="L51" s="415">
        <v>3888904</v>
      </c>
      <c r="M51" s="415"/>
      <c r="N51" s="407">
        <v>15555568</v>
      </c>
      <c r="O51" s="394" t="str">
        <f t="shared" si="10"/>
        <v>print</v>
      </c>
      <c r="P51" s="1017">
        <f t="shared" ref="P51:U51" si="14">SUM(P52:P53)</f>
        <v>157314705</v>
      </c>
      <c r="Q51" s="415">
        <f t="shared" si="14"/>
        <v>157314705</v>
      </c>
      <c r="R51" s="415">
        <f t="shared" si="14"/>
        <v>0</v>
      </c>
      <c r="S51" s="415">
        <f t="shared" si="14"/>
        <v>0</v>
      </c>
      <c r="T51" s="415">
        <f t="shared" si="14"/>
        <v>0</v>
      </c>
      <c r="U51" s="415">
        <f t="shared" si="14"/>
        <v>0</v>
      </c>
      <c r="V51" s="417">
        <v>0</v>
      </c>
      <c r="W51" s="417">
        <v>0</v>
      </c>
      <c r="X51" s="417">
        <v>0</v>
      </c>
      <c r="Y51" s="417"/>
      <c r="Z51" s="403">
        <f t="shared" si="13"/>
        <v>3888904</v>
      </c>
      <c r="AA51" s="417"/>
      <c r="AB51" s="417"/>
      <c r="AC51" s="417"/>
    </row>
    <row r="52" spans="1:29" s="429" customFormat="1" ht="16.5">
      <c r="A52" s="425" t="s">
        <v>639</v>
      </c>
      <c r="B52" s="425"/>
      <c r="C52" s="426">
        <v>228</v>
      </c>
      <c r="D52" s="425"/>
      <c r="E52" s="427"/>
      <c r="F52" s="427"/>
      <c r="G52" s="426" t="s">
        <v>791</v>
      </c>
      <c r="H52" s="1039">
        <v>70000000</v>
      </c>
      <c r="I52" s="428"/>
      <c r="J52" s="428">
        <f ca="1">SUMIF('TH DC'!$B$7:$F$102,'BS '!G52,'TH DC'!$F$7:$F$102)</f>
        <v>0</v>
      </c>
      <c r="K52" s="425"/>
      <c r="L52" s="415">
        <v>70000000</v>
      </c>
      <c r="M52" s="415"/>
      <c r="N52" s="415">
        <v>70000000</v>
      </c>
      <c r="O52" s="1040" t="str">
        <f t="shared" si="10"/>
        <v>print</v>
      </c>
      <c r="P52" s="1041">
        <f t="shared" ref="P52:P65" si="15">SUM(Q52:U52)</f>
        <v>1065511102</v>
      </c>
      <c r="Q52" s="430">
        <v>196643377</v>
      </c>
      <c r="R52" s="430">
        <v>868867725</v>
      </c>
      <c r="S52" s="430"/>
      <c r="T52" s="430"/>
      <c r="U52" s="430"/>
      <c r="V52" s="430"/>
      <c r="W52" s="430"/>
      <c r="X52" s="430"/>
      <c r="Y52" s="430"/>
      <c r="Z52" s="1042">
        <f t="shared" si="13"/>
        <v>70000000</v>
      </c>
      <c r="AA52" s="430"/>
      <c r="AB52" s="430"/>
      <c r="AC52" s="430"/>
    </row>
    <row r="53" spans="1:29" s="429" customFormat="1" ht="16.5">
      <c r="A53" s="425" t="s">
        <v>640</v>
      </c>
      <c r="B53" s="425"/>
      <c r="C53" s="426">
        <v>229</v>
      </c>
      <c r="D53" s="425"/>
      <c r="E53" s="427"/>
      <c r="F53" s="427"/>
      <c r="G53" s="426" t="s">
        <v>443</v>
      </c>
      <c r="H53" s="1039">
        <v>-36944436</v>
      </c>
      <c r="I53" s="428"/>
      <c r="J53" s="428">
        <f ca="1">SUMIF('TH DC'!$B$7:$F$102,'BS '!G53,'TH DC'!$F$7:$F$102)</f>
        <v>0</v>
      </c>
      <c r="K53" s="425"/>
      <c r="L53" s="415">
        <v>-66111096</v>
      </c>
      <c r="M53" s="415"/>
      <c r="N53" s="415">
        <v>-54444432</v>
      </c>
      <c r="O53" s="1040" t="str">
        <f t="shared" si="10"/>
        <v>print</v>
      </c>
      <c r="P53" s="1041">
        <f t="shared" si="15"/>
        <v>-908196397</v>
      </c>
      <c r="Q53" s="430">
        <v>-39328672</v>
      </c>
      <c r="R53" s="430">
        <v>-868867725</v>
      </c>
      <c r="S53" s="430"/>
      <c r="T53" s="430"/>
      <c r="U53" s="430"/>
      <c r="V53" s="430"/>
      <c r="W53" s="430"/>
      <c r="X53" s="430"/>
      <c r="Y53" s="430"/>
      <c r="Z53" s="1042">
        <f t="shared" si="13"/>
        <v>-66111096</v>
      </c>
      <c r="AA53" s="430"/>
      <c r="AB53" s="430"/>
      <c r="AC53" s="430"/>
    </row>
    <row r="54" spans="1:29" s="416" customFormat="1" ht="15.75">
      <c r="A54" s="421" t="s">
        <v>391</v>
      </c>
      <c r="B54" s="411"/>
      <c r="C54" s="412">
        <v>230</v>
      </c>
      <c r="D54" s="411"/>
      <c r="E54" s="413" t="s">
        <v>655</v>
      </c>
      <c r="F54" s="406"/>
      <c r="G54" s="412" t="s">
        <v>792</v>
      </c>
      <c r="H54" s="414">
        <v>18267259466</v>
      </c>
      <c r="I54" s="415"/>
      <c r="J54" s="415">
        <f ca="1">SUMIF('TH DC'!$B$7:$F$102,'BS '!G54,'TH DC'!$F$7:$F$102)</f>
        <v>0</v>
      </c>
      <c r="K54" s="411"/>
      <c r="L54" s="415">
        <v>60470154419</v>
      </c>
      <c r="M54" s="415">
        <v>19077860504</v>
      </c>
      <c r="N54" s="415">
        <v>19603496142</v>
      </c>
      <c r="O54" s="394" t="str">
        <f t="shared" si="10"/>
        <v>print</v>
      </c>
      <c r="P54" s="1385">
        <f t="shared" si="15"/>
        <v>25801539851</v>
      </c>
      <c r="Q54" s="417">
        <v>16923101351</v>
      </c>
      <c r="R54" s="417">
        <v>3506478387</v>
      </c>
      <c r="S54" s="417"/>
      <c r="T54" s="417"/>
      <c r="U54" s="417">
        <v>5371960113</v>
      </c>
      <c r="V54" s="417"/>
      <c r="W54" s="417"/>
      <c r="X54" s="417"/>
      <c r="Y54" s="417"/>
      <c r="Z54" s="403">
        <f t="shared" si="13"/>
        <v>60470154419</v>
      </c>
      <c r="AA54" s="417"/>
      <c r="AB54" s="417"/>
      <c r="AC54" s="417"/>
    </row>
    <row r="55" spans="1:29" s="416" customFormat="1" ht="2.25" customHeight="1">
      <c r="A55" s="410"/>
      <c r="B55" s="411"/>
      <c r="C55" s="412"/>
      <c r="D55" s="411"/>
      <c r="E55" s="406"/>
      <c r="F55" s="406"/>
      <c r="G55" s="412"/>
      <c r="H55" s="414"/>
      <c r="I55" s="415"/>
      <c r="J55" s="415"/>
      <c r="K55" s="411"/>
      <c r="L55" s="415"/>
      <c r="M55" s="415"/>
      <c r="N55" s="414"/>
      <c r="O55" s="394" t="s">
        <v>477</v>
      </c>
      <c r="P55" s="1385">
        <f t="shared" si="15"/>
        <v>0</v>
      </c>
      <c r="Q55" s="417">
        <v>0</v>
      </c>
      <c r="R55" s="417">
        <v>0</v>
      </c>
      <c r="S55" s="417">
        <v>0</v>
      </c>
      <c r="T55" s="417">
        <v>0</v>
      </c>
      <c r="U55" s="417">
        <v>0</v>
      </c>
      <c r="V55" s="417">
        <v>0</v>
      </c>
      <c r="W55" s="417">
        <v>0</v>
      </c>
      <c r="X55" s="417">
        <v>0</v>
      </c>
      <c r="Y55" s="417"/>
      <c r="Z55" s="403">
        <f t="shared" si="13"/>
        <v>0</v>
      </c>
      <c r="AA55" s="417"/>
      <c r="AB55" s="417"/>
      <c r="AC55" s="417"/>
    </row>
    <row r="56" spans="1:29" s="408" customFormat="1" ht="15.75">
      <c r="A56" s="405" t="s">
        <v>355</v>
      </c>
      <c r="B56" s="405"/>
      <c r="C56" s="406">
        <v>240</v>
      </c>
      <c r="D56" s="405"/>
      <c r="E56" s="413"/>
      <c r="F56" s="406"/>
      <c r="G56" s="406"/>
      <c r="H56" s="414">
        <f>SUM(H57:H58)</f>
        <v>0</v>
      </c>
      <c r="I56" s="407"/>
      <c r="J56" s="407">
        <f ca="1">SUM(J57:J58)</f>
        <v>0</v>
      </c>
      <c r="K56" s="405"/>
      <c r="L56" s="407">
        <v>0</v>
      </c>
      <c r="M56" s="407"/>
      <c r="N56" s="407">
        <v>0</v>
      </c>
      <c r="O56" s="394" t="str">
        <f>IF(OR(L56&lt;&gt;0,N56&lt;&gt;0),"print","")</f>
        <v/>
      </c>
      <c r="P56" s="1385">
        <f t="shared" si="15"/>
        <v>0</v>
      </c>
      <c r="Q56" s="409">
        <v>0</v>
      </c>
      <c r="R56" s="409">
        <v>0</v>
      </c>
      <c r="S56" s="409">
        <v>0</v>
      </c>
      <c r="T56" s="409">
        <v>0</v>
      </c>
      <c r="U56" s="409">
        <v>0</v>
      </c>
      <c r="V56" s="409">
        <v>0</v>
      </c>
      <c r="W56" s="409">
        <v>0</v>
      </c>
      <c r="X56" s="409">
        <v>0</v>
      </c>
      <c r="Y56" s="409">
        <v>17236325784</v>
      </c>
      <c r="Z56" s="403">
        <f t="shared" si="13"/>
        <v>-17236325784</v>
      </c>
      <c r="AA56" s="409"/>
      <c r="AB56" s="409"/>
      <c r="AC56" s="409"/>
    </row>
    <row r="57" spans="1:29" s="429" customFormat="1" ht="18" hidden="1" customHeight="1">
      <c r="A57" s="425" t="s">
        <v>639</v>
      </c>
      <c r="B57" s="425"/>
      <c r="C57" s="426">
        <v>241</v>
      </c>
      <c r="D57" s="425"/>
      <c r="E57" s="427"/>
      <c r="F57" s="426"/>
      <c r="G57" s="426" t="s">
        <v>1057</v>
      </c>
      <c r="H57" s="414">
        <f>P57</f>
        <v>0</v>
      </c>
      <c r="I57" s="415"/>
      <c r="J57" s="428">
        <f ca="1">SUMIF('TH DC'!$B$7:$F$102,'BS '!G57,'TH DC'!$F$7:$F$102)</f>
        <v>0</v>
      </c>
      <c r="K57" s="425"/>
      <c r="L57" s="415">
        <v>0</v>
      </c>
      <c r="M57" s="428"/>
      <c r="N57" s="415">
        <v>0</v>
      </c>
      <c r="O57" s="394" t="str">
        <f>IF(OR(L57&lt;&gt;0,N57&lt;&gt;0),"print","")</f>
        <v/>
      </c>
      <c r="P57" s="1385">
        <f t="shared" si="15"/>
        <v>0</v>
      </c>
      <c r="Q57" s="430">
        <v>0</v>
      </c>
      <c r="R57" s="430">
        <v>0</v>
      </c>
      <c r="S57" s="430">
        <v>0</v>
      </c>
      <c r="T57" s="430">
        <v>0</v>
      </c>
      <c r="U57" s="430">
        <v>0</v>
      </c>
      <c r="V57" s="430">
        <v>0</v>
      </c>
      <c r="W57" s="430">
        <v>0</v>
      </c>
      <c r="X57" s="430">
        <v>0</v>
      </c>
      <c r="Y57" s="430"/>
      <c r="Z57" s="403">
        <f t="shared" si="13"/>
        <v>0</v>
      </c>
      <c r="AA57" s="430"/>
      <c r="AB57" s="430"/>
      <c r="AC57" s="430"/>
    </row>
    <row r="58" spans="1:29" s="429" customFormat="1" ht="18" hidden="1" customHeight="1">
      <c r="A58" s="425" t="s">
        <v>640</v>
      </c>
      <c r="B58" s="425"/>
      <c r="C58" s="426">
        <v>242</v>
      </c>
      <c r="D58" s="425"/>
      <c r="E58" s="427"/>
      <c r="F58" s="426"/>
      <c r="G58" s="426" t="s">
        <v>444</v>
      </c>
      <c r="H58" s="414">
        <f>P58</f>
        <v>0</v>
      </c>
      <c r="I58" s="415"/>
      <c r="J58" s="428">
        <f ca="1">SUMIF('TH DC'!$B$7:$F$102,'BS '!G58,'TH DC'!$F$7:$F$102)</f>
        <v>0</v>
      </c>
      <c r="K58" s="425"/>
      <c r="L58" s="415">
        <v>0</v>
      </c>
      <c r="M58" s="428"/>
      <c r="N58" s="415">
        <v>0</v>
      </c>
      <c r="O58" s="394" t="str">
        <f>IF(OR(L58&lt;&gt;0,N58&lt;&gt;0),"print","")</f>
        <v/>
      </c>
      <c r="P58" s="1385">
        <f t="shared" si="15"/>
        <v>0</v>
      </c>
      <c r="Q58" s="430">
        <v>0</v>
      </c>
      <c r="R58" s="430">
        <v>0</v>
      </c>
      <c r="S58" s="430">
        <v>0</v>
      </c>
      <c r="T58" s="430">
        <v>0</v>
      </c>
      <c r="U58" s="430">
        <v>0</v>
      </c>
      <c r="V58" s="430">
        <v>0</v>
      </c>
      <c r="W58" s="430">
        <v>0</v>
      </c>
      <c r="X58" s="430">
        <v>0</v>
      </c>
      <c r="Y58" s="430"/>
      <c r="Z58" s="403">
        <f t="shared" si="13"/>
        <v>0</v>
      </c>
      <c r="AA58" s="430"/>
      <c r="AB58" s="430"/>
      <c r="AC58" s="430"/>
    </row>
    <row r="59" spans="1:29" s="429" customFormat="1" ht="9" hidden="1" customHeight="1">
      <c r="A59" s="425"/>
      <c r="B59" s="425"/>
      <c r="C59" s="426"/>
      <c r="D59" s="425"/>
      <c r="E59" s="427"/>
      <c r="F59" s="426"/>
      <c r="G59" s="426"/>
      <c r="H59" s="414"/>
      <c r="I59" s="415"/>
      <c r="J59" s="428"/>
      <c r="K59" s="425"/>
      <c r="L59" s="415"/>
      <c r="M59" s="428"/>
      <c r="N59" s="415"/>
      <c r="O59" s="394"/>
      <c r="P59" s="1385">
        <f t="shared" si="15"/>
        <v>0</v>
      </c>
      <c r="Q59" s="430">
        <v>0</v>
      </c>
      <c r="R59" s="430">
        <v>0</v>
      </c>
      <c r="S59" s="430">
        <v>0</v>
      </c>
      <c r="T59" s="430">
        <v>0</v>
      </c>
      <c r="U59" s="430">
        <v>0</v>
      </c>
      <c r="V59" s="430">
        <v>0</v>
      </c>
      <c r="W59" s="430">
        <v>0</v>
      </c>
      <c r="X59" s="430">
        <v>0</v>
      </c>
      <c r="Y59" s="430"/>
      <c r="Z59" s="403">
        <f t="shared" si="13"/>
        <v>0</v>
      </c>
      <c r="AA59" s="430"/>
      <c r="AB59" s="430"/>
      <c r="AC59" s="430"/>
    </row>
    <row r="60" spans="1:29" s="408" customFormat="1" ht="15.75">
      <c r="A60" s="431" t="s">
        <v>1</v>
      </c>
      <c r="B60" s="405"/>
      <c r="C60" s="406">
        <v>250</v>
      </c>
      <c r="D60" s="405"/>
      <c r="E60" s="413"/>
      <c r="F60" s="406"/>
      <c r="G60" s="406"/>
      <c r="H60" s="1043">
        <f>SUM(H61:H64)</f>
        <v>72560661267</v>
      </c>
      <c r="I60" s="407"/>
      <c r="J60" s="407">
        <f ca="1">SUM(J61:J64)</f>
        <v>0</v>
      </c>
      <c r="K60" s="405"/>
      <c r="L60" s="407">
        <v>51874585648</v>
      </c>
      <c r="M60" s="407"/>
      <c r="N60" s="407">
        <v>56609032648</v>
      </c>
      <c r="O60" s="394" t="s">
        <v>477</v>
      </c>
      <c r="P60" s="1385">
        <f t="shared" si="15"/>
        <v>0</v>
      </c>
      <c r="Q60" s="409">
        <v>0</v>
      </c>
      <c r="R60" s="409">
        <v>0</v>
      </c>
      <c r="S60" s="409">
        <v>0</v>
      </c>
      <c r="T60" s="409">
        <v>0</v>
      </c>
      <c r="U60" s="409">
        <v>0</v>
      </c>
      <c r="V60" s="409">
        <v>0</v>
      </c>
      <c r="W60" s="409">
        <v>0</v>
      </c>
      <c r="X60" s="409">
        <v>0</v>
      </c>
      <c r="Y60" s="407">
        <f>SUM(Y61:Y64)</f>
        <v>0</v>
      </c>
      <c r="Z60" s="403">
        <f t="shared" si="13"/>
        <v>51874585648</v>
      </c>
      <c r="AA60" s="409"/>
      <c r="AB60" s="409"/>
      <c r="AC60" s="409"/>
    </row>
    <row r="61" spans="1:29" s="416" customFormat="1" ht="15.75">
      <c r="A61" s="411" t="s">
        <v>357</v>
      </c>
      <c r="B61" s="411"/>
      <c r="C61" s="412">
        <v>251</v>
      </c>
      <c r="D61" s="411"/>
      <c r="E61" s="406"/>
      <c r="F61" s="412"/>
      <c r="G61" s="412" t="s">
        <v>1061</v>
      </c>
      <c r="H61" s="414">
        <v>33626484267</v>
      </c>
      <c r="I61" s="415"/>
      <c r="J61" s="415">
        <f ca="1">SUMIF('TH DC'!$B$7:$F$102,'BS '!G61,'TH DC'!$F$7:$F$102)</f>
        <v>0</v>
      </c>
      <c r="K61" s="411"/>
      <c r="L61" s="415">
        <v>33626484267</v>
      </c>
      <c r="M61" s="415"/>
      <c r="N61" s="415">
        <v>33626484267</v>
      </c>
      <c r="O61" s="394" t="str">
        <f>IF(OR(L61&lt;&gt;0,N61&lt;&gt;0),"print","")</f>
        <v>print</v>
      </c>
      <c r="P61" s="1385">
        <f t="shared" si="15"/>
        <v>0</v>
      </c>
      <c r="Q61" s="417">
        <v>0</v>
      </c>
      <c r="R61" s="417">
        <v>0</v>
      </c>
      <c r="S61" s="417">
        <v>0</v>
      </c>
      <c r="T61" s="417">
        <v>0</v>
      </c>
      <c r="U61" s="417">
        <v>0</v>
      </c>
      <c r="V61" s="417">
        <v>0</v>
      </c>
      <c r="W61" s="417">
        <v>0</v>
      </c>
      <c r="X61" s="417">
        <v>0</v>
      </c>
      <c r="Y61" s="417"/>
      <c r="Z61" s="403">
        <f t="shared" si="13"/>
        <v>33626484267</v>
      </c>
      <c r="AA61" s="417"/>
      <c r="AB61" s="417"/>
      <c r="AC61" s="417"/>
    </row>
    <row r="62" spans="1:29" s="416" customFormat="1" ht="15.75">
      <c r="A62" s="411" t="s">
        <v>356</v>
      </c>
      <c r="B62" s="411"/>
      <c r="C62" s="412">
        <v>252</v>
      </c>
      <c r="D62" s="411"/>
      <c r="E62" s="406"/>
      <c r="F62" s="412"/>
      <c r="G62" s="412" t="s">
        <v>788</v>
      </c>
      <c r="H62" s="414"/>
      <c r="I62" s="415"/>
      <c r="J62" s="415">
        <f ca="1">SUMIF('TH DC'!$B$7:$F$102,'BS '!G62,'TH DC'!$F$7:$F$102)</f>
        <v>0</v>
      </c>
      <c r="K62" s="411"/>
      <c r="L62" s="415">
        <v>1000000000</v>
      </c>
      <c r="M62" s="415"/>
      <c r="N62" s="415">
        <v>1000000000</v>
      </c>
      <c r="O62" s="394" t="str">
        <f>IF(OR(L62&lt;&gt;0,N62&lt;&gt;0),"print","")</f>
        <v>print</v>
      </c>
      <c r="P62" s="1385">
        <f t="shared" si="15"/>
        <v>0</v>
      </c>
      <c r="Q62" s="417">
        <v>0</v>
      </c>
      <c r="R62" s="417">
        <v>0</v>
      </c>
      <c r="S62" s="417">
        <v>0</v>
      </c>
      <c r="T62" s="417">
        <v>0</v>
      </c>
      <c r="U62" s="417">
        <v>0</v>
      </c>
      <c r="V62" s="417">
        <v>0</v>
      </c>
      <c r="W62" s="417">
        <v>0</v>
      </c>
      <c r="X62" s="417">
        <v>0</v>
      </c>
      <c r="Y62" s="417"/>
      <c r="Z62" s="403">
        <f t="shared" si="13"/>
        <v>1000000000</v>
      </c>
      <c r="AA62" s="417"/>
      <c r="AB62" s="417"/>
      <c r="AC62" s="417"/>
    </row>
    <row r="63" spans="1:29" s="416" customFormat="1" ht="15.75">
      <c r="A63" s="418" t="s">
        <v>686</v>
      </c>
      <c r="B63" s="411"/>
      <c r="C63" s="412">
        <v>258</v>
      </c>
      <c r="D63" s="411"/>
      <c r="E63" s="413" t="s">
        <v>656</v>
      </c>
      <c r="F63" s="412"/>
      <c r="G63" s="412" t="s">
        <v>1060</v>
      </c>
      <c r="H63" s="414">
        <v>38934177000</v>
      </c>
      <c r="I63" s="415"/>
      <c r="J63" s="415">
        <f ca="1">SUMIF('TH DC'!$B$7:$F$102,'BS '!G63,'TH DC'!$F$7:$F$102)</f>
        <v>0</v>
      </c>
      <c r="K63" s="411"/>
      <c r="L63" s="415">
        <v>33464486082</v>
      </c>
      <c r="M63" s="415"/>
      <c r="N63" s="415">
        <v>38198933082</v>
      </c>
      <c r="O63" s="394" t="str">
        <f>IF(OR(L63&lt;&gt;0,N63&lt;&gt;0),"print","")</f>
        <v>print</v>
      </c>
      <c r="P63" s="1385">
        <f t="shared" si="15"/>
        <v>0</v>
      </c>
      <c r="Q63" s="417">
        <v>0</v>
      </c>
      <c r="R63" s="417">
        <v>0</v>
      </c>
      <c r="S63" s="417">
        <v>0</v>
      </c>
      <c r="T63" s="417">
        <v>0</v>
      </c>
      <c r="U63" s="417">
        <v>0</v>
      </c>
      <c r="V63" s="417">
        <v>0</v>
      </c>
      <c r="W63" s="417">
        <v>0</v>
      </c>
      <c r="X63" s="417">
        <v>0</v>
      </c>
      <c r="Y63" s="417"/>
      <c r="Z63" s="403">
        <f t="shared" si="13"/>
        <v>33464486082</v>
      </c>
      <c r="AA63" s="417"/>
      <c r="AB63" s="417"/>
      <c r="AC63" s="417"/>
    </row>
    <row r="64" spans="1:29" s="416" customFormat="1" ht="18" customHeight="1">
      <c r="A64" s="418" t="s">
        <v>687</v>
      </c>
      <c r="B64" s="418"/>
      <c r="C64" s="412">
        <v>259</v>
      </c>
      <c r="D64" s="418"/>
      <c r="E64" s="406"/>
      <c r="F64" s="412"/>
      <c r="G64" s="412" t="s">
        <v>1062</v>
      </c>
      <c r="H64" s="414"/>
      <c r="I64" s="415"/>
      <c r="J64" s="415">
        <f ca="1">SUMIF('TH DC'!$B$7:$F$102,'BS '!G64,'TH DC'!$F$7:$F$102)</f>
        <v>0</v>
      </c>
      <c r="K64" s="418"/>
      <c r="L64" s="415">
        <v>-16216384701</v>
      </c>
      <c r="M64" s="415"/>
      <c r="N64" s="415">
        <v>-16216384701</v>
      </c>
      <c r="O64" s="394" t="str">
        <f>IF(OR(L64&lt;&gt;0,N64&lt;&gt;0),"print","")</f>
        <v>print</v>
      </c>
      <c r="P64" s="1385">
        <f t="shared" si="15"/>
        <v>0</v>
      </c>
      <c r="Q64" s="417">
        <v>0</v>
      </c>
      <c r="R64" s="417">
        <v>0</v>
      </c>
      <c r="S64" s="417">
        <v>0</v>
      </c>
      <c r="T64" s="417">
        <v>0</v>
      </c>
      <c r="U64" s="417">
        <v>0</v>
      </c>
      <c r="V64" s="417">
        <v>0</v>
      </c>
      <c r="W64" s="417">
        <v>0</v>
      </c>
      <c r="X64" s="417">
        <v>0</v>
      </c>
      <c r="Y64" s="417"/>
      <c r="Z64" s="403">
        <f t="shared" si="13"/>
        <v>-16216384701</v>
      </c>
      <c r="AA64" s="417"/>
      <c r="AB64" s="417"/>
      <c r="AC64" s="417"/>
    </row>
    <row r="65" spans="1:29" s="416" customFormat="1" ht="2.25" customHeight="1">
      <c r="A65" s="418"/>
      <c r="B65" s="418"/>
      <c r="C65" s="412"/>
      <c r="D65" s="418"/>
      <c r="E65" s="406"/>
      <c r="F65" s="412"/>
      <c r="G65" s="412"/>
      <c r="H65" s="415"/>
      <c r="I65" s="415"/>
      <c r="J65" s="415"/>
      <c r="K65" s="418"/>
      <c r="L65" s="415"/>
      <c r="M65" s="432"/>
      <c r="N65" s="415"/>
      <c r="O65" s="394" t="s">
        <v>477</v>
      </c>
      <c r="P65" s="1385">
        <f t="shared" si="15"/>
        <v>0</v>
      </c>
      <c r="Q65" s="417">
        <v>0</v>
      </c>
      <c r="R65" s="417">
        <v>0</v>
      </c>
      <c r="S65" s="417">
        <v>0</v>
      </c>
      <c r="T65" s="417">
        <v>0</v>
      </c>
      <c r="U65" s="417">
        <v>0</v>
      </c>
      <c r="V65" s="417">
        <v>0</v>
      </c>
      <c r="W65" s="417">
        <v>0</v>
      </c>
      <c r="X65" s="417">
        <v>0</v>
      </c>
      <c r="Y65" s="417"/>
      <c r="Z65" s="403">
        <f t="shared" si="13"/>
        <v>0</v>
      </c>
      <c r="AA65" s="417"/>
      <c r="AB65" s="417"/>
      <c r="AC65" s="417"/>
    </row>
    <row r="66" spans="1:29" s="408" customFormat="1" ht="18" customHeight="1">
      <c r="A66" s="431" t="s">
        <v>2</v>
      </c>
      <c r="B66" s="405"/>
      <c r="C66" s="406">
        <v>260</v>
      </c>
      <c r="D66" s="405"/>
      <c r="E66" s="406"/>
      <c r="F66" s="406"/>
      <c r="G66" s="406"/>
      <c r="H66" s="407">
        <f>SUM(H67:H69)</f>
        <v>7635968504</v>
      </c>
      <c r="I66" s="407"/>
      <c r="J66" s="407">
        <f ca="1">SUM(J67:J69)</f>
        <v>0</v>
      </c>
      <c r="K66" s="405"/>
      <c r="L66" s="407">
        <v>23323899832</v>
      </c>
      <c r="M66" s="407"/>
      <c r="N66" s="407">
        <v>23323899832</v>
      </c>
      <c r="O66" s="394" t="str">
        <f>IF(OR(L66&lt;&gt;0,N66&lt;&gt;0),"print","")</f>
        <v>print</v>
      </c>
      <c r="P66" s="1016">
        <f t="shared" ref="P66:U66" si="16">SUM(P67:P69)</f>
        <v>4865345710</v>
      </c>
      <c r="Q66" s="407">
        <f t="shared" si="16"/>
        <v>1659089984</v>
      </c>
      <c r="R66" s="407">
        <f t="shared" si="16"/>
        <v>2969114122</v>
      </c>
      <c r="S66" s="407">
        <f t="shared" si="16"/>
        <v>38483725</v>
      </c>
      <c r="T66" s="407">
        <f t="shared" si="16"/>
        <v>11142852</v>
      </c>
      <c r="U66" s="407">
        <f t="shared" si="16"/>
        <v>187515027</v>
      </c>
      <c r="V66" s="409">
        <v>0</v>
      </c>
      <c r="W66" s="409"/>
      <c r="X66" s="409">
        <v>0</v>
      </c>
      <c r="Y66" s="407">
        <f>SUM(Y67:Y69)</f>
        <v>0</v>
      </c>
      <c r="Z66" s="403">
        <f t="shared" si="13"/>
        <v>23323899832</v>
      </c>
      <c r="AA66" s="409"/>
      <c r="AB66" s="409"/>
      <c r="AC66" s="409"/>
    </row>
    <row r="67" spans="1:29" s="416" customFormat="1" ht="15.75">
      <c r="A67" s="410" t="s">
        <v>358</v>
      </c>
      <c r="B67" s="411"/>
      <c r="C67" s="412">
        <v>261</v>
      </c>
      <c r="D67" s="411"/>
      <c r="E67" s="1300" t="s">
        <v>657</v>
      </c>
      <c r="F67" s="412"/>
      <c r="G67" s="412" t="s">
        <v>1063</v>
      </c>
      <c r="H67" s="414">
        <v>7624614504</v>
      </c>
      <c r="I67" s="415"/>
      <c r="J67" s="415">
        <f ca="1">SUMIF('TH DC'!$B$7:$F$102,'BS '!G67,'TH DC'!$F$7:$F$102)</f>
        <v>0</v>
      </c>
      <c r="K67" s="411"/>
      <c r="L67" s="415">
        <v>23323899832</v>
      </c>
      <c r="M67" s="415"/>
      <c r="N67" s="415">
        <v>23323899832</v>
      </c>
      <c r="O67" s="394" t="str">
        <f>IF(OR(L67&lt;&gt;0,N67&lt;&gt;0),"print","")</f>
        <v>print</v>
      </c>
      <c r="P67" s="1385">
        <f>SUM(Q67:U67)</f>
        <v>4860345710</v>
      </c>
      <c r="Q67" s="417">
        <v>1659089984</v>
      </c>
      <c r="R67" s="417">
        <v>2969114122</v>
      </c>
      <c r="S67" s="417">
        <v>33483725</v>
      </c>
      <c r="T67" s="417">
        <v>11142852</v>
      </c>
      <c r="U67" s="417">
        <v>187515027</v>
      </c>
      <c r="V67" s="417">
        <v>0</v>
      </c>
      <c r="W67" s="417"/>
      <c r="X67" s="417">
        <v>0</v>
      </c>
      <c r="Y67" s="417"/>
      <c r="Z67" s="403">
        <f t="shared" si="13"/>
        <v>23323899832</v>
      </c>
      <c r="AA67" s="417"/>
      <c r="AB67" s="417"/>
      <c r="AC67" s="417"/>
    </row>
    <row r="68" spans="1:29" s="416" customFormat="1" ht="15.75" hidden="1">
      <c r="A68" s="411" t="s">
        <v>359</v>
      </c>
      <c r="B68" s="411"/>
      <c r="C68" s="412">
        <v>262</v>
      </c>
      <c r="D68" s="411"/>
      <c r="E68" s="413"/>
      <c r="F68" s="412"/>
      <c r="G68" s="412" t="s">
        <v>1064</v>
      </c>
      <c r="H68" s="414"/>
      <c r="I68" s="415"/>
      <c r="J68" s="415">
        <f ca="1">SUMIF('TH DC'!$B$7:$F$102,'BS '!G68,'TH DC'!$F$7:$F$102)</f>
        <v>0</v>
      </c>
      <c r="K68" s="411"/>
      <c r="L68" s="415">
        <v>0</v>
      </c>
      <c r="M68" s="415"/>
      <c r="N68" s="414"/>
      <c r="O68" s="394" t="str">
        <f>IF(OR(L68&lt;&gt;0,N68&lt;&gt;0),"print","")</f>
        <v/>
      </c>
      <c r="P68" s="1385">
        <f>SUM(Q68:U68)</f>
        <v>0</v>
      </c>
      <c r="Q68" s="417">
        <v>0</v>
      </c>
      <c r="R68" s="417">
        <v>0</v>
      </c>
      <c r="S68" s="417">
        <v>0</v>
      </c>
      <c r="T68" s="417">
        <v>0</v>
      </c>
      <c r="U68" s="417">
        <v>0</v>
      </c>
      <c r="V68" s="417">
        <v>0</v>
      </c>
      <c r="W68" s="417">
        <v>0</v>
      </c>
      <c r="X68" s="417">
        <v>0</v>
      </c>
      <c r="Y68" s="417"/>
      <c r="Z68" s="403">
        <f t="shared" si="13"/>
        <v>0</v>
      </c>
      <c r="AA68" s="417"/>
      <c r="AB68" s="417"/>
      <c r="AC68" s="417"/>
    </row>
    <row r="69" spans="1:29" s="416" customFormat="1" ht="15.75">
      <c r="A69" s="418" t="s">
        <v>389</v>
      </c>
      <c r="B69" s="411"/>
      <c r="C69" s="412">
        <v>268</v>
      </c>
      <c r="D69" s="411"/>
      <c r="E69" s="406"/>
      <c r="F69" s="412"/>
      <c r="G69" s="412" t="s">
        <v>1065</v>
      </c>
      <c r="H69" s="414">
        <v>11354000</v>
      </c>
      <c r="I69" s="415"/>
      <c r="J69" s="415">
        <f ca="1">SUMIF('TH DC'!$B$7:$F$102,'BS '!G69,'TH DC'!$F$7:$F$102)</f>
        <v>0</v>
      </c>
      <c r="K69" s="411"/>
      <c r="L69" s="415">
        <v>0</v>
      </c>
      <c r="M69" s="415"/>
      <c r="N69" s="414">
        <v>0</v>
      </c>
      <c r="O69" s="394" t="str">
        <f>IF(OR(L69&lt;&gt;0,N69&lt;&gt;0),"print","")</f>
        <v/>
      </c>
      <c r="P69" s="1385">
        <f>SUM(Q69:U69)</f>
        <v>5000000</v>
      </c>
      <c r="Q69" s="417">
        <v>0</v>
      </c>
      <c r="R69" s="417">
        <v>0</v>
      </c>
      <c r="S69" s="417">
        <v>5000000</v>
      </c>
      <c r="T69" s="417">
        <v>0</v>
      </c>
      <c r="U69" s="417">
        <v>0</v>
      </c>
      <c r="V69" s="417">
        <v>0</v>
      </c>
      <c r="W69" s="417">
        <v>0</v>
      </c>
      <c r="X69" s="417">
        <v>0</v>
      </c>
      <c r="Y69" s="417"/>
      <c r="Z69" s="403">
        <f t="shared" si="13"/>
        <v>0</v>
      </c>
      <c r="AA69" s="417"/>
      <c r="AB69" s="417"/>
      <c r="AC69" s="417"/>
    </row>
    <row r="70" spans="1:29" s="1387" customFormat="1" ht="24.95" customHeight="1">
      <c r="A70" s="376" t="s">
        <v>360</v>
      </c>
      <c r="B70" s="377"/>
      <c r="C70" s="1377">
        <v>270</v>
      </c>
      <c r="D70" s="377"/>
      <c r="E70" s="1377"/>
      <c r="F70" s="1378"/>
      <c r="G70" s="436"/>
      <c r="H70" s="437">
        <f>H11+H37</f>
        <v>633120180312</v>
      </c>
      <c r="I70" s="438"/>
      <c r="J70" s="437">
        <f ca="1">J11+J37</f>
        <v>0</v>
      </c>
      <c r="K70" s="377"/>
      <c r="L70" s="437">
        <v>687870604292</v>
      </c>
      <c r="M70" s="439"/>
      <c r="N70" s="437">
        <v>778986260943</v>
      </c>
      <c r="O70" s="394" t="str">
        <f>IF(OR(L70&lt;&gt;0,N70&lt;&gt;0),"print","")</f>
        <v>print</v>
      </c>
      <c r="P70" s="437">
        <f t="shared" ref="P70:U70" si="17">P11+P37</f>
        <v>109719205882</v>
      </c>
      <c r="Q70" s="437">
        <f t="shared" si="17"/>
        <v>72635817486</v>
      </c>
      <c r="R70" s="437">
        <f t="shared" si="17"/>
        <v>3949896739</v>
      </c>
      <c r="S70" s="437">
        <f t="shared" si="17"/>
        <v>5624293421</v>
      </c>
      <c r="T70" s="437">
        <f t="shared" si="17"/>
        <v>1211524195</v>
      </c>
      <c r="U70" s="437">
        <f t="shared" si="17"/>
        <v>26297674041</v>
      </c>
      <c r="V70" s="1386"/>
      <c r="W70" s="1386"/>
      <c r="X70" s="1386"/>
      <c r="Y70" s="1386"/>
      <c r="Z70" s="403"/>
      <c r="AA70" s="1386"/>
      <c r="AB70" s="1386"/>
      <c r="AC70" s="1386"/>
    </row>
    <row r="71" spans="1:29" s="440" customFormat="1" ht="14.25" customHeight="1">
      <c r="A71" s="1445" t="s">
        <v>371</v>
      </c>
      <c r="B71" s="1446"/>
      <c r="C71" s="1446"/>
      <c r="D71" s="1446"/>
      <c r="E71" s="1446"/>
      <c r="F71" s="1446"/>
      <c r="G71" s="1446"/>
      <c r="H71" s="1446"/>
      <c r="I71" s="1446"/>
      <c r="J71" s="1446"/>
      <c r="K71" s="1446"/>
      <c r="L71" s="1446"/>
      <c r="M71" s="1446"/>
      <c r="N71" s="1446"/>
      <c r="O71" s="394" t="s">
        <v>477</v>
      </c>
      <c r="P71" s="1385">
        <f>SUM(Q71:U71)</f>
        <v>0</v>
      </c>
      <c r="Q71" s="441"/>
      <c r="R71" s="441"/>
      <c r="S71" s="441"/>
      <c r="T71" s="441"/>
      <c r="U71" s="441"/>
      <c r="V71" s="441"/>
      <c r="W71" s="441"/>
      <c r="X71" s="441"/>
      <c r="Y71" s="441"/>
      <c r="Z71" s="403">
        <f>L71-Y71</f>
        <v>0</v>
      </c>
      <c r="AA71" s="441"/>
      <c r="AB71" s="441"/>
      <c r="AC71" s="441"/>
    </row>
    <row r="72" spans="1:29" s="440" customFormat="1" ht="12.75" customHeight="1">
      <c r="A72" s="442"/>
      <c r="B72" s="443"/>
      <c r="C72" s="373"/>
      <c r="D72" s="443"/>
      <c r="E72" s="372"/>
      <c r="F72" s="372"/>
      <c r="G72" s="373"/>
      <c r="H72" s="363"/>
      <c r="I72" s="363"/>
      <c r="J72" s="363"/>
      <c r="K72" s="443"/>
      <c r="L72" s="374"/>
      <c r="M72" s="363"/>
      <c r="N72" s="375" t="s">
        <v>977</v>
      </c>
      <c r="O72" s="394" t="s">
        <v>477</v>
      </c>
      <c r="P72" s="1385">
        <f>SUM(Q72:U72)</f>
        <v>0</v>
      </c>
      <c r="Q72" s="441"/>
      <c r="R72" s="441"/>
      <c r="S72" s="441"/>
      <c r="T72" s="441"/>
      <c r="U72" s="441"/>
      <c r="V72" s="441"/>
      <c r="W72" s="441"/>
      <c r="X72" s="441"/>
      <c r="Y72" s="441"/>
      <c r="Z72" s="403">
        <f>L72-Y72</f>
        <v>0</v>
      </c>
      <c r="AA72" s="441"/>
      <c r="AB72" s="441"/>
      <c r="AC72" s="441"/>
    </row>
    <row r="73" spans="1:29" s="1389" customFormat="1" ht="30" customHeight="1">
      <c r="A73" s="444" t="s">
        <v>372</v>
      </c>
      <c r="B73" s="377"/>
      <c r="C73" s="1377" t="s">
        <v>893</v>
      </c>
      <c r="D73" s="377"/>
      <c r="E73" s="1377" t="s">
        <v>894</v>
      </c>
      <c r="F73" s="1378"/>
      <c r="G73" s="1377" t="s">
        <v>1179</v>
      </c>
      <c r="H73" s="1379" t="s">
        <v>166</v>
      </c>
      <c r="I73" s="1380"/>
      <c r="J73" s="1381" t="s">
        <v>120</v>
      </c>
      <c r="K73" s="377"/>
      <c r="L73" s="379" t="s">
        <v>566</v>
      </c>
      <c r="M73" s="378"/>
      <c r="N73" s="379" t="s">
        <v>671</v>
      </c>
      <c r="O73" s="394" t="s">
        <v>477</v>
      </c>
      <c r="P73" s="1385">
        <f>SUM(Q73:U73)</f>
        <v>0</v>
      </c>
      <c r="Q73" s="381" t="s">
        <v>305</v>
      </c>
      <c r="R73" s="382" t="s">
        <v>306</v>
      </c>
      <c r="S73" s="383" t="s">
        <v>307</v>
      </c>
      <c r="T73" s="384" t="s">
        <v>308</v>
      </c>
      <c r="U73" s="381" t="s">
        <v>309</v>
      </c>
      <c r="V73" s="1388"/>
      <c r="W73" s="1388"/>
      <c r="X73" s="1388"/>
      <c r="Y73" s="1388"/>
      <c r="Z73" s="403">
        <f>L73-Y73</f>
        <v>0</v>
      </c>
      <c r="AA73" s="1388"/>
      <c r="AB73" s="1388"/>
      <c r="AC73" s="1388"/>
    </row>
    <row r="74" spans="1:29" s="395" customFormat="1" ht="12" customHeight="1">
      <c r="A74" s="387">
        <v>1</v>
      </c>
      <c r="B74" s="388"/>
      <c r="C74" s="389">
        <v>2</v>
      </c>
      <c r="D74" s="388"/>
      <c r="E74" s="387">
        <v>3</v>
      </c>
      <c r="F74" s="390"/>
      <c r="G74" s="387"/>
      <c r="H74" s="391" t="s">
        <v>447</v>
      </c>
      <c r="I74" s="392"/>
      <c r="J74" s="393" t="s">
        <v>453</v>
      </c>
      <c r="K74" s="390"/>
      <c r="L74" s="393" t="s">
        <v>453</v>
      </c>
      <c r="M74" s="392"/>
      <c r="N74" s="393">
        <v>5</v>
      </c>
      <c r="O74" s="394" t="str">
        <f t="shared" ref="O74:O86" si="18">IF(OR(L74&lt;&gt;0,N74&lt;&gt;0),"print","")</f>
        <v>print</v>
      </c>
      <c r="P74" s="1385">
        <f>SUM(Q74:U74)</f>
        <v>0</v>
      </c>
      <c r="Q74" s="396"/>
      <c r="R74" s="396"/>
      <c r="S74" s="396"/>
      <c r="T74" s="396"/>
      <c r="U74" s="396"/>
      <c r="V74" s="396"/>
      <c r="W74" s="396"/>
      <c r="X74" s="396"/>
      <c r="Y74" s="396"/>
      <c r="Z74" s="403">
        <f>L74-Y74</f>
        <v>0</v>
      </c>
      <c r="AA74" s="396"/>
      <c r="AB74" s="396"/>
      <c r="AC74" s="396"/>
    </row>
    <row r="75" spans="1:29" s="440" customFormat="1" ht="18.75" customHeight="1">
      <c r="A75" s="445" t="s">
        <v>374</v>
      </c>
      <c r="B75" s="446"/>
      <c r="C75" s="447">
        <v>300</v>
      </c>
      <c r="D75" s="446"/>
      <c r="E75" s="447"/>
      <c r="F75" s="447"/>
      <c r="G75" s="447"/>
      <c r="H75" s="448">
        <f>H76+H89</f>
        <v>461944158847</v>
      </c>
      <c r="I75" s="448"/>
      <c r="J75" s="449">
        <f ca="1">J76+J89</f>
        <v>0</v>
      </c>
      <c r="K75" s="446"/>
      <c r="L75" s="449">
        <v>534949872195</v>
      </c>
      <c r="M75" s="449"/>
      <c r="N75" s="448">
        <v>627134538908</v>
      </c>
      <c r="O75" s="394" t="str">
        <f t="shared" si="18"/>
        <v>print</v>
      </c>
      <c r="P75" s="1018">
        <f t="shared" ref="P75:U75" si="19">P76+P89</f>
        <v>65390625222</v>
      </c>
      <c r="Q75" s="448">
        <f t="shared" si="19"/>
        <v>19921611620</v>
      </c>
      <c r="R75" s="448">
        <f t="shared" si="19"/>
        <v>10522111628</v>
      </c>
      <c r="S75" s="448">
        <f t="shared" si="19"/>
        <v>6092671028</v>
      </c>
      <c r="T75" s="448">
        <f t="shared" si="19"/>
        <v>2004410716</v>
      </c>
      <c r="U75" s="448">
        <f t="shared" si="19"/>
        <v>26849820230</v>
      </c>
      <c r="V75" s="441"/>
      <c r="W75" s="441"/>
      <c r="X75" s="449"/>
      <c r="Y75" s="449"/>
      <c r="Z75" s="403"/>
      <c r="AA75" s="441"/>
      <c r="AB75" s="441"/>
      <c r="AC75" s="441"/>
    </row>
    <row r="76" spans="1:29" s="395" customFormat="1" ht="17.25" customHeight="1">
      <c r="A76" s="450" t="s">
        <v>375</v>
      </c>
      <c r="B76" s="451"/>
      <c r="C76" s="388">
        <v>310</v>
      </c>
      <c r="D76" s="451"/>
      <c r="E76" s="447"/>
      <c r="F76" s="388"/>
      <c r="G76" s="388"/>
      <c r="H76" s="452">
        <f>SUM(H77:H87)</f>
        <v>411096560558</v>
      </c>
      <c r="I76" s="452"/>
      <c r="J76" s="452">
        <f ca="1">SUM(J77:J86)</f>
        <v>0</v>
      </c>
      <c r="K76" s="451"/>
      <c r="L76" s="452">
        <v>491172790870</v>
      </c>
      <c r="M76" s="452"/>
      <c r="N76" s="452">
        <v>597320594617</v>
      </c>
      <c r="O76" s="394" t="str">
        <f t="shared" si="18"/>
        <v>print</v>
      </c>
      <c r="P76" s="1016">
        <f t="shared" ref="P76:U76" si="20">SUM(P77:P87)</f>
        <v>52154457932</v>
      </c>
      <c r="Q76" s="452">
        <f t="shared" si="20"/>
        <v>6685444330</v>
      </c>
      <c r="R76" s="452">
        <f t="shared" si="20"/>
        <v>10522111628</v>
      </c>
      <c r="S76" s="452">
        <f t="shared" si="20"/>
        <v>6092671028</v>
      </c>
      <c r="T76" s="452">
        <f t="shared" si="20"/>
        <v>2004410716</v>
      </c>
      <c r="U76" s="452">
        <f t="shared" si="20"/>
        <v>26849820230</v>
      </c>
      <c r="V76" s="396"/>
      <c r="W76" s="396"/>
      <c r="X76" s="452"/>
      <c r="Y76" s="452"/>
      <c r="Z76" s="403"/>
      <c r="AA76" s="396"/>
      <c r="AB76" s="396"/>
      <c r="AC76" s="396"/>
    </row>
    <row r="77" spans="1:29" ht="15.75" customHeight="1">
      <c r="A77" s="433" t="s">
        <v>376</v>
      </c>
      <c r="B77" s="433"/>
      <c r="C77" s="434">
        <v>311</v>
      </c>
      <c r="D77" s="433"/>
      <c r="E77" s="372" t="s">
        <v>478</v>
      </c>
      <c r="F77" s="388"/>
      <c r="G77" s="434" t="s">
        <v>1165</v>
      </c>
      <c r="H77" s="414">
        <v>168982817017</v>
      </c>
      <c r="I77" s="435"/>
      <c r="J77" s="435">
        <f ca="1">SUMIF('TH DC'!$B$7:$F$102,'BS '!G77,'TH DC'!$F$7:$F$102)</f>
        <v>0</v>
      </c>
      <c r="K77" s="433"/>
      <c r="L77" s="435">
        <v>175711228779</v>
      </c>
      <c r="M77" s="435"/>
      <c r="N77" s="435">
        <v>210251932846</v>
      </c>
      <c r="O77" s="394" t="str">
        <f t="shared" si="18"/>
        <v>print</v>
      </c>
      <c r="P77" s="1385">
        <f t="shared" ref="P77:P88" si="21">SUM(Q77:U77)</f>
        <v>6321630914</v>
      </c>
      <c r="Q77" s="365">
        <v>6319630914</v>
      </c>
      <c r="R77" s="365">
        <v>2000000</v>
      </c>
      <c r="Z77" s="403"/>
    </row>
    <row r="78" spans="1:29" ht="15.75" customHeight="1">
      <c r="A78" s="454" t="s">
        <v>496</v>
      </c>
      <c r="B78" s="433"/>
      <c r="C78" s="434">
        <v>312</v>
      </c>
      <c r="D78" s="433"/>
      <c r="E78" s="372" t="s">
        <v>1107</v>
      </c>
      <c r="F78" s="388"/>
      <c r="G78" s="434" t="s">
        <v>1166</v>
      </c>
      <c r="H78" s="414">
        <v>114833251962</v>
      </c>
      <c r="I78" s="435"/>
      <c r="J78" s="435">
        <f ca="1">SUMIF('TH DC'!$B$7:$F$102,'BS '!G78,'TH DC'!$F$7:$F$102)</f>
        <v>0</v>
      </c>
      <c r="K78" s="433"/>
      <c r="L78" s="435">
        <v>182116903556</v>
      </c>
      <c r="M78" s="435"/>
      <c r="N78" s="435">
        <v>228627105815</v>
      </c>
      <c r="O78" s="394" t="str">
        <f t="shared" si="18"/>
        <v>print</v>
      </c>
      <c r="P78" s="1385">
        <f t="shared" si="21"/>
        <v>16489789616</v>
      </c>
      <c r="Q78" s="365">
        <v>11075703150</v>
      </c>
      <c r="R78" s="365">
        <v>1004908203</v>
      </c>
      <c r="S78" s="365">
        <v>1755181035</v>
      </c>
      <c r="T78" s="365">
        <v>819921450</v>
      </c>
      <c r="U78" s="365">
        <v>1834075778</v>
      </c>
      <c r="Z78" s="419"/>
    </row>
    <row r="79" spans="1:29" ht="15.75" customHeight="1">
      <c r="A79" s="433" t="s">
        <v>18</v>
      </c>
      <c r="B79" s="433"/>
      <c r="C79" s="434">
        <v>313</v>
      </c>
      <c r="D79" s="433"/>
      <c r="E79" s="372" t="s">
        <v>499</v>
      </c>
      <c r="F79" s="388"/>
      <c r="G79" s="434" t="s">
        <v>622</v>
      </c>
      <c r="H79" s="414">
        <v>71774955793</v>
      </c>
      <c r="I79" s="435"/>
      <c r="J79" s="435">
        <f ca="1">SUMIF('TH DC'!$B$7:$F$102,'BS '!G79,'TH DC'!$F$7:$F$102)</f>
        <v>0</v>
      </c>
      <c r="K79" s="433"/>
      <c r="L79" s="435">
        <v>50550466367</v>
      </c>
      <c r="M79" s="435"/>
      <c r="N79" s="435">
        <v>79210564700</v>
      </c>
      <c r="O79" s="394" t="str">
        <f t="shared" si="18"/>
        <v>print</v>
      </c>
      <c r="P79" s="1385">
        <f t="shared" si="21"/>
        <v>2410321112</v>
      </c>
      <c r="Q79" s="365">
        <v>1832467686</v>
      </c>
      <c r="S79" s="365">
        <v>557589024</v>
      </c>
      <c r="T79" s="365">
        <v>20264402</v>
      </c>
      <c r="Z79" s="403"/>
    </row>
    <row r="80" spans="1:29" ht="15.75" customHeight="1">
      <c r="A80" s="455" t="s">
        <v>419</v>
      </c>
      <c r="B80" s="433"/>
      <c r="C80" s="434">
        <v>314</v>
      </c>
      <c r="D80" s="433"/>
      <c r="E80" s="372" t="s">
        <v>500</v>
      </c>
      <c r="F80" s="388"/>
      <c r="G80" s="434" t="s">
        <v>1167</v>
      </c>
      <c r="H80" s="414">
        <v>6631320725</v>
      </c>
      <c r="I80" s="435"/>
      <c r="J80" s="435">
        <f ca="1">SUMIF('TH DC'!$B$7:$F$102,'BS '!G80,'TH DC'!$F$7:$F$102)</f>
        <v>0</v>
      </c>
      <c r="K80" s="433"/>
      <c r="L80" s="435">
        <v>11605148605</v>
      </c>
      <c r="M80" s="435"/>
      <c r="N80" s="435">
        <v>7080664653</v>
      </c>
      <c r="O80" s="394" t="str">
        <f t="shared" si="18"/>
        <v>print</v>
      </c>
      <c r="P80" s="1385">
        <f t="shared" si="21"/>
        <v>2166392539</v>
      </c>
      <c r="Q80" s="365">
        <v>901083290</v>
      </c>
      <c r="R80" s="365">
        <v>977094272</v>
      </c>
      <c r="S80" s="365">
        <v>274184155</v>
      </c>
      <c r="T80" s="365">
        <v>14030822</v>
      </c>
      <c r="Z80" s="403"/>
    </row>
    <row r="81" spans="1:29" ht="15.75" customHeight="1">
      <c r="A81" s="455" t="s">
        <v>420</v>
      </c>
      <c r="B81" s="433"/>
      <c r="C81" s="434">
        <v>315</v>
      </c>
      <c r="D81" s="433"/>
      <c r="E81" s="372"/>
      <c r="F81" s="388"/>
      <c r="G81" s="434" t="s">
        <v>1168</v>
      </c>
      <c r="H81" s="414">
        <v>747653037</v>
      </c>
      <c r="I81" s="435"/>
      <c r="J81" s="435">
        <f ca="1">SUMIF('TH DC'!$B$7:$F$102,'BS '!G81,'TH DC'!$F$7:$F$102)</f>
        <v>0</v>
      </c>
      <c r="K81" s="433"/>
      <c r="L81" s="435">
        <v>950479027</v>
      </c>
      <c r="M81" s="435"/>
      <c r="N81" s="435">
        <v>3478373255</v>
      </c>
      <c r="O81" s="394" t="str">
        <f t="shared" si="18"/>
        <v>print</v>
      </c>
      <c r="P81" s="1385">
        <f t="shared" si="21"/>
        <v>1305932809</v>
      </c>
      <c r="Q81" s="365">
        <v>357615978</v>
      </c>
      <c r="R81" s="365">
        <v>297728173</v>
      </c>
      <c r="S81" s="365">
        <v>167730233</v>
      </c>
      <c r="T81" s="365">
        <v>35541044</v>
      </c>
      <c r="U81" s="365">
        <v>447317381</v>
      </c>
      <c r="Z81" s="403"/>
    </row>
    <row r="82" spans="1:29" s="416" customFormat="1" ht="15.75" customHeight="1">
      <c r="A82" s="418" t="s">
        <v>421</v>
      </c>
      <c r="B82" s="411"/>
      <c r="C82" s="412">
        <v>316</v>
      </c>
      <c r="D82" s="411"/>
      <c r="E82" s="536" t="s">
        <v>403</v>
      </c>
      <c r="F82" s="406"/>
      <c r="G82" s="412" t="s">
        <v>1169</v>
      </c>
      <c r="H82" s="414">
        <v>36346419363</v>
      </c>
      <c r="I82" s="415"/>
      <c r="J82" s="415">
        <f ca="1">SUMIF('TH DC'!$B$7:$F$102,'BS '!G82,'TH DC'!$F$7:$F$102)</f>
        <v>0</v>
      </c>
      <c r="K82" s="411"/>
      <c r="L82" s="435">
        <v>57738921634</v>
      </c>
      <c r="M82" s="435"/>
      <c r="N82" s="435">
        <v>52629282891</v>
      </c>
      <c r="O82" s="394" t="str">
        <f t="shared" si="18"/>
        <v>print</v>
      </c>
      <c r="P82" s="1385">
        <f t="shared" si="21"/>
        <v>108021602</v>
      </c>
      <c r="Q82" s="417">
        <v>93921602</v>
      </c>
      <c r="R82" s="417"/>
      <c r="S82" s="417">
        <v>14100000</v>
      </c>
      <c r="T82" s="417"/>
      <c r="U82" s="417"/>
      <c r="V82" s="417"/>
      <c r="W82" s="417"/>
      <c r="X82" s="417"/>
      <c r="Y82" s="417"/>
      <c r="Z82" s="403"/>
      <c r="AA82" s="417"/>
      <c r="AB82" s="417"/>
      <c r="AC82" s="417"/>
    </row>
    <row r="83" spans="1:29" ht="17.25" customHeight="1">
      <c r="A83" s="455" t="s">
        <v>422</v>
      </c>
      <c r="B83" s="433"/>
      <c r="C83" s="434">
        <v>317</v>
      </c>
      <c r="D83" s="433"/>
      <c r="E83" s="447"/>
      <c r="F83" s="388"/>
      <c r="G83" s="434" t="s">
        <v>1164</v>
      </c>
      <c r="H83" s="414"/>
      <c r="I83" s="435"/>
      <c r="J83" s="435">
        <f ca="1">SUMIF('TH DC'!$B$7:$F$102,'BS '!G83,'TH DC'!$F$7:$F$102)</f>
        <v>0</v>
      </c>
      <c r="K83" s="433"/>
      <c r="L83" s="435">
        <v>0</v>
      </c>
      <c r="M83" s="435"/>
      <c r="N83" s="435"/>
      <c r="O83" s="394" t="str">
        <f t="shared" si="18"/>
        <v/>
      </c>
      <c r="P83" s="1385">
        <f t="shared" si="21"/>
        <v>22723454918</v>
      </c>
      <c r="Q83" s="365">
        <v>-14117398524</v>
      </c>
      <c r="R83" s="365">
        <v>8174259229</v>
      </c>
      <c r="S83" s="365">
        <v>3037614600</v>
      </c>
      <c r="T83" s="365">
        <v>1083361028</v>
      </c>
      <c r="U83" s="365">
        <v>24545618585</v>
      </c>
      <c r="Z83" s="403"/>
    </row>
    <row r="84" spans="1:29" ht="18" customHeight="1">
      <c r="A84" s="455" t="s">
        <v>714</v>
      </c>
      <c r="B84" s="433"/>
      <c r="C84" s="434">
        <v>318</v>
      </c>
      <c r="D84" s="433"/>
      <c r="E84" s="447"/>
      <c r="F84" s="388"/>
      <c r="G84" s="434" t="s">
        <v>1170</v>
      </c>
      <c r="H84" s="414"/>
      <c r="I84" s="435"/>
      <c r="J84" s="435">
        <f ca="1">SUMIF('TH DC'!$B$7:$F$102,'BS '!G84,'TH DC'!$F$7:$F$102)</f>
        <v>0</v>
      </c>
      <c r="K84" s="433"/>
      <c r="L84" s="435">
        <v>0</v>
      </c>
      <c r="M84" s="435"/>
      <c r="N84" s="435">
        <v>0</v>
      </c>
      <c r="O84" s="394" t="str">
        <f t="shared" si="18"/>
        <v/>
      </c>
      <c r="P84" s="1385">
        <f t="shared" si="21"/>
        <v>0</v>
      </c>
      <c r="Z84" s="403"/>
    </row>
    <row r="85" spans="1:29" ht="18" customHeight="1">
      <c r="A85" s="454" t="s">
        <v>688</v>
      </c>
      <c r="B85" s="433"/>
      <c r="C85" s="434">
        <v>319</v>
      </c>
      <c r="D85" s="433"/>
      <c r="E85" s="372" t="s">
        <v>428</v>
      </c>
      <c r="F85" s="388"/>
      <c r="G85" s="434" t="s">
        <v>1171</v>
      </c>
      <c r="H85" s="414">
        <v>10935114047</v>
      </c>
      <c r="I85" s="435"/>
      <c r="J85" s="435">
        <f ca="1">SUMIF('TH DC'!$B$7:$F$102,'BS '!G85,'TH DC'!$F$7:$F$102)</f>
        <v>0</v>
      </c>
      <c r="K85" s="433"/>
      <c r="L85" s="435">
        <v>11691259929</v>
      </c>
      <c r="M85" s="435"/>
      <c r="N85" s="435">
        <v>15660566543</v>
      </c>
      <c r="O85" s="394" t="str">
        <f t="shared" si="18"/>
        <v>print</v>
      </c>
      <c r="P85" s="1385">
        <f t="shared" si="21"/>
        <v>916581497</v>
      </c>
      <c r="Q85" s="365">
        <v>510087309</v>
      </c>
      <c r="R85" s="365">
        <v>66121751</v>
      </c>
      <c r="S85" s="365">
        <v>286271981</v>
      </c>
      <c r="T85" s="365">
        <v>31291970</v>
      </c>
      <c r="U85" s="365">
        <v>22808486</v>
      </c>
      <c r="Z85" s="403"/>
    </row>
    <row r="86" spans="1:29" ht="18" customHeight="1">
      <c r="A86" s="455" t="s">
        <v>689</v>
      </c>
      <c r="B86" s="433"/>
      <c r="C86" s="434">
        <v>320</v>
      </c>
      <c r="D86" s="433"/>
      <c r="E86" s="447"/>
      <c r="F86" s="388"/>
      <c r="G86" s="434" t="s">
        <v>458</v>
      </c>
      <c r="H86" s="414"/>
      <c r="I86" s="435"/>
      <c r="J86" s="435">
        <f ca="1">SUMIF('TH DC'!$B$7:$F$102,'BS '!G86,'TH DC'!$F$7:$F$102)</f>
        <v>0</v>
      </c>
      <c r="K86" s="433"/>
      <c r="L86" s="435">
        <v>0</v>
      </c>
      <c r="M86" s="435"/>
      <c r="N86" s="435">
        <v>0</v>
      </c>
      <c r="O86" s="394" t="str">
        <f t="shared" si="18"/>
        <v/>
      </c>
      <c r="P86" s="1385">
        <f t="shared" si="21"/>
        <v>0</v>
      </c>
      <c r="Z86" s="403"/>
    </row>
    <row r="87" spans="1:29" ht="16.5" customHeight="1">
      <c r="A87" s="455" t="s">
        <v>690</v>
      </c>
      <c r="B87" s="433"/>
      <c r="C87" s="434"/>
      <c r="D87" s="433"/>
      <c r="E87" s="447"/>
      <c r="F87" s="388"/>
      <c r="G87" s="434"/>
      <c r="H87" s="414">
        <v>845028614</v>
      </c>
      <c r="I87" s="435"/>
      <c r="J87" s="435"/>
      <c r="K87" s="433"/>
      <c r="L87" s="435">
        <v>808382973</v>
      </c>
      <c r="M87" s="435"/>
      <c r="N87" s="435">
        <v>382103914</v>
      </c>
      <c r="O87" s="394"/>
      <c r="P87" s="1385">
        <f t="shared" si="21"/>
        <v>-287667075</v>
      </c>
      <c r="Q87" s="365">
        <v>-287667075</v>
      </c>
      <c r="Z87" s="403"/>
    </row>
    <row r="88" spans="1:29" ht="2.25" customHeight="1">
      <c r="A88" s="455"/>
      <c r="B88" s="433"/>
      <c r="C88" s="434"/>
      <c r="D88" s="433"/>
      <c r="E88" s="447"/>
      <c r="F88" s="388"/>
      <c r="G88" s="434"/>
      <c r="H88" s="435"/>
      <c r="I88" s="435"/>
      <c r="J88" s="435"/>
      <c r="K88" s="433"/>
      <c r="L88" s="435"/>
      <c r="M88" s="435"/>
      <c r="N88" s="435"/>
      <c r="O88" s="394" t="s">
        <v>477</v>
      </c>
      <c r="P88" s="1385">
        <f t="shared" si="21"/>
        <v>0</v>
      </c>
      <c r="Q88" s="365">
        <v>0</v>
      </c>
      <c r="R88" s="365">
        <v>0</v>
      </c>
      <c r="S88" s="365">
        <v>0</v>
      </c>
      <c r="T88" s="365">
        <v>0</v>
      </c>
      <c r="U88" s="365">
        <v>0</v>
      </c>
      <c r="V88" s="365">
        <v>0</v>
      </c>
      <c r="W88" s="365">
        <v>0</v>
      </c>
      <c r="X88" s="365">
        <v>0</v>
      </c>
      <c r="Z88" s="403">
        <f>L88-Y88</f>
        <v>0</v>
      </c>
    </row>
    <row r="89" spans="1:29" s="395" customFormat="1" ht="18" customHeight="1">
      <c r="A89" s="450" t="s">
        <v>377</v>
      </c>
      <c r="B89" s="451"/>
      <c r="C89" s="388"/>
      <c r="D89" s="451"/>
      <c r="E89" s="447"/>
      <c r="F89" s="388"/>
      <c r="G89" s="388"/>
      <c r="H89" s="452">
        <f>SUM(H90:H98)</f>
        <v>50847598289</v>
      </c>
      <c r="I89" s="452"/>
      <c r="J89" s="452">
        <f ca="1">SUM(J90:J98)</f>
        <v>0</v>
      </c>
      <c r="K89" s="451"/>
      <c r="L89" s="452">
        <v>43777081325</v>
      </c>
      <c r="M89" s="452"/>
      <c r="N89" s="452">
        <v>29813944291</v>
      </c>
      <c r="O89" s="394" t="str">
        <f t="shared" ref="O89:O96" si="22">IF(OR(L89&lt;&gt;0,N89&lt;&gt;0),"print","")</f>
        <v>print</v>
      </c>
      <c r="P89" s="1016">
        <f t="shared" ref="P89:U89" si="23">SUM(P90:P96)</f>
        <v>13236167290</v>
      </c>
      <c r="Q89" s="452">
        <f t="shared" si="23"/>
        <v>13236167290</v>
      </c>
      <c r="R89" s="452">
        <f t="shared" si="23"/>
        <v>0</v>
      </c>
      <c r="S89" s="452">
        <f t="shared" si="23"/>
        <v>0</v>
      </c>
      <c r="T89" s="452">
        <f t="shared" si="23"/>
        <v>0</v>
      </c>
      <c r="U89" s="452">
        <f t="shared" si="23"/>
        <v>0</v>
      </c>
      <c r="V89" s="396"/>
      <c r="W89" s="396"/>
      <c r="X89" s="452"/>
      <c r="Y89" s="396"/>
      <c r="Z89" s="403"/>
      <c r="AA89" s="396"/>
      <c r="AB89" s="396"/>
      <c r="AC89" s="396"/>
    </row>
    <row r="90" spans="1:29" ht="17.25" customHeight="1">
      <c r="A90" s="433" t="s">
        <v>378</v>
      </c>
      <c r="B90" s="433"/>
      <c r="C90" s="434">
        <v>331</v>
      </c>
      <c r="D90" s="433"/>
      <c r="E90" s="447"/>
      <c r="F90" s="434"/>
      <c r="G90" s="434" t="s">
        <v>1173</v>
      </c>
      <c r="H90" s="414"/>
      <c r="I90" s="435"/>
      <c r="J90" s="435">
        <f ca="1">SUMIF('TH DC'!$B$7:$F$102,'BS '!G90,'TH DC'!$F$7:$F$102)</f>
        <v>0</v>
      </c>
      <c r="K90" s="433"/>
      <c r="L90" s="435">
        <v>0</v>
      </c>
      <c r="M90" s="435"/>
      <c r="N90" s="435">
        <v>0</v>
      </c>
      <c r="O90" s="394" t="str">
        <f t="shared" si="22"/>
        <v/>
      </c>
      <c r="P90" s="1385">
        <f t="shared" ref="P90:P99" si="24">SUM(Q90:U90)</f>
        <v>0</v>
      </c>
      <c r="Z90" s="403"/>
    </row>
    <row r="91" spans="1:29" ht="17.25" customHeight="1">
      <c r="A91" s="455" t="s">
        <v>3</v>
      </c>
      <c r="B91" s="433"/>
      <c r="C91" s="434">
        <v>332</v>
      </c>
      <c r="D91" s="433"/>
      <c r="E91" s="372"/>
      <c r="F91" s="434"/>
      <c r="G91" s="434" t="s">
        <v>1163</v>
      </c>
      <c r="H91" s="414"/>
      <c r="I91" s="435"/>
      <c r="J91" s="435">
        <f ca="1">SUMIF('TH DC'!$B$7:$F$102,'BS '!G91,'TH DC'!$F$7:$F$102)</f>
        <v>0</v>
      </c>
      <c r="K91" s="433"/>
      <c r="L91" s="435">
        <v>0</v>
      </c>
      <c r="M91" s="435"/>
      <c r="N91" s="435">
        <v>0</v>
      </c>
      <c r="O91" s="394" t="str">
        <f t="shared" si="22"/>
        <v/>
      </c>
      <c r="P91" s="1385">
        <f t="shared" si="24"/>
        <v>0</v>
      </c>
      <c r="Z91" s="403"/>
    </row>
    <row r="92" spans="1:29" ht="17.25" customHeight="1">
      <c r="A92" s="455" t="s">
        <v>4</v>
      </c>
      <c r="B92" s="433"/>
      <c r="C92" s="434">
        <v>333</v>
      </c>
      <c r="D92" s="433"/>
      <c r="E92" s="447"/>
      <c r="F92" s="434"/>
      <c r="G92" s="434" t="s">
        <v>1172</v>
      </c>
      <c r="H92" s="414"/>
      <c r="I92" s="435"/>
      <c r="J92" s="435">
        <f ca="1">SUMIF('TH DC'!$B$7:$F$102,'BS '!G92,'TH DC'!$F$7:$F$102)</f>
        <v>0</v>
      </c>
      <c r="K92" s="433"/>
      <c r="L92" s="435">
        <v>0</v>
      </c>
      <c r="M92" s="435"/>
      <c r="N92" s="435">
        <v>0</v>
      </c>
      <c r="O92" s="394" t="str">
        <f t="shared" si="22"/>
        <v/>
      </c>
      <c r="P92" s="1385">
        <f t="shared" si="24"/>
        <v>0</v>
      </c>
      <c r="Z92" s="403"/>
    </row>
    <row r="93" spans="1:29" ht="16.5">
      <c r="A93" s="454" t="s">
        <v>1038</v>
      </c>
      <c r="B93" s="433"/>
      <c r="C93" s="434">
        <v>334</v>
      </c>
      <c r="D93" s="433"/>
      <c r="E93" s="372" t="s">
        <v>429</v>
      </c>
      <c r="F93" s="434"/>
      <c r="G93" s="434" t="s">
        <v>1162</v>
      </c>
      <c r="H93" s="414">
        <v>50801364483</v>
      </c>
      <c r="I93" s="435"/>
      <c r="J93" s="435">
        <f ca="1">SUMIF('TH DC'!$B$7:$F$102,'BS '!G93,'TH DC'!$F$7:$F$102)</f>
        <v>0</v>
      </c>
      <c r="K93" s="433"/>
      <c r="L93" s="435">
        <v>36145691511</v>
      </c>
      <c r="M93" s="435"/>
      <c r="N93" s="435">
        <v>29813944291</v>
      </c>
      <c r="O93" s="394" t="str">
        <f t="shared" si="22"/>
        <v>print</v>
      </c>
      <c r="P93" s="1385">
        <f t="shared" si="24"/>
        <v>13129997384</v>
      </c>
      <c r="Q93" s="365">
        <v>13129997384</v>
      </c>
      <c r="Z93" s="403"/>
    </row>
    <row r="94" spans="1:29" ht="16.5">
      <c r="A94" s="455" t="s">
        <v>1039</v>
      </c>
      <c r="B94" s="433"/>
      <c r="C94" s="434">
        <v>335</v>
      </c>
      <c r="D94" s="433"/>
      <c r="E94" s="372"/>
      <c r="F94" s="434"/>
      <c r="G94" s="434" t="s">
        <v>1174</v>
      </c>
      <c r="H94" s="414"/>
      <c r="I94" s="435"/>
      <c r="J94" s="435">
        <f ca="1">SUMIF('TH DC'!$B$7:$F$102,'BS '!G94,'TH DC'!$F$7:$F$102)</f>
        <v>0</v>
      </c>
      <c r="K94" s="433"/>
      <c r="L94" s="435">
        <v>0</v>
      </c>
      <c r="M94" s="435"/>
      <c r="N94" s="435">
        <v>0</v>
      </c>
      <c r="O94" s="394" t="str">
        <f t="shared" si="22"/>
        <v/>
      </c>
      <c r="P94" s="1385">
        <f t="shared" si="24"/>
        <v>0</v>
      </c>
      <c r="Z94" s="403"/>
    </row>
    <row r="95" spans="1:29" ht="16.5">
      <c r="A95" s="455" t="s">
        <v>1040</v>
      </c>
      <c r="B95" s="433"/>
      <c r="C95" s="434">
        <v>336</v>
      </c>
      <c r="D95" s="433"/>
      <c r="E95" s="447"/>
      <c r="F95" s="434"/>
      <c r="G95" s="434" t="s">
        <v>480</v>
      </c>
      <c r="H95" s="414">
        <v>46233806</v>
      </c>
      <c r="I95" s="435"/>
      <c r="J95" s="435">
        <f ca="1">SUMIF('TH DC'!$B$7:$F$102,'BS '!G95,'TH DC'!$F$7:$F$102)</f>
        <v>0</v>
      </c>
      <c r="K95" s="433"/>
      <c r="L95" s="435">
        <v>0</v>
      </c>
      <c r="M95" s="435"/>
      <c r="N95" s="435">
        <v>0</v>
      </c>
      <c r="O95" s="394" t="str">
        <f t="shared" si="22"/>
        <v/>
      </c>
      <c r="P95" s="1385">
        <f t="shared" si="24"/>
        <v>106169906</v>
      </c>
      <c r="Q95" s="365">
        <v>106169906</v>
      </c>
      <c r="Z95" s="403"/>
    </row>
    <row r="96" spans="1:29" ht="16.5">
      <c r="A96" s="455" t="s">
        <v>461</v>
      </c>
      <c r="B96" s="433"/>
      <c r="C96" s="434">
        <v>337</v>
      </c>
      <c r="D96" s="433"/>
      <c r="E96" s="447"/>
      <c r="F96" s="434"/>
      <c r="G96" s="434" t="s">
        <v>462</v>
      </c>
      <c r="H96" s="414"/>
      <c r="I96" s="435"/>
      <c r="J96" s="435">
        <f ca="1">SUMIF('TH DC'!$B$7:$F$102,'BS '!G96,'TH DC'!$F$7:$F$102)</f>
        <v>0</v>
      </c>
      <c r="K96" s="433"/>
      <c r="L96" s="435">
        <v>0</v>
      </c>
      <c r="M96" s="435"/>
      <c r="N96" s="435">
        <v>0</v>
      </c>
      <c r="O96" s="394" t="str">
        <f t="shared" si="22"/>
        <v/>
      </c>
      <c r="P96" s="1385">
        <f t="shared" si="24"/>
        <v>0</v>
      </c>
      <c r="Z96" s="403"/>
    </row>
    <row r="97" spans="1:29" ht="16.5">
      <c r="A97" s="455" t="s">
        <v>665</v>
      </c>
      <c r="B97" s="433"/>
      <c r="C97" s="434">
        <v>338</v>
      </c>
      <c r="D97" s="433"/>
      <c r="E97" s="447"/>
      <c r="F97" s="434"/>
      <c r="G97" s="434"/>
      <c r="H97" s="414"/>
      <c r="I97" s="435"/>
      <c r="J97" s="435"/>
      <c r="K97" s="433"/>
      <c r="L97" s="435">
        <v>7631389814</v>
      </c>
      <c r="M97" s="435"/>
      <c r="N97" s="435">
        <v>0</v>
      </c>
      <c r="O97" s="394"/>
      <c r="P97" s="1385">
        <f t="shared" si="24"/>
        <v>0</v>
      </c>
      <c r="Z97" s="403"/>
    </row>
    <row r="98" spans="1:29" ht="16.5">
      <c r="A98" s="455" t="s">
        <v>666</v>
      </c>
      <c r="B98" s="433"/>
      <c r="C98" s="434">
        <v>339</v>
      </c>
      <c r="D98" s="433"/>
      <c r="E98" s="447"/>
      <c r="F98" s="434"/>
      <c r="G98" s="434"/>
      <c r="H98" s="414">
        <f>P98</f>
        <v>0</v>
      </c>
      <c r="I98" s="435"/>
      <c r="J98" s="435"/>
      <c r="K98" s="433"/>
      <c r="L98" s="435">
        <v>0</v>
      </c>
      <c r="M98" s="435"/>
      <c r="N98" s="435">
        <v>0</v>
      </c>
      <c r="O98" s="394"/>
      <c r="P98" s="1385">
        <f t="shared" si="24"/>
        <v>0</v>
      </c>
      <c r="Z98" s="403"/>
    </row>
    <row r="99" spans="1:29" ht="4.5" customHeight="1">
      <c r="A99" s="433"/>
      <c r="B99" s="433"/>
      <c r="C99" s="434"/>
      <c r="D99" s="433"/>
      <c r="E99" s="447"/>
      <c r="F99" s="434"/>
      <c r="G99" s="434"/>
      <c r="H99" s="435"/>
      <c r="I99" s="435"/>
      <c r="J99" s="435"/>
      <c r="K99" s="433"/>
      <c r="L99" s="435"/>
      <c r="M99" s="435"/>
      <c r="N99" s="435"/>
      <c r="O99" s="394" t="s">
        <v>477</v>
      </c>
      <c r="P99" s="1385">
        <f t="shared" si="24"/>
        <v>0</v>
      </c>
      <c r="Q99" s="365">
        <v>0</v>
      </c>
      <c r="R99" s="365">
        <v>0</v>
      </c>
      <c r="S99" s="365">
        <v>0</v>
      </c>
      <c r="T99" s="365">
        <v>0</v>
      </c>
      <c r="U99" s="365">
        <v>0</v>
      </c>
      <c r="V99" s="365">
        <v>0</v>
      </c>
      <c r="W99" s="365">
        <v>0</v>
      </c>
      <c r="X99" s="365">
        <v>0</v>
      </c>
      <c r="Z99" s="403">
        <f>L99-Y99</f>
        <v>0</v>
      </c>
    </row>
    <row r="100" spans="1:29" s="440" customFormat="1" ht="18.75" customHeight="1">
      <c r="A100" s="445" t="s">
        <v>373</v>
      </c>
      <c r="B100" s="446"/>
      <c r="C100" s="447">
        <v>400</v>
      </c>
      <c r="D100" s="446"/>
      <c r="E100" s="447"/>
      <c r="F100" s="447"/>
      <c r="G100" s="447"/>
      <c r="H100" s="448">
        <f>H101+H115</f>
        <v>171176021465</v>
      </c>
      <c r="I100" s="448"/>
      <c r="J100" s="449">
        <f ca="1">J101+J115</f>
        <v>0</v>
      </c>
      <c r="K100" s="446"/>
      <c r="L100" s="449">
        <v>152920732097</v>
      </c>
      <c r="M100" s="449"/>
      <c r="N100" s="448">
        <v>151851722035</v>
      </c>
      <c r="O100" s="394" t="str">
        <f t="shared" ref="O100:O112" si="25">IF(OR(L100&lt;&gt;0,N100&lt;&gt;0),"print","")</f>
        <v>print</v>
      </c>
      <c r="P100" s="1018">
        <f t="shared" ref="P100:U100" si="26">P101+P115</f>
        <v>45446058891</v>
      </c>
      <c r="Q100" s="448">
        <f t="shared" si="26"/>
        <v>53676998513</v>
      </c>
      <c r="R100" s="448">
        <f t="shared" si="26"/>
        <v>-6569746647</v>
      </c>
      <c r="S100" s="448">
        <f t="shared" si="26"/>
        <v>-413113799</v>
      </c>
      <c r="T100" s="448">
        <f t="shared" si="26"/>
        <v>-781727144</v>
      </c>
      <c r="U100" s="448">
        <f t="shared" si="26"/>
        <v>-466352032</v>
      </c>
      <c r="V100" s="441"/>
      <c r="W100" s="441"/>
      <c r="X100" s="449"/>
      <c r="Y100" s="449"/>
      <c r="Z100" s="403"/>
      <c r="AA100" s="441"/>
      <c r="AB100" s="441"/>
      <c r="AC100" s="441"/>
    </row>
    <row r="101" spans="1:29" s="395" customFormat="1" ht="17.25" customHeight="1">
      <c r="A101" s="450" t="s">
        <v>17</v>
      </c>
      <c r="B101" s="451"/>
      <c r="C101" s="388">
        <v>410</v>
      </c>
      <c r="D101" s="451"/>
      <c r="E101" s="372" t="s">
        <v>430</v>
      </c>
      <c r="F101" s="388"/>
      <c r="G101" s="388"/>
      <c r="H101" s="452">
        <f>SUM(H102:H112)</f>
        <v>171176021465</v>
      </c>
      <c r="I101" s="452"/>
      <c r="J101" s="452">
        <f ca="1">SUM(J102:J112)</f>
        <v>0</v>
      </c>
      <c r="K101" s="451"/>
      <c r="L101" s="452">
        <v>152920732097</v>
      </c>
      <c r="M101" s="452"/>
      <c r="N101" s="452">
        <v>151851722035</v>
      </c>
      <c r="O101" s="394" t="str">
        <f t="shared" si="25"/>
        <v>print</v>
      </c>
      <c r="P101" s="1016">
        <f t="shared" ref="P101:U101" si="27">SUM(P102:P112)</f>
        <v>45446058891</v>
      </c>
      <c r="Q101" s="452">
        <f t="shared" si="27"/>
        <v>53676998513</v>
      </c>
      <c r="R101" s="452">
        <f t="shared" si="27"/>
        <v>-6569746647</v>
      </c>
      <c r="S101" s="452">
        <f t="shared" si="27"/>
        <v>-413113799</v>
      </c>
      <c r="T101" s="452">
        <f t="shared" si="27"/>
        <v>-781727144</v>
      </c>
      <c r="U101" s="452">
        <f t="shared" si="27"/>
        <v>-466352032</v>
      </c>
      <c r="V101" s="396"/>
      <c r="W101" s="396"/>
      <c r="X101" s="452"/>
      <c r="Y101" s="452"/>
      <c r="Z101" s="403"/>
      <c r="AA101" s="396"/>
      <c r="AB101" s="396"/>
      <c r="AC101" s="396"/>
    </row>
    <row r="102" spans="1:29" ht="16.5" customHeight="1">
      <c r="A102" s="456" t="s">
        <v>379</v>
      </c>
      <c r="B102" s="433"/>
      <c r="C102" s="434">
        <v>411</v>
      </c>
      <c r="D102" s="433"/>
      <c r="E102" s="447"/>
      <c r="F102" s="434"/>
      <c r="G102" s="434" t="s">
        <v>1066</v>
      </c>
      <c r="H102" s="414">
        <v>111144720000</v>
      </c>
      <c r="I102" s="435"/>
      <c r="J102" s="435">
        <f ca="1">SUMIF('TH DC'!$B$7:$F$102,'BS '!G102,'TH DC'!$F$7:$F$102)</f>
        <v>0</v>
      </c>
      <c r="K102" s="433"/>
      <c r="L102" s="435">
        <v>111144720000</v>
      </c>
      <c r="M102" s="435"/>
      <c r="N102" s="435">
        <v>111144720000</v>
      </c>
      <c r="O102" s="394" t="str">
        <f t="shared" si="25"/>
        <v>print</v>
      </c>
      <c r="P102" s="1385">
        <f t="shared" ref="P102:P115" si="28">SUM(Q102:U102)</f>
        <v>30999390000</v>
      </c>
      <c r="Q102" s="365">
        <v>30999390000</v>
      </c>
      <c r="Z102" s="403"/>
    </row>
    <row r="103" spans="1:29" s="416" customFormat="1" ht="16.5">
      <c r="A103" s="411" t="s">
        <v>380</v>
      </c>
      <c r="B103" s="411"/>
      <c r="C103" s="412">
        <v>412</v>
      </c>
      <c r="D103" s="411"/>
      <c r="E103" s="399"/>
      <c r="F103" s="412"/>
      <c r="G103" s="412" t="s">
        <v>1067</v>
      </c>
      <c r="H103" s="414">
        <v>25412622500</v>
      </c>
      <c r="I103" s="415"/>
      <c r="J103" s="415">
        <f ca="1">SUMIF('TH DC'!$B$7:$F$102,'BS '!G103,'TH DC'!$F$7:$F$102)</f>
        <v>0</v>
      </c>
      <c r="K103" s="411"/>
      <c r="L103" s="435">
        <v>25412622500</v>
      </c>
      <c r="M103" s="435"/>
      <c r="N103" s="435">
        <v>25412622500</v>
      </c>
      <c r="O103" s="394" t="str">
        <f t="shared" si="25"/>
        <v>print</v>
      </c>
      <c r="P103" s="1385">
        <f t="shared" si="28"/>
        <v>9743503300</v>
      </c>
      <c r="Q103" s="417">
        <v>9743503300</v>
      </c>
      <c r="R103" s="417"/>
      <c r="S103" s="417"/>
      <c r="T103" s="417"/>
      <c r="U103" s="417"/>
      <c r="V103" s="417"/>
      <c r="W103" s="417"/>
      <c r="X103" s="417"/>
      <c r="Y103" s="417"/>
      <c r="Z103" s="403"/>
      <c r="AA103" s="417"/>
      <c r="AB103" s="417"/>
      <c r="AC103" s="417"/>
    </row>
    <row r="104" spans="1:29" s="416" customFormat="1" ht="16.5">
      <c r="A104" s="418" t="s">
        <v>465</v>
      </c>
      <c r="B104" s="411"/>
      <c r="C104" s="412">
        <v>413</v>
      </c>
      <c r="D104" s="411"/>
      <c r="E104" s="399"/>
      <c r="F104" s="412"/>
      <c r="G104" s="412" t="s">
        <v>466</v>
      </c>
      <c r="H104" s="414">
        <v>213538854</v>
      </c>
      <c r="I104" s="415"/>
      <c r="J104" s="415">
        <f ca="1">SUMIF('TH DC'!$B$7:$F$102,'BS '!G104,'TH DC'!$F$7:$F$102)</f>
        <v>0</v>
      </c>
      <c r="K104" s="411"/>
      <c r="L104" s="435">
        <v>213538854</v>
      </c>
      <c r="M104" s="435"/>
      <c r="N104" s="435">
        <v>213538854</v>
      </c>
      <c r="O104" s="394" t="str">
        <f t="shared" si="25"/>
        <v>print</v>
      </c>
      <c r="P104" s="1385">
        <f t="shared" si="28"/>
        <v>0</v>
      </c>
      <c r="Q104" s="417"/>
      <c r="R104" s="417"/>
      <c r="S104" s="417"/>
      <c r="T104" s="417"/>
      <c r="U104" s="417"/>
      <c r="V104" s="417"/>
      <c r="W104" s="417"/>
      <c r="X104" s="417"/>
      <c r="Y104" s="417"/>
      <c r="Z104" s="403"/>
      <c r="AA104" s="417"/>
      <c r="AB104" s="417"/>
      <c r="AC104" s="417"/>
    </row>
    <row r="105" spans="1:29" s="416" customFormat="1" ht="16.5" hidden="1">
      <c r="A105" s="418" t="s">
        <v>468</v>
      </c>
      <c r="B105" s="411"/>
      <c r="C105" s="412">
        <v>414</v>
      </c>
      <c r="D105" s="411"/>
      <c r="E105" s="399"/>
      <c r="F105" s="412"/>
      <c r="G105" s="412" t="s">
        <v>1068</v>
      </c>
      <c r="H105" s="414"/>
      <c r="I105" s="415"/>
      <c r="J105" s="415">
        <f ca="1">SUMIF('TH DC'!$B$7:$F$102,'BS '!G105,'TH DC'!$F$7:$F$102)</f>
        <v>0</v>
      </c>
      <c r="K105" s="411"/>
      <c r="L105" s="435"/>
      <c r="M105" s="435"/>
      <c r="N105" s="435"/>
      <c r="O105" s="394" t="str">
        <f t="shared" si="25"/>
        <v/>
      </c>
      <c r="P105" s="1385">
        <f t="shared" si="28"/>
        <v>0</v>
      </c>
      <c r="Q105" s="417"/>
      <c r="R105" s="417"/>
      <c r="S105" s="417"/>
      <c r="T105" s="417"/>
      <c r="U105" s="417"/>
      <c r="V105" s="417"/>
      <c r="W105" s="417"/>
      <c r="X105" s="417"/>
      <c r="Y105" s="417"/>
      <c r="Z105" s="403"/>
      <c r="AA105" s="417"/>
      <c r="AB105" s="417"/>
      <c r="AC105" s="417"/>
    </row>
    <row r="106" spans="1:29" s="416" customFormat="1" ht="16.5" hidden="1">
      <c r="A106" s="418" t="s">
        <v>5</v>
      </c>
      <c r="B106" s="411"/>
      <c r="C106" s="412">
        <v>415</v>
      </c>
      <c r="D106" s="411"/>
      <c r="E106" s="399"/>
      <c r="F106" s="412"/>
      <c r="G106" s="412" t="s">
        <v>1069</v>
      </c>
      <c r="H106" s="414"/>
      <c r="I106" s="415"/>
      <c r="J106" s="415">
        <f ca="1">SUMIF('TH DC'!$B$7:$F$102,'BS '!G106,'TH DC'!$F$7:$F$102)</f>
        <v>0</v>
      </c>
      <c r="K106" s="411"/>
      <c r="L106" s="435"/>
      <c r="M106" s="435"/>
      <c r="N106" s="435"/>
      <c r="O106" s="394" t="str">
        <f t="shared" si="25"/>
        <v/>
      </c>
      <c r="P106" s="1385">
        <f t="shared" si="28"/>
        <v>0</v>
      </c>
      <c r="Q106" s="417"/>
      <c r="R106" s="417"/>
      <c r="S106" s="417"/>
      <c r="T106" s="417"/>
      <c r="U106" s="417"/>
      <c r="V106" s="417"/>
      <c r="W106" s="417"/>
      <c r="X106" s="417"/>
      <c r="Y106" s="417"/>
      <c r="Z106" s="403"/>
      <c r="AA106" s="417"/>
      <c r="AB106" s="417"/>
      <c r="AC106" s="417"/>
    </row>
    <row r="107" spans="1:29" ht="16.5" hidden="1">
      <c r="A107" s="455" t="s">
        <v>184</v>
      </c>
      <c r="B107" s="433"/>
      <c r="C107" s="434">
        <v>416</v>
      </c>
      <c r="D107" s="433"/>
      <c r="E107" s="447"/>
      <c r="F107" s="434"/>
      <c r="G107" s="434" t="s">
        <v>1070</v>
      </c>
      <c r="H107" s="414"/>
      <c r="I107" s="435"/>
      <c r="J107" s="435">
        <f ca="1">SUMIF('TH DC'!$B$7:$F$102,'BS '!G107,'TH DC'!$F$7:$F$102)</f>
        <v>0</v>
      </c>
      <c r="K107" s="433"/>
      <c r="L107" s="435"/>
      <c r="M107" s="435"/>
      <c r="N107" s="435"/>
      <c r="O107" s="394" t="str">
        <f t="shared" si="25"/>
        <v/>
      </c>
      <c r="P107" s="1385">
        <f t="shared" si="28"/>
        <v>0</v>
      </c>
      <c r="Z107" s="403"/>
    </row>
    <row r="108" spans="1:29" ht="16.5">
      <c r="A108" s="455" t="s">
        <v>1199</v>
      </c>
      <c r="B108" s="433"/>
      <c r="C108" s="434">
        <v>417</v>
      </c>
      <c r="D108" s="433"/>
      <c r="E108" s="447"/>
      <c r="F108" s="434"/>
      <c r="G108" s="434" t="s">
        <v>1071</v>
      </c>
      <c r="H108" s="414">
        <v>7209778043</v>
      </c>
      <c r="I108" s="435"/>
      <c r="J108" s="435">
        <f ca="1">SUMIF('TH DC'!$B$7:$F$102,'BS '!G108,'TH DC'!$F$7:$F$102)</f>
        <v>0</v>
      </c>
      <c r="K108" s="433"/>
      <c r="L108" s="435">
        <v>7209778043</v>
      </c>
      <c r="M108" s="435"/>
      <c r="N108" s="435">
        <v>7209778043</v>
      </c>
      <c r="O108" s="394" t="str">
        <f t="shared" si="25"/>
        <v>print</v>
      </c>
      <c r="P108" s="1385">
        <f t="shared" si="28"/>
        <v>608169833</v>
      </c>
      <c r="Q108" s="365">
        <v>608169833</v>
      </c>
      <c r="Z108" s="403"/>
    </row>
    <row r="109" spans="1:29" ht="15.75" customHeight="1">
      <c r="A109" s="455" t="s">
        <v>1200</v>
      </c>
      <c r="B109" s="433"/>
      <c r="C109" s="434">
        <v>418</v>
      </c>
      <c r="D109" s="433"/>
      <c r="E109" s="447"/>
      <c r="F109" s="434"/>
      <c r="G109" s="434" t="s">
        <v>1072</v>
      </c>
      <c r="H109" s="414">
        <v>2030285926</v>
      </c>
      <c r="I109" s="435"/>
      <c r="J109" s="435">
        <f ca="1">SUMIF('TH DC'!$B$7:$F$102,'BS '!G109,'TH DC'!$F$7:$F$102)</f>
        <v>0</v>
      </c>
      <c r="K109" s="433"/>
      <c r="L109" s="435">
        <v>1133167243</v>
      </c>
      <c r="M109" s="435"/>
      <c r="N109" s="435">
        <v>0</v>
      </c>
      <c r="O109" s="394" t="str">
        <f t="shared" si="25"/>
        <v>print</v>
      </c>
      <c r="P109" s="1385">
        <f t="shared" si="28"/>
        <v>520160930</v>
      </c>
      <c r="Q109" s="365">
        <v>520160930</v>
      </c>
      <c r="Z109" s="403"/>
    </row>
    <row r="110" spans="1:29" ht="17.25" hidden="1" customHeight="1">
      <c r="A110" s="455" t="s">
        <v>83</v>
      </c>
      <c r="B110" s="433"/>
      <c r="C110" s="434">
        <v>419</v>
      </c>
      <c r="D110" s="433"/>
      <c r="E110" s="447"/>
      <c r="F110" s="434"/>
      <c r="G110" s="434" t="s">
        <v>1073</v>
      </c>
      <c r="H110" s="414"/>
      <c r="I110" s="435"/>
      <c r="J110" s="435">
        <f ca="1">SUMIF('TH DC'!$B$7:$F$102,'BS '!G110,'TH DC'!$F$7:$F$102)</f>
        <v>0</v>
      </c>
      <c r="K110" s="433"/>
      <c r="L110" s="435"/>
      <c r="M110" s="435"/>
      <c r="N110" s="435"/>
      <c r="O110" s="394" t="str">
        <f t="shared" si="25"/>
        <v/>
      </c>
      <c r="P110" s="1385">
        <f t="shared" si="28"/>
        <v>0</v>
      </c>
      <c r="Z110" s="403"/>
    </row>
    <row r="111" spans="1:29" ht="17.25" customHeight="1">
      <c r="A111" s="455" t="s">
        <v>1201</v>
      </c>
      <c r="B111" s="433"/>
      <c r="C111" s="434">
        <v>420</v>
      </c>
      <c r="D111" s="433"/>
      <c r="E111" s="447"/>
      <c r="F111" s="434"/>
      <c r="G111" s="434" t="s">
        <v>1074</v>
      </c>
      <c r="H111" s="414">
        <v>25165076142</v>
      </c>
      <c r="I111" s="435"/>
      <c r="J111" s="435">
        <f ca="1">SUMIF('TH DC'!$B$7:$F$102,'BS '!G111,'TH DC'!$F$7:$F$102)</f>
        <v>0</v>
      </c>
      <c r="K111" s="433"/>
      <c r="L111" s="435">
        <v>7806905457</v>
      </c>
      <c r="M111" s="435"/>
      <c r="N111" s="435">
        <v>7871062638</v>
      </c>
      <c r="O111" s="394" t="str">
        <f t="shared" si="25"/>
        <v>print</v>
      </c>
      <c r="P111" s="1385">
        <f t="shared" si="28"/>
        <v>3574834828</v>
      </c>
      <c r="Q111" s="365">
        <v>11805774450</v>
      </c>
      <c r="R111" s="365">
        <v>-6569746647</v>
      </c>
      <c r="S111" s="365">
        <v>-413113799</v>
      </c>
      <c r="T111" s="365">
        <v>-781727144</v>
      </c>
      <c r="U111" s="365">
        <v>-466352032</v>
      </c>
      <c r="Z111" s="403"/>
    </row>
    <row r="112" spans="1:29" ht="18" hidden="1" customHeight="1">
      <c r="A112" s="455" t="s">
        <v>84</v>
      </c>
      <c r="B112" s="433"/>
      <c r="C112" s="434">
        <v>421</v>
      </c>
      <c r="D112" s="433"/>
      <c r="E112" s="447"/>
      <c r="F112" s="434"/>
      <c r="G112" s="434" t="s">
        <v>455</v>
      </c>
      <c r="H112" s="414"/>
      <c r="I112" s="435"/>
      <c r="J112" s="435">
        <f ca="1">SUMIF('TH DC'!$B$7:$F$102,'BS '!G112,'TH DC'!$F$7:$F$102)</f>
        <v>0</v>
      </c>
      <c r="K112" s="433"/>
      <c r="L112" s="435">
        <v>0</v>
      </c>
      <c r="M112" s="435"/>
      <c r="N112" s="435">
        <v>0</v>
      </c>
      <c r="O112" s="394" t="str">
        <f t="shared" si="25"/>
        <v/>
      </c>
      <c r="P112" s="1385">
        <f t="shared" si="28"/>
        <v>0</v>
      </c>
      <c r="Z112" s="403"/>
    </row>
    <row r="113" spans="1:29" ht="18" hidden="1" customHeight="1">
      <c r="A113" s="455" t="s">
        <v>85</v>
      </c>
      <c r="B113" s="433"/>
      <c r="C113" s="434">
        <v>422</v>
      </c>
      <c r="D113" s="433"/>
      <c r="E113" s="447"/>
      <c r="F113" s="434"/>
      <c r="G113" s="434"/>
      <c r="H113" s="414"/>
      <c r="I113" s="435"/>
      <c r="J113" s="435"/>
      <c r="K113" s="433"/>
      <c r="L113" s="435">
        <v>0</v>
      </c>
      <c r="M113" s="435"/>
      <c r="N113" s="435">
        <v>0</v>
      </c>
      <c r="O113" s="394"/>
      <c r="P113" s="1385">
        <f t="shared" si="28"/>
        <v>0</v>
      </c>
      <c r="Z113" s="403"/>
    </row>
    <row r="114" spans="1:29" ht="1.5" customHeight="1">
      <c r="A114" s="455"/>
      <c r="B114" s="433"/>
      <c r="C114" s="434"/>
      <c r="D114" s="433"/>
      <c r="E114" s="447"/>
      <c r="F114" s="434"/>
      <c r="G114" s="434"/>
      <c r="H114" s="435"/>
      <c r="I114" s="435"/>
      <c r="J114" s="435"/>
      <c r="K114" s="433"/>
      <c r="L114" s="435"/>
      <c r="M114" s="435"/>
      <c r="N114" s="435"/>
      <c r="O114" s="394" t="s">
        <v>477</v>
      </c>
      <c r="P114" s="1385">
        <f t="shared" si="28"/>
        <v>0</v>
      </c>
      <c r="Q114" s="365">
        <v>0</v>
      </c>
      <c r="R114" s="365">
        <v>0</v>
      </c>
      <c r="S114" s="365">
        <v>0</v>
      </c>
      <c r="T114" s="365">
        <v>0</v>
      </c>
      <c r="U114" s="365">
        <v>0</v>
      </c>
      <c r="V114" s="365">
        <v>0</v>
      </c>
      <c r="W114" s="365">
        <v>0</v>
      </c>
      <c r="X114" s="365">
        <v>0</v>
      </c>
      <c r="Z114" s="403">
        <f>L114-Y114</f>
        <v>0</v>
      </c>
    </row>
    <row r="115" spans="1:29" s="395" customFormat="1" ht="15.75" customHeight="1">
      <c r="A115" s="450" t="s">
        <v>381</v>
      </c>
      <c r="B115" s="451"/>
      <c r="C115" s="388">
        <v>430</v>
      </c>
      <c r="D115" s="451"/>
      <c r="E115" s="447"/>
      <c r="F115" s="388"/>
      <c r="G115" s="388"/>
      <c r="H115" s="414">
        <f>P115</f>
        <v>0</v>
      </c>
      <c r="I115" s="452"/>
      <c r="J115" s="452">
        <f ca="1">SUM(J116:J117)</f>
        <v>0</v>
      </c>
      <c r="K115" s="451"/>
      <c r="L115" s="452">
        <v>0</v>
      </c>
      <c r="M115" s="452"/>
      <c r="N115" s="452">
        <v>0</v>
      </c>
      <c r="O115" s="394" t="s">
        <v>477</v>
      </c>
      <c r="P115" s="1385">
        <f t="shared" si="28"/>
        <v>0</v>
      </c>
      <c r="Q115" s="396"/>
      <c r="R115" s="396"/>
      <c r="S115" s="396"/>
      <c r="T115" s="396"/>
      <c r="U115" s="396"/>
      <c r="V115" s="396"/>
      <c r="W115" s="396"/>
      <c r="X115" s="452"/>
      <c r="Y115" s="452"/>
      <c r="Z115" s="403"/>
      <c r="AA115" s="396"/>
      <c r="AB115" s="396"/>
      <c r="AC115" s="396"/>
    </row>
    <row r="116" spans="1:29" ht="18" hidden="1" customHeight="1">
      <c r="A116" s="455" t="s">
        <v>86</v>
      </c>
      <c r="B116" s="433"/>
      <c r="C116" s="434">
        <v>432</v>
      </c>
      <c r="D116" s="433"/>
      <c r="E116" s="447"/>
      <c r="F116" s="434"/>
      <c r="G116" s="434" t="s">
        <v>1076</v>
      </c>
      <c r="H116" s="414"/>
      <c r="I116" s="435"/>
      <c r="J116" s="435">
        <f ca="1">SUMIF('TH DC'!$B$7:$F$102,'BS '!G116,'TH DC'!$F$7:$F$102)</f>
        <v>0</v>
      </c>
      <c r="K116" s="433"/>
      <c r="L116" s="435">
        <v>0</v>
      </c>
      <c r="M116" s="435"/>
      <c r="N116" s="453"/>
      <c r="O116" s="394" t="str">
        <f>IF(OR(L116&lt;&gt;0,N116&lt;&gt;0),"print","")</f>
        <v/>
      </c>
      <c r="Z116" s="403"/>
    </row>
    <row r="117" spans="1:29" ht="18" hidden="1" customHeight="1">
      <c r="A117" s="455" t="s">
        <v>87</v>
      </c>
      <c r="B117" s="433"/>
      <c r="C117" s="434">
        <v>433</v>
      </c>
      <c r="D117" s="433"/>
      <c r="E117" s="372"/>
      <c r="F117" s="434"/>
      <c r="G117" s="434" t="s">
        <v>1077</v>
      </c>
      <c r="H117" s="414"/>
      <c r="I117" s="435"/>
      <c r="J117" s="435">
        <f ca="1">SUMIF('TH DC'!$B$7:$F$102,'BS '!G117,'TH DC'!$F$7:$F$102)</f>
        <v>0</v>
      </c>
      <c r="K117" s="433"/>
      <c r="L117" s="435">
        <v>0</v>
      </c>
      <c r="M117" s="435"/>
      <c r="N117" s="453"/>
      <c r="O117" s="394" t="str">
        <f>IF(OR(L117&lt;&gt;0,N117&lt;&gt;0),"print","")</f>
        <v/>
      </c>
      <c r="Z117" s="403"/>
    </row>
    <row r="118" spans="1:29" ht="3.75" customHeight="1">
      <c r="A118" s="433"/>
      <c r="B118" s="433"/>
      <c r="C118" s="434"/>
      <c r="D118" s="433"/>
      <c r="E118" s="434"/>
      <c r="F118" s="434"/>
      <c r="G118" s="434"/>
      <c r="H118" s="435"/>
      <c r="I118" s="435"/>
      <c r="J118" s="435"/>
      <c r="K118" s="433"/>
      <c r="L118" s="435"/>
      <c r="M118" s="435"/>
      <c r="N118" s="435"/>
      <c r="O118" s="394" t="s">
        <v>477</v>
      </c>
      <c r="Z118" s="403"/>
    </row>
    <row r="119" spans="1:29" s="1387" customFormat="1" ht="20.25" customHeight="1">
      <c r="A119" s="376" t="s">
        <v>16</v>
      </c>
      <c r="B119" s="377"/>
      <c r="C119" s="1377">
        <v>440</v>
      </c>
      <c r="D119" s="377"/>
      <c r="E119" s="1377"/>
      <c r="F119" s="1378"/>
      <c r="G119" s="1377"/>
      <c r="H119" s="437">
        <f>H75+H100</f>
        <v>633120180312</v>
      </c>
      <c r="I119" s="438"/>
      <c r="J119" s="437">
        <f ca="1">J75+J100</f>
        <v>0</v>
      </c>
      <c r="K119" s="377"/>
      <c r="L119" s="437">
        <v>687870604292</v>
      </c>
      <c r="M119" s="439"/>
      <c r="N119" s="437">
        <v>778986260943</v>
      </c>
      <c r="O119" s="394" t="str">
        <f>IF(OR(L119&lt;&gt;0,N119&lt;&gt;0),"print","")</f>
        <v>print</v>
      </c>
      <c r="P119" s="437">
        <f t="shared" ref="P119:U119" si="29">P75+P100</f>
        <v>110836684113</v>
      </c>
      <c r="Q119" s="437">
        <f t="shared" si="29"/>
        <v>73598610133</v>
      </c>
      <c r="R119" s="437">
        <f t="shared" si="29"/>
        <v>3952364981</v>
      </c>
      <c r="S119" s="437">
        <f t="shared" si="29"/>
        <v>5679557229</v>
      </c>
      <c r="T119" s="437">
        <f t="shared" si="29"/>
        <v>1222683572</v>
      </c>
      <c r="U119" s="437">
        <f t="shared" si="29"/>
        <v>26383468198</v>
      </c>
      <c r="V119" s="1386"/>
      <c r="W119" s="1386"/>
      <c r="X119" s="1386"/>
      <c r="Y119" s="1386"/>
      <c r="Z119" s="403"/>
      <c r="AA119" s="1386"/>
      <c r="AB119" s="1386"/>
      <c r="AC119" s="1386"/>
    </row>
    <row r="120" spans="1:29" s="440" customFormat="1" ht="16.5" customHeight="1">
      <c r="A120" s="446"/>
      <c r="B120" s="446"/>
      <c r="C120" s="447"/>
      <c r="D120" s="446"/>
      <c r="E120" s="447"/>
      <c r="F120" s="447"/>
      <c r="G120" s="447"/>
      <c r="H120" s="449">
        <f>H119-H70</f>
        <v>0</v>
      </c>
      <c r="I120" s="449"/>
      <c r="J120" s="449">
        <f ca="1">J119-J70</f>
        <v>0</v>
      </c>
      <c r="K120" s="446"/>
      <c r="L120" s="449">
        <f>L119-L70</f>
        <v>0</v>
      </c>
      <c r="M120" s="449"/>
      <c r="N120" s="449">
        <f>N119-N70</f>
        <v>0</v>
      </c>
      <c r="O120" s="394" t="s">
        <v>477</v>
      </c>
      <c r="P120" s="918"/>
      <c r="Q120" s="449">
        <f>Q119-Q70</f>
        <v>962792647</v>
      </c>
      <c r="R120" s="449">
        <f>R119-R70</f>
        <v>2468242</v>
      </c>
      <c r="S120" s="449">
        <f>S119-S70</f>
        <v>55263808</v>
      </c>
      <c r="T120" s="449">
        <f>T119-T70</f>
        <v>11159377</v>
      </c>
      <c r="U120" s="449">
        <f>U119-U70</f>
        <v>85794157</v>
      </c>
      <c r="V120" s="441"/>
      <c r="W120" s="441"/>
      <c r="X120" s="441"/>
      <c r="Y120" s="441"/>
      <c r="Z120" s="441"/>
      <c r="AA120" s="441"/>
      <c r="AB120" s="441"/>
      <c r="AC120" s="441"/>
    </row>
    <row r="121" spans="1:29" s="395" customFormat="1" ht="18.75" hidden="1" customHeight="1">
      <c r="A121" s="1449" t="s">
        <v>279</v>
      </c>
      <c r="B121" s="1449"/>
      <c r="C121" s="1449"/>
      <c r="D121" s="1449"/>
      <c r="E121" s="1449"/>
      <c r="F121" s="1449"/>
      <c r="G121" s="1449"/>
      <c r="H121" s="1449"/>
      <c r="I121" s="1449"/>
      <c r="J121" s="1449"/>
      <c r="K121" s="1449"/>
      <c r="L121" s="1449"/>
      <c r="M121" s="1449"/>
      <c r="N121" s="1449"/>
      <c r="O121" s="394"/>
      <c r="P121" s="917"/>
      <c r="Q121" s="396"/>
      <c r="R121" s="396"/>
      <c r="S121" s="396"/>
      <c r="T121" s="396"/>
      <c r="U121" s="396"/>
      <c r="V121" s="396"/>
      <c r="W121" s="396"/>
      <c r="X121" s="396"/>
      <c r="Y121" s="396"/>
      <c r="Z121" s="396"/>
      <c r="AA121" s="396"/>
      <c r="AB121" s="396"/>
      <c r="AC121" s="396"/>
    </row>
    <row r="122" spans="1:29" s="395" customFormat="1" ht="30" hidden="1">
      <c r="A122" s="376" t="s">
        <v>20</v>
      </c>
      <c r="B122" s="457"/>
      <c r="C122" s="458"/>
      <c r="D122" s="458"/>
      <c r="E122" s="1377" t="s">
        <v>894</v>
      </c>
      <c r="F122" s="458"/>
      <c r="G122" s="458"/>
      <c r="H122" s="458"/>
      <c r="I122" s="458"/>
      <c r="J122" s="458"/>
      <c r="K122" s="458"/>
      <c r="L122" s="379" t="s">
        <v>709</v>
      </c>
      <c r="M122" s="378"/>
      <c r="N122" s="379" t="s">
        <v>890</v>
      </c>
      <c r="O122" s="394"/>
      <c r="P122" s="917"/>
      <c r="Q122" s="396"/>
      <c r="R122" s="396"/>
      <c r="S122" s="396"/>
      <c r="T122" s="396"/>
      <c r="U122" s="396"/>
      <c r="V122" s="396"/>
      <c r="W122" s="396"/>
      <c r="X122" s="396"/>
      <c r="Y122" s="396"/>
      <c r="Z122" s="396"/>
      <c r="AA122" s="396"/>
      <c r="AB122" s="396"/>
      <c r="AC122" s="396"/>
    </row>
    <row r="123" spans="1:29" ht="17.25" hidden="1" customHeight="1">
      <c r="A123" s="1390" t="s">
        <v>280</v>
      </c>
      <c r="B123" s="1390"/>
      <c r="C123" s="1391"/>
      <c r="D123" s="433"/>
      <c r="E123" s="459" t="s">
        <v>0</v>
      </c>
      <c r="F123" s="434"/>
      <c r="G123" s="434"/>
      <c r="H123" s="435"/>
      <c r="I123" s="435"/>
      <c r="J123" s="435"/>
      <c r="K123" s="433"/>
      <c r="L123" s="1392"/>
      <c r="M123" s="435"/>
      <c r="N123" s="1393"/>
    </row>
    <row r="124" spans="1:29" ht="17.25" hidden="1" customHeight="1">
      <c r="A124" s="1394" t="s">
        <v>1044</v>
      </c>
      <c r="B124" s="1394"/>
      <c r="C124" s="1395"/>
      <c r="D124" s="433"/>
      <c r="E124" s="1395"/>
      <c r="F124" s="434"/>
      <c r="G124" s="434"/>
      <c r="H124" s="435"/>
      <c r="I124" s="435"/>
      <c r="J124" s="435"/>
      <c r="K124" s="433"/>
      <c r="L124" s="1396"/>
      <c r="M124" s="435"/>
      <c r="N124" s="1396"/>
    </row>
    <row r="125" spans="1:29" ht="17.25" hidden="1" customHeight="1">
      <c r="A125" s="433" t="s">
        <v>281</v>
      </c>
      <c r="B125" s="433"/>
      <c r="C125" s="434"/>
      <c r="D125" s="433"/>
      <c r="E125" s="434"/>
      <c r="F125" s="434"/>
      <c r="G125" s="434"/>
      <c r="H125" s="435"/>
      <c r="I125" s="435"/>
      <c r="J125" s="435"/>
      <c r="K125" s="433"/>
      <c r="L125" s="435"/>
      <c r="M125" s="435"/>
      <c r="N125" s="435"/>
    </row>
    <row r="126" spans="1:29" ht="17.25" hidden="1" customHeight="1">
      <c r="A126" s="433" t="s">
        <v>1045</v>
      </c>
      <c r="B126" s="433"/>
      <c r="C126" s="434"/>
      <c r="D126" s="433"/>
      <c r="E126" s="434"/>
      <c r="F126" s="434"/>
      <c r="G126" s="434"/>
      <c r="H126" s="435"/>
      <c r="I126" s="435"/>
      <c r="J126" s="435"/>
      <c r="K126" s="433"/>
      <c r="L126" s="435"/>
      <c r="M126" s="435"/>
      <c r="N126" s="435"/>
    </row>
    <row r="127" spans="1:29" ht="17.25" hidden="1" customHeight="1">
      <c r="A127" s="433" t="s">
        <v>1046</v>
      </c>
      <c r="B127" s="433"/>
      <c r="C127" s="434"/>
      <c r="D127" s="433"/>
      <c r="E127" s="434"/>
      <c r="F127" s="434"/>
      <c r="G127" s="434"/>
      <c r="H127" s="435"/>
      <c r="I127" s="435"/>
      <c r="J127" s="435"/>
      <c r="K127" s="433"/>
      <c r="L127" s="1397"/>
      <c r="M127" s="435"/>
      <c r="N127" s="1397"/>
    </row>
    <row r="128" spans="1:29" ht="17.25" hidden="1" customHeight="1">
      <c r="A128" s="1398" t="s">
        <v>418</v>
      </c>
      <c r="B128" s="1399"/>
      <c r="C128" s="366"/>
      <c r="D128" s="1399"/>
      <c r="E128" s="366"/>
      <c r="F128" s="366"/>
      <c r="G128" s="366"/>
      <c r="H128" s="367"/>
      <c r="I128" s="367"/>
      <c r="J128" s="367"/>
      <c r="K128" s="1399"/>
      <c r="L128" s="367"/>
      <c r="M128" s="367"/>
      <c r="N128" s="1400"/>
    </row>
    <row r="129" spans="1:29" s="395" customFormat="1" ht="18" customHeight="1">
      <c r="A129" s="450"/>
      <c r="B129" s="451"/>
      <c r="C129" s="388"/>
      <c r="D129" s="451"/>
      <c r="E129" s="1447" t="str">
        <f>'Ten '!A19</f>
        <v>Hµ Néi, ngµy 02 th¸ng 02 n¨m 2014</v>
      </c>
      <c r="F129" s="1448"/>
      <c r="G129" s="1448"/>
      <c r="H129" s="1448"/>
      <c r="I129" s="1448"/>
      <c r="J129" s="1448"/>
      <c r="K129" s="1447"/>
      <c r="L129" s="1447"/>
      <c r="M129" s="1447"/>
      <c r="N129" s="1447"/>
      <c r="O129" s="394" t="s">
        <v>477</v>
      </c>
      <c r="P129" s="917"/>
      <c r="Q129" s="396"/>
      <c r="R129" s="396"/>
      <c r="S129" s="396"/>
      <c r="T129" s="396"/>
      <c r="U129" s="396"/>
      <c r="V129" s="396"/>
      <c r="W129" s="396"/>
      <c r="X129" s="396"/>
      <c r="Y129" s="396"/>
      <c r="Z129" s="396"/>
      <c r="AA129" s="396"/>
      <c r="AB129" s="396"/>
      <c r="AC129" s="396"/>
    </row>
    <row r="130" spans="1:29" s="395" customFormat="1" ht="18" customHeight="1">
      <c r="A130" s="390" t="s">
        <v>939</v>
      </c>
      <c r="B130" s="1452" t="s">
        <v>70</v>
      </c>
      <c r="C130" s="1452"/>
      <c r="D130" s="1452"/>
      <c r="E130" s="1452"/>
      <c r="F130" s="460"/>
      <c r="G130" s="451"/>
      <c r="H130" s="1439" t="str">
        <f>'Ten '!B14</f>
        <v>Tæng Gi¸m ®èc</v>
      </c>
      <c r="I130" s="1439"/>
      <c r="J130" s="1439"/>
      <c r="K130" s="1439"/>
      <c r="L130" s="1439"/>
      <c r="M130" s="1439"/>
      <c r="N130" s="1439"/>
      <c r="O130" s="394" t="s">
        <v>477</v>
      </c>
      <c r="P130" s="917"/>
      <c r="Q130" s="396"/>
      <c r="R130" s="396"/>
      <c r="S130" s="396"/>
      <c r="T130" s="396"/>
      <c r="U130" s="396"/>
      <c r="V130" s="396"/>
      <c r="W130" s="396"/>
      <c r="X130" s="396"/>
      <c r="Y130" s="396"/>
      <c r="Z130" s="396"/>
      <c r="AA130" s="396"/>
      <c r="AB130" s="396"/>
      <c r="AC130" s="396"/>
    </row>
    <row r="131" spans="1:29" s="395" customFormat="1" ht="18" customHeight="1">
      <c r="A131" s="450"/>
      <c r="B131" s="451"/>
      <c r="C131" s="388"/>
      <c r="D131" s="451"/>
      <c r="E131" s="388"/>
      <c r="F131" s="388"/>
      <c r="G131" s="388"/>
      <c r="H131" s="452"/>
      <c r="I131" s="452"/>
      <c r="J131" s="452"/>
      <c r="K131" s="388"/>
      <c r="L131" s="388"/>
      <c r="M131" s="388"/>
      <c r="N131" s="388"/>
      <c r="O131" s="394" t="s">
        <v>477</v>
      </c>
      <c r="P131" s="917"/>
      <c r="Q131" s="396"/>
      <c r="R131" s="396"/>
      <c r="S131" s="396"/>
      <c r="T131" s="396"/>
      <c r="U131" s="396"/>
      <c r="V131" s="396"/>
      <c r="W131" s="396"/>
      <c r="X131" s="396"/>
      <c r="Y131" s="396"/>
      <c r="Z131" s="396"/>
      <c r="AA131" s="396"/>
      <c r="AB131" s="396"/>
      <c r="AC131" s="396"/>
    </row>
    <row r="132" spans="1:29" s="395" customFormat="1" ht="15" customHeight="1">
      <c r="A132" s="450"/>
      <c r="B132" s="451"/>
      <c r="C132" s="388"/>
      <c r="D132" s="451"/>
      <c r="E132" s="388"/>
      <c r="F132" s="388"/>
      <c r="G132" s="388"/>
      <c r="H132" s="452"/>
      <c r="I132" s="452"/>
      <c r="J132" s="452"/>
      <c r="K132" s="388"/>
      <c r="L132" s="388"/>
      <c r="M132" s="388"/>
      <c r="N132" s="388"/>
      <c r="O132" s="394" t="s">
        <v>477</v>
      </c>
      <c r="P132" s="917"/>
      <c r="Q132" s="396"/>
      <c r="R132" s="396"/>
      <c r="S132" s="396"/>
      <c r="T132" s="396"/>
      <c r="U132" s="396"/>
      <c r="V132" s="396"/>
      <c r="W132" s="396"/>
      <c r="X132" s="396"/>
      <c r="Y132" s="396"/>
      <c r="Z132" s="396"/>
      <c r="AA132" s="396"/>
      <c r="AB132" s="396"/>
      <c r="AC132" s="396"/>
    </row>
    <row r="133" spans="1:29" s="395" customFormat="1" ht="18.75" customHeight="1">
      <c r="A133" s="450"/>
      <c r="B133" s="451"/>
      <c r="C133" s="388"/>
      <c r="D133" s="451"/>
      <c r="E133" s="388"/>
      <c r="F133" s="388"/>
      <c r="G133" s="388"/>
      <c r="H133" s="452"/>
      <c r="I133" s="452"/>
      <c r="J133" s="452"/>
      <c r="K133" s="388"/>
      <c r="L133" s="461"/>
      <c r="M133" s="388"/>
      <c r="N133" s="388"/>
      <c r="O133" s="394" t="s">
        <v>477</v>
      </c>
      <c r="P133" s="917"/>
      <c r="Q133" s="396"/>
      <c r="R133" s="396"/>
      <c r="S133" s="396"/>
      <c r="T133" s="396"/>
      <c r="U133" s="396"/>
      <c r="V133" s="396"/>
      <c r="W133" s="396"/>
      <c r="X133" s="396"/>
      <c r="Y133" s="396"/>
      <c r="Z133" s="396"/>
      <c r="AA133" s="396"/>
      <c r="AB133" s="396"/>
      <c r="AC133" s="396"/>
    </row>
    <row r="134" spans="1:29" s="462" customFormat="1" ht="36" customHeight="1">
      <c r="A134" s="450"/>
      <c r="B134" s="451"/>
      <c r="C134" s="388"/>
      <c r="D134" s="451"/>
      <c r="E134" s="388"/>
      <c r="F134" s="388"/>
      <c r="G134" s="388"/>
      <c r="H134" s="452"/>
      <c r="I134" s="452"/>
      <c r="J134" s="452"/>
      <c r="K134" s="388"/>
      <c r="L134" s="388"/>
      <c r="M134" s="388"/>
      <c r="N134" s="388"/>
      <c r="O134" s="394" t="s">
        <v>477</v>
      </c>
      <c r="P134" s="919"/>
      <c r="Q134" s="463"/>
      <c r="R134" s="463"/>
      <c r="S134" s="463"/>
      <c r="T134" s="463"/>
      <c r="U134" s="463"/>
      <c r="V134" s="463"/>
      <c r="W134" s="463"/>
      <c r="X134" s="463"/>
      <c r="Y134" s="463"/>
      <c r="Z134" s="463"/>
      <c r="AA134" s="463"/>
      <c r="AB134" s="463"/>
      <c r="AC134" s="463"/>
    </row>
    <row r="135" spans="1:29" s="462" customFormat="1" ht="18" customHeight="1">
      <c r="A135" s="390" t="s">
        <v>567</v>
      </c>
      <c r="B135" s="1452" t="s">
        <v>1156</v>
      </c>
      <c r="C135" s="1452"/>
      <c r="D135" s="1452"/>
      <c r="E135" s="1452"/>
      <c r="F135" s="1452"/>
      <c r="G135" s="388"/>
      <c r="H135" s="1440" t="str">
        <f>'Ten '!B15</f>
        <v>Hoµng V¨n To¶n</v>
      </c>
      <c r="I135" s="1440"/>
      <c r="J135" s="1440"/>
      <c r="K135" s="1440"/>
      <c r="L135" s="1440"/>
      <c r="M135" s="1440"/>
      <c r="N135" s="1440"/>
      <c r="O135" s="394" t="s">
        <v>477</v>
      </c>
      <c r="P135" s="919"/>
      <c r="Q135" s="463"/>
      <c r="R135" s="463"/>
      <c r="S135" s="463"/>
      <c r="T135" s="463"/>
      <c r="U135" s="463"/>
      <c r="V135" s="463"/>
      <c r="W135" s="463"/>
      <c r="X135" s="463"/>
      <c r="Y135" s="463"/>
      <c r="Z135" s="463"/>
      <c r="AA135" s="463"/>
      <c r="AB135" s="463"/>
      <c r="AC135" s="463"/>
    </row>
    <row r="136" spans="1:29" s="462" customFormat="1" ht="18" customHeight="1">
      <c r="A136" s="390"/>
      <c r="B136" s="388"/>
      <c r="C136" s="388"/>
      <c r="D136" s="388"/>
      <c r="E136" s="388"/>
      <c r="F136" s="388"/>
      <c r="G136" s="388"/>
      <c r="H136" s="452"/>
      <c r="I136" s="452"/>
      <c r="J136" s="452"/>
      <c r="K136" s="388"/>
      <c r="L136" s="460"/>
      <c r="M136" s="460"/>
      <c r="N136" s="460"/>
      <c r="O136" s="464"/>
      <c r="P136" s="919"/>
      <c r="Q136" s="463"/>
      <c r="R136" s="463"/>
      <c r="S136" s="463"/>
      <c r="T136" s="463"/>
      <c r="U136" s="463"/>
      <c r="V136" s="463"/>
      <c r="W136" s="463"/>
      <c r="X136" s="463"/>
      <c r="Y136" s="463"/>
      <c r="Z136" s="463"/>
      <c r="AA136" s="463"/>
      <c r="AB136" s="463"/>
      <c r="AC136" s="463"/>
    </row>
    <row r="137" spans="1:29" s="462" customFormat="1" ht="18" customHeight="1">
      <c r="A137" s="390"/>
      <c r="B137" s="388"/>
      <c r="C137" s="388"/>
      <c r="D137" s="388"/>
      <c r="E137" s="388"/>
      <c r="F137" s="388"/>
      <c r="G137" s="388"/>
      <c r="H137" s="452"/>
      <c r="I137" s="452"/>
      <c r="J137" s="452"/>
      <c r="K137" s="388"/>
      <c r="L137" s="460"/>
      <c r="M137" s="460"/>
      <c r="N137" s="460"/>
      <c r="O137" s="464"/>
      <c r="P137" s="919"/>
      <c r="Q137" s="463"/>
      <c r="R137" s="463"/>
      <c r="S137" s="463"/>
      <c r="T137" s="463"/>
      <c r="U137" s="463"/>
      <c r="V137" s="463"/>
      <c r="W137" s="463"/>
      <c r="X137" s="463"/>
      <c r="Y137" s="463"/>
      <c r="Z137" s="463"/>
      <c r="AA137" s="463"/>
      <c r="AB137" s="463"/>
      <c r="AC137" s="463"/>
    </row>
    <row r="138" spans="1:29" s="462" customFormat="1" ht="18" customHeight="1">
      <c r="A138" s="390"/>
      <c r="B138" s="388"/>
      <c r="C138" s="388"/>
      <c r="D138" s="388"/>
      <c r="E138" s="388"/>
      <c r="F138" s="388"/>
      <c r="G138" s="388"/>
      <c r="H138" s="452"/>
      <c r="I138" s="452"/>
      <c r="J138" s="452"/>
      <c r="K138" s="388"/>
      <c r="L138" s="460"/>
      <c r="M138" s="460"/>
      <c r="N138" s="460"/>
      <c r="O138" s="464"/>
      <c r="P138" s="919"/>
      <c r="Q138" s="463"/>
      <c r="R138" s="463"/>
      <c r="S138" s="463"/>
      <c r="T138" s="463"/>
      <c r="U138" s="463"/>
      <c r="V138" s="463"/>
      <c r="W138" s="463"/>
      <c r="X138" s="463"/>
      <c r="Y138" s="463"/>
      <c r="Z138" s="463"/>
      <c r="AA138" s="463"/>
      <c r="AB138" s="463"/>
      <c r="AC138" s="463"/>
    </row>
    <row r="139" spans="1:29" s="462" customFormat="1" ht="15" customHeight="1">
      <c r="A139" s="390"/>
      <c r="B139" s="388"/>
      <c r="C139" s="388"/>
      <c r="D139" s="388"/>
      <c r="E139" s="388"/>
      <c r="F139" s="388"/>
      <c r="G139" s="388"/>
      <c r="H139" s="452"/>
      <c r="I139" s="452"/>
      <c r="J139" s="452"/>
      <c r="K139" s="388"/>
      <c r="L139" s="460"/>
      <c r="M139" s="460"/>
      <c r="N139" s="460"/>
      <c r="O139" s="464"/>
      <c r="P139" s="919"/>
      <c r="Q139" s="463"/>
      <c r="R139" s="463"/>
      <c r="S139" s="463"/>
      <c r="T139" s="463"/>
      <c r="U139" s="463"/>
      <c r="V139" s="463"/>
      <c r="W139" s="463"/>
      <c r="X139" s="463"/>
      <c r="Y139" s="463"/>
      <c r="Z139" s="463"/>
      <c r="AA139" s="463"/>
      <c r="AB139" s="463"/>
      <c r="AC139" s="463"/>
    </row>
    <row r="140" spans="1:29" ht="18" customHeight="1">
      <c r="A140" s="456"/>
      <c r="B140" s="433"/>
      <c r="C140" s="434"/>
      <c r="D140" s="433"/>
      <c r="E140" s="434"/>
      <c r="F140" s="434"/>
      <c r="G140" s="434"/>
      <c r="H140" s="435"/>
      <c r="I140" s="435"/>
      <c r="J140" s="435"/>
      <c r="K140" s="433"/>
      <c r="L140" s="435"/>
      <c r="M140" s="435"/>
      <c r="N140" s="435"/>
    </row>
    <row r="141" spans="1:29" ht="18" customHeight="1">
      <c r="A141" s="456"/>
      <c r="B141" s="433"/>
      <c r="C141" s="434"/>
      <c r="D141" s="433"/>
      <c r="E141" s="434"/>
      <c r="F141" s="434"/>
      <c r="G141" s="434"/>
      <c r="H141" s="435"/>
      <c r="I141" s="435"/>
      <c r="J141" s="435"/>
      <c r="K141" s="433"/>
      <c r="L141" s="435"/>
      <c r="M141" s="435"/>
      <c r="N141" s="435"/>
    </row>
    <row r="142" spans="1:29" ht="18" customHeight="1">
      <c r="A142" s="456"/>
      <c r="B142" s="433"/>
      <c r="C142" s="434"/>
      <c r="D142" s="433"/>
      <c r="E142" s="434"/>
      <c r="F142" s="434"/>
      <c r="G142" s="434"/>
      <c r="H142" s="435"/>
      <c r="I142" s="435"/>
      <c r="J142" s="435"/>
      <c r="K142" s="433"/>
      <c r="L142" s="435"/>
      <c r="M142" s="435"/>
      <c r="N142" s="435"/>
    </row>
    <row r="143" spans="1:29" ht="18" customHeight="1">
      <c r="A143" s="456"/>
      <c r="B143" s="433"/>
      <c r="C143" s="434"/>
      <c r="D143" s="433"/>
      <c r="E143" s="434"/>
      <c r="F143" s="434"/>
      <c r="G143" s="434"/>
      <c r="H143" s="435"/>
      <c r="I143" s="435"/>
      <c r="J143" s="435"/>
      <c r="K143" s="433"/>
      <c r="L143" s="435"/>
      <c r="M143" s="435"/>
      <c r="N143" s="435"/>
    </row>
    <row r="144" spans="1:29" ht="18" customHeight="1">
      <c r="A144" s="456"/>
      <c r="B144" s="433"/>
      <c r="C144" s="434"/>
      <c r="D144" s="433"/>
      <c r="E144" s="434"/>
      <c r="F144" s="434"/>
      <c r="G144" s="434"/>
      <c r="H144" s="435"/>
      <c r="I144" s="435"/>
      <c r="J144" s="435"/>
      <c r="K144" s="433"/>
      <c r="L144" s="435"/>
      <c r="M144" s="435"/>
      <c r="N144" s="435"/>
    </row>
    <row r="145" spans="1:14" ht="18" customHeight="1">
      <c r="A145" s="456"/>
      <c r="B145" s="433"/>
      <c r="C145" s="434"/>
      <c r="D145" s="433"/>
      <c r="E145" s="434"/>
      <c r="F145" s="434"/>
      <c r="G145" s="434"/>
      <c r="H145" s="435"/>
      <c r="I145" s="435"/>
      <c r="J145" s="435"/>
      <c r="K145" s="433"/>
      <c r="L145" s="435">
        <f>11480191617+11547901800+P3</f>
        <v>23751723917</v>
      </c>
      <c r="M145" s="435"/>
      <c r="N145" s="435"/>
    </row>
    <row r="146" spans="1:14" ht="18" customHeight="1">
      <c r="A146" s="456"/>
      <c r="B146" s="433"/>
      <c r="C146" s="434"/>
      <c r="D146" s="433"/>
      <c r="E146" s="434"/>
      <c r="F146" s="434"/>
      <c r="G146" s="434"/>
      <c r="H146" s="435"/>
      <c r="I146" s="435"/>
      <c r="J146" s="435"/>
      <c r="K146" s="433"/>
      <c r="L146" s="435"/>
      <c r="M146" s="435"/>
      <c r="N146" s="435"/>
    </row>
    <row r="147" spans="1:14" ht="18" customHeight="1">
      <c r="A147" s="456"/>
      <c r="B147" s="433"/>
      <c r="C147" s="434"/>
      <c r="D147" s="433"/>
      <c r="E147" s="434"/>
      <c r="F147" s="434"/>
      <c r="G147" s="434"/>
      <c r="H147" s="435"/>
      <c r="I147" s="435"/>
      <c r="J147" s="435"/>
      <c r="K147" s="433"/>
      <c r="L147" s="435"/>
      <c r="M147" s="435"/>
      <c r="N147" s="435"/>
    </row>
    <row r="148" spans="1:14" ht="18" customHeight="1">
      <c r="A148" s="456"/>
      <c r="B148" s="433"/>
      <c r="C148" s="434"/>
      <c r="D148" s="433"/>
      <c r="E148" s="434"/>
      <c r="F148" s="434"/>
      <c r="G148" s="434"/>
      <c r="H148" s="435"/>
      <c r="I148" s="435"/>
      <c r="J148" s="435"/>
      <c r="K148" s="433"/>
      <c r="L148" s="435"/>
      <c r="M148" s="435"/>
      <c r="N148" s="435"/>
    </row>
    <row r="149" spans="1:14" ht="18" customHeight="1">
      <c r="A149" s="456"/>
      <c r="B149" s="433"/>
      <c r="C149" s="434"/>
      <c r="D149" s="433"/>
      <c r="E149" s="434"/>
      <c r="F149" s="434"/>
      <c r="G149" s="434"/>
      <c r="H149" s="435"/>
      <c r="I149" s="435"/>
      <c r="J149" s="435"/>
      <c r="K149" s="433"/>
      <c r="L149" s="435"/>
      <c r="M149" s="435"/>
      <c r="N149" s="435"/>
    </row>
    <row r="150" spans="1:14" ht="18" customHeight="1">
      <c r="A150" s="456"/>
      <c r="B150" s="433"/>
      <c r="C150" s="434"/>
      <c r="D150" s="433"/>
      <c r="E150" s="434"/>
      <c r="F150" s="434"/>
      <c r="G150" s="434"/>
      <c r="H150" s="435"/>
      <c r="I150" s="435"/>
      <c r="J150" s="435"/>
      <c r="K150" s="433"/>
      <c r="L150" s="435"/>
      <c r="M150" s="435"/>
      <c r="N150" s="435"/>
    </row>
    <row r="151" spans="1:14" ht="18" customHeight="1">
      <c r="A151" s="456"/>
      <c r="B151" s="433"/>
      <c r="C151" s="434"/>
      <c r="D151" s="433"/>
      <c r="E151" s="434"/>
      <c r="F151" s="434"/>
      <c r="G151" s="434"/>
      <c r="H151" s="435"/>
      <c r="I151" s="435"/>
      <c r="J151" s="435"/>
      <c r="K151" s="433"/>
      <c r="L151" s="435"/>
      <c r="M151" s="435"/>
      <c r="N151" s="435"/>
    </row>
    <row r="152" spans="1:14" ht="18" customHeight="1">
      <c r="A152" s="456"/>
      <c r="B152" s="433"/>
      <c r="C152" s="434"/>
      <c r="D152" s="433"/>
      <c r="E152" s="434"/>
      <c r="F152" s="434"/>
      <c r="G152" s="434"/>
      <c r="H152" s="435"/>
      <c r="I152" s="435"/>
      <c r="J152" s="435"/>
      <c r="K152" s="433"/>
      <c r="L152" s="435"/>
      <c r="M152" s="435"/>
      <c r="N152" s="435"/>
    </row>
    <row r="153" spans="1:14" ht="18" customHeight="1">
      <c r="A153" s="456"/>
      <c r="B153" s="433"/>
      <c r="C153" s="434"/>
      <c r="D153" s="433"/>
      <c r="E153" s="434"/>
      <c r="F153" s="434"/>
      <c r="G153" s="434"/>
      <c r="H153" s="435"/>
      <c r="I153" s="435"/>
      <c r="J153" s="435"/>
      <c r="K153" s="433"/>
      <c r="L153" s="435"/>
      <c r="M153" s="435"/>
      <c r="N153" s="435"/>
    </row>
    <row r="154" spans="1:14">
      <c r="A154" s="456"/>
      <c r="B154" s="433"/>
      <c r="C154" s="434"/>
      <c r="D154" s="433"/>
      <c r="E154" s="434"/>
      <c r="F154" s="434"/>
      <c r="G154" s="434"/>
      <c r="H154" s="435"/>
      <c r="I154" s="435"/>
      <c r="J154" s="435"/>
      <c r="K154" s="433"/>
      <c r="L154" s="435"/>
      <c r="M154" s="435"/>
      <c r="N154" s="435"/>
    </row>
    <row r="155" spans="1:14">
      <c r="A155" s="456"/>
      <c r="B155" s="433"/>
      <c r="C155" s="434"/>
      <c r="D155" s="433"/>
      <c r="E155" s="434"/>
      <c r="F155" s="434"/>
      <c r="G155" s="434"/>
      <c r="H155" s="435"/>
      <c r="I155" s="435"/>
      <c r="J155" s="435"/>
      <c r="K155" s="433"/>
      <c r="L155" s="435"/>
      <c r="M155" s="435"/>
      <c r="N155" s="435"/>
    </row>
    <row r="156" spans="1:14">
      <c r="A156" s="456"/>
      <c r="B156" s="433"/>
      <c r="C156" s="434"/>
      <c r="D156" s="433"/>
      <c r="E156" s="434"/>
      <c r="F156" s="434"/>
      <c r="G156" s="434"/>
      <c r="H156" s="435"/>
      <c r="I156" s="435"/>
      <c r="J156" s="435"/>
      <c r="K156" s="433"/>
      <c r="L156" s="435"/>
      <c r="M156" s="435"/>
      <c r="N156" s="435"/>
    </row>
    <row r="157" spans="1:14">
      <c r="A157" s="456"/>
      <c r="B157" s="433"/>
      <c r="C157" s="434"/>
      <c r="D157" s="433"/>
      <c r="E157" s="434"/>
      <c r="F157" s="434"/>
      <c r="G157" s="434"/>
      <c r="H157" s="435"/>
      <c r="I157" s="435"/>
      <c r="J157" s="435"/>
      <c r="K157" s="433"/>
      <c r="L157" s="435"/>
      <c r="M157" s="435"/>
      <c r="N157" s="435"/>
    </row>
    <row r="158" spans="1:14">
      <c r="A158" s="456"/>
      <c r="B158" s="433"/>
      <c r="C158" s="434"/>
      <c r="D158" s="433"/>
      <c r="E158" s="434"/>
      <c r="F158" s="434"/>
      <c r="G158" s="434"/>
      <c r="H158" s="435"/>
      <c r="I158" s="435"/>
      <c r="J158" s="435"/>
      <c r="K158" s="433"/>
      <c r="L158" s="435"/>
      <c r="M158" s="435"/>
      <c r="N158" s="435"/>
    </row>
    <row r="159" spans="1:14">
      <c r="A159" s="456"/>
      <c r="B159" s="433"/>
      <c r="C159" s="434"/>
      <c r="D159" s="433"/>
      <c r="E159" s="434"/>
      <c r="F159" s="434"/>
      <c r="G159" s="434"/>
      <c r="H159" s="435"/>
      <c r="I159" s="435"/>
      <c r="J159" s="435"/>
      <c r="K159" s="433"/>
      <c r="L159" s="435"/>
      <c r="M159" s="435"/>
      <c r="N159" s="435"/>
    </row>
    <row r="160" spans="1:14">
      <c r="A160" s="456"/>
      <c r="B160" s="433"/>
      <c r="C160" s="434"/>
      <c r="D160" s="433"/>
      <c r="E160" s="434"/>
      <c r="F160" s="434"/>
      <c r="G160" s="434"/>
      <c r="H160" s="435"/>
      <c r="I160" s="435"/>
      <c r="J160" s="435"/>
      <c r="K160" s="433"/>
      <c r="L160" s="435"/>
      <c r="M160" s="435"/>
      <c r="N160" s="435"/>
    </row>
    <row r="161" spans="1:14">
      <c r="A161" s="456"/>
      <c r="B161" s="433"/>
      <c r="C161" s="434"/>
      <c r="D161" s="433"/>
      <c r="E161" s="434"/>
      <c r="F161" s="434"/>
      <c r="G161" s="434"/>
      <c r="H161" s="435"/>
      <c r="I161" s="435"/>
      <c r="J161" s="435"/>
      <c r="K161" s="433"/>
      <c r="L161" s="435"/>
      <c r="M161" s="435"/>
      <c r="N161" s="435"/>
    </row>
    <row r="162" spans="1:14">
      <c r="A162" s="456"/>
      <c r="B162" s="433"/>
      <c r="C162" s="434"/>
      <c r="D162" s="433"/>
      <c r="E162" s="434"/>
      <c r="F162" s="434"/>
      <c r="G162" s="434"/>
      <c r="H162" s="435"/>
      <c r="I162" s="435"/>
      <c r="J162" s="435"/>
      <c r="K162" s="433"/>
      <c r="L162" s="435"/>
      <c r="M162" s="435"/>
      <c r="N162" s="435"/>
    </row>
    <row r="163" spans="1:14">
      <c r="A163" s="456"/>
      <c r="B163" s="433"/>
      <c r="C163" s="434"/>
      <c r="D163" s="433"/>
      <c r="E163" s="434"/>
      <c r="F163" s="434"/>
      <c r="G163" s="434"/>
      <c r="H163" s="435"/>
      <c r="I163" s="435"/>
      <c r="J163" s="435"/>
      <c r="K163" s="433"/>
      <c r="L163" s="435"/>
      <c r="M163" s="435"/>
      <c r="N163" s="435"/>
    </row>
    <row r="164" spans="1:14">
      <c r="A164" s="456"/>
      <c r="B164" s="433"/>
      <c r="C164" s="434"/>
      <c r="D164" s="433"/>
      <c r="E164" s="434"/>
      <c r="F164" s="434"/>
      <c r="G164" s="434"/>
      <c r="H164" s="435"/>
      <c r="I164" s="435"/>
      <c r="J164" s="435"/>
      <c r="K164" s="433"/>
      <c r="L164" s="435"/>
      <c r="M164" s="435"/>
      <c r="N164" s="435"/>
    </row>
    <row r="165" spans="1:14">
      <c r="A165" s="456"/>
      <c r="B165" s="433"/>
      <c r="C165" s="434"/>
      <c r="D165" s="433"/>
      <c r="E165" s="434"/>
      <c r="F165" s="434"/>
      <c r="G165" s="434"/>
      <c r="H165" s="435"/>
      <c r="I165" s="435"/>
      <c r="J165" s="435"/>
      <c r="K165" s="433"/>
      <c r="L165" s="435"/>
      <c r="M165" s="435"/>
      <c r="N165" s="435"/>
    </row>
    <row r="166" spans="1:14">
      <c r="A166" s="456"/>
      <c r="B166" s="433"/>
      <c r="C166" s="434"/>
      <c r="D166" s="433"/>
      <c r="E166" s="434"/>
      <c r="F166" s="434"/>
      <c r="G166" s="434"/>
      <c r="H166" s="435"/>
      <c r="I166" s="435"/>
      <c r="J166" s="435"/>
      <c r="K166" s="433"/>
      <c r="L166" s="435"/>
      <c r="M166" s="435"/>
      <c r="N166" s="435"/>
    </row>
    <row r="167" spans="1:14">
      <c r="A167" s="456"/>
      <c r="B167" s="433"/>
      <c r="C167" s="434"/>
      <c r="D167" s="433"/>
      <c r="E167" s="434"/>
      <c r="F167" s="434"/>
      <c r="G167" s="434"/>
      <c r="H167" s="435"/>
      <c r="I167" s="435"/>
      <c r="J167" s="435"/>
      <c r="K167" s="433"/>
      <c r="L167" s="435"/>
      <c r="M167" s="435"/>
      <c r="N167" s="435"/>
    </row>
    <row r="168" spans="1:14">
      <c r="A168" s="456"/>
      <c r="B168" s="433"/>
      <c r="C168" s="434"/>
      <c r="D168" s="433"/>
      <c r="E168" s="434"/>
      <c r="F168" s="434"/>
      <c r="G168" s="434"/>
      <c r="H168" s="435"/>
      <c r="I168" s="435"/>
      <c r="J168" s="435"/>
      <c r="K168" s="433"/>
      <c r="L168" s="435"/>
      <c r="M168" s="435"/>
      <c r="N168" s="435"/>
    </row>
    <row r="169" spans="1:14">
      <c r="A169" s="456"/>
      <c r="B169" s="433"/>
      <c r="C169" s="434"/>
      <c r="D169" s="433"/>
      <c r="E169" s="434"/>
      <c r="F169" s="434"/>
      <c r="G169" s="434"/>
      <c r="H169" s="435"/>
      <c r="I169" s="435"/>
      <c r="J169" s="435"/>
      <c r="K169" s="433"/>
      <c r="L169" s="435"/>
      <c r="M169" s="435"/>
      <c r="N169" s="435"/>
    </row>
    <row r="170" spans="1:14">
      <c r="A170" s="456"/>
      <c r="B170" s="433"/>
      <c r="C170" s="434"/>
      <c r="D170" s="433"/>
      <c r="E170" s="434"/>
      <c r="F170" s="434"/>
      <c r="G170" s="434"/>
      <c r="H170" s="435"/>
      <c r="I170" s="435"/>
      <c r="J170" s="435"/>
      <c r="K170" s="433"/>
      <c r="L170" s="435"/>
      <c r="M170" s="435"/>
      <c r="N170" s="435"/>
    </row>
    <row r="171" spans="1:14">
      <c r="A171" s="456"/>
      <c r="B171" s="433"/>
      <c r="C171" s="434"/>
      <c r="D171" s="433"/>
      <c r="E171" s="434"/>
      <c r="F171" s="434"/>
      <c r="G171" s="434"/>
      <c r="H171" s="435"/>
      <c r="I171" s="435"/>
      <c r="J171" s="435"/>
      <c r="K171" s="433"/>
      <c r="L171" s="435"/>
      <c r="M171" s="435"/>
      <c r="N171" s="435"/>
    </row>
    <row r="172" spans="1:14">
      <c r="A172" s="456"/>
      <c r="B172" s="433"/>
      <c r="C172" s="434"/>
      <c r="D172" s="433"/>
      <c r="E172" s="434"/>
      <c r="F172" s="434"/>
      <c r="G172" s="434"/>
      <c r="H172" s="435"/>
      <c r="I172" s="435"/>
      <c r="J172" s="435"/>
      <c r="K172" s="433"/>
      <c r="L172" s="435"/>
      <c r="M172" s="435"/>
      <c r="N172" s="435"/>
    </row>
    <row r="173" spans="1:14">
      <c r="A173" s="456"/>
      <c r="B173" s="433"/>
      <c r="C173" s="434"/>
      <c r="D173" s="433"/>
      <c r="E173" s="434"/>
      <c r="F173" s="434"/>
      <c r="G173" s="434"/>
      <c r="H173" s="435"/>
      <c r="I173" s="435"/>
      <c r="J173" s="435"/>
      <c r="K173" s="433"/>
      <c r="L173" s="435"/>
      <c r="M173" s="435"/>
      <c r="N173" s="435"/>
    </row>
    <row r="174" spans="1:14">
      <c r="A174" s="456"/>
      <c r="B174" s="433"/>
      <c r="C174" s="434"/>
      <c r="D174" s="433"/>
      <c r="E174" s="434"/>
      <c r="F174" s="434"/>
      <c r="G174" s="434"/>
      <c r="H174" s="435"/>
      <c r="I174" s="435"/>
      <c r="J174" s="435"/>
      <c r="K174" s="433"/>
      <c r="L174" s="435"/>
      <c r="M174" s="435"/>
      <c r="N174" s="435"/>
    </row>
    <row r="175" spans="1:14">
      <c r="A175" s="456"/>
      <c r="B175" s="433"/>
      <c r="C175" s="434"/>
      <c r="D175" s="433"/>
      <c r="E175" s="434"/>
      <c r="F175" s="434"/>
      <c r="G175" s="434"/>
      <c r="H175" s="435"/>
      <c r="I175" s="435"/>
      <c r="J175" s="435"/>
      <c r="K175" s="433"/>
      <c r="L175" s="435"/>
      <c r="M175" s="435"/>
      <c r="N175" s="435"/>
    </row>
    <row r="176" spans="1:14">
      <c r="A176" s="456"/>
      <c r="B176" s="433"/>
      <c r="C176" s="434"/>
      <c r="D176" s="433"/>
      <c r="E176" s="434"/>
      <c r="F176" s="434"/>
      <c r="G176" s="434"/>
      <c r="H176" s="435"/>
      <c r="I176" s="435"/>
      <c r="J176" s="435"/>
      <c r="K176" s="433"/>
      <c r="L176" s="435"/>
      <c r="M176" s="435"/>
      <c r="N176" s="435"/>
    </row>
    <row r="177" spans="1:14">
      <c r="A177" s="456"/>
      <c r="B177" s="433"/>
      <c r="C177" s="434"/>
      <c r="D177" s="433"/>
      <c r="E177" s="434"/>
      <c r="F177" s="434"/>
      <c r="G177" s="434"/>
      <c r="H177" s="435"/>
      <c r="I177" s="435"/>
      <c r="J177" s="435"/>
      <c r="K177" s="433"/>
      <c r="L177" s="435"/>
      <c r="M177" s="435"/>
      <c r="N177" s="435"/>
    </row>
    <row r="178" spans="1:14">
      <c r="A178" s="456"/>
      <c r="B178" s="433"/>
      <c r="C178" s="434"/>
      <c r="D178" s="433"/>
      <c r="E178" s="434"/>
      <c r="F178" s="434"/>
      <c r="G178" s="434"/>
      <c r="H178" s="435"/>
      <c r="I178" s="435"/>
      <c r="J178" s="435"/>
      <c r="K178" s="433"/>
      <c r="L178" s="435"/>
      <c r="M178" s="435"/>
      <c r="N178" s="435"/>
    </row>
    <row r="179" spans="1:14">
      <c r="A179" s="456"/>
      <c r="B179" s="433"/>
      <c r="C179" s="434"/>
      <c r="D179" s="433"/>
      <c r="E179" s="434"/>
      <c r="F179" s="434"/>
      <c r="G179" s="434"/>
      <c r="H179" s="435"/>
      <c r="I179" s="435"/>
      <c r="J179" s="435"/>
      <c r="K179" s="433"/>
      <c r="L179" s="435"/>
      <c r="M179" s="435"/>
      <c r="N179" s="435"/>
    </row>
    <row r="180" spans="1:14">
      <c r="A180" s="456"/>
      <c r="B180" s="433"/>
      <c r="C180" s="434"/>
      <c r="D180" s="433"/>
      <c r="E180" s="434"/>
      <c r="F180" s="434"/>
      <c r="G180" s="434"/>
      <c r="H180" s="435"/>
      <c r="I180" s="435"/>
      <c r="J180" s="435"/>
      <c r="K180" s="433"/>
      <c r="L180" s="435"/>
      <c r="M180" s="435"/>
      <c r="N180" s="435"/>
    </row>
    <row r="181" spans="1:14">
      <c r="A181" s="456"/>
      <c r="B181" s="433"/>
      <c r="C181" s="434"/>
      <c r="D181" s="433"/>
      <c r="E181" s="434"/>
      <c r="F181" s="434"/>
      <c r="G181" s="434"/>
      <c r="H181" s="435"/>
      <c r="I181" s="435"/>
      <c r="J181" s="435"/>
      <c r="K181" s="433"/>
      <c r="L181" s="435"/>
      <c r="M181" s="435"/>
      <c r="N181" s="435"/>
    </row>
    <row r="182" spans="1:14">
      <c r="A182" s="456"/>
      <c r="B182" s="433"/>
      <c r="C182" s="434"/>
      <c r="D182" s="433"/>
      <c r="E182" s="434"/>
      <c r="F182" s="434"/>
      <c r="G182" s="434"/>
      <c r="H182" s="435"/>
      <c r="I182" s="435"/>
      <c r="J182" s="435"/>
      <c r="K182" s="433"/>
      <c r="L182" s="435"/>
      <c r="M182" s="435"/>
      <c r="N182" s="435"/>
    </row>
    <row r="183" spans="1:14">
      <c r="A183" s="456"/>
      <c r="B183" s="433"/>
      <c r="C183" s="434"/>
      <c r="D183" s="433"/>
      <c r="E183" s="434"/>
      <c r="F183" s="434"/>
      <c r="G183" s="434"/>
      <c r="H183" s="435"/>
      <c r="I183" s="435"/>
      <c r="J183" s="435"/>
      <c r="K183" s="433"/>
      <c r="L183" s="435"/>
      <c r="M183" s="435"/>
      <c r="N183" s="435"/>
    </row>
    <row r="184" spans="1:14">
      <c r="A184" s="456"/>
      <c r="B184" s="433"/>
      <c r="C184" s="434"/>
      <c r="D184" s="433"/>
      <c r="E184" s="434"/>
      <c r="F184" s="434"/>
      <c r="G184" s="434"/>
      <c r="H184" s="435"/>
      <c r="I184" s="435"/>
      <c r="J184" s="435"/>
      <c r="K184" s="433"/>
      <c r="L184" s="435"/>
      <c r="M184" s="435"/>
      <c r="N184" s="435"/>
    </row>
    <row r="185" spans="1:14">
      <c r="A185" s="456"/>
      <c r="B185" s="433"/>
      <c r="C185" s="434"/>
      <c r="D185" s="433"/>
      <c r="E185" s="434"/>
      <c r="F185" s="434"/>
      <c r="G185" s="434"/>
      <c r="H185" s="435"/>
      <c r="I185" s="435"/>
      <c r="J185" s="435"/>
      <c r="K185" s="433"/>
      <c r="L185" s="435"/>
      <c r="M185" s="435"/>
      <c r="N185" s="435"/>
    </row>
    <row r="186" spans="1:14">
      <c r="A186" s="456"/>
      <c r="B186" s="433"/>
      <c r="C186" s="434"/>
      <c r="D186" s="433"/>
      <c r="E186" s="434"/>
      <c r="F186" s="434"/>
      <c r="G186" s="434"/>
      <c r="H186" s="435"/>
      <c r="I186" s="435"/>
      <c r="J186" s="435"/>
      <c r="K186" s="433"/>
      <c r="L186" s="435"/>
      <c r="M186" s="435"/>
      <c r="N186" s="435"/>
    </row>
    <row r="187" spans="1:14">
      <c r="A187" s="456"/>
      <c r="B187" s="433"/>
      <c r="C187" s="434"/>
      <c r="D187" s="433"/>
      <c r="E187" s="434"/>
      <c r="F187" s="434"/>
      <c r="G187" s="434"/>
      <c r="H187" s="435"/>
      <c r="I187" s="435"/>
      <c r="J187" s="435"/>
      <c r="K187" s="433"/>
      <c r="L187" s="435"/>
      <c r="M187" s="435"/>
      <c r="N187" s="435"/>
    </row>
    <row r="188" spans="1:14">
      <c r="A188" s="456"/>
      <c r="B188" s="433"/>
      <c r="C188" s="434"/>
      <c r="D188" s="433"/>
      <c r="E188" s="434"/>
      <c r="F188" s="434"/>
      <c r="G188" s="434"/>
      <c r="H188" s="435"/>
      <c r="I188" s="435"/>
      <c r="J188" s="435"/>
      <c r="K188" s="433"/>
      <c r="L188" s="435"/>
      <c r="M188" s="435"/>
      <c r="N188" s="435"/>
    </row>
    <row r="189" spans="1:14">
      <c r="A189" s="456"/>
      <c r="B189" s="433"/>
      <c r="C189" s="434"/>
      <c r="D189" s="433"/>
      <c r="E189" s="434"/>
      <c r="F189" s="434"/>
      <c r="G189" s="434"/>
      <c r="H189" s="435"/>
      <c r="I189" s="435"/>
      <c r="J189" s="435"/>
      <c r="K189" s="433"/>
      <c r="L189" s="435"/>
      <c r="M189" s="435"/>
      <c r="N189" s="435"/>
    </row>
    <row r="190" spans="1:14">
      <c r="A190" s="456"/>
      <c r="B190" s="433"/>
      <c r="C190" s="434"/>
      <c r="D190" s="433"/>
      <c r="E190" s="434"/>
      <c r="F190" s="434"/>
      <c r="G190" s="434"/>
      <c r="H190" s="435"/>
      <c r="I190" s="435"/>
      <c r="J190" s="435"/>
      <c r="K190" s="433"/>
      <c r="L190" s="435"/>
      <c r="M190" s="435"/>
      <c r="N190" s="435"/>
    </row>
    <row r="191" spans="1:14">
      <c r="A191" s="456"/>
      <c r="B191" s="433"/>
      <c r="C191" s="434"/>
      <c r="D191" s="433"/>
      <c r="E191" s="434"/>
      <c r="F191" s="434"/>
      <c r="G191" s="434"/>
      <c r="H191" s="435"/>
      <c r="I191" s="435"/>
      <c r="J191" s="435"/>
      <c r="K191" s="433"/>
      <c r="L191" s="435"/>
      <c r="M191" s="435"/>
      <c r="N191" s="435"/>
    </row>
    <row r="192" spans="1:14">
      <c r="A192" s="456"/>
      <c r="B192" s="433"/>
      <c r="C192" s="434"/>
      <c r="D192" s="433"/>
      <c r="E192" s="434"/>
      <c r="F192" s="434"/>
      <c r="G192" s="434"/>
      <c r="H192" s="435"/>
      <c r="I192" s="435"/>
      <c r="J192" s="435"/>
      <c r="K192" s="433"/>
      <c r="L192" s="435"/>
      <c r="M192" s="435"/>
      <c r="N192" s="435"/>
    </row>
    <row r="193" spans="1:14">
      <c r="A193" s="456"/>
      <c r="B193" s="433"/>
      <c r="C193" s="434"/>
      <c r="D193" s="433"/>
      <c r="E193" s="434"/>
      <c r="F193" s="434"/>
      <c r="G193" s="434"/>
      <c r="H193" s="435"/>
      <c r="I193" s="435"/>
      <c r="J193" s="435"/>
      <c r="K193" s="433"/>
      <c r="L193" s="435"/>
      <c r="M193" s="435"/>
      <c r="N193" s="435"/>
    </row>
    <row r="194" spans="1:14">
      <c r="A194" s="456"/>
      <c r="B194" s="433"/>
      <c r="C194" s="434"/>
      <c r="D194" s="433"/>
      <c r="E194" s="434"/>
      <c r="F194" s="434"/>
      <c r="G194" s="434"/>
      <c r="H194" s="435"/>
      <c r="I194" s="435"/>
      <c r="J194" s="435"/>
      <c r="K194" s="433"/>
      <c r="L194" s="435"/>
      <c r="M194" s="435"/>
      <c r="N194" s="435"/>
    </row>
    <row r="195" spans="1:14">
      <c r="A195" s="456"/>
      <c r="B195" s="433"/>
      <c r="C195" s="434"/>
      <c r="D195" s="433"/>
      <c r="E195" s="434"/>
      <c r="F195" s="434"/>
      <c r="G195" s="434"/>
      <c r="H195" s="435"/>
      <c r="I195" s="435"/>
      <c r="J195" s="435"/>
      <c r="K195" s="433"/>
      <c r="L195" s="435"/>
      <c r="M195" s="435"/>
      <c r="N195" s="435"/>
    </row>
    <row r="196" spans="1:14">
      <c r="A196" s="456"/>
      <c r="B196" s="433"/>
      <c r="C196" s="434"/>
      <c r="D196" s="433"/>
      <c r="E196" s="434"/>
      <c r="F196" s="434"/>
      <c r="G196" s="434"/>
      <c r="H196" s="435"/>
      <c r="I196" s="435"/>
      <c r="J196" s="435"/>
      <c r="K196" s="433"/>
      <c r="L196" s="435"/>
      <c r="M196" s="435"/>
      <c r="N196" s="435"/>
    </row>
    <row r="197" spans="1:14">
      <c r="A197" s="456"/>
      <c r="B197" s="433"/>
      <c r="C197" s="434"/>
      <c r="D197" s="433"/>
      <c r="E197" s="434"/>
      <c r="F197" s="434"/>
      <c r="G197" s="434"/>
      <c r="H197" s="435"/>
      <c r="I197" s="435"/>
      <c r="J197" s="435"/>
      <c r="K197" s="433"/>
      <c r="L197" s="435"/>
      <c r="M197" s="435"/>
      <c r="N197" s="435"/>
    </row>
    <row r="198" spans="1:14">
      <c r="A198" s="456"/>
      <c r="B198" s="433"/>
      <c r="C198" s="434"/>
      <c r="D198" s="433"/>
      <c r="E198" s="434"/>
      <c r="F198" s="434"/>
      <c r="G198" s="434"/>
      <c r="H198" s="435"/>
      <c r="I198" s="435"/>
      <c r="J198" s="435"/>
      <c r="K198" s="433"/>
      <c r="L198" s="435"/>
      <c r="M198" s="435"/>
      <c r="N198" s="435"/>
    </row>
    <row r="199" spans="1:14">
      <c r="A199" s="456"/>
      <c r="B199" s="433"/>
      <c r="C199" s="434"/>
      <c r="D199" s="433"/>
      <c r="E199" s="434"/>
      <c r="F199" s="434"/>
      <c r="G199" s="434"/>
      <c r="H199" s="435"/>
      <c r="I199" s="435"/>
      <c r="J199" s="435"/>
      <c r="K199" s="433"/>
      <c r="L199" s="435"/>
      <c r="M199" s="435"/>
      <c r="N199" s="435"/>
    </row>
    <row r="200" spans="1:14">
      <c r="A200" s="456"/>
      <c r="B200" s="433"/>
      <c r="C200" s="434"/>
      <c r="D200" s="433"/>
      <c r="E200" s="434"/>
      <c r="F200" s="434"/>
      <c r="G200" s="434"/>
      <c r="H200" s="435"/>
      <c r="I200" s="435"/>
      <c r="J200" s="435"/>
      <c r="K200" s="433"/>
      <c r="L200" s="435"/>
      <c r="M200" s="435"/>
      <c r="N200" s="435"/>
    </row>
    <row r="201" spans="1:14">
      <c r="A201" s="456"/>
      <c r="B201" s="433"/>
      <c r="C201" s="434"/>
      <c r="D201" s="433"/>
      <c r="E201" s="434"/>
      <c r="F201" s="434"/>
      <c r="G201" s="434"/>
      <c r="H201" s="435"/>
      <c r="I201" s="435"/>
      <c r="J201" s="435"/>
      <c r="K201" s="433"/>
      <c r="L201" s="435"/>
      <c r="M201" s="435"/>
      <c r="N201" s="435"/>
    </row>
    <row r="202" spans="1:14">
      <c r="A202" s="456"/>
      <c r="B202" s="433"/>
      <c r="C202" s="434"/>
      <c r="D202" s="433"/>
      <c r="E202" s="434"/>
      <c r="F202" s="434"/>
      <c r="G202" s="434"/>
      <c r="H202" s="435"/>
      <c r="I202" s="435"/>
      <c r="J202" s="435"/>
      <c r="K202" s="433"/>
      <c r="L202" s="435"/>
      <c r="M202" s="435"/>
      <c r="N202" s="435"/>
    </row>
    <row r="203" spans="1:14">
      <c r="A203" s="456"/>
      <c r="B203" s="433"/>
      <c r="C203" s="434"/>
      <c r="D203" s="433"/>
      <c r="E203" s="434"/>
      <c r="F203" s="434"/>
      <c r="G203" s="434"/>
      <c r="H203" s="435"/>
      <c r="I203" s="435"/>
      <c r="J203" s="435"/>
      <c r="K203" s="433"/>
      <c r="L203" s="435"/>
      <c r="M203" s="435"/>
      <c r="N203" s="435"/>
    </row>
    <row r="204" spans="1:14">
      <c r="A204" s="456"/>
      <c r="B204" s="433"/>
      <c r="C204" s="434"/>
      <c r="D204" s="433"/>
      <c r="E204" s="434"/>
      <c r="F204" s="434"/>
      <c r="G204" s="434"/>
      <c r="H204" s="435"/>
      <c r="I204" s="435"/>
      <c r="J204" s="435"/>
      <c r="K204" s="433"/>
      <c r="L204" s="435"/>
      <c r="M204" s="435"/>
      <c r="N204" s="435"/>
    </row>
    <row r="205" spans="1:14">
      <c r="A205" s="456"/>
      <c r="B205" s="433"/>
      <c r="C205" s="434"/>
      <c r="D205" s="433"/>
      <c r="E205" s="434"/>
      <c r="F205" s="434"/>
      <c r="G205" s="434"/>
      <c r="H205" s="435"/>
      <c r="I205" s="435"/>
      <c r="J205" s="435"/>
      <c r="K205" s="433"/>
      <c r="L205" s="435"/>
      <c r="M205" s="435"/>
      <c r="N205" s="435"/>
    </row>
    <row r="206" spans="1:14">
      <c r="A206" s="456"/>
      <c r="B206" s="433"/>
      <c r="C206" s="434"/>
      <c r="D206" s="433"/>
      <c r="E206" s="434"/>
      <c r="F206" s="434"/>
      <c r="G206" s="434"/>
      <c r="H206" s="435"/>
      <c r="I206" s="435"/>
      <c r="J206" s="435"/>
      <c r="K206" s="433"/>
      <c r="L206" s="435"/>
      <c r="M206" s="435"/>
      <c r="N206" s="435"/>
    </row>
    <row r="207" spans="1:14">
      <c r="A207" s="456"/>
      <c r="B207" s="433"/>
      <c r="C207" s="434"/>
      <c r="D207" s="433"/>
      <c r="E207" s="434"/>
      <c r="F207" s="434"/>
      <c r="G207" s="434"/>
      <c r="H207" s="435"/>
      <c r="I207" s="435"/>
      <c r="J207" s="435"/>
      <c r="K207" s="433"/>
      <c r="L207" s="435"/>
      <c r="M207" s="435"/>
      <c r="N207" s="435"/>
    </row>
    <row r="208" spans="1:14">
      <c r="A208" s="456"/>
      <c r="B208" s="433"/>
      <c r="C208" s="434"/>
      <c r="D208" s="433"/>
      <c r="E208" s="434"/>
      <c r="F208" s="434"/>
      <c r="G208" s="434"/>
      <c r="H208" s="435"/>
      <c r="I208" s="435"/>
      <c r="J208" s="435"/>
      <c r="K208" s="433"/>
      <c r="L208" s="435"/>
      <c r="M208" s="435"/>
      <c r="N208" s="435"/>
    </row>
    <row r="209" spans="1:14">
      <c r="A209" s="456"/>
      <c r="B209" s="433"/>
      <c r="C209" s="434"/>
      <c r="D209" s="433"/>
      <c r="E209" s="434"/>
      <c r="F209" s="434"/>
      <c r="G209" s="434"/>
      <c r="H209" s="435"/>
      <c r="I209" s="435"/>
      <c r="J209" s="435"/>
      <c r="K209" s="433"/>
      <c r="L209" s="435"/>
      <c r="M209" s="435"/>
      <c r="N209" s="435"/>
    </row>
    <row r="210" spans="1:14">
      <c r="A210" s="456"/>
      <c r="B210" s="433"/>
      <c r="C210" s="434"/>
      <c r="D210" s="433"/>
      <c r="E210" s="434"/>
      <c r="F210" s="434"/>
      <c r="G210" s="434"/>
      <c r="H210" s="435"/>
      <c r="I210" s="435"/>
      <c r="J210" s="435"/>
      <c r="K210" s="433"/>
      <c r="L210" s="435"/>
      <c r="M210" s="435"/>
      <c r="N210" s="435"/>
    </row>
    <row r="211" spans="1:14">
      <c r="A211" s="456"/>
      <c r="B211" s="433"/>
      <c r="C211" s="434"/>
      <c r="D211" s="433"/>
      <c r="E211" s="434"/>
      <c r="F211" s="434"/>
      <c r="G211" s="434"/>
      <c r="H211" s="435"/>
      <c r="I211" s="435"/>
      <c r="J211" s="435"/>
      <c r="K211" s="433"/>
      <c r="L211" s="435"/>
      <c r="M211" s="435"/>
      <c r="N211" s="435"/>
    </row>
    <row r="212" spans="1:14">
      <c r="A212" s="456"/>
      <c r="B212" s="433"/>
      <c r="C212" s="434"/>
      <c r="D212" s="433"/>
      <c r="E212" s="434"/>
      <c r="F212" s="434"/>
      <c r="G212" s="434"/>
      <c r="H212" s="435"/>
      <c r="I212" s="435"/>
      <c r="J212" s="435"/>
      <c r="K212" s="433"/>
      <c r="L212" s="435"/>
      <c r="M212" s="435"/>
      <c r="N212" s="435"/>
    </row>
    <row r="213" spans="1:14">
      <c r="A213" s="456"/>
      <c r="B213" s="433"/>
      <c r="C213" s="434"/>
      <c r="D213" s="433"/>
      <c r="E213" s="434"/>
      <c r="F213" s="434"/>
      <c r="G213" s="434"/>
      <c r="H213" s="435"/>
      <c r="I213" s="435"/>
      <c r="J213" s="435"/>
      <c r="K213" s="433"/>
      <c r="L213" s="435"/>
      <c r="M213" s="435"/>
      <c r="N213" s="435"/>
    </row>
    <row r="214" spans="1:14">
      <c r="A214" s="456"/>
      <c r="B214" s="433"/>
      <c r="C214" s="434"/>
      <c r="D214" s="433"/>
      <c r="E214" s="434"/>
      <c r="F214" s="434"/>
      <c r="G214" s="434"/>
      <c r="H214" s="435"/>
      <c r="I214" s="435"/>
      <c r="J214" s="435"/>
      <c r="K214" s="433"/>
      <c r="L214" s="435"/>
      <c r="M214" s="435"/>
      <c r="N214" s="435"/>
    </row>
    <row r="215" spans="1:14">
      <c r="A215" s="456"/>
      <c r="B215" s="433"/>
      <c r="C215" s="434"/>
      <c r="D215" s="433"/>
      <c r="E215" s="434"/>
      <c r="F215" s="434"/>
      <c r="G215" s="434"/>
      <c r="H215" s="435"/>
      <c r="I215" s="435"/>
      <c r="J215" s="435"/>
      <c r="K215" s="433"/>
      <c r="L215" s="435"/>
      <c r="M215" s="435"/>
      <c r="N215" s="435"/>
    </row>
    <row r="216" spans="1:14">
      <c r="A216" s="456"/>
      <c r="B216" s="433"/>
      <c r="C216" s="434"/>
      <c r="D216" s="433"/>
      <c r="E216" s="434"/>
      <c r="F216" s="434"/>
      <c r="G216" s="434"/>
      <c r="H216" s="435"/>
      <c r="I216" s="435"/>
      <c r="J216" s="435"/>
      <c r="K216" s="433"/>
      <c r="L216" s="435"/>
      <c r="M216" s="435"/>
      <c r="N216" s="435"/>
    </row>
    <row r="217" spans="1:14">
      <c r="A217" s="456"/>
      <c r="B217" s="433"/>
      <c r="C217" s="434"/>
      <c r="D217" s="433"/>
      <c r="E217" s="434"/>
      <c r="F217" s="434"/>
      <c r="G217" s="434"/>
      <c r="H217" s="435"/>
      <c r="I217" s="435"/>
      <c r="J217" s="435"/>
      <c r="K217" s="433"/>
      <c r="L217" s="435"/>
      <c r="M217" s="435"/>
      <c r="N217" s="435"/>
    </row>
    <row r="218" spans="1:14">
      <c r="A218" s="456"/>
      <c r="B218" s="433"/>
      <c r="C218" s="434"/>
      <c r="D218" s="433"/>
      <c r="E218" s="434"/>
      <c r="F218" s="434"/>
      <c r="G218" s="434"/>
      <c r="H218" s="435"/>
      <c r="I218" s="435"/>
      <c r="J218" s="435"/>
      <c r="K218" s="433"/>
      <c r="L218" s="435"/>
      <c r="M218" s="435"/>
      <c r="N218" s="435"/>
    </row>
    <row r="219" spans="1:14">
      <c r="A219" s="456"/>
      <c r="B219" s="433"/>
      <c r="C219" s="434"/>
      <c r="D219" s="433"/>
      <c r="E219" s="434"/>
      <c r="F219" s="434"/>
      <c r="G219" s="434"/>
      <c r="H219" s="435"/>
      <c r="I219" s="435"/>
      <c r="J219" s="435"/>
      <c r="K219" s="433"/>
      <c r="L219" s="435"/>
      <c r="M219" s="435"/>
      <c r="N219" s="435"/>
    </row>
    <row r="220" spans="1:14">
      <c r="A220" s="456"/>
      <c r="B220" s="433"/>
      <c r="C220" s="434"/>
      <c r="D220" s="433"/>
      <c r="E220" s="434"/>
      <c r="F220" s="434"/>
      <c r="G220" s="434"/>
      <c r="H220" s="435"/>
      <c r="I220" s="435"/>
      <c r="J220" s="435"/>
      <c r="K220" s="433"/>
      <c r="L220" s="435"/>
      <c r="M220" s="435"/>
      <c r="N220" s="435"/>
    </row>
    <row r="221" spans="1:14">
      <c r="A221" s="456"/>
      <c r="B221" s="433"/>
      <c r="C221" s="434"/>
      <c r="D221" s="433"/>
      <c r="E221" s="434"/>
      <c r="F221" s="434"/>
      <c r="G221" s="434"/>
      <c r="H221" s="435"/>
      <c r="I221" s="435"/>
      <c r="J221" s="435"/>
      <c r="K221" s="433"/>
      <c r="L221" s="435"/>
      <c r="M221" s="435"/>
      <c r="N221" s="435"/>
    </row>
    <row r="222" spans="1:14">
      <c r="A222" s="456"/>
      <c r="B222" s="433"/>
      <c r="C222" s="434"/>
      <c r="D222" s="433"/>
      <c r="E222" s="434"/>
      <c r="F222" s="434"/>
      <c r="G222" s="434"/>
      <c r="H222" s="435"/>
      <c r="I222" s="435"/>
      <c r="J222" s="435"/>
      <c r="K222" s="433"/>
      <c r="L222" s="435"/>
      <c r="M222" s="435"/>
      <c r="N222" s="435"/>
    </row>
    <row r="223" spans="1:14">
      <c r="A223" s="456"/>
      <c r="B223" s="433"/>
      <c r="C223" s="434"/>
      <c r="D223" s="433"/>
      <c r="E223" s="434"/>
      <c r="F223" s="434"/>
      <c r="G223" s="434"/>
      <c r="H223" s="435"/>
      <c r="I223" s="435"/>
      <c r="J223" s="435"/>
      <c r="K223" s="433"/>
      <c r="L223" s="435"/>
      <c r="M223" s="435"/>
      <c r="N223" s="435"/>
    </row>
  </sheetData>
  <autoFilter ref="A9:O135"/>
  <mergeCells count="10">
    <mergeCell ref="H130:N130"/>
    <mergeCell ref="H135:N135"/>
    <mergeCell ref="A5:N5"/>
    <mergeCell ref="A7:N7"/>
    <mergeCell ref="A71:N71"/>
    <mergeCell ref="E129:N129"/>
    <mergeCell ref="A121:N121"/>
    <mergeCell ref="A6:N6"/>
    <mergeCell ref="B130:E130"/>
    <mergeCell ref="B135:F135"/>
  </mergeCells>
  <phoneticPr fontId="0" type="noConversion"/>
  <conditionalFormatting sqref="M29">
    <cfRule type="expression" dxfId="2" priority="1" stopIfTrue="1">
      <formula>OR($F29="A",$F29="B",$F29="C")</formula>
    </cfRule>
    <cfRule type="expression" dxfId="1" priority="2" stopIfTrue="1">
      <formula>OR($F29="-",ISBLANK($F29))</formula>
    </cfRule>
    <cfRule type="expression" dxfId="0" priority="3" stopIfTrue="1">
      <formula>OR($F29="I",$F29="II",$F29="III",$F29="IV",$F29="V",$F29="VI")</formula>
    </cfRule>
  </conditionalFormatting>
  <pageMargins left="0.87" right="0.23622047244094499" top="0.31" bottom="0.25" header="0.2" footer="0.2"/>
  <pageSetup paperSize="9" scale="95" orientation="portrait" useFirstPageNumber="1" r:id="rId1"/>
  <headerFooter alignWithMargins="0">
    <oddFooter>&amp;C&amp;10
&amp;P</oddFooter>
  </headerFooter>
  <rowBreaks count="2" manualBreakCount="2">
    <brk id="70" max="16383" man="1"/>
    <brk id="135" max="16383" man="1"/>
  </rowBreaks>
  <legacyDrawing r:id="rId2"/>
</worksheet>
</file>

<file path=xl/worksheets/sheet41.xml><?xml version="1.0" encoding="utf-8"?>
<worksheet xmlns="http://schemas.openxmlformats.org/spreadsheetml/2006/main" xmlns:r="http://schemas.openxmlformats.org/officeDocument/2006/relationships">
  <sheetPr codeName="Sheet12">
    <tabColor indexed="33"/>
  </sheetPr>
  <dimension ref="A1:AB59"/>
  <sheetViews>
    <sheetView workbookViewId="0">
      <pane xSplit="8" ySplit="11" topLeftCell="I12" activePane="bottomRight" state="frozen"/>
      <selection activeCell="H59" sqref="H59"/>
      <selection pane="topRight" activeCell="H59" sqref="H59"/>
      <selection pane="bottomLeft" activeCell="H59" sqref="H59"/>
      <selection pane="bottomRight" activeCell="V22" sqref="V22"/>
    </sheetView>
  </sheetViews>
  <sheetFormatPr defaultRowHeight="14.25"/>
  <cols>
    <col min="1" max="1" width="3.625" style="71" customWidth="1"/>
    <col min="2" max="2" width="38.375" style="71" customWidth="1"/>
    <col min="3" max="3" width="0.625" style="71" customWidth="1"/>
    <col min="4" max="4" width="5.75" style="71" customWidth="1"/>
    <col min="5" max="5" width="0.75" style="71" customWidth="1"/>
    <col min="6" max="6" width="7.5" style="64" customWidth="1"/>
    <col min="7" max="7" width="0.75" style="64" customWidth="1"/>
    <col min="8" max="8" width="2" style="64" hidden="1" customWidth="1"/>
    <col min="9" max="9" width="15.75" style="91" hidden="1" customWidth="1"/>
    <col min="10" max="10" width="1.375" style="91" hidden="1" customWidth="1"/>
    <col min="11" max="11" width="15.875" style="64" hidden="1" customWidth="1"/>
    <col min="12" max="12" width="1.125" style="71" customWidth="1"/>
    <col min="13" max="15" width="16.625" style="64" customWidth="1"/>
    <col min="16" max="16" width="0.125" style="71" customWidth="1"/>
    <col min="17" max="17" width="16.625" style="64" customWidth="1"/>
    <col min="18" max="18" width="0.75" style="65" customWidth="1"/>
    <col min="19" max="19" width="17.625" style="291" hidden="1" customWidth="1"/>
    <col min="20" max="20" width="17.625" style="293" hidden="1" customWidth="1"/>
    <col min="21" max="22" width="17.625" style="299" customWidth="1"/>
    <col min="23" max="23" width="17.625" style="305" customWidth="1"/>
    <col min="24" max="24" width="17.625" style="311" customWidth="1"/>
    <col min="25" max="25" width="17.625" style="293" customWidth="1"/>
    <col min="26" max="27" width="17.625" style="317" customWidth="1"/>
    <col min="28" max="28" width="17.625" style="323" customWidth="1"/>
    <col min="29" max="29" width="15.75" style="65" bestFit="1" customWidth="1"/>
    <col min="30" max="30" width="13.75" style="65" bestFit="1" customWidth="1"/>
    <col min="31" max="16384" width="9" style="65"/>
  </cols>
  <sheetData>
    <row r="1" spans="1:28" ht="15">
      <c r="A1" s="1131" t="s">
        <v>1158</v>
      </c>
      <c r="B1" s="1003"/>
    </row>
    <row r="2" spans="1:28" s="993" customFormat="1" ht="15.75">
      <c r="A2" s="1036" t="s">
        <v>182</v>
      </c>
      <c r="B2" s="1004"/>
      <c r="C2" s="990"/>
      <c r="D2" s="97"/>
      <c r="E2" s="990"/>
      <c r="F2" s="98"/>
      <c r="G2" s="98"/>
      <c r="H2" s="98"/>
      <c r="I2" s="99"/>
      <c r="J2" s="99"/>
      <c r="K2" s="98"/>
      <c r="L2" s="990"/>
      <c r="M2" s="991"/>
      <c r="N2" s="991"/>
      <c r="O2" s="991"/>
      <c r="P2" s="992"/>
      <c r="Q2" s="1332" t="s">
        <v>19</v>
      </c>
      <c r="S2" s="278"/>
      <c r="T2" s="994"/>
      <c r="U2" s="995"/>
      <c r="V2" s="995"/>
      <c r="W2" s="996"/>
      <c r="X2" s="997"/>
      <c r="Y2" s="994"/>
      <c r="Z2" s="998"/>
      <c r="AA2" s="998"/>
      <c r="AB2" s="999"/>
    </row>
    <row r="3" spans="1:28" s="103" customFormat="1" ht="15">
      <c r="A3" s="1036" t="s">
        <v>183</v>
      </c>
      <c r="B3" s="1005"/>
      <c r="C3" s="100"/>
      <c r="D3" s="97"/>
      <c r="E3" s="100"/>
      <c r="F3" s="101"/>
      <c r="G3" s="101"/>
      <c r="H3" s="101"/>
      <c r="I3" s="102"/>
      <c r="J3" s="102"/>
      <c r="K3" s="101"/>
      <c r="L3" s="100"/>
      <c r="M3" s="240"/>
      <c r="N3" s="240"/>
      <c r="O3" s="240"/>
      <c r="Q3" s="1333" t="s">
        <v>579</v>
      </c>
      <c r="S3" s="279"/>
      <c r="T3" s="292"/>
      <c r="U3" s="298"/>
      <c r="V3" s="298"/>
      <c r="W3" s="304"/>
      <c r="X3" s="310"/>
      <c r="Y3" s="292"/>
      <c r="Z3" s="316"/>
      <c r="AA3" s="316"/>
      <c r="AB3" s="322"/>
    </row>
    <row r="4" spans="1:28" s="103" customFormat="1" ht="8.25" customHeight="1">
      <c r="A4" s="1006"/>
      <c r="B4" s="1006"/>
      <c r="C4" s="104"/>
      <c r="D4" s="105"/>
      <c r="E4" s="104"/>
      <c r="F4" s="106"/>
      <c r="G4" s="106"/>
      <c r="H4" s="106"/>
      <c r="I4" s="107"/>
      <c r="J4" s="107"/>
      <c r="K4" s="108"/>
      <c r="L4" s="104"/>
      <c r="M4" s="106"/>
      <c r="N4" s="106"/>
      <c r="O4" s="106"/>
      <c r="P4" s="109"/>
      <c r="Q4" s="1000"/>
      <c r="S4" s="280"/>
      <c r="T4" s="292"/>
      <c r="U4" s="298"/>
      <c r="V4" s="298"/>
      <c r="W4" s="304"/>
      <c r="X4" s="310"/>
      <c r="Y4" s="292"/>
      <c r="Z4" s="316"/>
      <c r="AA4" s="316"/>
      <c r="AB4" s="322"/>
    </row>
    <row r="5" spans="1:28" ht="5.25" hidden="1" customHeight="1">
      <c r="A5" s="64"/>
      <c r="B5" s="64"/>
      <c r="C5" s="64"/>
      <c r="D5" s="64"/>
      <c r="E5" s="64"/>
      <c r="H5" s="69"/>
      <c r="I5" s="70"/>
      <c r="J5" s="70"/>
      <c r="K5" s="71"/>
      <c r="L5" s="64"/>
      <c r="P5" s="64"/>
      <c r="S5" s="281"/>
    </row>
    <row r="6" spans="1:28" ht="21" customHeight="1">
      <c r="A6" s="1461" t="s">
        <v>534</v>
      </c>
      <c r="B6" s="1462"/>
      <c r="C6" s="1461"/>
      <c r="D6" s="1461"/>
      <c r="E6" s="1461"/>
      <c r="F6" s="1461"/>
      <c r="G6" s="1461"/>
      <c r="H6" s="1461"/>
      <c r="I6" s="1461"/>
      <c r="J6" s="1461"/>
      <c r="K6" s="1461"/>
      <c r="L6" s="1461"/>
      <c r="M6" s="1461"/>
      <c r="N6" s="1461"/>
      <c r="O6" s="1461"/>
      <c r="P6" s="1461"/>
      <c r="Q6" s="1461"/>
      <c r="S6" s="282"/>
    </row>
    <row r="7" spans="1:28" ht="14.25" customHeight="1">
      <c r="A7" s="1464" t="s">
        <v>536</v>
      </c>
      <c r="B7" s="1464"/>
      <c r="C7" s="1464"/>
      <c r="D7" s="1464"/>
      <c r="E7" s="1464"/>
      <c r="F7" s="1464"/>
      <c r="G7" s="1464"/>
      <c r="H7" s="1464"/>
      <c r="I7" s="1464"/>
      <c r="J7" s="1464"/>
      <c r="K7" s="1464"/>
      <c r="L7" s="1464"/>
      <c r="M7" s="1464"/>
      <c r="N7" s="1464"/>
      <c r="O7" s="1464"/>
      <c r="P7" s="1464"/>
      <c r="Q7" s="1464"/>
      <c r="S7" s="282"/>
    </row>
    <row r="8" spans="1:28" ht="13.5" customHeight="1">
      <c r="A8" s="72"/>
      <c r="B8" s="72"/>
      <c r="C8" s="72"/>
      <c r="D8" s="72"/>
      <c r="E8" s="72"/>
      <c r="F8" s="73"/>
      <c r="G8" s="73"/>
      <c r="H8" s="73"/>
      <c r="I8" s="74"/>
      <c r="J8" s="74"/>
      <c r="K8" s="73"/>
      <c r="L8" s="72"/>
      <c r="P8" s="72"/>
      <c r="Q8" s="75" t="s">
        <v>977</v>
      </c>
      <c r="S8" s="283"/>
    </row>
    <row r="9" spans="1:28" s="78" customFormat="1" ht="16.5" customHeight="1">
      <c r="A9" s="1455"/>
      <c r="B9" s="1455" t="s">
        <v>20</v>
      </c>
      <c r="C9" s="116"/>
      <c r="D9" s="1455" t="s">
        <v>893</v>
      </c>
      <c r="E9" s="116"/>
      <c r="F9" s="1453" t="s">
        <v>894</v>
      </c>
      <c r="G9" s="145"/>
      <c r="H9" s="1455" t="s">
        <v>1179</v>
      </c>
      <c r="I9" s="1463" t="s">
        <v>400</v>
      </c>
      <c r="J9" s="1463"/>
      <c r="K9" s="1463"/>
      <c r="L9" s="116"/>
      <c r="M9" s="1457" t="s">
        <v>579</v>
      </c>
      <c r="N9" s="1457" t="s">
        <v>538</v>
      </c>
      <c r="O9" s="1457" t="s">
        <v>1150</v>
      </c>
      <c r="P9" s="1344"/>
      <c r="Q9" s="1457" t="s">
        <v>537</v>
      </c>
      <c r="S9" s="284"/>
      <c r="T9" s="328"/>
      <c r="U9" s="329"/>
      <c r="V9" s="329"/>
      <c r="W9" s="330"/>
      <c r="X9" s="331"/>
      <c r="Y9" s="328"/>
      <c r="Z9" s="332"/>
      <c r="AA9" s="332"/>
      <c r="AB9" s="333"/>
    </row>
    <row r="10" spans="1:28" s="78" customFormat="1" ht="16.5" customHeight="1">
      <c r="A10" s="1456"/>
      <c r="B10" s="1456"/>
      <c r="C10" s="116"/>
      <c r="D10" s="1456"/>
      <c r="E10" s="116"/>
      <c r="F10" s="1454"/>
      <c r="G10" s="145"/>
      <c r="H10" s="1456"/>
      <c r="I10" s="117" t="s">
        <v>454</v>
      </c>
      <c r="J10" s="116"/>
      <c r="K10" s="117" t="s">
        <v>60</v>
      </c>
      <c r="L10" s="116"/>
      <c r="M10" s="1458"/>
      <c r="N10" s="1458"/>
      <c r="O10" s="1458"/>
      <c r="P10" s="116"/>
      <c r="Q10" s="1458"/>
      <c r="S10" s="284"/>
      <c r="T10" s="328"/>
      <c r="U10" s="329"/>
      <c r="V10" s="329"/>
      <c r="W10" s="330"/>
      <c r="X10" s="331"/>
      <c r="Y10" s="328"/>
      <c r="Z10" s="332"/>
      <c r="AA10" s="332"/>
      <c r="AB10" s="333"/>
    </row>
    <row r="11" spans="1:28" s="79" customFormat="1" ht="12" customHeight="1">
      <c r="A11" s="76"/>
      <c r="B11" s="94">
        <v>1</v>
      </c>
      <c r="C11" s="77"/>
      <c r="D11" s="96">
        <v>2</v>
      </c>
      <c r="E11" s="95"/>
      <c r="F11" s="96">
        <v>3</v>
      </c>
      <c r="G11" s="146"/>
      <c r="H11" s="96">
        <v>3</v>
      </c>
      <c r="I11" s="96">
        <v>3</v>
      </c>
      <c r="J11" s="96"/>
      <c r="K11" s="96">
        <v>4</v>
      </c>
      <c r="L11" s="95"/>
      <c r="M11" s="96">
        <v>5</v>
      </c>
      <c r="N11" s="96">
        <v>5</v>
      </c>
      <c r="O11" s="96">
        <v>5</v>
      </c>
      <c r="P11" s="95"/>
      <c r="Q11" s="96">
        <v>6</v>
      </c>
      <c r="S11" s="285" t="s">
        <v>1150</v>
      </c>
      <c r="T11" s="294" t="s">
        <v>535</v>
      </c>
      <c r="U11" s="300"/>
      <c r="V11" s="300"/>
      <c r="W11" s="306"/>
      <c r="X11" s="312"/>
      <c r="Y11" s="294"/>
      <c r="Z11" s="318"/>
      <c r="AA11" s="318"/>
      <c r="AB11" s="324"/>
    </row>
    <row r="12" spans="1:28" s="68" customFormat="1" ht="15" customHeight="1">
      <c r="A12" s="1066" t="s">
        <v>25</v>
      </c>
      <c r="B12" s="1067" t="s">
        <v>61</v>
      </c>
      <c r="C12" s="1068"/>
      <c r="D12" s="1069" t="s">
        <v>66</v>
      </c>
      <c r="E12" s="1070"/>
      <c r="F12" s="1071" t="s">
        <v>911</v>
      </c>
      <c r="G12" s="1072"/>
      <c r="H12" s="1072">
        <v>511</v>
      </c>
      <c r="I12" s="1090">
        <v>141554645823</v>
      </c>
      <c r="J12" s="1073"/>
      <c r="K12" s="1090">
        <v>171454042437</v>
      </c>
      <c r="L12" s="1068"/>
      <c r="M12" s="1074">
        <v>226594427779</v>
      </c>
      <c r="N12" s="1074">
        <v>269413055958</v>
      </c>
      <c r="O12" s="1074">
        <v>557366771848</v>
      </c>
      <c r="P12" s="1068"/>
      <c r="Q12" s="1074">
        <v>676457461669</v>
      </c>
      <c r="S12" s="1044">
        <v>557366771848</v>
      </c>
      <c r="T12" s="1045">
        <v>330772344069</v>
      </c>
      <c r="U12" s="1046"/>
      <c r="V12" s="1046"/>
      <c r="W12" s="1047"/>
      <c r="X12" s="1048"/>
      <c r="Y12" s="297"/>
      <c r="Z12" s="320"/>
      <c r="AA12" s="320"/>
      <c r="AB12" s="326"/>
    </row>
    <row r="13" spans="1:28" s="68" customFormat="1" ht="15" customHeight="1">
      <c r="A13" s="1066" t="s">
        <v>27</v>
      </c>
      <c r="B13" s="1067" t="s">
        <v>724</v>
      </c>
      <c r="C13" s="1068"/>
      <c r="D13" s="1069" t="s">
        <v>22</v>
      </c>
      <c r="E13" s="1070"/>
      <c r="F13" s="1071" t="s">
        <v>912</v>
      </c>
      <c r="G13" s="1072"/>
      <c r="H13" s="1072"/>
      <c r="I13" s="1073">
        <v>3065092392</v>
      </c>
      <c r="J13" s="1073"/>
      <c r="K13" s="1073">
        <v>1100300278</v>
      </c>
      <c r="L13" s="1068"/>
      <c r="M13" s="1074">
        <v>7877498636</v>
      </c>
      <c r="N13" s="1074">
        <v>255625312</v>
      </c>
      <c r="O13" s="1074">
        <v>18007631624</v>
      </c>
      <c r="P13" s="1068"/>
      <c r="Q13" s="1074">
        <v>3602204712</v>
      </c>
      <c r="S13" s="1044">
        <v>18007631624</v>
      </c>
      <c r="T13" s="1045">
        <v>10130132988</v>
      </c>
      <c r="U13" s="1046"/>
      <c r="V13" s="1046"/>
      <c r="W13" s="1047"/>
      <c r="X13" s="1048"/>
      <c r="Y13" s="297"/>
      <c r="Z13" s="320"/>
      <c r="AA13" s="320"/>
      <c r="AB13" s="326"/>
    </row>
    <row r="14" spans="1:28" s="1025" customFormat="1" ht="15" hidden="1" customHeight="1">
      <c r="A14" s="1199"/>
      <c r="B14" s="1078" t="s">
        <v>23</v>
      </c>
      <c r="C14" s="1079"/>
      <c r="D14" s="1080"/>
      <c r="E14" s="1081"/>
      <c r="F14" s="1080"/>
      <c r="G14" s="1082"/>
      <c r="H14" s="1082"/>
      <c r="I14" s="1083"/>
      <c r="J14" s="1083"/>
      <c r="K14" s="1083"/>
      <c r="L14" s="1079"/>
      <c r="M14" s="1074">
        <v>0</v>
      </c>
      <c r="N14" s="1084"/>
      <c r="O14" s="1084"/>
      <c r="P14" s="1079"/>
      <c r="Q14" s="1084"/>
      <c r="S14" s="1200"/>
      <c r="T14" s="1201"/>
      <c r="U14" s="1046"/>
      <c r="V14" s="1046"/>
      <c r="W14" s="1202"/>
      <c r="X14" s="1203"/>
      <c r="Y14" s="1057"/>
      <c r="Z14" s="1058"/>
      <c r="AA14" s="1058"/>
      <c r="AB14" s="1059"/>
    </row>
    <row r="15" spans="1:28" s="1025" customFormat="1" ht="15" hidden="1" customHeight="1">
      <c r="A15" s="1199"/>
      <c r="B15" s="1193" t="s">
        <v>991</v>
      </c>
      <c r="C15" s="1204"/>
      <c r="D15" s="1080"/>
      <c r="E15" s="1205"/>
      <c r="F15" s="1080"/>
      <c r="G15" s="1082"/>
      <c r="H15" s="1082"/>
      <c r="I15" s="1083"/>
      <c r="J15" s="1083"/>
      <c r="K15" s="1083"/>
      <c r="L15" s="1204"/>
      <c r="M15" s="1074">
        <v>0</v>
      </c>
      <c r="N15" s="1084">
        <v>0</v>
      </c>
      <c r="O15" s="1084">
        <v>0</v>
      </c>
      <c r="P15" s="1204"/>
      <c r="Q15" s="1084">
        <v>0</v>
      </c>
      <c r="S15" s="1200">
        <v>0</v>
      </c>
      <c r="T15" s="1201"/>
      <c r="U15" s="1046"/>
      <c r="V15" s="1046"/>
      <c r="W15" s="1202"/>
      <c r="X15" s="1203"/>
      <c r="Y15" s="1057"/>
      <c r="Z15" s="1058"/>
      <c r="AA15" s="1058"/>
      <c r="AB15" s="1059"/>
    </row>
    <row r="16" spans="1:28" s="68" customFormat="1" ht="15" customHeight="1">
      <c r="A16" s="1066" t="s">
        <v>29</v>
      </c>
      <c r="B16" s="1067" t="s">
        <v>498</v>
      </c>
      <c r="C16" s="1068"/>
      <c r="D16" s="1069" t="s">
        <v>26</v>
      </c>
      <c r="E16" s="1070"/>
      <c r="F16" s="1071" t="s">
        <v>913</v>
      </c>
      <c r="G16" s="1072"/>
      <c r="H16" s="1072"/>
      <c r="I16" s="1090">
        <f>I12-I13</f>
        <v>138489553431</v>
      </c>
      <c r="J16" s="1090"/>
      <c r="K16" s="1090">
        <f>K12-K13</f>
        <v>170353742159</v>
      </c>
      <c r="L16" s="1068"/>
      <c r="M16" s="1074">
        <v>218716929143</v>
      </c>
      <c r="N16" s="1074">
        <v>269157430646</v>
      </c>
      <c r="O16" s="1074">
        <v>539359140224</v>
      </c>
      <c r="P16" s="1068"/>
      <c r="Q16" s="1074">
        <v>672855256957</v>
      </c>
      <c r="S16" s="1044">
        <v>539359140224</v>
      </c>
      <c r="T16" s="1045">
        <f>T12-T13</f>
        <v>320642211081</v>
      </c>
      <c r="U16" s="1046"/>
      <c r="V16" s="1046"/>
      <c r="W16" s="1047"/>
      <c r="X16" s="1048"/>
      <c r="Y16" s="297"/>
      <c r="Z16" s="320"/>
      <c r="AA16" s="320"/>
      <c r="AB16" s="326"/>
    </row>
    <row r="17" spans="1:28" s="68" customFormat="1" ht="15" customHeight="1">
      <c r="A17" s="1066" t="s">
        <v>31</v>
      </c>
      <c r="B17" s="1067" t="s">
        <v>28</v>
      </c>
      <c r="C17" s="1068"/>
      <c r="D17" s="1069" t="s">
        <v>67</v>
      </c>
      <c r="E17" s="1070"/>
      <c r="F17" s="1071" t="s">
        <v>404</v>
      </c>
      <c r="G17" s="1072"/>
      <c r="H17" s="1072">
        <v>632</v>
      </c>
      <c r="I17" s="1073">
        <v>122795128064</v>
      </c>
      <c r="J17" s="1073"/>
      <c r="K17" s="1073">
        <v>149882561436</v>
      </c>
      <c r="L17" s="1068"/>
      <c r="M17" s="1074">
        <v>201537231068</v>
      </c>
      <c r="N17" s="1074">
        <v>249838843107</v>
      </c>
      <c r="O17" s="1074">
        <v>474057752184</v>
      </c>
      <c r="P17" s="1068"/>
      <c r="Q17" s="1074">
        <v>608441128129</v>
      </c>
      <c r="S17" s="1044">
        <v>474057752184</v>
      </c>
      <c r="T17" s="1045">
        <v>272520521116</v>
      </c>
      <c r="U17" s="1046"/>
      <c r="V17" s="1046"/>
      <c r="W17" s="1047"/>
      <c r="X17" s="1048"/>
      <c r="Y17" s="297"/>
      <c r="Z17" s="320"/>
      <c r="AA17" s="320"/>
      <c r="AB17" s="326"/>
    </row>
    <row r="18" spans="1:28" s="68" customFormat="1" ht="15" customHeight="1">
      <c r="A18" s="1066" t="s">
        <v>32</v>
      </c>
      <c r="B18" s="1067" t="s">
        <v>497</v>
      </c>
      <c r="C18" s="1068"/>
      <c r="D18" s="1069" t="s">
        <v>30</v>
      </c>
      <c r="E18" s="1070"/>
      <c r="F18" s="1069"/>
      <c r="G18" s="1072"/>
      <c r="H18" s="1072"/>
      <c r="I18" s="1076">
        <f>I16-I17</f>
        <v>15694425367</v>
      </c>
      <c r="J18" s="1073"/>
      <c r="K18" s="1076">
        <f>K16-K17</f>
        <v>20471180723</v>
      </c>
      <c r="L18" s="1068"/>
      <c r="M18" s="1074">
        <v>17179698075</v>
      </c>
      <c r="N18" s="1074">
        <v>19318587539</v>
      </c>
      <c r="O18" s="1074">
        <v>65301388040</v>
      </c>
      <c r="P18" s="1068"/>
      <c r="Q18" s="1074">
        <v>64414128828</v>
      </c>
      <c r="S18" s="1049">
        <v>65301388040</v>
      </c>
      <c r="T18" s="1050">
        <v>48121689965</v>
      </c>
      <c r="U18" s="1046"/>
      <c r="V18" s="1046"/>
      <c r="W18" s="1051"/>
      <c r="X18" s="1052"/>
      <c r="Y18" s="297"/>
      <c r="Z18" s="320"/>
      <c r="AA18" s="320"/>
      <c r="AB18" s="326"/>
    </row>
    <row r="19" spans="1:28" s="68" customFormat="1" ht="15" customHeight="1">
      <c r="A19" s="1066" t="s">
        <v>36</v>
      </c>
      <c r="B19" s="1067" t="s">
        <v>449</v>
      </c>
      <c r="C19" s="1068"/>
      <c r="D19" s="1069" t="s">
        <v>34</v>
      </c>
      <c r="E19" s="1070"/>
      <c r="F19" s="1071" t="s">
        <v>431</v>
      </c>
      <c r="G19" s="1072"/>
      <c r="H19" s="1072">
        <v>515</v>
      </c>
      <c r="I19" s="1090">
        <v>37788801</v>
      </c>
      <c r="J19" s="1073"/>
      <c r="K19" s="1090">
        <v>1674878110</v>
      </c>
      <c r="L19" s="1068"/>
      <c r="M19" s="1074">
        <v>71115813</v>
      </c>
      <c r="N19" s="1074">
        <v>2455097760</v>
      </c>
      <c r="O19" s="1074">
        <v>693487947</v>
      </c>
      <c r="P19" s="1068"/>
      <c r="Q19" s="1074">
        <v>4265195197</v>
      </c>
      <c r="S19" s="1044">
        <v>693487947</v>
      </c>
      <c r="T19" s="1045">
        <v>622372134</v>
      </c>
      <c r="U19" s="1046"/>
      <c r="V19" s="1046"/>
      <c r="W19" s="1047"/>
      <c r="X19" s="1048"/>
      <c r="Y19" s="297"/>
      <c r="Z19" s="320"/>
      <c r="AA19" s="320"/>
      <c r="AB19" s="326"/>
    </row>
    <row r="20" spans="1:28" s="68" customFormat="1" ht="15" customHeight="1">
      <c r="A20" s="1066" t="s">
        <v>39</v>
      </c>
      <c r="B20" s="1067" t="s">
        <v>33</v>
      </c>
      <c r="C20" s="1068"/>
      <c r="D20" s="1069" t="s">
        <v>38</v>
      </c>
      <c r="E20" s="1070"/>
      <c r="F20" s="1071" t="s">
        <v>432</v>
      </c>
      <c r="G20" s="1072"/>
      <c r="H20" s="1072">
        <v>635</v>
      </c>
      <c r="I20" s="1090">
        <f>6894237066+9789900434-10200000000</f>
        <v>6484137500</v>
      </c>
      <c r="J20" s="1073"/>
      <c r="K20" s="1090">
        <v>22962254561</v>
      </c>
      <c r="L20" s="1068"/>
      <c r="M20" s="1074">
        <v>5897875825</v>
      </c>
      <c r="N20" s="1074">
        <v>6903260144</v>
      </c>
      <c r="O20" s="1074">
        <v>23376609992</v>
      </c>
      <c r="P20" s="1068"/>
      <c r="Q20" s="1074">
        <v>24748032302</v>
      </c>
      <c r="S20" s="1044">
        <v>23376609992</v>
      </c>
      <c r="T20" s="1045">
        <v>17478734167</v>
      </c>
      <c r="U20" s="1046"/>
      <c r="V20" s="1046"/>
      <c r="W20" s="1047"/>
      <c r="X20" s="1048"/>
      <c r="Y20" s="297"/>
      <c r="Z20" s="320"/>
      <c r="AA20" s="320"/>
      <c r="AB20" s="326"/>
    </row>
    <row r="21" spans="1:28" s="1025" customFormat="1" ht="15" customHeight="1">
      <c r="A21" s="1077"/>
      <c r="B21" s="1078" t="s">
        <v>65</v>
      </c>
      <c r="C21" s="1079"/>
      <c r="D21" s="1080" t="s">
        <v>35</v>
      </c>
      <c r="E21" s="1081"/>
      <c r="F21" s="1080"/>
      <c r="G21" s="1082"/>
      <c r="H21" s="1082"/>
      <c r="I21" s="1150">
        <v>6201170211</v>
      </c>
      <c r="J21" s="1083"/>
      <c r="K21" s="1150">
        <v>6768853420</v>
      </c>
      <c r="L21" s="1079"/>
      <c r="M21" s="1074">
        <v>5898406739</v>
      </c>
      <c r="N21" s="1151">
        <v>5826727297</v>
      </c>
      <c r="O21" s="1151">
        <v>22658841924</v>
      </c>
      <c r="P21" s="1079"/>
      <c r="Q21" s="1151">
        <v>25398008645</v>
      </c>
      <c r="S21" s="1053">
        <v>22658841924</v>
      </c>
      <c r="T21" s="1054">
        <v>16760435185</v>
      </c>
      <c r="U21" s="1046"/>
      <c r="V21" s="1046"/>
      <c r="W21" s="1055"/>
      <c r="X21" s="1056"/>
      <c r="Y21" s="1057"/>
      <c r="Z21" s="1058"/>
      <c r="AA21" s="1058"/>
      <c r="AB21" s="1059"/>
    </row>
    <row r="22" spans="1:28" s="68" customFormat="1" ht="15" customHeight="1">
      <c r="A22" s="1066" t="s">
        <v>41</v>
      </c>
      <c r="B22" s="1067" t="s">
        <v>37</v>
      </c>
      <c r="C22" s="1068"/>
      <c r="D22" s="1069" t="s">
        <v>45</v>
      </c>
      <c r="E22" s="1070"/>
      <c r="F22" s="1069"/>
      <c r="G22" s="1072"/>
      <c r="H22" s="1072">
        <v>641</v>
      </c>
      <c r="I22" s="1073">
        <v>2782050857</v>
      </c>
      <c r="J22" s="1073"/>
      <c r="K22" s="1073">
        <v>3119585922</v>
      </c>
      <c r="L22" s="1068"/>
      <c r="M22" s="1074">
        <v>4170728071</v>
      </c>
      <c r="N22" s="1073">
        <v>5948766107</v>
      </c>
      <c r="O22" s="1073">
        <v>10175423222</v>
      </c>
      <c r="P22" s="1068"/>
      <c r="Q22" s="1073">
        <v>18196885879</v>
      </c>
      <c r="S22" s="1044">
        <v>10175423222</v>
      </c>
      <c r="T22" s="1045">
        <v>6004695151</v>
      </c>
      <c r="U22" s="1046"/>
      <c r="V22" s="1046"/>
      <c r="W22" s="1047"/>
      <c r="X22" s="1048"/>
      <c r="Y22" s="297"/>
      <c r="Z22" s="320"/>
      <c r="AA22" s="320"/>
      <c r="AB22" s="326"/>
    </row>
    <row r="23" spans="1:28" s="68" customFormat="1" ht="15" customHeight="1">
      <c r="A23" s="1066" t="s">
        <v>43</v>
      </c>
      <c r="B23" s="1067" t="s">
        <v>40</v>
      </c>
      <c r="C23" s="1068"/>
      <c r="D23" s="1069" t="s">
        <v>48</v>
      </c>
      <c r="E23" s="1070"/>
      <c r="F23" s="1069"/>
      <c r="G23" s="1072"/>
      <c r="H23" s="1072">
        <v>642</v>
      </c>
      <c r="I23" s="1073">
        <v>4141195736</v>
      </c>
      <c r="J23" s="1073"/>
      <c r="K23" s="1073">
        <v>4933018119</v>
      </c>
      <c r="L23" s="1068"/>
      <c r="M23" s="1074">
        <v>3675289762</v>
      </c>
      <c r="N23" s="1074">
        <v>3224641311</v>
      </c>
      <c r="O23" s="1074">
        <v>14277861588</v>
      </c>
      <c r="P23" s="1068"/>
      <c r="Q23" s="1074">
        <v>14677311659</v>
      </c>
      <c r="S23" s="1044">
        <v>14277861588</v>
      </c>
      <c r="T23" s="1045">
        <v>10602571826</v>
      </c>
      <c r="U23" s="1046"/>
      <c r="V23" s="1046"/>
      <c r="W23" s="1047"/>
      <c r="X23" s="1048"/>
      <c r="Y23" s="297"/>
      <c r="Z23" s="320"/>
      <c r="AA23" s="320"/>
      <c r="AB23" s="326"/>
    </row>
    <row r="24" spans="1:28" s="68" customFormat="1" ht="15" customHeight="1">
      <c r="A24" s="1066" t="s">
        <v>46</v>
      </c>
      <c r="B24" s="1067" t="s">
        <v>62</v>
      </c>
      <c r="C24" s="1068"/>
      <c r="D24" s="1069" t="s">
        <v>42</v>
      </c>
      <c r="E24" s="1070"/>
      <c r="F24" s="1069"/>
      <c r="G24" s="1072"/>
      <c r="H24" s="1072"/>
      <c r="I24" s="1073">
        <f>I18+I19-I20-I22-I23</f>
        <v>2324830075</v>
      </c>
      <c r="J24" s="1073"/>
      <c r="K24" s="1073">
        <f>K18+K19-K20-K22-K23</f>
        <v>-8868799769</v>
      </c>
      <c r="L24" s="1068"/>
      <c r="M24" s="1074">
        <v>3506920230</v>
      </c>
      <c r="N24" s="1074">
        <v>5697017737</v>
      </c>
      <c r="O24" s="1074">
        <v>18164981185</v>
      </c>
      <c r="P24" s="1068"/>
      <c r="Q24" s="1074">
        <v>11057094185</v>
      </c>
      <c r="S24" s="1044">
        <v>18164981185</v>
      </c>
      <c r="T24" s="1045">
        <f>T18+T19-T20-T22-T23</f>
        <v>14658060955</v>
      </c>
      <c r="U24" s="1046"/>
      <c r="V24" s="1046"/>
      <c r="W24" s="1047"/>
      <c r="X24" s="1048"/>
      <c r="Y24" s="297"/>
      <c r="Z24" s="320"/>
      <c r="AA24" s="320"/>
      <c r="AB24" s="326"/>
    </row>
    <row r="25" spans="1:28" s="68" customFormat="1" ht="15" customHeight="1">
      <c r="A25" s="1066" t="s">
        <v>49</v>
      </c>
      <c r="B25" s="1067" t="s">
        <v>44</v>
      </c>
      <c r="C25" s="1068"/>
      <c r="D25" s="1069" t="s">
        <v>68</v>
      </c>
      <c r="E25" s="1070"/>
      <c r="F25" s="1069" t="s">
        <v>433</v>
      </c>
      <c r="G25" s="1072"/>
      <c r="H25" s="1072">
        <v>711</v>
      </c>
      <c r="I25" s="1073">
        <v>335779110</v>
      </c>
      <c r="J25" s="1073"/>
      <c r="K25" s="1073">
        <v>1126444941</v>
      </c>
      <c r="L25" s="1068"/>
      <c r="M25" s="1074">
        <v>2852668459</v>
      </c>
      <c r="N25" s="1074">
        <v>6866812</v>
      </c>
      <c r="O25" s="1074">
        <v>27819479318</v>
      </c>
      <c r="P25" s="1068"/>
      <c r="Q25" s="1074">
        <v>1473802252</v>
      </c>
      <c r="S25" s="1044">
        <v>27819479318</v>
      </c>
      <c r="T25" s="1045">
        <v>24966810859</v>
      </c>
      <c r="U25" s="1046"/>
      <c r="V25" s="1046"/>
      <c r="W25" s="1047"/>
      <c r="X25" s="1048"/>
      <c r="Y25" s="297"/>
      <c r="Z25" s="320"/>
      <c r="AA25" s="320"/>
      <c r="AB25" s="326"/>
    </row>
    <row r="26" spans="1:28" s="68" customFormat="1" ht="15" customHeight="1">
      <c r="A26" s="1066" t="s">
        <v>52</v>
      </c>
      <c r="B26" s="1067" t="s">
        <v>47</v>
      </c>
      <c r="C26" s="1068"/>
      <c r="D26" s="1069" t="s">
        <v>69</v>
      </c>
      <c r="E26" s="1070"/>
      <c r="F26" s="1069" t="s">
        <v>1114</v>
      </c>
      <c r="G26" s="1072"/>
      <c r="H26" s="1072">
        <v>811</v>
      </c>
      <c r="I26" s="1073">
        <v>421743311</v>
      </c>
      <c r="J26" s="1073"/>
      <c r="K26" s="1073">
        <v>921747252</v>
      </c>
      <c r="L26" s="1068"/>
      <c r="M26" s="1074">
        <v>1508470400</v>
      </c>
      <c r="N26" s="1074">
        <v>391219478</v>
      </c>
      <c r="O26" s="1074">
        <v>35084273519</v>
      </c>
      <c r="P26" s="1068"/>
      <c r="Q26" s="1074">
        <v>1821595532</v>
      </c>
      <c r="S26" s="1044">
        <v>35084273519</v>
      </c>
      <c r="T26" s="1045">
        <v>33575803119</v>
      </c>
      <c r="U26" s="1046"/>
      <c r="V26" s="1046"/>
      <c r="W26" s="1047"/>
      <c r="X26" s="1048"/>
      <c r="Y26" s="297"/>
      <c r="Z26" s="320"/>
      <c r="AA26" s="320"/>
      <c r="AB26" s="326"/>
    </row>
    <row r="27" spans="1:28" s="68" customFormat="1" ht="15" customHeight="1">
      <c r="A27" s="1066" t="s">
        <v>54</v>
      </c>
      <c r="B27" s="1067" t="s">
        <v>50</v>
      </c>
      <c r="C27" s="1068"/>
      <c r="D27" s="1069" t="s">
        <v>51</v>
      </c>
      <c r="E27" s="1070"/>
      <c r="F27" s="1069"/>
      <c r="G27" s="1072"/>
      <c r="H27" s="1072"/>
      <c r="I27" s="1073">
        <f>I25-I26</f>
        <v>-85964201</v>
      </c>
      <c r="J27" s="1073"/>
      <c r="K27" s="1073">
        <f>K25-K26</f>
        <v>204697689</v>
      </c>
      <c r="L27" s="1068"/>
      <c r="M27" s="1074">
        <v>1344198059</v>
      </c>
      <c r="N27" s="1074">
        <v>-384352666</v>
      </c>
      <c r="O27" s="1074">
        <v>-7264794201</v>
      </c>
      <c r="P27" s="1068"/>
      <c r="Q27" s="1074">
        <v>-347793280</v>
      </c>
      <c r="S27" s="1044">
        <v>-7264794201</v>
      </c>
      <c r="T27" s="1045">
        <f>T25-T26</f>
        <v>-8608992260</v>
      </c>
      <c r="U27" s="1046"/>
      <c r="V27" s="1046"/>
      <c r="W27" s="1047"/>
      <c r="X27" s="1048"/>
      <c r="Y27" s="297"/>
      <c r="Z27" s="320"/>
      <c r="AA27" s="320"/>
      <c r="AB27" s="326"/>
    </row>
    <row r="28" spans="1:28" s="68" customFormat="1" ht="15" customHeight="1">
      <c r="A28" s="1066" t="s">
        <v>55</v>
      </c>
      <c r="B28" s="1067" t="s">
        <v>63</v>
      </c>
      <c r="C28" s="1068"/>
      <c r="D28" s="1069" t="s">
        <v>53</v>
      </c>
      <c r="E28" s="1070"/>
      <c r="F28" s="1069"/>
      <c r="G28" s="1072"/>
      <c r="H28" s="1072"/>
      <c r="I28" s="1073">
        <f>I24+I27</f>
        <v>2238865874</v>
      </c>
      <c r="J28" s="1073"/>
      <c r="K28" s="1073">
        <f>K24+K27</f>
        <v>-8664102080</v>
      </c>
      <c r="L28" s="1068"/>
      <c r="M28" s="1074">
        <v>4851118289</v>
      </c>
      <c r="N28" s="1074">
        <v>5312665071</v>
      </c>
      <c r="O28" s="1074">
        <v>10900186984</v>
      </c>
      <c r="P28" s="1068"/>
      <c r="Q28" s="1074">
        <v>10709300905</v>
      </c>
      <c r="S28" s="1044">
        <v>10900186984</v>
      </c>
      <c r="T28" s="1045">
        <v>6049068695</v>
      </c>
      <c r="U28" s="1046"/>
      <c r="V28" s="1046"/>
      <c r="W28" s="1047"/>
      <c r="X28" s="1048"/>
      <c r="Y28" s="297"/>
      <c r="Z28" s="320"/>
      <c r="AA28" s="320"/>
      <c r="AB28" s="326"/>
    </row>
    <row r="29" spans="1:28" s="68" customFormat="1" ht="15" customHeight="1">
      <c r="A29" s="1075" t="s">
        <v>56</v>
      </c>
      <c r="B29" s="1067" t="s">
        <v>470</v>
      </c>
      <c r="C29" s="1068"/>
      <c r="D29" s="1069" t="s">
        <v>57</v>
      </c>
      <c r="E29" s="1070"/>
      <c r="F29" s="1071" t="s">
        <v>1115</v>
      </c>
      <c r="G29" s="1072"/>
      <c r="H29" s="1072">
        <v>821</v>
      </c>
      <c r="I29" s="1073">
        <v>490041577</v>
      </c>
      <c r="J29" s="1073"/>
      <c r="K29" s="1073">
        <v>-1230496439</v>
      </c>
      <c r="L29" s="1068"/>
      <c r="M29" s="1074">
        <v>1780634959</v>
      </c>
      <c r="N29" s="1074">
        <v>1768606520</v>
      </c>
      <c r="O29" s="1074">
        <v>3093281527</v>
      </c>
      <c r="P29" s="1068"/>
      <c r="Q29" s="1074">
        <v>2838238267</v>
      </c>
      <c r="S29" s="1044">
        <v>3093281527</v>
      </c>
      <c r="T29" s="1045">
        <v>1312646568</v>
      </c>
      <c r="U29" s="1046"/>
      <c r="V29" s="1046"/>
      <c r="W29" s="1047"/>
      <c r="X29" s="1048"/>
      <c r="Y29" s="297"/>
      <c r="Z29" s="320"/>
      <c r="AA29" s="320"/>
      <c r="AB29" s="326"/>
    </row>
    <row r="30" spans="1:28" s="68" customFormat="1" ht="15" customHeight="1">
      <c r="A30" s="1075" t="s">
        <v>58</v>
      </c>
      <c r="B30" s="1067" t="s">
        <v>471</v>
      </c>
      <c r="C30" s="1068"/>
      <c r="D30" s="1085">
        <v>52</v>
      </c>
      <c r="E30" s="1070"/>
      <c r="F30" s="1071"/>
      <c r="G30" s="1072"/>
      <c r="H30" s="1072"/>
      <c r="I30" s="1073">
        <f>0</f>
        <v>0</v>
      </c>
      <c r="J30" s="1073"/>
      <c r="K30" s="1073">
        <f>0</f>
        <v>0</v>
      </c>
      <c r="L30" s="1068"/>
      <c r="M30" s="1074">
        <v>0</v>
      </c>
      <c r="N30" s="1074">
        <v>0</v>
      </c>
      <c r="O30" s="1074">
        <v>0</v>
      </c>
      <c r="P30" s="1074"/>
      <c r="Q30" s="1074">
        <v>0</v>
      </c>
      <c r="S30" s="1044">
        <v>0</v>
      </c>
      <c r="T30" s="1045"/>
      <c r="U30" s="1046"/>
      <c r="V30" s="1046"/>
      <c r="W30" s="1047"/>
      <c r="X30" s="1048"/>
      <c r="Y30" s="297"/>
      <c r="Z30" s="320"/>
      <c r="AA30" s="320"/>
      <c r="AB30" s="326"/>
    </row>
    <row r="31" spans="1:28" s="68" customFormat="1" ht="15" customHeight="1">
      <c r="A31" s="1075" t="s">
        <v>472</v>
      </c>
      <c r="B31" s="1067" t="s">
        <v>64</v>
      </c>
      <c r="C31" s="1068"/>
      <c r="D31" s="1069" t="s">
        <v>59</v>
      </c>
      <c r="E31" s="1070"/>
      <c r="F31" s="1069"/>
      <c r="G31" s="1072"/>
      <c r="H31" s="1072"/>
      <c r="I31" s="1072">
        <f>I28-I30-I29</f>
        <v>1748824297</v>
      </c>
      <c r="J31" s="1073"/>
      <c r="K31" s="1072">
        <f>K28-K30-K29</f>
        <v>-7433605641</v>
      </c>
      <c r="L31" s="1068"/>
      <c r="M31" s="1074">
        <v>3070483330</v>
      </c>
      <c r="N31" s="1074">
        <v>3544058551</v>
      </c>
      <c r="O31" s="1074">
        <v>7806905457</v>
      </c>
      <c r="P31" s="1074"/>
      <c r="Q31" s="1074">
        <v>7871062638</v>
      </c>
      <c r="S31" s="1060">
        <v>7806905457</v>
      </c>
      <c r="T31" s="1061">
        <f>T28-T29</f>
        <v>4736422127</v>
      </c>
      <c r="U31" s="1062"/>
      <c r="V31" s="1062"/>
      <c r="W31" s="1063"/>
      <c r="X31" s="1064"/>
      <c r="Y31" s="297"/>
      <c r="Z31" s="320"/>
      <c r="AA31" s="320"/>
      <c r="AB31" s="326"/>
    </row>
    <row r="32" spans="1:28" s="68" customFormat="1" ht="15" customHeight="1">
      <c r="A32" s="1075" t="s">
        <v>473</v>
      </c>
      <c r="B32" s="1086" t="s">
        <v>297</v>
      </c>
      <c r="C32" s="1072"/>
      <c r="D32" s="1070"/>
      <c r="E32" s="1069"/>
      <c r="F32" s="1069"/>
      <c r="G32" s="1072"/>
      <c r="H32" s="1087"/>
      <c r="I32" s="1074" t="e">
        <f>I31/#REF!*10000</f>
        <v>#REF!</v>
      </c>
      <c r="J32" s="1088"/>
      <c r="K32" s="1074" t="e">
        <f>K31/#REF!*10000</f>
        <v>#REF!</v>
      </c>
      <c r="L32" s="1072"/>
      <c r="M32" s="1074">
        <v>276</v>
      </c>
      <c r="N32" s="1074">
        <v>319</v>
      </c>
      <c r="O32" s="1074">
        <v>702</v>
      </c>
      <c r="P32" s="1089"/>
      <c r="Q32" s="1074">
        <v>708</v>
      </c>
      <c r="S32" s="1065">
        <v>702</v>
      </c>
      <c r="T32" s="297" t="e">
        <f>T31/#REF!*10000</f>
        <v>#REF!</v>
      </c>
      <c r="U32" s="302"/>
      <c r="V32" s="302"/>
      <c r="W32" s="308"/>
      <c r="X32" s="314"/>
      <c r="Y32" s="297"/>
      <c r="Z32" s="320"/>
      <c r="AA32" s="320"/>
      <c r="AB32" s="326"/>
    </row>
    <row r="33" spans="1:28" s="89" customFormat="1" ht="15" hidden="1">
      <c r="A33" s="80"/>
      <c r="B33" s="81"/>
      <c r="C33" s="81"/>
      <c r="D33" s="80"/>
      <c r="E33" s="81"/>
      <c r="F33" s="81"/>
      <c r="G33" s="81"/>
      <c r="H33" s="84"/>
      <c r="I33" s="87"/>
      <c r="J33" s="87"/>
      <c r="K33" s="88"/>
      <c r="L33" s="81"/>
      <c r="M33" s="81"/>
      <c r="N33" s="81"/>
      <c r="O33" s="81"/>
      <c r="P33" s="81"/>
      <c r="Q33" s="81"/>
      <c r="S33" s="286"/>
      <c r="T33" s="295"/>
      <c r="U33" s="303"/>
      <c r="V33" s="303"/>
      <c r="W33" s="309"/>
      <c r="X33" s="315"/>
      <c r="Y33" s="295"/>
      <c r="Z33" s="321"/>
      <c r="AA33" s="321"/>
      <c r="AB33" s="327"/>
    </row>
    <row r="34" spans="1:28" s="82" customFormat="1" ht="15" hidden="1">
      <c r="A34" s="83"/>
      <c r="B34" s="83"/>
      <c r="C34" s="83"/>
      <c r="D34" s="60"/>
      <c r="E34" s="83"/>
      <c r="F34" s="60"/>
      <c r="G34" s="60"/>
      <c r="H34" s="60"/>
      <c r="I34" s="63"/>
      <c r="J34" s="63"/>
      <c r="K34" s="60"/>
      <c r="L34" s="83"/>
      <c r="M34" s="60"/>
      <c r="N34" s="60"/>
      <c r="O34" s="60"/>
      <c r="P34" s="83"/>
      <c r="Q34" s="60"/>
      <c r="S34" s="287"/>
      <c r="T34" s="296"/>
      <c r="U34" s="301"/>
      <c r="V34" s="301"/>
      <c r="W34" s="307"/>
      <c r="X34" s="313"/>
      <c r="Y34" s="296"/>
      <c r="Z34" s="319"/>
      <c r="AA34" s="319"/>
      <c r="AB34" s="325"/>
    </row>
    <row r="35" spans="1:28" s="82" customFormat="1" ht="15.75" customHeight="1">
      <c r="A35" s="83"/>
      <c r="B35" s="83"/>
      <c r="C35" s="83"/>
      <c r="E35" s="75"/>
      <c r="F35" s="75"/>
      <c r="G35" s="75"/>
      <c r="H35" s="84"/>
      <c r="I35" s="85"/>
      <c r="J35" s="85"/>
      <c r="K35" s="83"/>
      <c r="L35" s="75"/>
      <c r="M35" s="1025"/>
      <c r="N35" s="1025"/>
      <c r="O35" s="1025" t="str">
        <f>'Ten '!A19</f>
        <v>Hµ Néi, ngµy 02 th¸ng 02 n¨m 2014</v>
      </c>
      <c r="P35" s="75"/>
      <c r="Q35" s="75"/>
      <c r="S35" s="288"/>
      <c r="T35" s="296"/>
      <c r="U35" s="301"/>
      <c r="V35" s="301"/>
      <c r="W35" s="307"/>
      <c r="X35" s="313"/>
      <c r="Y35" s="296"/>
      <c r="Z35" s="319"/>
      <c r="AA35" s="319"/>
      <c r="AB35" s="325"/>
    </row>
    <row r="36" spans="1:28" s="82" customFormat="1" ht="15.75" customHeight="1">
      <c r="A36" s="83"/>
      <c r="B36" s="83" t="s">
        <v>939</v>
      </c>
      <c r="C36" s="1459" t="s">
        <v>70</v>
      </c>
      <c r="D36" s="1459"/>
      <c r="E36" s="1459"/>
      <c r="F36" s="1459"/>
      <c r="G36" s="1459"/>
      <c r="H36" s="1459"/>
      <c r="I36" s="1459"/>
      <c r="J36" s="1459"/>
      <c r="K36" s="1459"/>
      <c r="L36" s="1459"/>
      <c r="M36" s="1459"/>
      <c r="N36" s="60"/>
      <c r="O36" s="60"/>
      <c r="P36" s="60" t="str">
        <f>[281]BS!$H$132</f>
        <v>Tæng Gi¸m ®èc</v>
      </c>
      <c r="Q36" s="60"/>
      <c r="S36" s="288"/>
      <c r="T36" s="296"/>
      <c r="U36" s="301"/>
      <c r="V36" s="301"/>
      <c r="W36" s="307"/>
      <c r="X36" s="313"/>
      <c r="Y36" s="296"/>
      <c r="Z36" s="319"/>
      <c r="AA36" s="319"/>
      <c r="AB36" s="325"/>
    </row>
    <row r="37" spans="1:28" s="82" customFormat="1" ht="15">
      <c r="A37" s="83"/>
      <c r="B37" s="92"/>
      <c r="C37" s="83"/>
      <c r="D37" s="83"/>
      <c r="E37" s="83"/>
      <c r="G37" s="60"/>
      <c r="H37" s="60"/>
      <c r="I37" s="86"/>
      <c r="J37" s="86"/>
      <c r="K37" s="1072"/>
      <c r="L37" s="60"/>
      <c r="M37" s="83"/>
      <c r="N37" s="83"/>
      <c r="O37" s="83"/>
      <c r="Q37" s="83"/>
      <c r="S37" s="289"/>
      <c r="T37" s="296"/>
      <c r="U37" s="301"/>
      <c r="V37" s="301"/>
      <c r="W37" s="307"/>
      <c r="X37" s="313"/>
      <c r="Y37" s="296"/>
      <c r="Z37" s="319"/>
      <c r="AA37" s="319"/>
      <c r="AB37" s="325"/>
    </row>
    <row r="38" spans="1:28" s="82" customFormat="1" ht="21.75" customHeight="1">
      <c r="A38" s="83"/>
      <c r="B38" s="92"/>
      <c r="C38" s="83"/>
      <c r="D38" s="83"/>
      <c r="E38" s="83"/>
      <c r="G38" s="60"/>
      <c r="H38" s="60"/>
      <c r="I38" s="86"/>
      <c r="J38" s="86"/>
      <c r="K38" s="1072">
        <f>O29/O28</f>
        <v>0</v>
      </c>
      <c r="L38" s="60"/>
      <c r="M38" s="83"/>
      <c r="N38" s="83"/>
      <c r="O38" s="83"/>
      <c r="Q38" s="83"/>
      <c r="S38" s="289"/>
      <c r="T38" s="296"/>
      <c r="U38" s="301"/>
      <c r="V38" s="301"/>
      <c r="W38" s="307"/>
      <c r="X38" s="313"/>
      <c r="Y38" s="296"/>
      <c r="Z38" s="319"/>
      <c r="AA38" s="319"/>
      <c r="AB38" s="325"/>
    </row>
    <row r="39" spans="1:28" s="82" customFormat="1" ht="21.75" customHeight="1">
      <c r="A39" s="83"/>
      <c r="B39" s="92"/>
      <c r="C39" s="83"/>
      <c r="D39" s="83"/>
      <c r="E39" s="83"/>
      <c r="G39" s="60"/>
      <c r="H39" s="60"/>
      <c r="I39" s="86"/>
      <c r="J39" s="86"/>
      <c r="K39" s="83"/>
      <c r="L39" s="60"/>
      <c r="M39" s="83"/>
      <c r="N39" s="83"/>
      <c r="O39" s="83"/>
      <c r="Q39" s="83"/>
      <c r="S39" s="289"/>
      <c r="T39" s="296"/>
      <c r="U39" s="301"/>
      <c r="V39" s="301"/>
      <c r="W39" s="307"/>
      <c r="X39" s="313"/>
      <c r="Y39" s="296"/>
      <c r="Z39" s="319"/>
      <c r="AA39" s="319"/>
      <c r="AB39" s="325"/>
    </row>
    <row r="40" spans="1:28" s="82" customFormat="1" ht="21.75" customHeight="1">
      <c r="A40" s="80"/>
      <c r="B40" s="93"/>
      <c r="C40" s="80"/>
      <c r="D40" s="80"/>
      <c r="E40" s="80"/>
      <c r="G40" s="81"/>
      <c r="H40" s="60"/>
      <c r="I40" s="86"/>
      <c r="J40" s="86"/>
      <c r="K40" s="83"/>
      <c r="L40" s="81"/>
      <c r="M40" s="80"/>
      <c r="N40" s="80"/>
      <c r="O40" s="80"/>
      <c r="Q40" s="80"/>
      <c r="S40" s="289"/>
      <c r="T40" s="296"/>
      <c r="U40" s="301"/>
      <c r="V40" s="301"/>
      <c r="W40" s="307"/>
      <c r="X40" s="313"/>
      <c r="Y40" s="296"/>
      <c r="Z40" s="319"/>
      <c r="AA40" s="319"/>
      <c r="AB40" s="325"/>
    </row>
    <row r="41" spans="1:28" s="82" customFormat="1" ht="15" hidden="1">
      <c r="A41" s="80"/>
      <c r="B41" s="80"/>
      <c r="C41" s="80"/>
      <c r="D41" s="80"/>
      <c r="E41" s="80"/>
      <c r="G41" s="81"/>
      <c r="H41" s="60"/>
      <c r="I41" s="86"/>
      <c r="J41" s="86"/>
      <c r="K41" s="83"/>
      <c r="L41" s="81"/>
      <c r="M41" s="80"/>
      <c r="N41" s="80"/>
      <c r="O41" s="80"/>
      <c r="Q41" s="80"/>
      <c r="S41" s="289"/>
      <c r="T41" s="296"/>
      <c r="U41" s="301"/>
      <c r="V41" s="301"/>
      <c r="W41" s="307"/>
      <c r="X41" s="313"/>
      <c r="Y41" s="296"/>
      <c r="Z41" s="319"/>
      <c r="AA41" s="319"/>
      <c r="AB41" s="325"/>
    </row>
    <row r="42" spans="1:28" s="89" customFormat="1" ht="15">
      <c r="A42" s="80"/>
      <c r="B42" s="1338" t="s">
        <v>567</v>
      </c>
      <c r="C42" s="1460" t="s">
        <v>1156</v>
      </c>
      <c r="D42" s="1460"/>
      <c r="E42" s="1460"/>
      <c r="F42" s="1460"/>
      <c r="G42" s="1460"/>
      <c r="H42" s="1460"/>
      <c r="I42" s="1460"/>
      <c r="J42" s="1460"/>
      <c r="K42" s="1460"/>
      <c r="L42" s="1460"/>
      <c r="M42" s="1460"/>
      <c r="O42" s="1460" t="str">
        <f>'Ten '!B15</f>
        <v>Hoµng V¨n To¶n</v>
      </c>
      <c r="P42" s="1460"/>
      <c r="Q42" s="1460"/>
      <c r="S42" s="286"/>
      <c r="T42" s="295"/>
      <c r="U42" s="303"/>
      <c r="V42" s="303"/>
      <c r="W42" s="309"/>
      <c r="X42" s="315"/>
      <c r="Y42" s="295"/>
      <c r="Z42" s="321"/>
      <c r="AA42" s="321"/>
      <c r="AB42" s="327"/>
    </row>
    <row r="43" spans="1:28" s="89" customFormat="1" ht="15">
      <c r="A43" s="80"/>
      <c r="B43" s="81"/>
      <c r="C43" s="81"/>
      <c r="D43" s="80"/>
      <c r="E43" s="81"/>
      <c r="F43" s="81"/>
      <c r="G43" s="81"/>
      <c r="H43" s="84"/>
      <c r="I43" s="87"/>
      <c r="J43" s="87"/>
      <c r="K43" s="88"/>
      <c r="L43" s="81"/>
      <c r="M43" s="81"/>
      <c r="N43" s="81"/>
      <c r="O43" s="81"/>
      <c r="P43" s="81"/>
      <c r="Q43" s="81"/>
      <c r="S43" s="286"/>
      <c r="T43" s="295"/>
      <c r="U43" s="303"/>
      <c r="V43" s="303"/>
      <c r="W43" s="309"/>
      <c r="X43" s="315"/>
      <c r="Y43" s="295"/>
      <c r="Z43" s="321"/>
      <c r="AA43" s="321"/>
      <c r="AB43" s="327"/>
    </row>
    <row r="44" spans="1:28" s="68" customFormat="1">
      <c r="A44" s="62"/>
      <c r="B44" s="62"/>
      <c r="C44" s="62"/>
      <c r="D44" s="62"/>
      <c r="E44" s="62"/>
      <c r="F44" s="66"/>
      <c r="G44" s="66"/>
      <c r="H44" s="66"/>
      <c r="I44" s="67"/>
      <c r="J44" s="67"/>
      <c r="K44" s="66"/>
      <c r="L44" s="62"/>
      <c r="M44" s="90"/>
      <c r="N44" s="90"/>
      <c r="O44" s="90"/>
      <c r="P44" s="62"/>
      <c r="Q44" s="66"/>
      <c r="S44" s="290"/>
      <c r="T44" s="297"/>
      <c r="U44" s="302"/>
      <c r="V44" s="302"/>
      <c r="W44" s="308"/>
      <c r="X44" s="314"/>
      <c r="Y44" s="297"/>
      <c r="Z44" s="320"/>
      <c r="AA44" s="320"/>
      <c r="AB44" s="326"/>
    </row>
    <row r="45" spans="1:28" s="68" customFormat="1">
      <c r="A45" s="62"/>
      <c r="B45" s="62"/>
      <c r="C45" s="62"/>
      <c r="D45" s="62"/>
      <c r="E45" s="62"/>
      <c r="F45" s="66"/>
      <c r="G45" s="66"/>
      <c r="H45" s="66"/>
      <c r="I45" s="67"/>
      <c r="J45" s="67"/>
      <c r="K45" s="66"/>
      <c r="L45" s="62"/>
      <c r="M45" s="90"/>
      <c r="N45" s="90"/>
      <c r="O45" s="90"/>
      <c r="P45" s="62"/>
      <c r="Q45" s="66"/>
      <c r="S45" s="290"/>
      <c r="T45" s="297"/>
      <c r="U45" s="302"/>
      <c r="V45" s="302"/>
      <c r="W45" s="308"/>
      <c r="X45" s="314"/>
      <c r="Y45" s="297"/>
      <c r="Z45" s="320"/>
      <c r="AA45" s="320"/>
      <c r="AB45" s="326"/>
    </row>
    <row r="46" spans="1:28" s="68" customFormat="1">
      <c r="A46" s="62"/>
      <c r="B46" s="62"/>
      <c r="C46" s="62"/>
      <c r="D46" s="62"/>
      <c r="E46" s="62"/>
      <c r="F46" s="66"/>
      <c r="G46" s="66"/>
      <c r="H46" s="66"/>
      <c r="I46" s="67"/>
      <c r="J46" s="67"/>
      <c r="K46" s="66"/>
      <c r="L46" s="62"/>
      <c r="M46" s="90"/>
      <c r="N46" s="90"/>
      <c r="O46" s="90"/>
      <c r="P46" s="62"/>
      <c r="Q46" s="66"/>
      <c r="S46" s="290"/>
      <c r="T46" s="297"/>
      <c r="U46" s="302"/>
      <c r="V46" s="302"/>
      <c r="W46" s="308"/>
      <c r="X46" s="314"/>
      <c r="Y46" s="297"/>
      <c r="Z46" s="320"/>
      <c r="AA46" s="320"/>
      <c r="AB46" s="326"/>
    </row>
    <row r="54" spans="9:11">
      <c r="K54" s="64">
        <v>38343192913</v>
      </c>
    </row>
    <row r="55" spans="9:11">
      <c r="K55" s="64">
        <v>38988814129</v>
      </c>
    </row>
    <row r="56" spans="9:11">
      <c r="K56" s="64">
        <f>K54-K55</f>
        <v>-645621216</v>
      </c>
    </row>
    <row r="58" spans="9:11">
      <c r="I58" s="67" t="s">
        <v>855</v>
      </c>
      <c r="K58" s="64">
        <v>65691296802</v>
      </c>
    </row>
    <row r="59" spans="9:11">
      <c r="K59" s="64">
        <v>65142399805</v>
      </c>
    </row>
  </sheetData>
  <mergeCells count="15">
    <mergeCell ref="C42:M42"/>
    <mergeCell ref="A6:Q6"/>
    <mergeCell ref="I9:K9"/>
    <mergeCell ref="B9:B10"/>
    <mergeCell ref="A9:A10"/>
    <mergeCell ref="D9:D10"/>
    <mergeCell ref="Q9:Q10"/>
    <mergeCell ref="O42:Q42"/>
    <mergeCell ref="A7:Q7"/>
    <mergeCell ref="F9:F10"/>
    <mergeCell ref="H9:H10"/>
    <mergeCell ref="O9:O10"/>
    <mergeCell ref="M9:M10"/>
    <mergeCell ref="N9:N10"/>
    <mergeCell ref="C36:M36"/>
  </mergeCells>
  <phoneticPr fontId="0" type="noConversion"/>
  <printOptions horizontalCentered="1"/>
  <pageMargins left="0.21" right="0.2" top="0.18" bottom="0.17" header="0.17" footer="0.17"/>
  <pageSetup paperSize="9" firstPageNumber="3" orientation="landscape" useFirstPageNumber="1" r:id="rId1"/>
  <headerFooter alignWithMargins="0">
    <oddFooter>&amp;C
&amp;P</oddFooter>
  </headerFooter>
</worksheet>
</file>

<file path=xl/worksheets/sheet42.xml><?xml version="1.0" encoding="utf-8"?>
<worksheet xmlns="http://schemas.openxmlformats.org/spreadsheetml/2006/main" xmlns:r="http://schemas.openxmlformats.org/officeDocument/2006/relationships">
  <sheetPr codeName="Sheet13">
    <tabColor indexed="33"/>
  </sheetPr>
  <dimension ref="A1:R58"/>
  <sheetViews>
    <sheetView topLeftCell="A25" workbookViewId="0">
      <selection activeCell="G43" sqref="G43"/>
    </sheetView>
  </sheetViews>
  <sheetFormatPr defaultColWidth="8" defaultRowHeight="12.75"/>
  <cols>
    <col min="1" max="1" width="46.375" style="231" customWidth="1"/>
    <col min="2" max="2" width="6.75" style="231" hidden="1" customWidth="1"/>
    <col min="3" max="3" width="1.25" style="231" customWidth="1"/>
    <col min="4" max="4" width="6.625" style="232" customWidth="1"/>
    <col min="5" max="5" width="0.875" style="231" customWidth="1"/>
    <col min="6" max="6" width="7" style="231" hidden="1" customWidth="1"/>
    <col min="7" max="7" width="15.25" style="231" customWidth="1"/>
    <col min="8" max="8" width="0.75" style="231" customWidth="1"/>
    <col min="9" max="9" width="14.125" style="233" customWidth="1"/>
    <col min="10" max="10" width="2" style="226" customWidth="1"/>
    <col min="11" max="11" width="16" style="1354" hidden="1" customWidth="1"/>
    <col min="12" max="12" width="16.5" style="229" hidden="1" customWidth="1"/>
    <col min="13" max="13" width="17.5" style="230" hidden="1" customWidth="1"/>
    <col min="14" max="14" width="17.75" style="230" customWidth="1"/>
    <col min="15" max="17" width="8" style="231"/>
    <col min="18" max="18" width="13.625" style="231" customWidth="1"/>
    <col min="19" max="16384" width="8" style="231"/>
  </cols>
  <sheetData>
    <row r="1" spans="1:18" ht="15">
      <c r="A1" s="1131" t="s">
        <v>1158</v>
      </c>
    </row>
    <row r="2" spans="1:18" s="167" customFormat="1" ht="15.75">
      <c r="A2" s="1036" t="s">
        <v>182</v>
      </c>
      <c r="B2" s="163"/>
      <c r="C2" s="164"/>
      <c r="D2" s="165"/>
      <c r="E2" s="166"/>
      <c r="F2" s="165"/>
      <c r="I2" s="1334" t="str">
        <f>[281]BS!N2</f>
        <v>B¸o c¸o tµi chÝnh</v>
      </c>
      <c r="J2" s="163"/>
      <c r="K2" s="1355"/>
      <c r="L2" s="168"/>
      <c r="M2" s="169"/>
      <c r="N2" s="169"/>
    </row>
    <row r="3" spans="1:18" s="167" customFormat="1" ht="15" customHeight="1">
      <c r="A3" s="1036" t="s">
        <v>183</v>
      </c>
      <c r="B3" s="170"/>
      <c r="C3" s="170"/>
      <c r="D3" s="171"/>
      <c r="E3" s="172"/>
      <c r="F3" s="165"/>
      <c r="I3" s="1335" t="str">
        <f>PI!Q3</f>
        <v>Quý IV n¨m 2014</v>
      </c>
      <c r="J3" s="1038"/>
      <c r="K3" s="1356"/>
      <c r="L3" s="1038"/>
      <c r="M3" s="1038"/>
      <c r="N3" s="1038"/>
      <c r="O3" s="1038"/>
      <c r="P3" s="1038"/>
      <c r="Q3" s="175"/>
      <c r="R3" s="175"/>
    </row>
    <row r="4" spans="1:18" s="1010" customFormat="1" ht="6.75" customHeight="1">
      <c r="A4" s="1007"/>
      <c r="B4" s="1037"/>
      <c r="C4" s="1037"/>
      <c r="D4" s="1037"/>
      <c r="E4" s="1037"/>
      <c r="F4" s="1037"/>
      <c r="G4" s="1037"/>
      <c r="H4" s="1037"/>
      <c r="I4" s="1037"/>
      <c r="J4" s="344"/>
      <c r="K4" s="1357"/>
      <c r="L4" s="1008"/>
      <c r="M4" s="1009"/>
      <c r="N4" s="1009"/>
    </row>
    <row r="5" spans="1:18" s="167" customFormat="1" ht="3" customHeight="1">
      <c r="D5" s="173"/>
      <c r="I5" s="174"/>
      <c r="J5" s="175"/>
      <c r="K5" s="1358"/>
      <c r="L5" s="168"/>
      <c r="M5" s="169"/>
      <c r="N5" s="169"/>
    </row>
    <row r="6" spans="1:18" s="179" customFormat="1" ht="23.25" customHeight="1">
      <c r="A6" s="1465" t="s">
        <v>76</v>
      </c>
      <c r="B6" s="1466"/>
      <c r="C6" s="1465"/>
      <c r="D6" s="1465"/>
      <c r="E6" s="1465"/>
      <c r="F6" s="1465"/>
      <c r="G6" s="1465"/>
      <c r="H6" s="1465"/>
      <c r="I6" s="1465"/>
      <c r="J6" s="176"/>
      <c r="K6" s="1359"/>
      <c r="L6" s="177"/>
      <c r="M6" s="178"/>
      <c r="N6" s="178"/>
      <c r="R6" s="180"/>
    </row>
    <row r="7" spans="1:18" s="179" customFormat="1" ht="15">
      <c r="A7" s="1430" t="s">
        <v>71</v>
      </c>
      <c r="B7" s="1430"/>
      <c r="C7" s="1430"/>
      <c r="D7" s="1430"/>
      <c r="E7" s="1430"/>
      <c r="F7" s="1430"/>
      <c r="G7" s="1430"/>
      <c r="H7" s="1430"/>
      <c r="I7" s="1430"/>
      <c r="J7" s="181"/>
      <c r="K7" s="1360"/>
      <c r="L7" s="177"/>
      <c r="M7" s="178"/>
      <c r="N7" s="178"/>
      <c r="R7" s="180"/>
    </row>
    <row r="8" spans="1:18" s="179" customFormat="1">
      <c r="A8" s="1467" t="s">
        <v>1098</v>
      </c>
      <c r="B8" s="1468"/>
      <c r="C8" s="1468"/>
      <c r="D8" s="1468"/>
      <c r="E8" s="1468"/>
      <c r="F8" s="1468"/>
      <c r="G8" s="1468"/>
      <c r="H8" s="1468"/>
      <c r="I8" s="1468"/>
      <c r="J8" s="181"/>
      <c r="K8" s="1360"/>
      <c r="L8" s="177"/>
      <c r="M8" s="178"/>
      <c r="N8" s="178"/>
      <c r="R8" s="180"/>
    </row>
    <row r="9" spans="1:18" s="167" customFormat="1" ht="16.5" customHeight="1">
      <c r="D9" s="173"/>
      <c r="I9" s="987" t="s">
        <v>977</v>
      </c>
      <c r="J9" s="175"/>
      <c r="K9" s="1358"/>
      <c r="L9" s="168"/>
      <c r="M9" s="169"/>
      <c r="N9" s="169"/>
    </row>
    <row r="10" spans="1:18" s="186" customFormat="1" ht="21" customHeight="1">
      <c r="A10" s="1471" t="s">
        <v>75</v>
      </c>
      <c r="B10" s="182"/>
      <c r="C10" s="183"/>
      <c r="D10" s="1471" t="s">
        <v>893</v>
      </c>
      <c r="E10" s="183"/>
      <c r="F10" s="182" t="s">
        <v>894</v>
      </c>
      <c r="G10" s="1469" t="s">
        <v>566</v>
      </c>
      <c r="H10" s="1368"/>
      <c r="I10" s="1469" t="s">
        <v>961</v>
      </c>
      <c r="J10" s="183"/>
      <c r="K10" s="1361"/>
      <c r="L10" s="184"/>
      <c r="M10" s="185"/>
      <c r="N10" s="185"/>
    </row>
    <row r="11" spans="1:18" s="186" customFormat="1" ht="15.75" customHeight="1">
      <c r="A11" s="1472"/>
      <c r="B11" s="182"/>
      <c r="C11" s="183"/>
      <c r="D11" s="1472"/>
      <c r="E11" s="183"/>
      <c r="F11" s="182"/>
      <c r="G11" s="1470"/>
      <c r="H11" s="1369"/>
      <c r="I11" s="1470"/>
      <c r="J11" s="183"/>
      <c r="K11" s="1361"/>
      <c r="L11" s="184"/>
      <c r="M11" s="185"/>
      <c r="N11" s="185"/>
    </row>
    <row r="12" spans="1:18" s="193" customFormat="1" ht="15.75" customHeight="1">
      <c r="A12" s="187">
        <v>1</v>
      </c>
      <c r="B12" s="1186" t="s">
        <v>1154</v>
      </c>
      <c r="C12" s="188"/>
      <c r="D12" s="187">
        <v>2</v>
      </c>
      <c r="E12" s="188"/>
      <c r="F12" s="187">
        <v>3</v>
      </c>
      <c r="G12" s="189" t="s">
        <v>447</v>
      </c>
      <c r="H12" s="189"/>
      <c r="I12" s="234">
        <v>4</v>
      </c>
      <c r="J12" s="188"/>
      <c r="K12" s="1362" t="s">
        <v>561</v>
      </c>
      <c r="L12" s="190">
        <v>1111</v>
      </c>
      <c r="M12" s="191">
        <v>1121</v>
      </c>
      <c r="N12" s="192"/>
    </row>
    <row r="13" spans="1:18" s="167" customFormat="1" ht="18" customHeight="1">
      <c r="A13" s="196" t="s">
        <v>77</v>
      </c>
      <c r="B13" s="1192" t="s">
        <v>1155</v>
      </c>
      <c r="C13" s="197"/>
      <c r="D13" s="171"/>
      <c r="E13" s="197"/>
      <c r="F13" s="175"/>
      <c r="G13" s="197"/>
      <c r="H13" s="197"/>
      <c r="I13" s="198"/>
      <c r="J13" s="197"/>
      <c r="K13" s="1358"/>
      <c r="L13" s="168"/>
      <c r="M13" s="169"/>
      <c r="N13" s="169"/>
    </row>
    <row r="14" spans="1:18" s="167" customFormat="1" ht="16.5" customHeight="1">
      <c r="A14" s="199" t="s">
        <v>78</v>
      </c>
      <c r="B14" s="200"/>
      <c r="C14" s="200"/>
      <c r="D14" s="201" t="s">
        <v>66</v>
      </c>
      <c r="E14" s="200"/>
      <c r="F14" s="175"/>
      <c r="G14" s="1237">
        <v>517830607729</v>
      </c>
      <c r="H14" s="200"/>
      <c r="I14" s="1237">
        <v>542935566182</v>
      </c>
      <c r="J14" s="200"/>
      <c r="K14" s="1358"/>
      <c r="L14" s="168"/>
      <c r="M14" s="169"/>
      <c r="N14" s="169"/>
    </row>
    <row r="15" spans="1:18" s="167" customFormat="1" ht="16.5" customHeight="1">
      <c r="A15" s="202" t="s">
        <v>446</v>
      </c>
      <c r="B15" s="203"/>
      <c r="C15" s="200"/>
      <c r="D15" s="201" t="s">
        <v>21</v>
      </c>
      <c r="E15" s="200"/>
      <c r="F15" s="175"/>
      <c r="G15" s="1238">
        <v>-513038773203</v>
      </c>
      <c r="H15" s="204"/>
      <c r="I15" s="1238">
        <v>-575935052648</v>
      </c>
      <c r="J15" s="200"/>
      <c r="K15" s="1358">
        <v>-454137549713</v>
      </c>
      <c r="L15" s="168"/>
      <c r="M15" s="169"/>
      <c r="N15" s="169"/>
    </row>
    <row r="16" spans="1:18" s="167" customFormat="1" ht="16.5" customHeight="1">
      <c r="A16" s="199" t="s">
        <v>79</v>
      </c>
      <c r="B16" s="200"/>
      <c r="C16" s="200"/>
      <c r="D16" s="201" t="s">
        <v>22</v>
      </c>
      <c r="E16" s="200"/>
      <c r="F16" s="175"/>
      <c r="G16" s="1238">
        <v>-15421704049</v>
      </c>
      <c r="H16" s="204"/>
      <c r="I16" s="1238">
        <v>-11567048032</v>
      </c>
      <c r="J16" s="200"/>
      <c r="K16" s="1358">
        <v>-14142235964</v>
      </c>
      <c r="L16" s="168"/>
      <c r="M16" s="169"/>
      <c r="N16" s="268"/>
      <c r="O16" s="269"/>
    </row>
    <row r="17" spans="1:15" s="167" customFormat="1" ht="16.5" customHeight="1">
      <c r="A17" s="199" t="s">
        <v>80</v>
      </c>
      <c r="B17" s="200"/>
      <c r="C17" s="200"/>
      <c r="D17" s="201" t="s">
        <v>635</v>
      </c>
      <c r="E17" s="200"/>
      <c r="F17" s="175"/>
      <c r="G17" s="1238">
        <v>-20813280122</v>
      </c>
      <c r="H17" s="204"/>
      <c r="I17" s="1238">
        <v>-24097563407</v>
      </c>
      <c r="J17" s="200"/>
      <c r="K17" s="1358"/>
      <c r="L17" s="168"/>
      <c r="M17" s="169"/>
      <c r="N17" s="268"/>
      <c r="O17" s="269"/>
    </row>
    <row r="18" spans="1:15" s="167" customFormat="1" ht="16.5" customHeight="1">
      <c r="A18" s="199" t="s">
        <v>874</v>
      </c>
      <c r="B18" s="200"/>
      <c r="C18" s="200"/>
      <c r="D18" s="201" t="s">
        <v>636</v>
      </c>
      <c r="E18" s="200"/>
      <c r="F18" s="175"/>
      <c r="G18" s="1238">
        <v>-2031345018</v>
      </c>
      <c r="H18" s="204"/>
      <c r="I18" s="1238">
        <v>-3310876482</v>
      </c>
      <c r="J18" s="200"/>
      <c r="K18" s="1358"/>
      <c r="L18" s="168"/>
      <c r="M18" s="169"/>
      <c r="N18" s="268"/>
      <c r="O18" s="269"/>
    </row>
    <row r="19" spans="1:15" s="167" customFormat="1" ht="16.5" customHeight="1">
      <c r="A19" s="199" t="s">
        <v>81</v>
      </c>
      <c r="B19" s="200"/>
      <c r="C19" s="200"/>
      <c r="D19" s="201" t="s">
        <v>637</v>
      </c>
      <c r="E19" s="200"/>
      <c r="F19" s="175"/>
      <c r="G19" s="1238">
        <v>363938284086</v>
      </c>
      <c r="H19" s="204"/>
      <c r="I19" s="1238">
        <v>408542425675</v>
      </c>
      <c r="J19" s="200"/>
      <c r="K19" s="1358">
        <v>-50472823700</v>
      </c>
      <c r="L19" s="168"/>
      <c r="M19" s="169"/>
      <c r="N19" s="268"/>
      <c r="O19" s="269"/>
    </row>
    <row r="20" spans="1:15" s="167" customFormat="1" ht="16.5" customHeight="1">
      <c r="A20" s="1348" t="s">
        <v>1147</v>
      </c>
      <c r="B20" s="200"/>
      <c r="C20" s="200"/>
      <c r="D20" s="201" t="s">
        <v>24</v>
      </c>
      <c r="E20" s="200"/>
      <c r="F20" s="175"/>
      <c r="G20" s="1238">
        <v>-348229044007</v>
      </c>
      <c r="H20" s="204"/>
      <c r="I20" s="1238">
        <v>-308279018088</v>
      </c>
      <c r="J20" s="200"/>
      <c r="K20" s="1358">
        <v>16420830812</v>
      </c>
      <c r="L20" s="168"/>
      <c r="M20" s="169" t="s">
        <v>401</v>
      </c>
      <c r="N20" s="268"/>
      <c r="O20" s="269"/>
    </row>
    <row r="21" spans="1:15" s="211" customFormat="1" ht="18" customHeight="1">
      <c r="A21" s="205" t="s">
        <v>82</v>
      </c>
      <c r="B21" s="206"/>
      <c r="C21" s="206"/>
      <c r="D21" s="207">
        <v>20</v>
      </c>
      <c r="E21" s="206"/>
      <c r="F21" s="208"/>
      <c r="G21" s="1239">
        <v>-17765254584</v>
      </c>
      <c r="H21" s="236"/>
      <c r="I21" s="236">
        <v>28288433200</v>
      </c>
      <c r="J21" s="206"/>
      <c r="K21" s="1363"/>
      <c r="L21" s="209"/>
      <c r="M21" s="210"/>
      <c r="N21" s="270"/>
      <c r="O21" s="271"/>
    </row>
    <row r="22" spans="1:15" s="211" customFormat="1" ht="2.25" customHeight="1">
      <c r="A22" s="205"/>
      <c r="B22" s="206"/>
      <c r="C22" s="206"/>
      <c r="D22" s="207"/>
      <c r="E22" s="206"/>
      <c r="F22" s="208"/>
      <c r="G22" s="1240"/>
      <c r="H22" s="206"/>
      <c r="I22" s="236"/>
      <c r="J22" s="206"/>
      <c r="K22" s="1363"/>
      <c r="L22" s="209"/>
      <c r="M22" s="210"/>
      <c r="N22" s="270"/>
      <c r="O22" s="271"/>
    </row>
    <row r="23" spans="1:15" s="167" customFormat="1" ht="18" customHeight="1">
      <c r="A23" s="196" t="s">
        <v>88</v>
      </c>
      <c r="B23" s="197"/>
      <c r="C23" s="197"/>
      <c r="D23" s="194"/>
      <c r="E23" s="197"/>
      <c r="F23" s="175"/>
      <c r="G23" s="1241"/>
      <c r="H23" s="197"/>
      <c r="I23" s="235"/>
      <c r="J23" s="197"/>
      <c r="K23" s="1358"/>
      <c r="L23" s="168"/>
      <c r="M23" s="169"/>
      <c r="N23" s="268"/>
      <c r="O23" s="269"/>
    </row>
    <row r="24" spans="1:15" s="216" customFormat="1" ht="16.5" customHeight="1">
      <c r="A24" s="199" t="s">
        <v>90</v>
      </c>
      <c r="B24" s="200"/>
      <c r="C24" s="200"/>
      <c r="D24" s="212">
        <v>21</v>
      </c>
      <c r="E24" s="200"/>
      <c r="F24" s="213" t="s">
        <v>638</v>
      </c>
      <c r="G24" s="1238">
        <v>0</v>
      </c>
      <c r="H24" s="204"/>
      <c r="I24" s="1238">
        <v>0</v>
      </c>
      <c r="J24" s="200"/>
      <c r="K24" s="1364"/>
      <c r="L24" s="214"/>
      <c r="M24" s="215"/>
      <c r="N24" s="272"/>
      <c r="O24" s="273"/>
    </row>
    <row r="25" spans="1:15" s="167" customFormat="1">
      <c r="A25" s="199" t="s">
        <v>89</v>
      </c>
      <c r="B25" s="200"/>
      <c r="C25" s="200"/>
      <c r="D25" s="212">
        <v>22</v>
      </c>
      <c r="E25" s="200"/>
      <c r="F25" s="175"/>
      <c r="G25" s="1238">
        <v>525000000</v>
      </c>
      <c r="H25" s="204"/>
      <c r="I25" s="1238">
        <v>9000000</v>
      </c>
      <c r="J25" s="200"/>
      <c r="K25" s="1358">
        <v>505909090</v>
      </c>
      <c r="L25" s="168"/>
      <c r="M25" s="169"/>
      <c r="N25" s="268"/>
      <c r="O25" s="269"/>
    </row>
    <row r="26" spans="1:15" s="167" customFormat="1">
      <c r="A26" s="199" t="s">
        <v>91</v>
      </c>
      <c r="B26" s="200"/>
      <c r="C26" s="200"/>
      <c r="D26" s="194">
        <v>23</v>
      </c>
      <c r="E26" s="200"/>
      <c r="F26" s="175"/>
      <c r="G26" s="1238">
        <v>0</v>
      </c>
      <c r="H26" s="204"/>
      <c r="I26" s="1238">
        <v>0</v>
      </c>
      <c r="J26" s="200"/>
      <c r="K26" s="1358"/>
      <c r="L26" s="168"/>
      <c r="M26" s="169"/>
      <c r="N26" s="169"/>
    </row>
    <row r="27" spans="1:15" s="167" customFormat="1" ht="16.5" customHeight="1">
      <c r="A27" s="199" t="s">
        <v>92</v>
      </c>
      <c r="B27" s="200"/>
      <c r="C27" s="200"/>
      <c r="D27" s="194">
        <v>24</v>
      </c>
      <c r="E27" s="200"/>
      <c r="F27" s="175"/>
      <c r="G27" s="1238">
        <v>0</v>
      </c>
      <c r="H27" s="204"/>
      <c r="I27" s="1238">
        <v>0</v>
      </c>
      <c r="J27" s="200"/>
      <c r="K27" s="1358"/>
      <c r="L27" s="168"/>
      <c r="M27" s="169"/>
      <c r="N27" s="169"/>
    </row>
    <row r="28" spans="1:15" s="167" customFormat="1" ht="16.5" customHeight="1">
      <c r="A28" s="199" t="s">
        <v>93</v>
      </c>
      <c r="B28" s="200"/>
      <c r="C28" s="200"/>
      <c r="D28" s="194">
        <v>25</v>
      </c>
      <c r="E28" s="200"/>
      <c r="F28" s="175"/>
      <c r="G28" s="1238">
        <v>0</v>
      </c>
      <c r="H28" s="204"/>
      <c r="I28" s="1238">
        <v>0</v>
      </c>
      <c r="J28" s="200"/>
      <c r="K28" s="1358"/>
      <c r="L28" s="168"/>
      <c r="M28" s="169"/>
      <c r="N28" s="169"/>
    </row>
    <row r="29" spans="1:15" s="167" customFormat="1" ht="16.5" customHeight="1">
      <c r="A29" s="199" t="s">
        <v>94</v>
      </c>
      <c r="B29" s="200"/>
      <c r="C29" s="200"/>
      <c r="D29" s="194">
        <v>26</v>
      </c>
      <c r="E29" s="200"/>
      <c r="F29" s="175"/>
      <c r="G29" s="1238">
        <v>0</v>
      </c>
      <c r="H29" s="204"/>
      <c r="I29" s="1238">
        <v>0</v>
      </c>
      <c r="J29" s="200"/>
      <c r="K29" s="1358"/>
      <c r="L29" s="168"/>
      <c r="M29" s="169"/>
      <c r="N29" s="169"/>
    </row>
    <row r="30" spans="1:15" s="167" customFormat="1" ht="16.5" customHeight="1">
      <c r="A30" s="199" t="s">
        <v>95</v>
      </c>
      <c r="B30" s="200"/>
      <c r="C30" s="200"/>
      <c r="D30" s="194">
        <v>27</v>
      </c>
      <c r="E30" s="200"/>
      <c r="F30" s="175"/>
      <c r="G30" s="1237">
        <v>617377888</v>
      </c>
      <c r="H30" s="200"/>
      <c r="I30" s="1237">
        <v>1124133701</v>
      </c>
      <c r="J30" s="200"/>
      <c r="K30" s="1358"/>
      <c r="L30" s="168"/>
      <c r="M30" s="169"/>
      <c r="N30" s="169"/>
    </row>
    <row r="31" spans="1:15" s="211" customFormat="1" ht="18" customHeight="1">
      <c r="A31" s="205" t="s">
        <v>72</v>
      </c>
      <c r="B31" s="206"/>
      <c r="C31" s="206"/>
      <c r="D31" s="207">
        <v>30</v>
      </c>
      <c r="E31" s="206"/>
      <c r="F31" s="208"/>
      <c r="G31" s="1239">
        <v>1142377888</v>
      </c>
      <c r="H31" s="236"/>
      <c r="I31" s="236">
        <v>1133133701</v>
      </c>
      <c r="J31" s="206"/>
      <c r="K31" s="1363"/>
      <c r="L31" s="209"/>
      <c r="M31" s="210"/>
      <c r="N31" s="210"/>
    </row>
    <row r="32" spans="1:15" s="211" customFormat="1" ht="5.25" hidden="1" customHeight="1">
      <c r="A32" s="205"/>
      <c r="B32" s="206"/>
      <c r="C32" s="206"/>
      <c r="D32" s="207"/>
      <c r="E32" s="206"/>
      <c r="F32" s="208"/>
      <c r="G32" s="1240"/>
      <c r="H32" s="206"/>
      <c r="I32" s="236"/>
      <c r="J32" s="206"/>
      <c r="K32" s="1363"/>
      <c r="L32" s="209"/>
      <c r="M32" s="210"/>
      <c r="N32" s="210"/>
    </row>
    <row r="33" spans="1:14" s="167" customFormat="1" ht="18" customHeight="1">
      <c r="A33" s="196" t="s">
        <v>898</v>
      </c>
      <c r="B33" s="197"/>
      <c r="C33" s="197"/>
      <c r="D33" s="194"/>
      <c r="E33" s="197"/>
      <c r="F33" s="175"/>
      <c r="G33" s="1241"/>
      <c r="H33" s="197"/>
      <c r="I33" s="235"/>
      <c r="J33" s="197"/>
      <c r="K33" s="1358"/>
      <c r="L33" s="168"/>
      <c r="M33" s="169"/>
      <c r="N33" s="169"/>
    </row>
    <row r="34" spans="1:14" s="167" customFormat="1" ht="16.5" customHeight="1">
      <c r="A34" s="199" t="s">
        <v>899</v>
      </c>
      <c r="B34" s="200"/>
      <c r="C34" s="200"/>
      <c r="D34" s="194">
        <v>31</v>
      </c>
      <c r="E34" s="200"/>
      <c r="F34" s="194">
        <v>21</v>
      </c>
      <c r="G34" s="1237">
        <v>0</v>
      </c>
      <c r="H34" s="200"/>
      <c r="I34" s="1237">
        <v>0</v>
      </c>
      <c r="J34" s="200"/>
      <c r="K34" s="1358"/>
      <c r="L34" s="168"/>
      <c r="M34" s="169"/>
      <c r="N34" s="169"/>
    </row>
    <row r="35" spans="1:14" s="167" customFormat="1" ht="16.5" customHeight="1">
      <c r="A35" s="199" t="s">
        <v>479</v>
      </c>
      <c r="B35" s="200"/>
      <c r="C35" s="200"/>
      <c r="D35" s="194">
        <v>32</v>
      </c>
      <c r="E35" s="200"/>
      <c r="F35" s="194">
        <v>21</v>
      </c>
      <c r="G35" s="1238">
        <v>0</v>
      </c>
      <c r="H35" s="204"/>
      <c r="I35" s="1238">
        <v>0</v>
      </c>
      <c r="J35" s="200"/>
      <c r="K35" s="1358"/>
      <c r="L35" s="168"/>
      <c r="M35" s="169"/>
      <c r="N35" s="169"/>
    </row>
    <row r="36" spans="1:14" s="167" customFormat="1" ht="16.5" customHeight="1">
      <c r="A36" s="199" t="s">
        <v>900</v>
      </c>
      <c r="B36" s="200"/>
      <c r="C36" s="200"/>
      <c r="D36" s="194">
        <v>33</v>
      </c>
      <c r="E36" s="200"/>
      <c r="F36" s="194"/>
      <c r="G36" s="1238">
        <v>514988261130</v>
      </c>
      <c r="H36" s="204"/>
      <c r="I36" s="1238">
        <v>541121361646</v>
      </c>
      <c r="J36" s="200"/>
      <c r="K36" s="1358">
        <v>503988261130</v>
      </c>
      <c r="L36" s="168"/>
      <c r="M36" s="169"/>
      <c r="N36" s="169"/>
    </row>
    <row r="37" spans="1:14" s="167" customFormat="1" ht="16.5" customHeight="1">
      <c r="A37" s="199" t="s">
        <v>901</v>
      </c>
      <c r="B37" s="200"/>
      <c r="C37" s="200"/>
      <c r="D37" s="194">
        <v>34</v>
      </c>
      <c r="E37" s="200"/>
      <c r="F37" s="194"/>
      <c r="G37" s="1238">
        <v>-527233186198</v>
      </c>
      <c r="H37" s="204"/>
      <c r="I37" s="1238">
        <v>-526908778721</v>
      </c>
      <c r="J37" s="200"/>
      <c r="K37" s="1358"/>
      <c r="L37" s="168"/>
      <c r="M37" s="169"/>
      <c r="N37" s="169"/>
    </row>
    <row r="38" spans="1:14" s="167" customFormat="1" ht="15" customHeight="1">
      <c r="A38" s="199" t="s">
        <v>902</v>
      </c>
      <c r="B38" s="200"/>
      <c r="C38" s="200"/>
      <c r="D38" s="194">
        <v>35</v>
      </c>
      <c r="E38" s="200"/>
      <c r="F38" s="194"/>
      <c r="G38" s="1238">
        <v>0</v>
      </c>
      <c r="H38" s="204"/>
      <c r="I38" s="1238">
        <v>0</v>
      </c>
      <c r="J38" s="200"/>
      <c r="K38" s="1358"/>
      <c r="L38" s="1343"/>
      <c r="M38" s="169"/>
      <c r="N38" s="169"/>
    </row>
    <row r="39" spans="1:14" s="167" customFormat="1" ht="16.5" customHeight="1">
      <c r="A39" s="199" t="s">
        <v>903</v>
      </c>
      <c r="B39" s="200"/>
      <c r="C39" s="200"/>
      <c r="D39" s="194">
        <v>36</v>
      </c>
      <c r="E39" s="200"/>
      <c r="F39" s="194">
        <v>21</v>
      </c>
      <c r="G39" s="1238">
        <v>0</v>
      </c>
      <c r="H39" s="204"/>
      <c r="I39" s="1238">
        <v>0</v>
      </c>
      <c r="J39" s="200"/>
      <c r="K39" s="1358"/>
      <c r="L39" s="168"/>
      <c r="M39" s="169"/>
      <c r="N39" s="169"/>
    </row>
    <row r="40" spans="1:14" s="211" customFormat="1" ht="18" customHeight="1">
      <c r="A40" s="205" t="s">
        <v>73</v>
      </c>
      <c r="B40" s="206"/>
      <c r="C40" s="206"/>
      <c r="D40" s="207">
        <v>40</v>
      </c>
      <c r="E40" s="206"/>
      <c r="F40" s="217"/>
      <c r="G40" s="1239">
        <v>-12244925068</v>
      </c>
      <c r="H40" s="236"/>
      <c r="I40" s="236">
        <v>14212582925</v>
      </c>
      <c r="J40" s="206"/>
      <c r="K40" s="1363"/>
      <c r="L40" s="209"/>
      <c r="M40" s="210"/>
      <c r="N40" s="210"/>
    </row>
    <row r="41" spans="1:14" s="211" customFormat="1" ht="0.75" customHeight="1">
      <c r="A41" s="205"/>
      <c r="B41" s="206"/>
      <c r="C41" s="206"/>
      <c r="D41" s="207"/>
      <c r="E41" s="206"/>
      <c r="F41" s="217"/>
      <c r="G41" s="1240"/>
      <c r="H41" s="206"/>
      <c r="I41" s="236"/>
      <c r="J41" s="206"/>
      <c r="K41" s="1363"/>
      <c r="L41" s="209"/>
      <c r="M41" s="210"/>
      <c r="N41" s="210"/>
    </row>
    <row r="42" spans="1:14" s="193" customFormat="1" ht="17.25" customHeight="1">
      <c r="A42" s="196" t="s">
        <v>74</v>
      </c>
      <c r="B42" s="197"/>
      <c r="C42" s="197"/>
      <c r="D42" s="188">
        <v>50</v>
      </c>
      <c r="E42" s="197"/>
      <c r="F42" s="194"/>
      <c r="G42" s="1242">
        <v>-28867801764</v>
      </c>
      <c r="H42" s="237"/>
      <c r="I42" s="237">
        <v>43634149826</v>
      </c>
      <c r="J42" s="197"/>
      <c r="K42" s="1365">
        <f>SUM(K13:K40)</f>
        <v>2162391655</v>
      </c>
      <c r="L42" s="218">
        <f>SUM(L13:L40)</f>
        <v>0</v>
      </c>
      <c r="M42" s="192"/>
      <c r="N42" s="192"/>
    </row>
    <row r="43" spans="1:14" s="193" customFormat="1" ht="17.25" customHeight="1">
      <c r="A43" s="196" t="s">
        <v>904</v>
      </c>
      <c r="B43" s="197"/>
      <c r="C43" s="197"/>
      <c r="D43" s="188">
        <v>60</v>
      </c>
      <c r="E43" s="197"/>
      <c r="F43" s="194"/>
      <c r="G43" s="237">
        <v>71222256563</v>
      </c>
      <c r="H43" s="237"/>
      <c r="I43" s="237">
        <v>27588106737</v>
      </c>
      <c r="J43" s="197"/>
      <c r="K43" s="1365"/>
      <c r="L43" s="191"/>
      <c r="M43" s="192"/>
      <c r="N43" s="192"/>
    </row>
    <row r="44" spans="1:14" s="167" customFormat="1" ht="17.25" customHeight="1">
      <c r="A44" s="199" t="s">
        <v>101</v>
      </c>
      <c r="B44" s="200"/>
      <c r="C44" s="200"/>
      <c r="D44" s="194">
        <v>61</v>
      </c>
      <c r="E44" s="200"/>
      <c r="F44" s="194"/>
      <c r="G44" s="1349">
        <v>-162391655</v>
      </c>
      <c r="H44" s="200"/>
      <c r="I44" s="235">
        <v>0</v>
      </c>
      <c r="J44" s="200"/>
      <c r="K44" s="1358">
        <v>-162391655</v>
      </c>
      <c r="L44" s="168"/>
      <c r="M44" s="169"/>
      <c r="N44" s="169"/>
    </row>
    <row r="45" spans="1:14" s="193" customFormat="1" ht="17.25" customHeight="1">
      <c r="A45" s="196" t="s">
        <v>634</v>
      </c>
      <c r="B45" s="197"/>
      <c r="C45" s="197"/>
      <c r="D45" s="188">
        <v>70</v>
      </c>
      <c r="E45" s="197"/>
      <c r="F45" s="194">
        <v>29</v>
      </c>
      <c r="G45" s="237">
        <v>42192063144</v>
      </c>
      <c r="H45" s="237"/>
      <c r="I45" s="237">
        <v>71222256563</v>
      </c>
      <c r="J45" s="197"/>
      <c r="K45" s="1365" t="e">
        <f>G45-#REF!</f>
        <v>#REF!</v>
      </c>
      <c r="L45" s="191" t="e">
        <f>I45-#REF!</f>
        <v>#REF!</v>
      </c>
      <c r="M45" s="192"/>
      <c r="N45" s="192"/>
    </row>
    <row r="46" spans="1:14" s="167" customFormat="1" ht="5.25" customHeight="1">
      <c r="D46" s="173"/>
      <c r="F46" s="219"/>
      <c r="I46" s="220"/>
      <c r="J46" s="175"/>
      <c r="K46" s="1358"/>
      <c r="L46" s="168"/>
      <c r="M46" s="169"/>
      <c r="N46" s="169"/>
    </row>
    <row r="47" spans="1:14" s="193" customFormat="1" ht="15.75" customHeight="1">
      <c r="B47" s="1436" t="str">
        <f>'Ten '!A19</f>
        <v>Hµ Néi, ngµy 02 th¸ng 02 n¨m 2014</v>
      </c>
      <c r="C47" s="1436"/>
      <c r="D47" s="1436"/>
      <c r="E47" s="1436"/>
      <c r="F47" s="1436"/>
      <c r="G47" s="1436"/>
      <c r="H47" s="1436"/>
      <c r="I47" s="1436"/>
      <c r="J47" s="221"/>
      <c r="K47" s="1366"/>
      <c r="L47" s="191"/>
      <c r="M47" s="192"/>
      <c r="N47" s="192"/>
    </row>
    <row r="48" spans="1:14" s="167" customFormat="1" ht="15.75" customHeight="1">
      <c r="A48" s="1337" t="s">
        <v>940</v>
      </c>
      <c r="B48" s="222"/>
      <c r="C48" s="222"/>
      <c r="D48" s="1474" t="str">
        <f>PI!P36</f>
        <v>Tæng Gi¸m ®èc</v>
      </c>
      <c r="E48" s="1474"/>
      <c r="F48" s="1474"/>
      <c r="G48" s="1474"/>
      <c r="H48" s="1474"/>
      <c r="I48" s="1474"/>
      <c r="J48" s="223"/>
      <c r="K48" s="1367"/>
      <c r="L48" s="168"/>
      <c r="M48" s="169"/>
      <c r="N48" s="169"/>
    </row>
    <row r="49" spans="1:14" s="167" customFormat="1">
      <c r="A49" s="173"/>
      <c r="B49" s="173"/>
      <c r="D49" s="173"/>
      <c r="F49" s="173"/>
      <c r="I49" s="224"/>
      <c r="J49" s="175"/>
      <c r="K49" s="1358"/>
      <c r="L49" s="168"/>
      <c r="M49" s="169"/>
      <c r="N49" s="169"/>
    </row>
    <row r="50" spans="1:14" s="167" customFormat="1">
      <c r="A50" s="173"/>
      <c r="B50" s="173"/>
      <c r="D50" s="173"/>
      <c r="F50" s="173"/>
      <c r="I50" s="224"/>
      <c r="J50" s="175"/>
      <c r="K50" s="1358"/>
      <c r="L50" s="168"/>
      <c r="M50" s="169"/>
      <c r="N50" s="169"/>
    </row>
    <row r="51" spans="1:14" s="167" customFormat="1">
      <c r="A51" s="173"/>
      <c r="B51" s="173"/>
      <c r="D51" s="173"/>
      <c r="F51" s="173"/>
      <c r="I51" s="224"/>
      <c r="J51" s="175"/>
      <c r="K51" s="1358"/>
      <c r="L51" s="168"/>
      <c r="M51" s="169"/>
      <c r="N51" s="169"/>
    </row>
    <row r="52" spans="1:14" s="167" customFormat="1">
      <c r="A52" s="173"/>
      <c r="B52" s="173"/>
      <c r="D52" s="173"/>
      <c r="F52" s="173"/>
      <c r="I52" s="224"/>
      <c r="J52" s="175"/>
      <c r="K52" s="1358"/>
      <c r="L52" s="168"/>
      <c r="M52" s="169"/>
      <c r="N52" s="169"/>
    </row>
    <row r="53" spans="1:14" s="167" customFormat="1" ht="18" customHeight="1">
      <c r="A53" s="171"/>
      <c r="B53" s="171"/>
      <c r="C53" s="175"/>
      <c r="D53" s="171"/>
      <c r="E53" s="175"/>
      <c r="F53" s="171"/>
      <c r="G53" s="175"/>
      <c r="H53" s="175"/>
      <c r="I53" s="195"/>
      <c r="J53" s="175"/>
      <c r="K53" s="1358"/>
      <c r="L53" s="168"/>
      <c r="M53" s="169"/>
      <c r="N53" s="169"/>
    </row>
    <row r="54" spans="1:14" s="193" customFormat="1" ht="20.25" customHeight="1">
      <c r="A54" s="1338" t="s">
        <v>562</v>
      </c>
      <c r="B54" s="225"/>
      <c r="C54" s="225"/>
      <c r="D54" s="1473" t="str">
        <f>'Ten '!B15</f>
        <v>Hoµng V¨n To¶n</v>
      </c>
      <c r="E54" s="1473"/>
      <c r="F54" s="1473"/>
      <c r="G54" s="1473"/>
      <c r="H54" s="1473"/>
      <c r="I54" s="1473"/>
      <c r="J54" s="223"/>
      <c r="K54" s="1367"/>
      <c r="L54" s="191"/>
      <c r="M54" s="192"/>
      <c r="N54" s="192"/>
    </row>
    <row r="55" spans="1:14">
      <c r="A55" s="226"/>
      <c r="B55" s="226"/>
      <c r="C55" s="226"/>
      <c r="D55" s="227"/>
      <c r="E55" s="226"/>
      <c r="F55" s="226"/>
      <c r="G55" s="226"/>
      <c r="H55" s="226"/>
      <c r="I55" s="228"/>
    </row>
    <row r="56" spans="1:14">
      <c r="A56" s="226"/>
      <c r="B56" s="226"/>
      <c r="C56" s="226"/>
      <c r="D56" s="227"/>
      <c r="E56" s="226"/>
      <c r="F56" s="226"/>
      <c r="G56" s="226"/>
      <c r="H56" s="226"/>
      <c r="I56" s="228"/>
    </row>
    <row r="57" spans="1:14">
      <c r="A57" s="226"/>
      <c r="B57" s="226"/>
      <c r="C57" s="226"/>
      <c r="D57" s="227"/>
      <c r="E57" s="226"/>
      <c r="F57" s="226"/>
      <c r="G57" s="226"/>
      <c r="H57" s="226"/>
      <c r="I57" s="228"/>
    </row>
    <row r="58" spans="1:14">
      <c r="A58" s="226"/>
      <c r="B58" s="226"/>
      <c r="C58" s="226"/>
      <c r="D58" s="227"/>
      <c r="E58" s="226"/>
      <c r="F58" s="226"/>
      <c r="G58" s="226"/>
      <c r="H58" s="226"/>
      <c r="I58" s="228"/>
    </row>
  </sheetData>
  <mergeCells count="10">
    <mergeCell ref="D54:I54"/>
    <mergeCell ref="D48:I48"/>
    <mergeCell ref="B47:I47"/>
    <mergeCell ref="D10:D11"/>
    <mergeCell ref="A6:I6"/>
    <mergeCell ref="A7:I7"/>
    <mergeCell ref="A8:I8"/>
    <mergeCell ref="G10:G11"/>
    <mergeCell ref="I10:I11"/>
    <mergeCell ref="A10:A11"/>
  </mergeCells>
  <phoneticPr fontId="0" type="noConversion"/>
  <printOptions horizontalCentered="1"/>
  <pageMargins left="0.7" right="0.2" top="0.27" bottom="0.72" header="0.27" footer="0.3"/>
  <pageSetup paperSize="9" firstPageNumber="4" orientation="portrait" useFirstPageNumber="1" r:id="rId1"/>
  <headerFooter alignWithMargins="0">
    <oddFooter>&amp;C&amp;".VnTime,  Italic"&amp;11
&amp;P</oddFooter>
  </headerFooter>
</worksheet>
</file>

<file path=xl/worksheets/sheet43.xml><?xml version="1.0" encoding="utf-8"?>
<worksheet xmlns="http://schemas.openxmlformats.org/spreadsheetml/2006/main" xmlns:r="http://schemas.openxmlformats.org/officeDocument/2006/relationships">
  <sheetPr codeName="Sheet14">
    <tabColor indexed="14"/>
  </sheetPr>
  <dimension ref="A1:R326"/>
  <sheetViews>
    <sheetView view="pageBreakPreview" zoomScaleSheetLayoutView="100" workbookViewId="0">
      <selection activeCell="L1" sqref="L1:N65536"/>
    </sheetView>
  </sheetViews>
  <sheetFormatPr defaultRowHeight="18" customHeight="1"/>
  <cols>
    <col min="1" max="1" width="4.25" style="590" customWidth="1"/>
    <col min="2" max="2" width="19.875" style="591" customWidth="1"/>
    <col min="3" max="3" width="4.5" style="577" customWidth="1"/>
    <col min="4" max="4" width="10.375" style="577" customWidth="1"/>
    <col min="5" max="5" width="1" style="577" customWidth="1"/>
    <col min="6" max="6" width="14.375" style="577" bestFit="1" customWidth="1"/>
    <col min="7" max="7" width="0.75" style="577" customWidth="1"/>
    <col min="8" max="8" width="15.625" style="542" customWidth="1"/>
    <col min="9" max="9" width="0.875" style="578" customWidth="1"/>
    <col min="10" max="10" width="15.875" style="578" customWidth="1"/>
    <col min="11" max="11" width="0.875" style="577" customWidth="1"/>
    <col min="12" max="12" width="18.125" style="579" hidden="1" customWidth="1"/>
    <col min="13" max="13" width="0.625" style="580" hidden="1" customWidth="1"/>
    <col min="14" max="14" width="19.25" style="579" hidden="1" customWidth="1"/>
    <col min="15" max="15" width="19.125" style="581" bestFit="1" customWidth="1"/>
    <col min="16" max="16" width="15.75" style="581" bestFit="1" customWidth="1"/>
    <col min="17" max="17" width="14.5" style="582" bestFit="1" customWidth="1"/>
    <col min="18" max="18" width="14.25" style="579" bestFit="1" customWidth="1"/>
    <col min="19" max="19" width="18.5" style="577" customWidth="1"/>
    <col min="20" max="16384" width="9" style="577"/>
  </cols>
  <sheetData>
    <row r="1" spans="1:18" s="775" customFormat="1" ht="19.5" customHeight="1">
      <c r="A1" s="1131" t="s">
        <v>1158</v>
      </c>
      <c r="H1" s="776"/>
      <c r="I1" s="776"/>
      <c r="L1" s="777"/>
      <c r="M1" s="711"/>
      <c r="N1" s="777"/>
      <c r="O1" s="777"/>
      <c r="P1" s="777"/>
      <c r="Q1" s="711"/>
      <c r="R1" s="777"/>
    </row>
    <row r="2" spans="1:18" s="541" customFormat="1" ht="17.25" customHeight="1">
      <c r="A2" s="1036" t="s">
        <v>182</v>
      </c>
      <c r="H2" s="542"/>
      <c r="I2" s="542"/>
      <c r="J2" s="1332" t="s">
        <v>19</v>
      </c>
      <c r="L2" s="543"/>
      <c r="M2" s="544"/>
      <c r="N2" s="543"/>
      <c r="O2" s="543"/>
      <c r="P2" s="543"/>
      <c r="Q2" s="544"/>
      <c r="R2" s="543"/>
    </row>
    <row r="3" spans="1:18" s="541" customFormat="1" ht="17.25" customHeight="1">
      <c r="A3" s="1036" t="s">
        <v>183</v>
      </c>
      <c r="B3" s="545"/>
      <c r="C3" s="545"/>
      <c r="D3" s="545"/>
      <c r="E3" s="545"/>
      <c r="F3" s="545"/>
      <c r="G3" s="545"/>
      <c r="H3" s="546"/>
      <c r="I3" s="546"/>
      <c r="J3" s="1333" t="s">
        <v>579</v>
      </c>
      <c r="L3" s="543"/>
      <c r="M3" s="544"/>
      <c r="N3" s="543"/>
      <c r="O3" s="543"/>
      <c r="P3" s="543"/>
      <c r="Q3" s="544"/>
      <c r="R3" s="543"/>
    </row>
    <row r="4" spans="1:18" s="537" customFormat="1" ht="8.25" customHeight="1">
      <c r="A4" s="778"/>
      <c r="B4" s="547"/>
      <c r="H4" s="538"/>
      <c r="I4" s="538"/>
      <c r="J4" s="538"/>
      <c r="L4" s="539"/>
      <c r="M4" s="540"/>
      <c r="N4" s="539"/>
      <c r="O4" s="539"/>
      <c r="P4" s="539"/>
      <c r="Q4" s="540"/>
      <c r="R4" s="539"/>
    </row>
    <row r="5" spans="1:18" s="537" customFormat="1" ht="26.25" customHeight="1">
      <c r="A5" s="778"/>
      <c r="B5" s="1495" t="s">
        <v>965</v>
      </c>
      <c r="C5" s="1495"/>
      <c r="D5" s="1495"/>
      <c r="E5" s="1495"/>
      <c r="F5" s="1495"/>
      <c r="G5" s="1495"/>
      <c r="H5" s="1495"/>
      <c r="I5" s="1495"/>
      <c r="J5" s="1495"/>
      <c r="L5" s="539"/>
      <c r="M5" s="540"/>
      <c r="N5" s="539"/>
      <c r="O5" s="539"/>
      <c r="P5" s="539"/>
      <c r="Q5" s="540"/>
      <c r="R5" s="539"/>
    </row>
    <row r="6" spans="1:18" s="640" customFormat="1" ht="19.5" customHeight="1">
      <c r="A6" s="753"/>
      <c r="B6" s="1496" t="s">
        <v>579</v>
      </c>
      <c r="C6" s="1497"/>
      <c r="D6" s="1497"/>
      <c r="E6" s="1497"/>
      <c r="F6" s="1497"/>
      <c r="G6" s="1497"/>
      <c r="H6" s="1497"/>
      <c r="I6" s="1497"/>
      <c r="J6" s="1497"/>
      <c r="L6" s="579"/>
      <c r="M6" s="580"/>
      <c r="N6" s="579"/>
      <c r="O6" s="579"/>
      <c r="P6" s="579"/>
      <c r="Q6" s="580"/>
      <c r="R6" s="579"/>
    </row>
    <row r="7" spans="1:18" s="780" customFormat="1" ht="21.75" customHeight="1">
      <c r="A7" s="779" t="s">
        <v>992</v>
      </c>
      <c r="B7" s="1498" t="s">
        <v>993</v>
      </c>
      <c r="C7" s="1498"/>
      <c r="D7" s="1498"/>
      <c r="E7" s="1498"/>
      <c r="F7" s="1498"/>
      <c r="G7" s="1498"/>
      <c r="H7" s="1498"/>
      <c r="I7" s="1498"/>
      <c r="J7" s="1498"/>
      <c r="L7" s="781"/>
      <c r="M7" s="782"/>
      <c r="N7" s="781"/>
      <c r="O7" s="781"/>
      <c r="P7" s="781"/>
      <c r="Q7" s="782"/>
      <c r="R7" s="781"/>
    </row>
    <row r="8" spans="1:18" s="784" customFormat="1" ht="21.75" customHeight="1">
      <c r="A8" s="783" t="s">
        <v>25</v>
      </c>
      <c r="B8" s="1483" t="s">
        <v>994</v>
      </c>
      <c r="C8" s="1483"/>
      <c r="D8" s="1483"/>
      <c r="E8" s="1483"/>
      <c r="F8" s="1483"/>
      <c r="G8" s="1483"/>
      <c r="H8" s="1483"/>
      <c r="I8" s="1483"/>
      <c r="J8" s="1483"/>
      <c r="L8" s="785"/>
      <c r="M8" s="786"/>
      <c r="N8" s="785"/>
      <c r="O8" s="785"/>
      <c r="P8" s="785"/>
      <c r="Q8" s="786"/>
      <c r="R8" s="785"/>
    </row>
    <row r="9" spans="1:18" s="772" customFormat="1" ht="72.75" customHeight="1">
      <c r="A9" s="1091"/>
      <c r="B9" s="1482" t="s">
        <v>606</v>
      </c>
      <c r="C9" s="1499"/>
      <c r="D9" s="1499"/>
      <c r="E9" s="1499"/>
      <c r="F9" s="1499"/>
      <c r="G9" s="1499"/>
      <c r="H9" s="1499"/>
      <c r="I9" s="1499"/>
      <c r="J9" s="1499"/>
    </row>
    <row r="10" spans="1:18" s="772" customFormat="1" ht="5.25" customHeight="1">
      <c r="A10" s="1091"/>
      <c r="B10" s="1180"/>
      <c r="C10" s="1181"/>
      <c r="D10" s="1181"/>
      <c r="E10" s="1181"/>
      <c r="F10" s="1181"/>
      <c r="G10" s="1181"/>
      <c r="H10" s="1181"/>
      <c r="I10" s="1181"/>
      <c r="J10" s="1181"/>
    </row>
    <row r="11" spans="1:18" s="788" customFormat="1" ht="36" customHeight="1">
      <c r="A11" s="787"/>
      <c r="B11" s="1480" t="s">
        <v>1159</v>
      </c>
      <c r="C11" s="1480"/>
      <c r="D11" s="1480"/>
      <c r="E11" s="1480"/>
      <c r="F11" s="1480"/>
      <c r="G11" s="1480"/>
      <c r="H11" s="1480"/>
      <c r="I11" s="1480"/>
      <c r="J11" s="1480"/>
      <c r="K11" s="1198"/>
      <c r="L11" s="789"/>
      <c r="M11" s="790"/>
      <c r="N11" s="789"/>
      <c r="O11" s="789"/>
      <c r="P11" s="789"/>
      <c r="Q11" s="790"/>
      <c r="R11" s="789"/>
    </row>
    <row r="12" spans="1:18" s="780" customFormat="1" ht="4.5" customHeight="1">
      <c r="A12" s="791"/>
      <c r="B12" s="1500"/>
      <c r="C12" s="1500"/>
      <c r="D12" s="1500"/>
      <c r="E12" s="1500"/>
      <c r="F12" s="1500"/>
      <c r="G12" s="1500"/>
      <c r="H12" s="1500"/>
      <c r="I12" s="1500"/>
      <c r="J12" s="1500"/>
      <c r="L12" s="781"/>
      <c r="M12" s="782"/>
      <c r="N12" s="781"/>
      <c r="O12" s="781"/>
      <c r="P12" s="781"/>
      <c r="Q12" s="782"/>
      <c r="R12" s="781"/>
    </row>
    <row r="13" spans="1:18" s="780" customFormat="1" ht="29.25" customHeight="1">
      <c r="A13" s="791"/>
      <c r="B13" s="1501" t="s">
        <v>529</v>
      </c>
      <c r="C13" s="1502"/>
      <c r="D13" s="1502"/>
      <c r="E13" s="1502"/>
      <c r="F13" s="1502"/>
      <c r="G13" s="1502"/>
      <c r="H13" s="1502"/>
      <c r="I13" s="1502"/>
      <c r="J13" s="1502"/>
      <c r="K13" s="1502"/>
      <c r="L13" s="781"/>
      <c r="M13" s="782"/>
      <c r="N13" s="781"/>
      <c r="O13" s="781"/>
      <c r="P13" s="781"/>
      <c r="Q13" s="782"/>
      <c r="R13" s="781"/>
    </row>
    <row r="14" spans="1:18" s="780" customFormat="1" ht="6" customHeight="1">
      <c r="A14" s="791"/>
      <c r="B14" s="1191"/>
      <c r="C14" s="1035"/>
      <c r="D14" s="1035"/>
      <c r="E14" s="1035"/>
      <c r="F14" s="1035"/>
      <c r="G14" s="1035"/>
      <c r="H14" s="1035"/>
      <c r="I14" s="1035"/>
      <c r="J14" s="1035"/>
      <c r="L14" s="781"/>
      <c r="M14" s="782"/>
      <c r="N14" s="781"/>
      <c r="O14" s="781"/>
      <c r="P14" s="781"/>
      <c r="Q14" s="782"/>
      <c r="R14" s="781"/>
    </row>
    <row r="15" spans="1:18" s="780" customFormat="1" ht="20.25" customHeight="1">
      <c r="A15" s="783" t="s">
        <v>27</v>
      </c>
      <c r="B15" s="1483" t="s">
        <v>320</v>
      </c>
      <c r="C15" s="1483"/>
      <c r="D15" s="1483"/>
      <c r="E15" s="1483"/>
      <c r="F15" s="1483"/>
      <c r="G15" s="1483"/>
      <c r="H15" s="1483"/>
      <c r="I15" s="1483"/>
      <c r="J15" s="1483"/>
      <c r="L15" s="781"/>
      <c r="M15" s="782"/>
      <c r="N15" s="781"/>
      <c r="O15" s="781"/>
      <c r="P15" s="781"/>
      <c r="Q15" s="782"/>
      <c r="R15" s="781"/>
    </row>
    <row r="16" spans="1:18" s="784" customFormat="1" ht="19.5" customHeight="1">
      <c r="A16" s="783" t="s">
        <v>29</v>
      </c>
      <c r="B16" s="1483" t="s">
        <v>256</v>
      </c>
      <c r="C16" s="1483"/>
      <c r="D16" s="1483"/>
      <c r="E16" s="1483"/>
      <c r="F16" s="1483"/>
      <c r="G16" s="1483"/>
      <c r="H16" s="1483"/>
      <c r="I16" s="1483"/>
      <c r="J16" s="1483"/>
      <c r="L16" s="785"/>
      <c r="M16" s="786"/>
      <c r="N16" s="785"/>
      <c r="O16" s="785"/>
      <c r="P16" s="785"/>
      <c r="Q16" s="786"/>
      <c r="R16" s="785"/>
    </row>
    <row r="17" spans="1:10" s="773" customFormat="1" ht="15.75" customHeight="1">
      <c r="A17" s="1206" t="s">
        <v>702</v>
      </c>
      <c r="B17" s="1485" t="s">
        <v>772</v>
      </c>
      <c r="C17" s="1486"/>
      <c r="D17" s="1486"/>
      <c r="E17" s="1486"/>
      <c r="F17" s="1486"/>
      <c r="G17" s="1486"/>
      <c r="H17" s="1486"/>
      <c r="I17" s="1486"/>
      <c r="J17" s="1486"/>
    </row>
    <row r="18" spans="1:10" s="773" customFormat="1" ht="15.75" customHeight="1">
      <c r="A18" s="1206" t="s">
        <v>702</v>
      </c>
      <c r="B18" s="1485" t="s">
        <v>773</v>
      </c>
      <c r="C18" s="1486"/>
      <c r="D18" s="1486"/>
      <c r="E18" s="1486"/>
      <c r="F18" s="1486"/>
      <c r="G18" s="1486"/>
      <c r="H18" s="1486"/>
      <c r="I18" s="1486"/>
      <c r="J18" s="1486"/>
    </row>
    <row r="19" spans="1:10" s="773" customFormat="1" ht="14.25">
      <c r="A19" s="1206" t="s">
        <v>702</v>
      </c>
      <c r="B19" s="1485" t="s">
        <v>774</v>
      </c>
      <c r="C19" s="1486"/>
      <c r="D19" s="1486"/>
      <c r="E19" s="1486"/>
      <c r="F19" s="1486"/>
      <c r="G19" s="1486"/>
      <c r="H19" s="1486"/>
      <c r="I19" s="1486"/>
      <c r="J19" s="1486"/>
    </row>
    <row r="20" spans="1:10" s="773" customFormat="1" ht="15.75" customHeight="1">
      <c r="A20" s="1206" t="s">
        <v>702</v>
      </c>
      <c r="B20" s="1091" t="s">
        <v>775</v>
      </c>
      <c r="C20" s="1207"/>
      <c r="D20" s="1207"/>
      <c r="E20" s="1207"/>
      <c r="F20" s="1207"/>
      <c r="G20" s="1207"/>
      <c r="H20" s="1207"/>
      <c r="I20" s="1207"/>
      <c r="J20" s="1207"/>
    </row>
    <row r="21" spans="1:10" s="773" customFormat="1" ht="15.75" customHeight="1">
      <c r="A21" s="1206" t="s">
        <v>702</v>
      </c>
      <c r="B21" s="1485" t="s">
        <v>283</v>
      </c>
      <c r="C21" s="1486"/>
      <c r="D21" s="1486"/>
      <c r="E21" s="1486"/>
      <c r="F21" s="1486"/>
      <c r="G21" s="1486"/>
      <c r="H21" s="1486"/>
      <c r="I21" s="1486"/>
      <c r="J21" s="1486"/>
    </row>
    <row r="22" spans="1:10" s="773" customFormat="1" ht="15.75" customHeight="1">
      <c r="A22" s="1206" t="s">
        <v>702</v>
      </c>
      <c r="B22" s="1091" t="s">
        <v>284</v>
      </c>
      <c r="C22" s="1207"/>
      <c r="D22" s="1207"/>
      <c r="E22" s="1207"/>
      <c r="F22" s="1207"/>
      <c r="G22" s="1207"/>
      <c r="H22" s="1207"/>
      <c r="I22" s="1207"/>
      <c r="J22" s="1207"/>
    </row>
    <row r="23" spans="1:10" s="773" customFormat="1" ht="31.5" customHeight="1">
      <c r="A23" s="1206" t="s">
        <v>702</v>
      </c>
      <c r="B23" s="1485" t="s">
        <v>285</v>
      </c>
      <c r="C23" s="1486"/>
      <c r="D23" s="1486"/>
      <c r="E23" s="1486"/>
      <c r="F23" s="1486"/>
      <c r="G23" s="1486"/>
      <c r="H23" s="1486"/>
      <c r="I23" s="1486"/>
      <c r="J23" s="1486"/>
    </row>
    <row r="24" spans="1:10" s="773" customFormat="1" ht="15.75" customHeight="1">
      <c r="A24" s="1206" t="s">
        <v>702</v>
      </c>
      <c r="B24" s="1485" t="s">
        <v>286</v>
      </c>
      <c r="C24" s="1486"/>
      <c r="D24" s="1486"/>
      <c r="E24" s="1486"/>
      <c r="F24" s="1486"/>
      <c r="G24" s="1486"/>
      <c r="H24" s="1486"/>
      <c r="I24" s="1486"/>
      <c r="J24" s="1486"/>
    </row>
    <row r="25" spans="1:10" s="773" customFormat="1" ht="15.75" customHeight="1">
      <c r="A25" s="1206" t="s">
        <v>702</v>
      </c>
      <c r="B25" s="1091" t="s">
        <v>287</v>
      </c>
      <c r="C25" s="1207"/>
      <c r="D25" s="1207"/>
      <c r="E25" s="1207"/>
      <c r="F25" s="1207"/>
      <c r="G25" s="1207"/>
      <c r="H25" s="1207"/>
      <c r="I25" s="1207"/>
      <c r="J25" s="1207"/>
    </row>
    <row r="26" spans="1:10" s="773" customFormat="1" ht="15.75" customHeight="1">
      <c r="A26" s="1206" t="s">
        <v>702</v>
      </c>
      <c r="B26" s="1091" t="s">
        <v>914</v>
      </c>
      <c r="C26" s="1207"/>
      <c r="D26" s="1207"/>
      <c r="E26" s="1207"/>
      <c r="F26" s="1207"/>
      <c r="G26" s="1207"/>
      <c r="H26" s="1207"/>
      <c r="I26" s="1207"/>
      <c r="J26" s="1207"/>
    </row>
    <row r="27" spans="1:10" s="773" customFormat="1" ht="15.75" customHeight="1">
      <c r="A27" s="1206" t="s">
        <v>702</v>
      </c>
      <c r="B27" s="1091" t="s">
        <v>288</v>
      </c>
      <c r="C27" s="1207"/>
      <c r="D27" s="1207"/>
      <c r="E27" s="1207"/>
      <c r="F27" s="1207"/>
      <c r="G27" s="1207"/>
      <c r="H27" s="1207"/>
      <c r="I27" s="1207"/>
      <c r="J27" s="1207"/>
    </row>
    <row r="28" spans="1:10" s="773" customFormat="1" ht="15.75" customHeight="1">
      <c r="A28" s="1206" t="s">
        <v>702</v>
      </c>
      <c r="B28" s="1485" t="s">
        <v>289</v>
      </c>
      <c r="C28" s="1486"/>
      <c r="D28" s="1486"/>
      <c r="E28" s="1486"/>
      <c r="F28" s="1486"/>
      <c r="G28" s="1486"/>
      <c r="H28" s="1486"/>
      <c r="I28" s="1486"/>
      <c r="J28" s="1486"/>
    </row>
    <row r="29" spans="1:10" s="773" customFormat="1" ht="33" customHeight="1">
      <c r="A29" s="1206" t="s">
        <v>702</v>
      </c>
      <c r="B29" s="1485" t="s">
        <v>290</v>
      </c>
      <c r="C29" s="1486"/>
      <c r="D29" s="1486"/>
      <c r="E29" s="1486"/>
      <c r="F29" s="1486"/>
      <c r="G29" s="1486"/>
      <c r="H29" s="1486"/>
      <c r="I29" s="1486"/>
      <c r="J29" s="1486"/>
    </row>
    <row r="30" spans="1:10" s="773" customFormat="1" ht="15.75" customHeight="1">
      <c r="A30" s="1206" t="s">
        <v>702</v>
      </c>
      <c r="B30" s="1485" t="s">
        <v>291</v>
      </c>
      <c r="C30" s="1486"/>
      <c r="D30" s="1486"/>
      <c r="E30" s="1486"/>
      <c r="F30" s="1486"/>
      <c r="G30" s="1486"/>
      <c r="H30" s="1486"/>
      <c r="I30" s="1486"/>
      <c r="J30" s="1486"/>
    </row>
    <row r="31" spans="1:10" s="773" customFormat="1" ht="15.75" customHeight="1">
      <c r="A31" s="1206" t="s">
        <v>702</v>
      </c>
      <c r="B31" s="1485" t="s">
        <v>292</v>
      </c>
      <c r="C31" s="1486"/>
      <c r="D31" s="1486"/>
      <c r="E31" s="1486"/>
      <c r="F31" s="1486"/>
      <c r="G31" s="1486"/>
      <c r="H31" s="1486"/>
      <c r="I31" s="1486"/>
      <c r="J31" s="1486"/>
    </row>
    <row r="32" spans="1:10" s="773" customFormat="1" ht="46.5" customHeight="1">
      <c r="A32" s="1206" t="s">
        <v>702</v>
      </c>
      <c r="B32" s="1485" t="s">
        <v>293</v>
      </c>
      <c r="C32" s="1486"/>
      <c r="D32" s="1486"/>
      <c r="E32" s="1486"/>
      <c r="F32" s="1486"/>
      <c r="G32" s="1486"/>
      <c r="H32" s="1486"/>
      <c r="I32" s="1486"/>
      <c r="J32" s="1486"/>
    </row>
    <row r="33" spans="1:18" s="773" customFormat="1" ht="32.25" customHeight="1">
      <c r="A33" s="1206" t="s">
        <v>702</v>
      </c>
      <c r="B33" s="1485" t="s">
        <v>294</v>
      </c>
      <c r="C33" s="1486"/>
      <c r="D33" s="1486"/>
      <c r="E33" s="1486"/>
      <c r="F33" s="1486"/>
      <c r="G33" s="1486"/>
      <c r="H33" s="1486"/>
      <c r="I33" s="1486"/>
      <c r="J33" s="1486"/>
    </row>
    <row r="34" spans="1:18" s="773" customFormat="1" ht="14.25">
      <c r="A34" s="1206" t="s">
        <v>702</v>
      </c>
      <c r="B34" s="1485" t="s">
        <v>295</v>
      </c>
      <c r="C34" s="1486"/>
      <c r="D34" s="1486"/>
      <c r="E34" s="1486"/>
      <c r="F34" s="1486"/>
      <c r="G34" s="1486"/>
      <c r="H34" s="1486"/>
      <c r="I34" s="1486"/>
      <c r="J34" s="1486"/>
    </row>
    <row r="35" spans="1:18" s="773" customFormat="1" ht="14.25">
      <c r="A35" s="1206" t="s">
        <v>702</v>
      </c>
      <c r="B35" s="1485" t="s">
        <v>945</v>
      </c>
      <c r="C35" s="1486"/>
      <c r="D35" s="1486"/>
      <c r="E35" s="1486"/>
      <c r="F35" s="1486"/>
      <c r="G35" s="1486"/>
      <c r="H35" s="1486"/>
      <c r="I35" s="1486"/>
      <c r="J35" s="1486"/>
    </row>
    <row r="36" spans="1:18" s="773" customFormat="1" ht="32.25" customHeight="1">
      <c r="A36" s="1206" t="s">
        <v>702</v>
      </c>
      <c r="B36" s="1485" t="s">
        <v>310</v>
      </c>
      <c r="C36" s="1486"/>
      <c r="D36" s="1486"/>
      <c r="E36" s="1486"/>
      <c r="F36" s="1486"/>
      <c r="G36" s="1486"/>
      <c r="H36" s="1486"/>
      <c r="I36" s="1486"/>
      <c r="J36" s="1486"/>
    </row>
    <row r="37" spans="1:18" s="773" customFormat="1" ht="14.25">
      <c r="A37" s="1206" t="s">
        <v>702</v>
      </c>
      <c r="B37" s="1485" t="s">
        <v>311</v>
      </c>
      <c r="C37" s="1486"/>
      <c r="D37" s="1486"/>
      <c r="E37" s="1486"/>
      <c r="F37" s="1486"/>
      <c r="G37" s="1486"/>
      <c r="H37" s="1486"/>
      <c r="I37" s="1486"/>
      <c r="J37" s="1486"/>
    </row>
    <row r="38" spans="1:18" s="773" customFormat="1" ht="14.25">
      <c r="A38" s="1206" t="s">
        <v>702</v>
      </c>
      <c r="B38" s="1485" t="s">
        <v>312</v>
      </c>
      <c r="C38" s="1486"/>
      <c r="D38" s="1486"/>
      <c r="E38" s="1486"/>
      <c r="F38" s="1486"/>
      <c r="G38" s="1486"/>
      <c r="H38" s="1486"/>
      <c r="I38" s="1486"/>
      <c r="J38" s="1486"/>
    </row>
    <row r="39" spans="1:18" s="773" customFormat="1" ht="14.25">
      <c r="A39" s="1206" t="s">
        <v>702</v>
      </c>
      <c r="B39" s="1485" t="s">
        <v>313</v>
      </c>
      <c r="C39" s="1486"/>
      <c r="D39" s="1486"/>
      <c r="E39" s="1486"/>
      <c r="F39" s="1486"/>
      <c r="G39" s="1486"/>
      <c r="H39" s="1486"/>
      <c r="I39" s="1486"/>
      <c r="J39" s="1486"/>
    </row>
    <row r="40" spans="1:18" s="773" customFormat="1" ht="14.25">
      <c r="A40" s="1206" t="s">
        <v>702</v>
      </c>
      <c r="B40" s="1485" t="s">
        <v>314</v>
      </c>
      <c r="C40" s="1486"/>
      <c r="D40" s="1486"/>
      <c r="E40" s="1486"/>
      <c r="F40" s="1486"/>
      <c r="G40" s="1486"/>
      <c r="H40" s="1486"/>
      <c r="I40" s="1486"/>
      <c r="J40" s="1486"/>
    </row>
    <row r="41" spans="1:18" s="773" customFormat="1" ht="14.25">
      <c r="A41" s="1206" t="s">
        <v>702</v>
      </c>
      <c r="B41" s="1485" t="s">
        <v>315</v>
      </c>
      <c r="C41" s="1486"/>
      <c r="D41" s="1486"/>
      <c r="E41" s="1486"/>
      <c r="F41" s="1486"/>
      <c r="G41" s="1486"/>
      <c r="H41" s="1486"/>
      <c r="I41" s="1486"/>
      <c r="J41" s="1486"/>
    </row>
    <row r="42" spans="1:18" s="773" customFormat="1" ht="14.25">
      <c r="A42" s="1206" t="s">
        <v>702</v>
      </c>
      <c r="B42" s="1485" t="s">
        <v>946</v>
      </c>
      <c r="C42" s="1486"/>
      <c r="D42" s="1486"/>
      <c r="E42" s="1486"/>
      <c r="F42" s="1486"/>
      <c r="G42" s="1486"/>
      <c r="H42" s="1486"/>
      <c r="I42" s="1486"/>
      <c r="J42" s="1486"/>
    </row>
    <row r="43" spans="1:18" s="773" customFormat="1" ht="14.25">
      <c r="A43" s="1206" t="s">
        <v>702</v>
      </c>
      <c r="B43" s="1485" t="s">
        <v>316</v>
      </c>
      <c r="C43" s="1486"/>
      <c r="D43" s="1486"/>
      <c r="E43" s="1486"/>
      <c r="F43" s="1486"/>
      <c r="G43" s="1486"/>
      <c r="H43" s="1486"/>
      <c r="I43" s="1486"/>
      <c r="J43" s="1486"/>
    </row>
    <row r="44" spans="1:18" s="773" customFormat="1" ht="14.25">
      <c r="A44" s="1206" t="s">
        <v>702</v>
      </c>
      <c r="B44" s="1485" t="s">
        <v>317</v>
      </c>
      <c r="C44" s="1486"/>
      <c r="D44" s="1486"/>
      <c r="E44" s="1486"/>
      <c r="F44" s="1486"/>
      <c r="G44" s="1486"/>
      <c r="H44" s="1486"/>
      <c r="I44" s="1486"/>
      <c r="J44" s="1486"/>
    </row>
    <row r="45" spans="1:18" s="773" customFormat="1" ht="14.25">
      <c r="A45" s="1206" t="s">
        <v>702</v>
      </c>
      <c r="B45" s="1485" t="s">
        <v>318</v>
      </c>
      <c r="C45" s="1486"/>
      <c r="D45" s="1486"/>
      <c r="E45" s="1486"/>
      <c r="F45" s="1486"/>
      <c r="G45" s="1486"/>
      <c r="H45" s="1486"/>
      <c r="I45" s="1486"/>
      <c r="J45" s="1486"/>
    </row>
    <row r="46" spans="1:18" s="773" customFormat="1" ht="59.25" customHeight="1">
      <c r="A46" s="1206" t="s">
        <v>702</v>
      </c>
      <c r="B46" s="1485" t="s">
        <v>319</v>
      </c>
      <c r="C46" s="1486"/>
      <c r="D46" s="1486"/>
      <c r="E46" s="1486"/>
      <c r="F46" s="1486"/>
      <c r="G46" s="1486"/>
      <c r="H46" s="1486"/>
      <c r="I46" s="1486"/>
      <c r="J46" s="1486"/>
    </row>
    <row r="47" spans="1:18" s="548" customFormat="1" ht="8.25" customHeight="1">
      <c r="A47" s="754"/>
      <c r="B47" s="1511"/>
      <c r="C47" s="1511"/>
      <c r="D47" s="1511"/>
      <c r="E47" s="1511"/>
      <c r="F47" s="1511"/>
      <c r="G47" s="1511"/>
      <c r="H47" s="1511"/>
      <c r="I47" s="1511"/>
      <c r="J47" s="1511"/>
      <c r="L47" s="550"/>
      <c r="M47" s="549"/>
      <c r="N47" s="550"/>
      <c r="O47" s="550"/>
      <c r="P47" s="550"/>
      <c r="Q47" s="549"/>
      <c r="R47" s="550"/>
    </row>
    <row r="48" spans="1:18" s="780" customFormat="1" ht="19.5" customHeight="1">
      <c r="A48" s="779" t="s">
        <v>1016</v>
      </c>
      <c r="B48" s="1498" t="s">
        <v>1017</v>
      </c>
      <c r="C48" s="1498"/>
      <c r="D48" s="1498"/>
      <c r="E48" s="1498"/>
      <c r="F48" s="1498"/>
      <c r="G48" s="1498"/>
      <c r="H48" s="1498"/>
      <c r="I48" s="1498"/>
      <c r="J48" s="1498"/>
      <c r="L48" s="781"/>
      <c r="M48" s="782"/>
      <c r="N48" s="781"/>
      <c r="O48" s="781"/>
      <c r="P48" s="781"/>
      <c r="Q48" s="782"/>
      <c r="R48" s="781"/>
    </row>
    <row r="49" spans="1:18" s="780" customFormat="1" ht="19.5" customHeight="1">
      <c r="A49" s="791" t="s">
        <v>25</v>
      </c>
      <c r="B49" s="1481" t="s">
        <v>195</v>
      </c>
      <c r="C49" s="1484"/>
      <c r="D49" s="1484"/>
      <c r="E49" s="1484"/>
      <c r="F49" s="1484"/>
      <c r="G49" s="1484"/>
      <c r="H49" s="1484"/>
      <c r="I49" s="1484"/>
      <c r="J49" s="1484"/>
      <c r="L49" s="781"/>
      <c r="M49" s="782"/>
      <c r="N49" s="781"/>
      <c r="O49" s="781"/>
      <c r="P49" s="781"/>
      <c r="Q49" s="782"/>
      <c r="R49" s="781"/>
    </row>
    <row r="50" spans="1:18" s="780" customFormat="1" ht="19.5" customHeight="1">
      <c r="A50" s="791" t="s">
        <v>27</v>
      </c>
      <c r="B50" s="1481" t="s">
        <v>605</v>
      </c>
      <c r="C50" s="1484"/>
      <c r="D50" s="1484"/>
      <c r="E50" s="1484"/>
      <c r="F50" s="1484"/>
      <c r="G50" s="1484"/>
      <c r="H50" s="1484"/>
      <c r="I50" s="1484"/>
      <c r="J50" s="1484"/>
      <c r="L50" s="781"/>
      <c r="M50" s="782"/>
      <c r="N50" s="781"/>
      <c r="O50" s="781"/>
      <c r="P50" s="781"/>
      <c r="Q50" s="782"/>
      <c r="R50" s="781"/>
    </row>
    <row r="51" spans="1:18" s="780" customFormat="1" ht="19.5" customHeight="1">
      <c r="A51" s="791">
        <v>3</v>
      </c>
      <c r="B51" s="1481" t="s">
        <v>194</v>
      </c>
      <c r="C51" s="1484"/>
      <c r="D51" s="1484"/>
      <c r="E51" s="1484"/>
      <c r="F51" s="1484"/>
      <c r="G51" s="1484"/>
      <c r="H51" s="1484"/>
      <c r="I51" s="1484"/>
      <c r="J51" s="1484"/>
      <c r="L51" s="781"/>
      <c r="M51" s="782"/>
      <c r="N51" s="781"/>
      <c r="O51" s="781"/>
      <c r="P51" s="781"/>
      <c r="Q51" s="782"/>
      <c r="R51" s="781"/>
    </row>
    <row r="52" spans="1:18" s="780" customFormat="1" ht="6.75" customHeight="1">
      <c r="A52" s="791"/>
      <c r="B52" s="792"/>
      <c r="C52" s="792"/>
      <c r="D52" s="792"/>
      <c r="E52" s="792"/>
      <c r="F52" s="792"/>
      <c r="G52" s="792"/>
      <c r="H52" s="792"/>
      <c r="I52" s="792"/>
      <c r="J52" s="792"/>
      <c r="L52" s="781"/>
      <c r="M52" s="782"/>
      <c r="N52" s="781"/>
      <c r="O52" s="781"/>
      <c r="P52" s="781"/>
      <c r="Q52" s="782"/>
      <c r="R52" s="781"/>
    </row>
    <row r="53" spans="1:18" s="780" customFormat="1" ht="21.75" customHeight="1">
      <c r="A53" s="779" t="s">
        <v>1018</v>
      </c>
      <c r="B53" s="1498" t="s">
        <v>1019</v>
      </c>
      <c r="C53" s="1498"/>
      <c r="D53" s="1498"/>
      <c r="E53" s="1498"/>
      <c r="F53" s="1498"/>
      <c r="G53" s="1498"/>
      <c r="H53" s="1498"/>
      <c r="I53" s="1498"/>
      <c r="J53" s="1498"/>
      <c r="L53" s="781"/>
      <c r="M53" s="782"/>
      <c r="N53" s="781"/>
      <c r="O53" s="781"/>
      <c r="P53" s="781"/>
      <c r="Q53" s="782"/>
      <c r="R53" s="781"/>
    </row>
    <row r="54" spans="1:18" s="780" customFormat="1" ht="46.5" customHeight="1">
      <c r="A54" s="791" t="s">
        <v>25</v>
      </c>
      <c r="B54" s="1481" t="s">
        <v>393</v>
      </c>
      <c r="C54" s="1484"/>
      <c r="D54" s="1484"/>
      <c r="E54" s="1484"/>
      <c r="F54" s="1484"/>
      <c r="G54" s="1484"/>
      <c r="H54" s="1484"/>
      <c r="I54" s="1484"/>
      <c r="J54" s="1484"/>
      <c r="L54" s="781"/>
      <c r="M54" s="782"/>
      <c r="N54" s="781"/>
      <c r="O54" s="781"/>
      <c r="P54" s="781"/>
      <c r="Q54" s="782"/>
      <c r="R54" s="781"/>
    </row>
    <row r="55" spans="1:18" s="780" customFormat="1" ht="18.75" customHeight="1">
      <c r="A55" s="791" t="s">
        <v>27</v>
      </c>
      <c r="B55" s="1481" t="s">
        <v>1222</v>
      </c>
      <c r="C55" s="1484"/>
      <c r="D55" s="1484"/>
      <c r="E55" s="1484"/>
      <c r="F55" s="1484"/>
      <c r="G55" s="1484"/>
      <c r="H55" s="1484"/>
      <c r="I55" s="1484"/>
      <c r="J55" s="1484"/>
      <c r="L55" s="781"/>
      <c r="M55" s="782"/>
      <c r="N55" s="781"/>
      <c r="O55" s="781"/>
      <c r="P55" s="781"/>
      <c r="Q55" s="782"/>
      <c r="R55" s="781"/>
    </row>
    <row r="56" spans="1:18" s="780" customFormat="1" ht="45" customHeight="1">
      <c r="A56" s="791"/>
      <c r="B56" s="1481" t="s">
        <v>193</v>
      </c>
      <c r="C56" s="1484"/>
      <c r="D56" s="1484"/>
      <c r="E56" s="1484"/>
      <c r="F56" s="1484"/>
      <c r="G56" s="1484"/>
      <c r="H56" s="1484"/>
      <c r="I56" s="1484"/>
      <c r="J56" s="1484"/>
      <c r="L56" s="781"/>
      <c r="M56" s="782"/>
      <c r="N56" s="781"/>
      <c r="O56" s="781"/>
      <c r="P56" s="781"/>
      <c r="Q56" s="782"/>
      <c r="R56" s="781"/>
    </row>
    <row r="57" spans="1:18" s="780" customFormat="1" ht="33" customHeight="1">
      <c r="A57" s="791" t="s">
        <v>29</v>
      </c>
      <c r="B57" s="1484" t="s">
        <v>301</v>
      </c>
      <c r="C57" s="1484"/>
      <c r="D57" s="1484"/>
      <c r="E57" s="1484"/>
      <c r="F57" s="1484"/>
      <c r="G57" s="1484"/>
      <c r="H57" s="1484"/>
      <c r="I57" s="1484"/>
      <c r="J57" s="1484"/>
      <c r="L57" s="781"/>
      <c r="M57" s="782"/>
      <c r="N57" s="781"/>
      <c r="O57" s="781"/>
      <c r="P57" s="781"/>
      <c r="Q57" s="782"/>
      <c r="R57" s="781"/>
    </row>
    <row r="58" spans="1:18" s="780" customFormat="1" ht="21.75" customHeight="1">
      <c r="A58" s="779" t="s">
        <v>1020</v>
      </c>
      <c r="B58" s="1498" t="s">
        <v>434</v>
      </c>
      <c r="C58" s="1498"/>
      <c r="D58" s="1498"/>
      <c r="E58" s="1498"/>
      <c r="F58" s="1498"/>
      <c r="G58" s="1498"/>
      <c r="H58" s="1498"/>
      <c r="I58" s="1498"/>
      <c r="J58" s="1498"/>
      <c r="L58" s="781"/>
      <c r="M58" s="782"/>
      <c r="N58" s="781"/>
      <c r="O58" s="781"/>
      <c r="P58" s="781"/>
      <c r="Q58" s="782"/>
      <c r="R58" s="781"/>
    </row>
    <row r="59" spans="1:18" s="780" customFormat="1" ht="21.75" hidden="1" customHeight="1">
      <c r="A59" s="574" t="s">
        <v>25</v>
      </c>
      <c r="B59" s="1492" t="s">
        <v>155</v>
      </c>
      <c r="C59" s="1492"/>
      <c r="D59" s="1492"/>
      <c r="E59" s="1492"/>
      <c r="F59" s="1492"/>
      <c r="G59" s="1492"/>
      <c r="H59" s="1492"/>
      <c r="I59" s="1492"/>
      <c r="J59" s="1492"/>
      <c r="L59" s="781"/>
      <c r="M59" s="782"/>
      <c r="N59" s="781"/>
      <c r="O59" s="781"/>
      <c r="P59" s="781"/>
      <c r="Q59" s="782"/>
      <c r="R59" s="781"/>
    </row>
    <row r="60" spans="1:18" s="780" customFormat="1" ht="79.5" hidden="1" customHeight="1">
      <c r="A60" s="779"/>
      <c r="B60" s="1482" t="s">
        <v>718</v>
      </c>
      <c r="C60" s="1482"/>
      <c r="D60" s="1482"/>
      <c r="E60" s="1482"/>
      <c r="F60" s="1482"/>
      <c r="G60" s="1482"/>
      <c r="H60" s="1482"/>
      <c r="I60" s="1482"/>
      <c r="J60" s="1482"/>
      <c r="L60" s="781"/>
      <c r="M60" s="782"/>
      <c r="N60" s="781"/>
      <c r="O60" s="781"/>
      <c r="P60" s="781"/>
      <c r="Q60" s="782"/>
      <c r="R60" s="781"/>
    </row>
    <row r="61" spans="1:18" s="780" customFormat="1" ht="7.5" customHeight="1">
      <c r="A61" s="779"/>
      <c r="B61" s="1035"/>
      <c r="C61" s="1035"/>
      <c r="D61" s="1035"/>
      <c r="E61" s="1035"/>
      <c r="F61" s="1035"/>
      <c r="G61" s="1035"/>
      <c r="H61" s="1035"/>
      <c r="I61" s="1035"/>
      <c r="J61" s="1035"/>
      <c r="L61" s="781"/>
      <c r="M61" s="782"/>
      <c r="N61" s="781"/>
      <c r="O61" s="781"/>
      <c r="P61" s="781"/>
      <c r="Q61" s="782"/>
      <c r="R61" s="781"/>
    </row>
    <row r="62" spans="1:18" s="784" customFormat="1" ht="21.75" customHeight="1">
      <c r="A62" s="783" t="s">
        <v>25</v>
      </c>
      <c r="B62" s="1483" t="s">
        <v>257</v>
      </c>
      <c r="C62" s="1483"/>
      <c r="D62" s="1483"/>
      <c r="E62" s="1483"/>
      <c r="F62" s="1483"/>
      <c r="G62" s="1483"/>
      <c r="H62" s="1483"/>
      <c r="I62" s="1483"/>
      <c r="J62" s="1483"/>
      <c r="L62" s="785"/>
      <c r="M62" s="786"/>
      <c r="N62" s="785"/>
      <c r="O62" s="785"/>
      <c r="P62" s="785"/>
      <c r="Q62" s="786"/>
      <c r="R62" s="785"/>
    </row>
    <row r="63" spans="1:18" s="780" customFormat="1" ht="19.5" customHeight="1">
      <c r="A63" s="793" t="s">
        <v>1116</v>
      </c>
      <c r="B63" s="1483" t="s">
        <v>394</v>
      </c>
      <c r="C63" s="1483"/>
      <c r="D63" s="1483"/>
      <c r="E63" s="1483"/>
      <c r="F63" s="1483"/>
      <c r="G63" s="1483"/>
      <c r="H63" s="1483"/>
      <c r="I63" s="1483"/>
      <c r="J63" s="1483"/>
      <c r="L63" s="781"/>
      <c r="M63" s="782"/>
      <c r="N63" s="781"/>
      <c r="O63" s="781"/>
      <c r="P63" s="781"/>
      <c r="Q63" s="782"/>
      <c r="R63" s="781"/>
    </row>
    <row r="64" spans="1:18" s="780" customFormat="1" ht="63" customHeight="1">
      <c r="A64" s="791"/>
      <c r="B64" s="1484" t="s">
        <v>395</v>
      </c>
      <c r="C64" s="1484"/>
      <c r="D64" s="1484"/>
      <c r="E64" s="1484"/>
      <c r="F64" s="1484"/>
      <c r="G64" s="1484"/>
      <c r="H64" s="1484"/>
      <c r="I64" s="1484"/>
      <c r="J64" s="1484"/>
      <c r="L64" s="781"/>
      <c r="M64" s="782"/>
      <c r="N64" s="781"/>
      <c r="O64" s="781"/>
      <c r="P64" s="781"/>
      <c r="Q64" s="782"/>
      <c r="R64" s="781"/>
    </row>
    <row r="65" spans="1:18" s="780" customFormat="1" ht="64.5" customHeight="1">
      <c r="A65" s="791"/>
      <c r="B65" s="1481" t="s">
        <v>827</v>
      </c>
      <c r="C65" s="1481"/>
      <c r="D65" s="1481"/>
      <c r="E65" s="1481"/>
      <c r="F65" s="1481"/>
      <c r="G65" s="1481"/>
      <c r="H65" s="1481"/>
      <c r="I65" s="1481"/>
      <c r="J65" s="1481"/>
      <c r="L65" s="781"/>
      <c r="M65" s="782"/>
      <c r="N65" s="781"/>
      <c r="O65" s="781"/>
      <c r="P65" s="781"/>
      <c r="Q65" s="782"/>
      <c r="R65" s="781"/>
    </row>
    <row r="66" spans="1:18" s="780" customFormat="1" ht="17.25" customHeight="1">
      <c r="A66" s="793" t="s">
        <v>1117</v>
      </c>
      <c r="B66" s="1483" t="s">
        <v>396</v>
      </c>
      <c r="C66" s="1483"/>
      <c r="D66" s="1483"/>
      <c r="E66" s="1483"/>
      <c r="F66" s="1483"/>
      <c r="G66" s="1483"/>
      <c r="H66" s="1483"/>
      <c r="I66" s="1483"/>
      <c r="J66" s="1483"/>
      <c r="L66" s="781"/>
      <c r="M66" s="782"/>
      <c r="N66" s="781"/>
      <c r="O66" s="781"/>
      <c r="P66" s="781"/>
      <c r="Q66" s="782"/>
      <c r="R66" s="781"/>
    </row>
    <row r="67" spans="1:18" s="780" customFormat="1" ht="48" customHeight="1">
      <c r="A67" s="791"/>
      <c r="B67" s="1484" t="s">
        <v>397</v>
      </c>
      <c r="C67" s="1484"/>
      <c r="D67" s="1484"/>
      <c r="E67" s="1484"/>
      <c r="F67" s="1484"/>
      <c r="G67" s="1484"/>
      <c r="H67" s="1484"/>
      <c r="I67" s="1484"/>
      <c r="J67" s="1484"/>
      <c r="L67" s="781"/>
      <c r="M67" s="782"/>
      <c r="N67" s="781"/>
      <c r="O67" s="781"/>
      <c r="P67" s="781"/>
      <c r="Q67" s="782"/>
      <c r="R67" s="781"/>
    </row>
    <row r="68" spans="1:18" s="784" customFormat="1" ht="20.25" customHeight="1">
      <c r="A68" s="783" t="s">
        <v>27</v>
      </c>
      <c r="B68" s="1483" t="s">
        <v>398</v>
      </c>
      <c r="C68" s="1483"/>
      <c r="D68" s="1483"/>
      <c r="E68" s="1483"/>
      <c r="F68" s="1483"/>
      <c r="G68" s="1483"/>
      <c r="H68" s="1483"/>
      <c r="I68" s="1483"/>
      <c r="J68" s="1483"/>
      <c r="L68" s="785"/>
      <c r="M68" s="786"/>
      <c r="N68" s="785"/>
      <c r="O68" s="785"/>
      <c r="P68" s="785"/>
      <c r="Q68" s="786"/>
      <c r="R68" s="785"/>
    </row>
    <row r="69" spans="1:18" s="794" customFormat="1" ht="18.75" customHeight="1">
      <c r="A69" s="793" t="s">
        <v>1033</v>
      </c>
      <c r="B69" s="1483" t="s">
        <v>399</v>
      </c>
      <c r="C69" s="1498"/>
      <c r="D69" s="1498"/>
      <c r="E69" s="1498"/>
      <c r="F69" s="1498"/>
      <c r="G69" s="1498"/>
      <c r="H69" s="1498"/>
      <c r="I69" s="1498"/>
      <c r="J69" s="1498"/>
      <c r="L69" s="795"/>
      <c r="M69" s="796"/>
      <c r="N69" s="795"/>
      <c r="O69" s="795"/>
      <c r="P69" s="795"/>
      <c r="Q69" s="796"/>
      <c r="R69" s="795"/>
    </row>
    <row r="70" spans="1:18" s="780" customFormat="1" ht="58.5" customHeight="1">
      <c r="A70" s="797"/>
      <c r="B70" s="1484" t="s">
        <v>198</v>
      </c>
      <c r="C70" s="1484"/>
      <c r="D70" s="1484"/>
      <c r="E70" s="1484"/>
      <c r="F70" s="1484"/>
      <c r="G70" s="1484"/>
      <c r="H70" s="1484"/>
      <c r="I70" s="1484"/>
      <c r="J70" s="1484"/>
      <c r="L70" s="781"/>
      <c r="M70" s="782"/>
      <c r="N70" s="781"/>
      <c r="O70" s="781"/>
      <c r="P70" s="781"/>
      <c r="Q70" s="782"/>
      <c r="R70" s="781"/>
    </row>
    <row r="71" spans="1:18" s="780" customFormat="1" ht="7.5" customHeight="1">
      <c r="A71" s="797"/>
      <c r="B71" s="1484"/>
      <c r="C71" s="1484"/>
      <c r="D71" s="1484"/>
      <c r="E71" s="1484"/>
      <c r="F71" s="1484"/>
      <c r="G71" s="1484"/>
      <c r="H71" s="1484"/>
      <c r="I71" s="1484"/>
      <c r="J71" s="1484"/>
      <c r="L71" s="781"/>
      <c r="M71" s="782"/>
      <c r="N71" s="781"/>
      <c r="O71" s="781"/>
      <c r="P71" s="781"/>
      <c r="Q71" s="782"/>
      <c r="R71" s="781"/>
    </row>
    <row r="72" spans="1:18" s="780" customFormat="1" ht="17.25" customHeight="1">
      <c r="A72" s="797"/>
      <c r="B72" s="1483" t="s">
        <v>199</v>
      </c>
      <c r="C72" s="1483"/>
      <c r="D72" s="1483"/>
      <c r="E72" s="1483"/>
      <c r="F72" s="1483"/>
      <c r="G72" s="1483"/>
      <c r="H72" s="1483"/>
      <c r="I72" s="1483"/>
      <c r="J72" s="1483"/>
      <c r="K72" s="658"/>
      <c r="L72" s="658"/>
      <c r="M72" s="782"/>
      <c r="N72" s="781"/>
      <c r="O72" s="781"/>
      <c r="P72" s="781"/>
      <c r="Q72" s="782"/>
      <c r="R72" s="781"/>
    </row>
    <row r="73" spans="1:18" s="780" customFormat="1" ht="31.5" customHeight="1">
      <c r="A73" s="797" t="s">
        <v>1032</v>
      </c>
      <c r="B73" s="1484" t="s">
        <v>1027</v>
      </c>
      <c r="C73" s="1484"/>
      <c r="D73" s="1484"/>
      <c r="E73" s="1484"/>
      <c r="F73" s="1484"/>
      <c r="G73" s="1484"/>
      <c r="H73" s="1484"/>
      <c r="I73" s="1484"/>
      <c r="J73" s="1484"/>
      <c r="K73" s="798"/>
      <c r="L73" s="798"/>
      <c r="M73" s="782"/>
      <c r="N73" s="781"/>
      <c r="O73" s="781"/>
      <c r="P73" s="781"/>
      <c r="Q73" s="782"/>
      <c r="R73" s="781"/>
    </row>
    <row r="74" spans="1:18" s="780" customFormat="1" ht="31.5" customHeight="1">
      <c r="A74" s="797" t="s">
        <v>1032</v>
      </c>
      <c r="B74" s="1484" t="s">
        <v>1028</v>
      </c>
      <c r="C74" s="1484"/>
      <c r="D74" s="1484"/>
      <c r="E74" s="1484"/>
      <c r="F74" s="1484"/>
      <c r="G74" s="1484"/>
      <c r="H74" s="1484"/>
      <c r="I74" s="1484"/>
      <c r="J74" s="1484"/>
      <c r="K74" s="798"/>
      <c r="L74" s="798"/>
      <c r="M74" s="782"/>
      <c r="N74" s="781"/>
      <c r="O74" s="781"/>
      <c r="P74" s="781"/>
      <c r="Q74" s="782"/>
      <c r="R74" s="781"/>
    </row>
    <row r="75" spans="1:18" s="780" customFormat="1" ht="31.5" customHeight="1">
      <c r="A75" s="797" t="s">
        <v>1032</v>
      </c>
      <c r="B75" s="1484" t="s">
        <v>1029</v>
      </c>
      <c r="C75" s="1484"/>
      <c r="D75" s="1484"/>
      <c r="E75" s="1484"/>
      <c r="F75" s="1484"/>
      <c r="G75" s="1484"/>
      <c r="H75" s="1484"/>
      <c r="I75" s="1484"/>
      <c r="J75" s="1484"/>
      <c r="K75" s="658"/>
      <c r="L75" s="658"/>
      <c r="M75" s="782"/>
      <c r="N75" s="781"/>
      <c r="O75" s="781"/>
      <c r="P75" s="781"/>
      <c r="Q75" s="782"/>
      <c r="R75" s="781"/>
    </row>
    <row r="76" spans="1:18" s="780" customFormat="1" ht="18" customHeight="1">
      <c r="A76" s="797" t="s">
        <v>1032</v>
      </c>
      <c r="B76" s="1484" t="s">
        <v>1030</v>
      </c>
      <c r="C76" s="1484"/>
      <c r="D76" s="1484"/>
      <c r="E76" s="1484"/>
      <c r="F76" s="1484"/>
      <c r="G76" s="1484"/>
      <c r="H76" s="1484"/>
      <c r="I76" s="1484"/>
      <c r="J76" s="1484"/>
      <c r="K76" s="658"/>
      <c r="L76" s="658"/>
      <c r="M76" s="782"/>
      <c r="N76" s="781"/>
      <c r="O76" s="781"/>
      <c r="P76" s="781"/>
      <c r="Q76" s="782"/>
      <c r="R76" s="781"/>
    </row>
    <row r="77" spans="1:18" s="780" customFormat="1" ht="18" customHeight="1">
      <c r="A77" s="797" t="s">
        <v>1032</v>
      </c>
      <c r="B77" s="1484" t="s">
        <v>1031</v>
      </c>
      <c r="C77" s="1484"/>
      <c r="D77" s="1484"/>
      <c r="E77" s="1484"/>
      <c r="F77" s="1484"/>
      <c r="G77" s="1484"/>
      <c r="H77" s="1484"/>
      <c r="I77" s="1484"/>
      <c r="J77" s="1484"/>
      <c r="K77" s="658"/>
      <c r="L77" s="658"/>
      <c r="M77" s="782"/>
      <c r="N77" s="781"/>
      <c r="O77" s="781"/>
      <c r="P77" s="781"/>
      <c r="Q77" s="782"/>
      <c r="R77" s="781"/>
    </row>
    <row r="78" spans="1:18" s="780" customFormat="1" ht="46.5" customHeight="1">
      <c r="A78" s="799" t="s">
        <v>1034</v>
      </c>
      <c r="B78" s="1483" t="s">
        <v>96</v>
      </c>
      <c r="C78" s="1484"/>
      <c r="D78" s="1484"/>
      <c r="E78" s="1484"/>
      <c r="F78" s="1484"/>
      <c r="G78" s="1484"/>
      <c r="H78" s="1484"/>
      <c r="I78" s="1484"/>
      <c r="J78" s="1484"/>
      <c r="L78" s="781"/>
      <c r="M78" s="782"/>
      <c r="N78" s="781"/>
      <c r="O78" s="781"/>
      <c r="P78" s="781"/>
      <c r="Q78" s="782"/>
      <c r="R78" s="781"/>
    </row>
    <row r="79" spans="1:18" s="801" customFormat="1" ht="37.5" customHeight="1">
      <c r="A79" s="799"/>
      <c r="B79" s="1481" t="s">
        <v>856</v>
      </c>
      <c r="C79" s="1481"/>
      <c r="D79" s="1481"/>
      <c r="E79" s="1481"/>
      <c r="F79" s="1481"/>
      <c r="G79" s="1481"/>
      <c r="H79" s="1481"/>
      <c r="I79" s="1481"/>
      <c r="J79" s="1481"/>
      <c r="K79" s="800"/>
      <c r="L79" s="800"/>
    </row>
    <row r="80" spans="1:18" s="780" customFormat="1" ht="31.5" customHeight="1">
      <c r="A80" s="799" t="s">
        <v>1035</v>
      </c>
      <c r="B80" s="1483" t="s">
        <v>99</v>
      </c>
      <c r="C80" s="1484"/>
      <c r="D80" s="1484"/>
      <c r="E80" s="1484"/>
      <c r="F80" s="1484"/>
      <c r="G80" s="1484"/>
      <c r="H80" s="1484"/>
      <c r="I80" s="1484"/>
      <c r="J80" s="1484"/>
      <c r="L80" s="781"/>
      <c r="M80" s="782"/>
      <c r="N80" s="781"/>
      <c r="O80" s="781"/>
      <c r="P80" s="781"/>
      <c r="Q80" s="782"/>
      <c r="R80" s="781"/>
    </row>
    <row r="81" spans="1:18" s="801" customFormat="1" ht="24.75" hidden="1" customHeight="1">
      <c r="A81" s="799"/>
      <c r="B81" s="1482" t="s">
        <v>721</v>
      </c>
      <c r="C81" s="1482"/>
      <c r="D81" s="1482"/>
      <c r="E81" s="1482"/>
      <c r="F81" s="1482"/>
      <c r="G81" s="1482"/>
      <c r="H81" s="1482"/>
      <c r="I81" s="1482"/>
      <c r="J81" s="1482"/>
      <c r="K81" s="800"/>
      <c r="L81" s="800"/>
    </row>
    <row r="82" spans="1:18" s="780" customFormat="1" ht="21.75" customHeight="1">
      <c r="A82" s="783" t="s">
        <v>29</v>
      </c>
      <c r="B82" s="1483" t="s">
        <v>435</v>
      </c>
      <c r="C82" s="1483"/>
      <c r="D82" s="1483"/>
      <c r="E82" s="1483"/>
      <c r="F82" s="1483"/>
      <c r="G82" s="1483"/>
      <c r="H82" s="1483"/>
      <c r="I82" s="1483"/>
      <c r="J82" s="1483"/>
      <c r="L82" s="781"/>
      <c r="M82" s="782"/>
      <c r="N82" s="781"/>
      <c r="O82" s="781"/>
      <c r="P82" s="781"/>
      <c r="Q82" s="782"/>
      <c r="R82" s="781"/>
    </row>
    <row r="83" spans="1:18" s="784" customFormat="1" ht="31.5" customHeight="1">
      <c r="A83" s="803" t="s">
        <v>1036</v>
      </c>
      <c r="B83" s="1483" t="s">
        <v>264</v>
      </c>
      <c r="C83" s="1483"/>
      <c r="D83" s="1483"/>
      <c r="E83" s="1483"/>
      <c r="F83" s="1483"/>
      <c r="G83" s="1483"/>
      <c r="H83" s="1483"/>
      <c r="I83" s="1483"/>
      <c r="J83" s="1483"/>
      <c r="L83" s="785"/>
      <c r="M83" s="786"/>
      <c r="N83" s="785"/>
      <c r="O83" s="785"/>
      <c r="P83" s="785"/>
      <c r="Q83" s="786"/>
      <c r="R83" s="785"/>
    </row>
    <row r="84" spans="1:18" s="780" customFormat="1" ht="16.5" customHeight="1">
      <c r="A84" s="797" t="s">
        <v>702</v>
      </c>
      <c r="B84" s="1484" t="s">
        <v>231</v>
      </c>
      <c r="C84" s="1484"/>
      <c r="D84" s="1484"/>
      <c r="E84" s="1484"/>
      <c r="F84" s="1484"/>
      <c r="G84" s="1484"/>
      <c r="H84" s="1484"/>
      <c r="I84" s="1484"/>
      <c r="J84" s="1484"/>
      <c r="L84" s="781"/>
      <c r="M84" s="782"/>
      <c r="N84" s="781"/>
      <c r="O84" s="781"/>
      <c r="P84" s="781"/>
      <c r="Q84" s="782"/>
      <c r="R84" s="781"/>
    </row>
    <row r="85" spans="1:18" s="780" customFormat="1" ht="20.25" customHeight="1">
      <c r="A85" s="797" t="s">
        <v>702</v>
      </c>
      <c r="B85" s="1484" t="s">
        <v>232</v>
      </c>
      <c r="C85" s="1484"/>
      <c r="D85" s="1484"/>
      <c r="E85" s="1484"/>
      <c r="F85" s="1484"/>
      <c r="G85" s="1484"/>
      <c r="H85" s="1484"/>
      <c r="I85" s="1484"/>
      <c r="J85" s="1484"/>
      <c r="L85" s="781"/>
      <c r="M85" s="782"/>
      <c r="N85" s="781"/>
      <c r="O85" s="781"/>
      <c r="P85" s="781"/>
      <c r="Q85" s="782"/>
      <c r="R85" s="781"/>
    </row>
    <row r="86" spans="1:18" s="784" customFormat="1" ht="48.75" customHeight="1">
      <c r="A86" s="803" t="s">
        <v>1037</v>
      </c>
      <c r="B86" s="1483" t="s">
        <v>97</v>
      </c>
      <c r="C86" s="1483"/>
      <c r="D86" s="1483"/>
      <c r="E86" s="1483"/>
      <c r="F86" s="1483"/>
      <c r="G86" s="1483"/>
      <c r="H86" s="1483"/>
      <c r="I86" s="1483"/>
      <c r="J86" s="1483"/>
      <c r="L86" s="785"/>
      <c r="M86" s="786"/>
      <c r="N86" s="785"/>
      <c r="O86" s="785"/>
      <c r="P86" s="785"/>
      <c r="Q86" s="786"/>
      <c r="R86" s="785"/>
    </row>
    <row r="87" spans="1:18" s="784" customFormat="1" ht="32.25" customHeight="1">
      <c r="A87" s="803" t="s">
        <v>702</v>
      </c>
      <c r="B87" s="1503" t="s">
        <v>975</v>
      </c>
      <c r="C87" s="1481"/>
      <c r="D87" s="1481"/>
      <c r="E87" s="1481"/>
      <c r="F87" s="1481"/>
      <c r="G87" s="1481"/>
      <c r="H87" s="1481"/>
      <c r="I87" s="1481"/>
      <c r="J87" s="1481"/>
      <c r="L87" s="785"/>
      <c r="M87" s="786"/>
      <c r="N87" s="785"/>
      <c r="O87" s="785"/>
      <c r="P87" s="785"/>
      <c r="Q87" s="786"/>
      <c r="R87" s="785"/>
    </row>
    <row r="88" spans="1:18" s="784" customFormat="1" ht="91.5" customHeight="1">
      <c r="A88" s="803" t="s">
        <v>702</v>
      </c>
      <c r="B88" s="1503" t="s">
        <v>976</v>
      </c>
      <c r="C88" s="1481"/>
      <c r="D88" s="1481"/>
      <c r="E88" s="1481"/>
      <c r="F88" s="1481"/>
      <c r="G88" s="1481"/>
      <c r="H88" s="1481"/>
      <c r="I88" s="1481"/>
      <c r="J88" s="1481"/>
      <c r="L88" s="785"/>
      <c r="M88" s="786"/>
      <c r="N88" s="785"/>
      <c r="O88" s="785"/>
      <c r="P88" s="785"/>
      <c r="Q88" s="786"/>
      <c r="R88" s="785"/>
    </row>
    <row r="89" spans="1:18" s="780" customFormat="1" ht="18.75" customHeight="1">
      <c r="A89" s="803" t="s">
        <v>31</v>
      </c>
      <c r="B89" s="1483" t="s">
        <v>258</v>
      </c>
      <c r="C89" s="1483"/>
      <c r="D89" s="1483"/>
      <c r="E89" s="1483"/>
      <c r="F89" s="1483"/>
      <c r="G89" s="1483"/>
      <c r="H89" s="1483"/>
      <c r="I89" s="1483"/>
      <c r="J89" s="1483"/>
      <c r="L89" s="804"/>
      <c r="M89" s="782"/>
      <c r="N89" s="781"/>
      <c r="O89" s="781"/>
      <c r="P89" s="781"/>
      <c r="Q89" s="782"/>
      <c r="R89" s="781"/>
    </row>
    <row r="90" spans="1:18" s="780" customFormat="1" ht="18" customHeight="1">
      <c r="A90" s="803" t="s">
        <v>234</v>
      </c>
      <c r="B90" s="1483" t="s">
        <v>233</v>
      </c>
      <c r="C90" s="1483"/>
      <c r="D90" s="1483"/>
      <c r="E90" s="1483"/>
      <c r="F90" s="1483"/>
      <c r="G90" s="1483"/>
      <c r="H90" s="1483"/>
      <c r="I90" s="1483"/>
      <c r="J90" s="1483"/>
      <c r="L90" s="804"/>
      <c r="M90" s="782"/>
      <c r="N90" s="781"/>
      <c r="O90" s="781"/>
      <c r="P90" s="781"/>
      <c r="Q90" s="782"/>
      <c r="R90" s="781"/>
    </row>
    <row r="91" spans="1:18" s="780" customFormat="1" ht="30.75" customHeight="1">
      <c r="A91" s="1197" t="s">
        <v>702</v>
      </c>
      <c r="B91" s="1481" t="s">
        <v>722</v>
      </c>
      <c r="C91" s="1481"/>
      <c r="D91" s="1481"/>
      <c r="E91" s="1481"/>
      <c r="F91" s="1481"/>
      <c r="G91" s="1481"/>
      <c r="H91" s="1481"/>
      <c r="I91" s="1481"/>
      <c r="J91" s="1481"/>
      <c r="L91" s="804"/>
      <c r="M91" s="782"/>
      <c r="N91" s="781"/>
      <c r="O91" s="781"/>
      <c r="P91" s="781"/>
      <c r="Q91" s="782"/>
      <c r="R91" s="781"/>
    </row>
    <row r="92" spans="1:18" s="780" customFormat="1" ht="30.75" customHeight="1">
      <c r="A92" s="1197" t="s">
        <v>702</v>
      </c>
      <c r="B92" s="1481" t="s">
        <v>723</v>
      </c>
      <c r="C92" s="1481"/>
      <c r="D92" s="1481"/>
      <c r="E92" s="1481"/>
      <c r="F92" s="1481"/>
      <c r="G92" s="1481"/>
      <c r="H92" s="1481"/>
      <c r="I92" s="1481"/>
      <c r="J92" s="1481"/>
      <c r="L92" s="804"/>
      <c r="M92" s="782"/>
      <c r="N92" s="781"/>
      <c r="O92" s="781"/>
      <c r="P92" s="781"/>
      <c r="Q92" s="782"/>
      <c r="R92" s="781"/>
    </row>
    <row r="93" spans="1:18" s="780" customFormat="1" ht="6" customHeight="1">
      <c r="A93" s="803"/>
      <c r="B93" s="1484"/>
      <c r="C93" s="1484"/>
      <c r="D93" s="1484"/>
      <c r="E93" s="1484"/>
      <c r="F93" s="1484"/>
      <c r="G93" s="1484"/>
      <c r="H93" s="1484"/>
      <c r="I93" s="1484"/>
      <c r="J93" s="1484"/>
      <c r="L93" s="804"/>
      <c r="M93" s="782"/>
      <c r="N93" s="781"/>
      <c r="O93" s="781"/>
      <c r="P93" s="781"/>
      <c r="Q93" s="782"/>
      <c r="R93" s="781"/>
    </row>
    <row r="94" spans="1:18" s="780" customFormat="1" ht="18.75" customHeight="1">
      <c r="A94" s="803" t="s">
        <v>235</v>
      </c>
      <c r="B94" s="1483" t="s">
        <v>703</v>
      </c>
      <c r="C94" s="1483"/>
      <c r="D94" s="1483"/>
      <c r="E94" s="1483"/>
      <c r="F94" s="1483"/>
      <c r="G94" s="1483"/>
      <c r="H94" s="1483"/>
      <c r="I94" s="1483"/>
      <c r="J94" s="1483"/>
      <c r="L94" s="804"/>
      <c r="M94" s="782"/>
      <c r="N94" s="781"/>
      <c r="O94" s="781"/>
      <c r="P94" s="781"/>
      <c r="Q94" s="782"/>
      <c r="R94" s="781"/>
    </row>
    <row r="95" spans="1:18" s="780" customFormat="1" ht="46.5" customHeight="1">
      <c r="A95" s="803"/>
      <c r="B95" s="1484" t="s">
        <v>530</v>
      </c>
      <c r="C95" s="1484"/>
      <c r="D95" s="1484"/>
      <c r="E95" s="1484"/>
      <c r="F95" s="1484"/>
      <c r="G95" s="1484"/>
      <c r="H95" s="1484"/>
      <c r="I95" s="1484"/>
      <c r="J95" s="1484"/>
      <c r="L95" s="804"/>
      <c r="M95" s="782"/>
      <c r="N95" s="781"/>
      <c r="O95" s="781"/>
      <c r="P95" s="781"/>
      <c r="Q95" s="782"/>
      <c r="R95" s="781"/>
    </row>
    <row r="96" spans="1:18" s="780" customFormat="1" ht="20.25" customHeight="1">
      <c r="A96" s="803"/>
      <c r="B96" s="1507" t="s">
        <v>532</v>
      </c>
      <c r="C96" s="1508"/>
      <c r="D96" s="1508"/>
      <c r="E96" s="1508"/>
      <c r="F96" s="1508"/>
      <c r="G96" s="1282"/>
      <c r="H96" s="1283"/>
      <c r="I96" s="1284"/>
      <c r="J96" s="1285" t="s">
        <v>705</v>
      </c>
      <c r="L96" s="804"/>
      <c r="M96" s="782"/>
      <c r="N96" s="781"/>
      <c r="O96" s="781"/>
      <c r="P96" s="781"/>
      <c r="Q96" s="782"/>
      <c r="R96" s="781"/>
    </row>
    <row r="97" spans="1:18" s="780" customFormat="1" ht="18.75" customHeight="1">
      <c r="A97" s="803"/>
      <c r="B97" s="1506" t="s">
        <v>706</v>
      </c>
      <c r="C97" s="1505"/>
      <c r="D97" s="1505"/>
      <c r="E97" s="1505"/>
      <c r="F97" s="1505"/>
      <c r="G97" s="1286"/>
      <c r="H97" s="1287"/>
      <c r="I97" s="1288"/>
      <c r="J97" s="1289" t="s">
        <v>502</v>
      </c>
      <c r="L97" s="804"/>
      <c r="M97" s="782"/>
      <c r="N97" s="781"/>
      <c r="O97" s="781"/>
      <c r="P97" s="781"/>
      <c r="Q97" s="782"/>
      <c r="R97" s="781"/>
    </row>
    <row r="98" spans="1:18" s="780" customFormat="1" ht="18" customHeight="1">
      <c r="A98" s="803"/>
      <c r="B98" s="1509" t="s">
        <v>707</v>
      </c>
      <c r="C98" s="1510"/>
      <c r="D98" s="1510"/>
      <c r="E98" s="1510"/>
      <c r="F98" s="1510"/>
      <c r="G98" s="1286"/>
      <c r="H98" s="1287"/>
      <c r="I98" s="1288"/>
      <c r="J98" s="1289" t="s">
        <v>501</v>
      </c>
      <c r="K98" s="798"/>
      <c r="L98" s="798"/>
      <c r="M98" s="782"/>
      <c r="N98" s="781"/>
      <c r="O98" s="781"/>
      <c r="P98" s="781"/>
      <c r="Q98" s="782"/>
      <c r="R98" s="781"/>
    </row>
    <row r="99" spans="1:18" s="780" customFormat="1" ht="19.5" customHeight="1">
      <c r="A99" s="783"/>
      <c r="B99" s="1506" t="s">
        <v>708</v>
      </c>
      <c r="C99" s="1505"/>
      <c r="D99" s="1505"/>
      <c r="E99" s="1505"/>
      <c r="F99" s="1505"/>
      <c r="G99" s="1286"/>
      <c r="H99" s="1287"/>
      <c r="I99" s="1288"/>
      <c r="J99" s="1289" t="s">
        <v>748</v>
      </c>
      <c r="L99" s="781"/>
      <c r="M99" s="782"/>
      <c r="N99" s="781"/>
      <c r="O99" s="781"/>
      <c r="P99" s="781"/>
      <c r="Q99" s="782"/>
      <c r="R99" s="781"/>
    </row>
    <row r="100" spans="1:18" s="780" customFormat="1" ht="21" customHeight="1">
      <c r="A100" s="791"/>
      <c r="B100" s="1506" t="s">
        <v>1118</v>
      </c>
      <c r="C100" s="1505"/>
      <c r="D100" s="1505"/>
      <c r="E100" s="1505"/>
      <c r="F100" s="1505"/>
      <c r="G100" s="1286"/>
      <c r="H100" s="1287"/>
      <c r="I100" s="1288"/>
      <c r="J100" s="1289" t="s">
        <v>747</v>
      </c>
      <c r="L100" s="781"/>
      <c r="M100" s="782"/>
      <c r="N100" s="781"/>
      <c r="O100" s="781"/>
      <c r="P100" s="781"/>
      <c r="Q100" s="782"/>
      <c r="R100" s="781"/>
    </row>
    <row r="101" spans="1:18" s="780" customFormat="1" ht="21" hidden="1" customHeight="1">
      <c r="A101" s="791"/>
      <c r="B101" s="1504" t="s">
        <v>259</v>
      </c>
      <c r="C101" s="1505"/>
      <c r="D101" s="1505"/>
      <c r="E101" s="1505"/>
      <c r="F101" s="1505"/>
      <c r="G101" s="1286"/>
      <c r="H101" s="1287"/>
      <c r="I101" s="1288"/>
      <c r="J101" s="1289" t="s">
        <v>98</v>
      </c>
      <c r="L101" s="781"/>
      <c r="M101" s="782"/>
      <c r="N101" s="781"/>
      <c r="O101" s="781"/>
      <c r="P101" s="781"/>
      <c r="Q101" s="782"/>
      <c r="R101" s="781"/>
    </row>
    <row r="102" spans="1:18" s="780" customFormat="1" ht="9" customHeight="1">
      <c r="A102" s="791"/>
      <c r="B102" s="1028"/>
      <c r="C102" s="1028"/>
      <c r="D102" s="1028"/>
      <c r="E102" s="1028"/>
      <c r="F102" s="1028"/>
      <c r="G102" s="1028"/>
      <c r="H102" s="1029"/>
      <c r="I102" s="1028"/>
      <c r="J102" s="1030"/>
      <c r="L102" s="781"/>
      <c r="M102" s="782"/>
      <c r="N102" s="781"/>
      <c r="O102" s="781"/>
      <c r="P102" s="781"/>
      <c r="Q102" s="782"/>
      <c r="R102" s="781"/>
    </row>
    <row r="103" spans="1:18" s="801" customFormat="1" ht="20.25" customHeight="1">
      <c r="A103" s="1011" t="s">
        <v>32</v>
      </c>
      <c r="B103" s="1513" t="s">
        <v>237</v>
      </c>
      <c r="C103" s="1513"/>
      <c r="D103" s="1513"/>
      <c r="E103" s="1513"/>
      <c r="F103" s="1513"/>
      <c r="G103" s="1513"/>
      <c r="H103" s="1513"/>
      <c r="I103" s="1513"/>
      <c r="J103" s="1513"/>
      <c r="K103" s="802"/>
      <c r="L103" s="802"/>
    </row>
    <row r="104" spans="1:18" s="801" customFormat="1" ht="30.75" customHeight="1">
      <c r="A104" s="803" t="s">
        <v>147</v>
      </c>
      <c r="B104" s="1483" t="s">
        <v>981</v>
      </c>
      <c r="C104" s="1484"/>
      <c r="D104" s="1484"/>
      <c r="E104" s="1484"/>
      <c r="F104" s="1484"/>
      <c r="G104" s="1484"/>
      <c r="H104" s="1484"/>
      <c r="I104" s="1484"/>
      <c r="J104" s="1484"/>
      <c r="K104" s="802"/>
      <c r="L104" s="802"/>
    </row>
    <row r="105" spans="1:18" s="801" customFormat="1" ht="31.5" customHeight="1">
      <c r="A105" s="1012" t="s">
        <v>702</v>
      </c>
      <c r="B105" s="1484" t="s">
        <v>302</v>
      </c>
      <c r="C105" s="1484"/>
      <c r="D105" s="1484"/>
      <c r="E105" s="1484"/>
      <c r="F105" s="1484"/>
      <c r="G105" s="1484"/>
      <c r="H105" s="1484"/>
      <c r="I105" s="1484"/>
      <c r="J105" s="1484"/>
      <c r="K105" s="802"/>
      <c r="L105" s="802"/>
    </row>
    <row r="106" spans="1:18" s="801" customFormat="1" ht="18" customHeight="1">
      <c r="A106" s="1012" t="s">
        <v>702</v>
      </c>
      <c r="B106" s="1484" t="s">
        <v>238</v>
      </c>
      <c r="C106" s="1484"/>
      <c r="D106" s="1484"/>
      <c r="E106" s="1484"/>
      <c r="F106" s="1484"/>
      <c r="G106" s="1484"/>
      <c r="H106" s="1484"/>
      <c r="I106" s="1484"/>
      <c r="J106" s="1484"/>
      <c r="K106" s="802"/>
      <c r="L106" s="802"/>
    </row>
    <row r="107" spans="1:18" s="801" customFormat="1" ht="24" customHeight="1">
      <c r="A107" s="1012" t="s">
        <v>702</v>
      </c>
      <c r="B107" s="1484" t="s">
        <v>239</v>
      </c>
      <c r="C107" s="1484"/>
      <c r="D107" s="1484"/>
      <c r="E107" s="1484"/>
      <c r="F107" s="1484"/>
      <c r="G107" s="1484"/>
      <c r="H107" s="1484"/>
      <c r="I107" s="1484"/>
      <c r="J107" s="1484"/>
      <c r="K107" s="780"/>
      <c r="L107" s="802"/>
    </row>
    <row r="108" spans="1:18" s="801" customFormat="1" ht="3" customHeight="1">
      <c r="A108" s="1012"/>
      <c r="B108" s="792"/>
      <c r="C108" s="792"/>
      <c r="D108" s="792"/>
      <c r="E108" s="792"/>
      <c r="F108" s="792"/>
      <c r="G108" s="792"/>
      <c r="H108" s="792"/>
      <c r="I108" s="792"/>
      <c r="J108" s="792"/>
      <c r="K108" s="780"/>
      <c r="L108" s="802"/>
    </row>
    <row r="109" spans="1:18" s="801" customFormat="1" ht="18.75" customHeight="1">
      <c r="A109" s="803" t="s">
        <v>148</v>
      </c>
      <c r="B109" s="1483" t="s">
        <v>982</v>
      </c>
      <c r="C109" s="1483"/>
      <c r="D109" s="1483"/>
      <c r="E109" s="1483"/>
      <c r="F109" s="1483"/>
      <c r="G109" s="1483"/>
      <c r="H109" s="1483"/>
      <c r="I109" s="1483"/>
      <c r="J109" s="1483"/>
      <c r="K109" s="802"/>
      <c r="L109" s="802"/>
    </row>
    <row r="110" spans="1:18" s="801" customFormat="1" ht="46.5" customHeight="1">
      <c r="A110" s="1012" t="s">
        <v>702</v>
      </c>
      <c r="B110" s="1481" t="s">
        <v>556</v>
      </c>
      <c r="C110" s="1484"/>
      <c r="D110" s="1484"/>
      <c r="E110" s="1484"/>
      <c r="F110" s="1484"/>
      <c r="G110" s="1484"/>
      <c r="H110" s="1484"/>
      <c r="I110" s="1484"/>
      <c r="J110" s="1484"/>
      <c r="K110" s="802"/>
      <c r="L110" s="802"/>
    </row>
    <row r="111" spans="1:18" s="801" customFormat="1" ht="14.25" hidden="1" customHeight="1">
      <c r="A111" s="1012"/>
      <c r="B111" s="1484"/>
      <c r="C111" s="1484"/>
      <c r="D111" s="1484"/>
      <c r="E111" s="1484"/>
      <c r="F111" s="1484"/>
      <c r="G111" s="1484"/>
      <c r="H111" s="1484"/>
      <c r="I111" s="1484"/>
      <c r="J111" s="1484"/>
      <c r="K111" s="802"/>
      <c r="L111" s="802"/>
    </row>
    <row r="112" spans="1:18" s="801" customFormat="1" ht="17.25" hidden="1" customHeight="1">
      <c r="A112" s="803" t="s">
        <v>149</v>
      </c>
      <c r="B112" s="1483" t="s">
        <v>240</v>
      </c>
      <c r="C112" s="1483"/>
      <c r="D112" s="1483"/>
      <c r="E112" s="1483"/>
      <c r="F112" s="1483"/>
      <c r="G112" s="1483"/>
      <c r="H112" s="1483"/>
      <c r="I112" s="1483"/>
      <c r="J112" s="1483"/>
      <c r="K112" s="802"/>
      <c r="L112" s="802"/>
    </row>
    <row r="113" spans="1:18" s="801" customFormat="1" ht="32.25" customHeight="1">
      <c r="A113" s="1012" t="s">
        <v>149</v>
      </c>
      <c r="B113" s="1484" t="s">
        <v>739</v>
      </c>
      <c r="C113" s="1484"/>
      <c r="D113" s="1484"/>
      <c r="E113" s="1484"/>
      <c r="F113" s="1484"/>
      <c r="G113" s="1484"/>
      <c r="H113" s="1484"/>
      <c r="I113" s="1484"/>
      <c r="J113" s="1484"/>
      <c r="K113" s="802"/>
      <c r="L113" s="802"/>
    </row>
    <row r="114" spans="1:18" s="774" customFormat="1" ht="6.75" customHeight="1">
      <c r="B114" s="1514"/>
      <c r="C114" s="1514"/>
      <c r="D114" s="1514"/>
      <c r="E114" s="1514"/>
      <c r="F114" s="1514"/>
      <c r="G114" s="1514"/>
      <c r="H114" s="1514"/>
      <c r="I114" s="1514"/>
      <c r="J114" s="1514"/>
      <c r="K114" s="1021"/>
      <c r="L114" s="1021"/>
    </row>
    <row r="115" spans="1:18" s="801" customFormat="1" ht="21" customHeight="1">
      <c r="A115" s="783" t="s">
        <v>36</v>
      </c>
      <c r="B115" s="1483" t="s">
        <v>236</v>
      </c>
      <c r="C115" s="1483"/>
      <c r="D115" s="1483"/>
      <c r="E115" s="1483"/>
      <c r="F115" s="1483"/>
      <c r="G115" s="1483"/>
      <c r="H115" s="1483"/>
      <c r="I115" s="1483"/>
      <c r="J115" s="1483"/>
      <c r="K115" s="802"/>
      <c r="L115" s="802"/>
    </row>
    <row r="116" spans="1:18" s="801" customFormat="1" ht="51.75" customHeight="1">
      <c r="B116" s="1484" t="s">
        <v>1042</v>
      </c>
      <c r="C116" s="1484"/>
      <c r="D116" s="1484"/>
      <c r="E116" s="1484"/>
      <c r="F116" s="1484"/>
      <c r="G116" s="1484"/>
      <c r="H116" s="1484"/>
      <c r="I116" s="1484"/>
      <c r="J116" s="1484"/>
      <c r="K116" s="802"/>
      <c r="L116" s="802"/>
    </row>
    <row r="117" spans="1:18" s="801" customFormat="1" ht="32.25" customHeight="1">
      <c r="B117" s="1484" t="s">
        <v>1043</v>
      </c>
      <c r="C117" s="1484"/>
      <c r="D117" s="1484"/>
      <c r="E117" s="1484"/>
      <c r="F117" s="1484"/>
      <c r="G117" s="1484"/>
      <c r="H117" s="1484"/>
      <c r="I117" s="1484"/>
      <c r="J117" s="1484"/>
      <c r="K117" s="802"/>
      <c r="L117" s="802"/>
    </row>
    <row r="118" spans="1:18" s="801" customFormat="1" ht="48" customHeight="1">
      <c r="B118" s="1484" t="s">
        <v>405</v>
      </c>
      <c r="C118" s="1484"/>
      <c r="D118" s="1484"/>
      <c r="E118" s="1484"/>
      <c r="F118" s="1484"/>
      <c r="G118" s="1484"/>
      <c r="H118" s="1484"/>
      <c r="I118" s="1484"/>
      <c r="J118" s="1484"/>
      <c r="K118" s="802"/>
      <c r="L118" s="802"/>
    </row>
    <row r="119" spans="1:18" s="801" customFormat="1" ht="33" customHeight="1">
      <c r="B119" s="1484" t="s">
        <v>624</v>
      </c>
      <c r="C119" s="1484"/>
      <c r="D119" s="1484"/>
      <c r="E119" s="1484"/>
      <c r="F119" s="1484"/>
      <c r="G119" s="1484"/>
      <c r="H119" s="1484"/>
      <c r="I119" s="1484"/>
      <c r="J119" s="1484"/>
      <c r="K119" s="802"/>
      <c r="L119" s="802"/>
    </row>
    <row r="120" spans="1:18" s="801" customFormat="1" ht="47.25" customHeight="1">
      <c r="B120" s="1484" t="s">
        <v>1079</v>
      </c>
      <c r="C120" s="1484"/>
      <c r="D120" s="1484"/>
      <c r="E120" s="1484"/>
      <c r="F120" s="1484"/>
      <c r="G120" s="1484"/>
      <c r="H120" s="1484"/>
      <c r="I120" s="1484"/>
      <c r="J120" s="1484"/>
      <c r="K120" s="802"/>
      <c r="L120" s="802"/>
    </row>
    <row r="121" spans="1:18" s="780" customFormat="1" ht="16.5" customHeight="1">
      <c r="A121" s="1011" t="s">
        <v>39</v>
      </c>
      <c r="B121" s="1483" t="s">
        <v>243</v>
      </c>
      <c r="C121" s="1483"/>
      <c r="D121" s="1483"/>
      <c r="E121" s="1483"/>
      <c r="F121" s="1483"/>
      <c r="G121" s="1483"/>
      <c r="H121" s="1483"/>
      <c r="I121" s="1483"/>
      <c r="J121" s="1483"/>
      <c r="L121" s="804"/>
      <c r="M121" s="782"/>
      <c r="N121" s="781"/>
      <c r="O121" s="781"/>
      <c r="P121" s="781"/>
      <c r="Q121" s="782"/>
      <c r="R121" s="781"/>
    </row>
    <row r="122" spans="1:18" s="780" customFormat="1" ht="30.75" customHeight="1">
      <c r="A122" s="791"/>
      <c r="B122" s="1484" t="s">
        <v>750</v>
      </c>
      <c r="C122" s="1484"/>
      <c r="D122" s="1484"/>
      <c r="E122" s="1484"/>
      <c r="F122" s="1484"/>
      <c r="G122" s="1484"/>
      <c r="H122" s="1484"/>
      <c r="I122" s="1484"/>
      <c r="J122" s="1484"/>
      <c r="L122" s="781"/>
      <c r="M122" s="782"/>
      <c r="N122" s="781"/>
      <c r="O122" s="781"/>
      <c r="P122" s="781"/>
      <c r="Q122" s="782"/>
      <c r="R122" s="781"/>
    </row>
    <row r="123" spans="1:18" s="780" customFormat="1" ht="30" customHeight="1">
      <c r="A123" s="791"/>
      <c r="B123" s="1484" t="s">
        <v>751</v>
      </c>
      <c r="C123" s="1484"/>
      <c r="D123" s="1484"/>
      <c r="E123" s="1484"/>
      <c r="F123" s="1484"/>
      <c r="G123" s="1484"/>
      <c r="H123" s="1484"/>
      <c r="I123" s="1484"/>
      <c r="J123" s="1484"/>
      <c r="L123" s="781"/>
      <c r="M123" s="782"/>
      <c r="N123" s="781"/>
      <c r="O123" s="781"/>
      <c r="P123" s="781"/>
      <c r="Q123" s="782"/>
      <c r="R123" s="781"/>
    </row>
    <row r="124" spans="1:18" s="780" customFormat="1" ht="21" customHeight="1">
      <c r="A124" s="791" t="s">
        <v>1032</v>
      </c>
      <c r="B124" s="1481" t="s">
        <v>1223</v>
      </c>
      <c r="C124" s="1484"/>
      <c r="D124" s="1484"/>
      <c r="E124" s="1484"/>
      <c r="F124" s="1484"/>
      <c r="G124" s="1484"/>
      <c r="H124" s="1484"/>
      <c r="I124" s="1484"/>
      <c r="J124" s="1484"/>
      <c r="L124" s="804"/>
      <c r="M124" s="782"/>
      <c r="N124" s="781"/>
      <c r="O124" s="781"/>
      <c r="P124" s="781"/>
      <c r="Q124" s="782"/>
      <c r="R124" s="781"/>
    </row>
    <row r="125" spans="1:18" s="780" customFormat="1" ht="20.25" customHeight="1">
      <c r="A125" s="791" t="s">
        <v>1032</v>
      </c>
      <c r="B125" s="1484" t="s">
        <v>437</v>
      </c>
      <c r="C125" s="1484"/>
      <c r="D125" s="1484"/>
      <c r="E125" s="1484"/>
      <c r="F125" s="1484"/>
      <c r="G125" s="1484"/>
      <c r="H125" s="1484"/>
      <c r="I125" s="1484"/>
      <c r="J125" s="1484"/>
      <c r="L125" s="804"/>
      <c r="M125" s="782"/>
      <c r="N125" s="781"/>
      <c r="O125" s="781"/>
      <c r="P125" s="781"/>
      <c r="Q125" s="782"/>
      <c r="R125" s="781"/>
    </row>
    <row r="126" spans="1:18" s="801" customFormat="1" ht="3.75" customHeight="1">
      <c r="B126" s="792"/>
      <c r="C126" s="792"/>
      <c r="D126" s="792"/>
      <c r="E126" s="792"/>
      <c r="F126" s="792"/>
      <c r="G126" s="792"/>
      <c r="H126" s="792"/>
      <c r="I126" s="792"/>
      <c r="J126" s="792"/>
      <c r="K126" s="802"/>
      <c r="L126" s="802"/>
    </row>
    <row r="127" spans="1:18" s="784" customFormat="1" ht="18.75" customHeight="1">
      <c r="A127" s="1011" t="s">
        <v>41</v>
      </c>
      <c r="B127" s="1483" t="s">
        <v>436</v>
      </c>
      <c r="C127" s="1483"/>
      <c r="D127" s="1483"/>
      <c r="E127" s="1483"/>
      <c r="F127" s="1483"/>
      <c r="G127" s="1483"/>
      <c r="H127" s="1483"/>
      <c r="I127" s="1483"/>
      <c r="J127" s="1483"/>
      <c r="L127" s="805"/>
      <c r="M127" s="786"/>
      <c r="N127" s="785"/>
      <c r="O127" s="785"/>
      <c r="P127" s="785"/>
      <c r="Q127" s="786"/>
      <c r="R127" s="785"/>
    </row>
    <row r="128" spans="1:18" s="780" customFormat="1" ht="19.5" customHeight="1">
      <c r="A128" s="797"/>
      <c r="B128" s="1484" t="s">
        <v>533</v>
      </c>
      <c r="C128" s="1484"/>
      <c r="D128" s="1484"/>
      <c r="E128" s="1484"/>
      <c r="F128" s="1484"/>
      <c r="G128" s="1484"/>
      <c r="H128" s="1484"/>
      <c r="I128" s="1484"/>
      <c r="J128" s="1484"/>
      <c r="L128" s="781"/>
      <c r="M128" s="782"/>
      <c r="N128" s="781"/>
      <c r="O128" s="781"/>
      <c r="P128" s="781"/>
      <c r="Q128" s="782"/>
      <c r="R128" s="781"/>
    </row>
    <row r="129" spans="1:18" s="780" customFormat="1" ht="19.5" customHeight="1">
      <c r="A129" s="1012" t="s">
        <v>702</v>
      </c>
      <c r="B129" s="1484" t="s">
        <v>241</v>
      </c>
      <c r="C129" s="1484"/>
      <c r="D129" s="1484"/>
      <c r="E129" s="1484"/>
      <c r="F129" s="1484"/>
      <c r="G129" s="1484"/>
      <c r="H129" s="1484"/>
      <c r="I129" s="1484"/>
      <c r="J129" s="1484"/>
      <c r="L129" s="781"/>
      <c r="M129" s="782"/>
      <c r="N129" s="781"/>
      <c r="O129" s="781"/>
      <c r="P129" s="781"/>
      <c r="Q129" s="782"/>
      <c r="R129" s="781"/>
    </row>
    <row r="130" spans="1:18" s="780" customFormat="1" ht="18" customHeight="1">
      <c r="A130" s="1012" t="s">
        <v>702</v>
      </c>
      <c r="B130" s="1484" t="s">
        <v>242</v>
      </c>
      <c r="C130" s="1484"/>
      <c r="D130" s="1484"/>
      <c r="E130" s="1484"/>
      <c r="F130" s="1484"/>
      <c r="G130" s="1484"/>
      <c r="H130" s="1484"/>
      <c r="I130" s="1484"/>
      <c r="J130" s="1484"/>
      <c r="L130" s="781"/>
      <c r="M130" s="782"/>
      <c r="N130" s="781"/>
      <c r="O130" s="781"/>
      <c r="P130" s="781"/>
      <c r="Q130" s="782"/>
      <c r="R130" s="781"/>
    </row>
    <row r="131" spans="1:18" s="780" customFormat="1" ht="18" customHeight="1">
      <c r="A131" s="806"/>
      <c r="B131" s="1484" t="s">
        <v>1135</v>
      </c>
      <c r="C131" s="1484"/>
      <c r="D131" s="1484"/>
      <c r="E131" s="1484"/>
      <c r="F131" s="1484"/>
      <c r="G131" s="1484"/>
      <c r="H131" s="1484"/>
      <c r="I131" s="1484"/>
      <c r="J131" s="1484"/>
      <c r="L131" s="781"/>
      <c r="M131" s="782"/>
      <c r="N131" s="781"/>
      <c r="O131" s="781"/>
      <c r="P131" s="781"/>
      <c r="Q131" s="782"/>
      <c r="R131" s="781"/>
    </row>
    <row r="132" spans="1:18" s="780" customFormat="1" ht="18" customHeight="1">
      <c r="A132" s="806"/>
      <c r="B132" s="1484" t="s">
        <v>1203</v>
      </c>
      <c r="C132" s="1484"/>
      <c r="D132" s="1484"/>
      <c r="E132" s="1484"/>
      <c r="F132" s="1484"/>
      <c r="G132" s="1484"/>
      <c r="H132" s="1484"/>
      <c r="I132" s="1484"/>
      <c r="J132" s="1484"/>
      <c r="L132" s="781"/>
      <c r="M132" s="782"/>
      <c r="N132" s="781"/>
      <c r="O132" s="781"/>
      <c r="P132" s="781"/>
      <c r="Q132" s="782"/>
      <c r="R132" s="781"/>
    </row>
    <row r="133" spans="1:18" s="780" customFormat="1" ht="25.5" customHeight="1">
      <c r="A133" s="1011" t="s">
        <v>43</v>
      </c>
      <c r="B133" s="1483" t="s">
        <v>557</v>
      </c>
      <c r="C133" s="1483"/>
      <c r="D133" s="1483"/>
      <c r="E133" s="1483"/>
      <c r="F133" s="1483"/>
      <c r="G133" s="1483"/>
      <c r="H133" s="1483"/>
      <c r="I133" s="1483"/>
      <c r="J133" s="1483"/>
      <c r="L133" s="781"/>
      <c r="M133" s="782"/>
      <c r="N133" s="781"/>
      <c r="O133" s="781"/>
      <c r="P133" s="781"/>
      <c r="Q133" s="782"/>
      <c r="R133" s="781"/>
    </row>
    <row r="134" spans="1:18" s="780" customFormat="1" ht="75.75" customHeight="1">
      <c r="A134" s="803"/>
      <c r="B134" s="1484" t="s">
        <v>749</v>
      </c>
      <c r="C134" s="1484"/>
      <c r="D134" s="1484"/>
      <c r="E134" s="1484"/>
      <c r="F134" s="1484"/>
      <c r="G134" s="1484"/>
      <c r="H134" s="1484"/>
      <c r="I134" s="1484"/>
      <c r="J134" s="1484"/>
      <c r="L134" s="781"/>
      <c r="M134" s="782"/>
      <c r="N134" s="781"/>
      <c r="O134" s="781"/>
      <c r="P134" s="781"/>
      <c r="Q134" s="782"/>
      <c r="R134" s="781"/>
    </row>
    <row r="135" spans="1:18" s="780" customFormat="1" ht="21" customHeight="1">
      <c r="A135" s="783">
        <v>10</v>
      </c>
      <c r="B135" s="1483" t="s">
        <v>1111</v>
      </c>
      <c r="C135" s="1483"/>
      <c r="D135" s="1483"/>
      <c r="E135" s="1483"/>
      <c r="F135" s="1483"/>
      <c r="G135" s="1483"/>
      <c r="H135" s="1483"/>
      <c r="I135" s="1483"/>
      <c r="J135" s="1483"/>
      <c r="L135" s="781"/>
      <c r="M135" s="782"/>
      <c r="N135" s="781"/>
      <c r="O135" s="781"/>
      <c r="P135" s="781"/>
      <c r="Q135" s="782"/>
      <c r="R135" s="781"/>
    </row>
    <row r="136" spans="1:18" s="780" customFormat="1" ht="19.5" customHeight="1">
      <c r="A136" s="803"/>
      <c r="B136" s="1484" t="s">
        <v>244</v>
      </c>
      <c r="C136" s="1484"/>
      <c r="D136" s="1484"/>
      <c r="E136" s="1484"/>
      <c r="F136" s="1484"/>
      <c r="G136" s="1484"/>
      <c r="H136" s="1484"/>
      <c r="I136" s="1484"/>
      <c r="J136" s="1484"/>
      <c r="L136" s="781"/>
      <c r="M136" s="782"/>
      <c r="N136" s="781"/>
      <c r="O136" s="781"/>
      <c r="P136" s="781"/>
      <c r="Q136" s="782"/>
      <c r="R136" s="781"/>
    </row>
    <row r="137" spans="1:18" s="780" customFormat="1" ht="33.75" customHeight="1">
      <c r="A137" s="807"/>
      <c r="B137" s="1481" t="s">
        <v>1109</v>
      </c>
      <c r="C137" s="1484"/>
      <c r="D137" s="1484"/>
      <c r="E137" s="1484"/>
      <c r="F137" s="1484"/>
      <c r="G137" s="1484"/>
      <c r="H137" s="1484"/>
      <c r="I137" s="1484"/>
      <c r="J137" s="1484"/>
      <c r="L137" s="781"/>
      <c r="M137" s="782"/>
      <c r="N137" s="781"/>
      <c r="O137" s="781"/>
      <c r="P137" s="781"/>
      <c r="Q137" s="782"/>
      <c r="R137" s="781"/>
    </row>
    <row r="138" spans="1:18" s="1031" customFormat="1" ht="51" customHeight="1">
      <c r="A138" s="807"/>
      <c r="B138" s="1484" t="s">
        <v>245</v>
      </c>
      <c r="C138" s="1484"/>
      <c r="D138" s="1484"/>
      <c r="E138" s="1484"/>
      <c r="F138" s="1484"/>
      <c r="G138" s="1484"/>
      <c r="H138" s="1484"/>
      <c r="I138" s="1484"/>
      <c r="J138" s="1484"/>
      <c r="L138" s="1034"/>
      <c r="M138" s="1033"/>
      <c r="N138" s="1032"/>
      <c r="O138" s="1032"/>
      <c r="P138" s="1032"/>
      <c r="Q138" s="1033"/>
      <c r="R138" s="1032"/>
    </row>
    <row r="139" spans="1:18" s="1031" customFormat="1" ht="20.25" customHeight="1">
      <c r="A139" s="783">
        <v>11</v>
      </c>
      <c r="B139" s="1483" t="s">
        <v>1110</v>
      </c>
      <c r="C139" s="1483"/>
      <c r="D139" s="1483"/>
      <c r="E139" s="1483"/>
      <c r="F139" s="1483"/>
      <c r="G139" s="1483"/>
      <c r="H139" s="1483"/>
      <c r="I139" s="1483"/>
      <c r="J139" s="1483"/>
      <c r="L139" s="1034"/>
      <c r="M139" s="1033"/>
      <c r="N139" s="1032"/>
      <c r="O139" s="1032"/>
      <c r="P139" s="1032"/>
      <c r="Q139" s="1033"/>
      <c r="R139" s="1032"/>
    </row>
    <row r="140" spans="1:18" s="1031" customFormat="1" ht="37.5" customHeight="1">
      <c r="A140" s="807"/>
      <c r="B140" s="1481" t="s">
        <v>1112</v>
      </c>
      <c r="C140" s="1484"/>
      <c r="D140" s="1484"/>
      <c r="E140" s="1484"/>
      <c r="F140" s="1484"/>
      <c r="G140" s="1484"/>
      <c r="H140" s="1484"/>
      <c r="I140" s="1484"/>
      <c r="J140" s="1484"/>
      <c r="L140" s="1034"/>
      <c r="M140" s="1033"/>
      <c r="N140" s="1032"/>
      <c r="O140" s="1032"/>
      <c r="P140" s="1032"/>
      <c r="Q140" s="1033"/>
      <c r="R140" s="1032"/>
    </row>
    <row r="141" spans="1:18" s="780" customFormat="1" ht="18.75" customHeight="1">
      <c r="A141" s="783">
        <v>12</v>
      </c>
      <c r="B141" s="1483" t="s">
        <v>246</v>
      </c>
      <c r="C141" s="1483"/>
      <c r="D141" s="1483"/>
      <c r="E141" s="1483"/>
      <c r="F141" s="1483"/>
      <c r="G141" s="1483"/>
      <c r="H141" s="1483"/>
      <c r="I141" s="1483"/>
      <c r="J141" s="1483"/>
      <c r="L141" s="781"/>
      <c r="M141" s="782"/>
      <c r="N141" s="781"/>
      <c r="O141" s="781"/>
      <c r="P141" s="781"/>
      <c r="Q141" s="782"/>
      <c r="R141" s="781"/>
    </row>
    <row r="142" spans="1:18" s="780" customFormat="1" ht="24" customHeight="1">
      <c r="A142" s="803" t="s">
        <v>830</v>
      </c>
      <c r="B142" s="1483" t="s">
        <v>267</v>
      </c>
      <c r="C142" s="1483"/>
      <c r="D142" s="1483"/>
      <c r="E142" s="1483"/>
      <c r="F142" s="1483"/>
      <c r="G142" s="1483"/>
      <c r="H142" s="1483"/>
      <c r="I142" s="1483"/>
      <c r="J142" s="1483"/>
      <c r="L142" s="781"/>
      <c r="M142" s="782"/>
      <c r="N142" s="781"/>
      <c r="O142" s="781"/>
      <c r="P142" s="781"/>
      <c r="Q142" s="782"/>
      <c r="R142" s="781"/>
    </row>
    <row r="143" spans="1:18" s="780" customFormat="1" ht="32.25" customHeight="1">
      <c r="A143" s="807" t="s">
        <v>702</v>
      </c>
      <c r="B143" s="1484" t="s">
        <v>272</v>
      </c>
      <c r="C143" s="1484"/>
      <c r="D143" s="1484"/>
      <c r="E143" s="1484"/>
      <c r="F143" s="1484"/>
      <c r="G143" s="1484"/>
      <c r="H143" s="1484"/>
      <c r="I143" s="1484"/>
      <c r="J143" s="1484"/>
      <c r="L143" s="781"/>
      <c r="M143" s="782"/>
      <c r="N143" s="781"/>
      <c r="O143" s="781"/>
      <c r="P143" s="781"/>
      <c r="Q143" s="782"/>
      <c r="R143" s="781"/>
    </row>
    <row r="144" spans="1:18" s="780" customFormat="1" ht="33.75" customHeight="1">
      <c r="A144" s="807" t="s">
        <v>702</v>
      </c>
      <c r="B144" s="1484" t="s">
        <v>273</v>
      </c>
      <c r="C144" s="1484"/>
      <c r="D144" s="1484"/>
      <c r="E144" s="1484"/>
      <c r="F144" s="1484"/>
      <c r="G144" s="1484"/>
      <c r="H144" s="1484"/>
      <c r="I144" s="1484"/>
      <c r="J144" s="1484"/>
      <c r="L144" s="781"/>
      <c r="M144" s="782"/>
      <c r="N144" s="781"/>
      <c r="O144" s="781"/>
      <c r="P144" s="781"/>
      <c r="Q144" s="782"/>
      <c r="R144" s="781"/>
    </row>
    <row r="145" spans="1:18" s="780" customFormat="1" ht="22.5" customHeight="1">
      <c r="A145" s="807" t="s">
        <v>702</v>
      </c>
      <c r="B145" s="1484" t="s">
        <v>274</v>
      </c>
      <c r="C145" s="1484"/>
      <c r="D145" s="1484"/>
      <c r="E145" s="1484"/>
      <c r="F145" s="1484"/>
      <c r="G145" s="1484"/>
      <c r="H145" s="1484"/>
      <c r="I145" s="1484"/>
      <c r="J145" s="1484"/>
      <c r="L145" s="781"/>
      <c r="M145" s="782"/>
      <c r="N145" s="781"/>
      <c r="O145" s="781"/>
      <c r="P145" s="781"/>
      <c r="Q145" s="782"/>
      <c r="R145" s="781"/>
    </row>
    <row r="146" spans="1:18" s="780" customFormat="1" ht="23.25" customHeight="1">
      <c r="A146" s="807" t="s">
        <v>702</v>
      </c>
      <c r="B146" s="1484" t="s">
        <v>275</v>
      </c>
      <c r="C146" s="1484"/>
      <c r="D146" s="1484"/>
      <c r="E146" s="1484"/>
      <c r="F146" s="1484"/>
      <c r="G146" s="1484"/>
      <c r="H146" s="1484"/>
      <c r="I146" s="1484"/>
      <c r="J146" s="1484"/>
      <c r="L146" s="781"/>
      <c r="M146" s="782"/>
      <c r="N146" s="781"/>
      <c r="O146" s="781"/>
      <c r="P146" s="781"/>
      <c r="Q146" s="782"/>
      <c r="R146" s="781"/>
    </row>
    <row r="147" spans="1:18" s="780" customFormat="1" ht="22.5" customHeight="1">
      <c r="A147" s="807" t="s">
        <v>702</v>
      </c>
      <c r="B147" s="1484" t="s">
        <v>276</v>
      </c>
      <c r="C147" s="1484"/>
      <c r="D147" s="1484"/>
      <c r="E147" s="1484"/>
      <c r="F147" s="1484"/>
      <c r="G147" s="1484"/>
      <c r="H147" s="1484"/>
      <c r="I147" s="1484"/>
      <c r="J147" s="1484"/>
      <c r="L147" s="781"/>
      <c r="M147" s="782"/>
      <c r="N147" s="781"/>
      <c r="O147" s="781"/>
      <c r="P147" s="781"/>
      <c r="Q147" s="782"/>
      <c r="R147" s="781"/>
    </row>
    <row r="148" spans="1:18" s="780" customFormat="1" ht="24" customHeight="1">
      <c r="A148" s="807"/>
      <c r="B148" s="1481" t="s">
        <v>829</v>
      </c>
      <c r="C148" s="1484"/>
      <c r="D148" s="1484"/>
      <c r="E148" s="1484"/>
      <c r="F148" s="1484"/>
      <c r="G148" s="1484"/>
      <c r="H148" s="1484"/>
      <c r="I148" s="1484"/>
      <c r="J148" s="1484"/>
      <c r="L148" s="781"/>
      <c r="M148" s="782"/>
      <c r="N148" s="781"/>
      <c r="O148" s="781"/>
      <c r="P148" s="781"/>
      <c r="Q148" s="782"/>
      <c r="R148" s="781"/>
    </row>
    <row r="149" spans="1:18" s="780" customFormat="1" ht="49.5" customHeight="1">
      <c r="A149" s="803" t="s">
        <v>831</v>
      </c>
      <c r="B149" s="1483" t="s">
        <v>857</v>
      </c>
      <c r="C149" s="1484"/>
      <c r="D149" s="1484"/>
      <c r="E149" s="1484"/>
      <c r="F149" s="1484"/>
      <c r="G149" s="1484"/>
      <c r="H149" s="1484"/>
      <c r="I149" s="1484"/>
      <c r="J149" s="1484"/>
      <c r="L149" s="781"/>
      <c r="M149" s="782"/>
      <c r="N149" s="781"/>
      <c r="O149" s="781"/>
      <c r="P149" s="781"/>
      <c r="Q149" s="782"/>
      <c r="R149" s="781"/>
    </row>
    <row r="150" spans="1:18" s="780" customFormat="1" ht="18.75" hidden="1" customHeight="1">
      <c r="A150" s="807" t="s">
        <v>702</v>
      </c>
      <c r="B150" s="1481" t="s">
        <v>274</v>
      </c>
      <c r="C150" s="1484"/>
      <c r="D150" s="1484"/>
      <c r="E150" s="1484"/>
      <c r="F150" s="1484"/>
      <c r="G150" s="1484"/>
      <c r="H150" s="1484"/>
      <c r="I150" s="1484"/>
      <c r="J150" s="1484"/>
      <c r="L150" s="781"/>
      <c r="M150" s="782"/>
      <c r="N150" s="781"/>
      <c r="O150" s="781"/>
      <c r="P150" s="781"/>
      <c r="Q150" s="782"/>
      <c r="R150" s="781"/>
    </row>
    <row r="151" spans="1:18" s="780" customFormat="1" ht="20.25" hidden="1" customHeight="1">
      <c r="A151" s="807" t="s">
        <v>702</v>
      </c>
      <c r="B151" s="1484" t="s">
        <v>248</v>
      </c>
      <c r="C151" s="1484"/>
      <c r="D151" s="1484"/>
      <c r="E151" s="1484"/>
      <c r="F151" s="1484"/>
      <c r="G151" s="1484"/>
      <c r="H151" s="1484"/>
      <c r="I151" s="1484"/>
      <c r="J151" s="1484"/>
      <c r="L151" s="781"/>
      <c r="M151" s="782"/>
      <c r="N151" s="781"/>
      <c r="O151" s="781"/>
      <c r="P151" s="781"/>
      <c r="Q151" s="782"/>
      <c r="R151" s="781"/>
    </row>
    <row r="152" spans="1:18" s="780" customFormat="1" ht="21" hidden="1" customHeight="1">
      <c r="A152" s="807" t="s">
        <v>702</v>
      </c>
      <c r="B152" s="1484" t="s">
        <v>298</v>
      </c>
      <c r="C152" s="1484"/>
      <c r="D152" s="1484"/>
      <c r="E152" s="1484"/>
      <c r="F152" s="1484"/>
      <c r="G152" s="1484"/>
      <c r="H152" s="1484"/>
      <c r="I152" s="1484"/>
      <c r="J152" s="1484"/>
      <c r="L152" s="781"/>
      <c r="M152" s="782"/>
      <c r="N152" s="781"/>
      <c r="O152" s="781"/>
      <c r="P152" s="781"/>
      <c r="Q152" s="782"/>
      <c r="R152" s="781"/>
    </row>
    <row r="153" spans="1:18" s="780" customFormat="1" ht="24" hidden="1" customHeight="1">
      <c r="A153" s="807" t="s">
        <v>702</v>
      </c>
      <c r="B153" s="1481" t="s">
        <v>1224</v>
      </c>
      <c r="C153" s="1484"/>
      <c r="D153" s="1484"/>
      <c r="E153" s="1484"/>
      <c r="F153" s="1484"/>
      <c r="G153" s="1484"/>
      <c r="H153" s="1484"/>
      <c r="I153" s="1484"/>
      <c r="J153" s="1484"/>
      <c r="L153" s="781"/>
      <c r="M153" s="782"/>
      <c r="N153" s="781"/>
      <c r="O153" s="781"/>
      <c r="P153" s="781"/>
      <c r="Q153" s="782"/>
      <c r="R153" s="781"/>
    </row>
    <row r="154" spans="1:18" s="780" customFormat="1" ht="38.25" hidden="1" customHeight="1">
      <c r="A154" s="807"/>
      <c r="B154" s="1484" t="s">
        <v>247</v>
      </c>
      <c r="C154" s="1484"/>
      <c r="D154" s="1484"/>
      <c r="E154" s="1484"/>
      <c r="F154" s="1484"/>
      <c r="G154" s="1484"/>
      <c r="H154" s="1484"/>
      <c r="I154" s="1484"/>
      <c r="J154" s="1484"/>
      <c r="L154" s="781"/>
      <c r="M154" s="782"/>
      <c r="N154" s="781"/>
      <c r="O154" s="781"/>
      <c r="P154" s="781"/>
      <c r="Q154" s="782"/>
      <c r="R154" s="781"/>
    </row>
    <row r="155" spans="1:18" s="780" customFormat="1" ht="46.5" customHeight="1">
      <c r="A155" s="803" t="s">
        <v>832</v>
      </c>
      <c r="B155" s="1483" t="s">
        <v>299</v>
      </c>
      <c r="C155" s="1484"/>
      <c r="D155" s="1484"/>
      <c r="E155" s="1484"/>
      <c r="F155" s="1484"/>
      <c r="G155" s="1484"/>
      <c r="H155" s="1484"/>
      <c r="I155" s="1484"/>
      <c r="J155" s="1484"/>
      <c r="L155" s="781"/>
      <c r="M155" s="782"/>
      <c r="N155" s="781"/>
      <c r="O155" s="781"/>
      <c r="P155" s="781"/>
      <c r="Q155" s="782"/>
      <c r="R155" s="781"/>
    </row>
    <row r="156" spans="1:18" s="780" customFormat="1" ht="21" customHeight="1">
      <c r="A156" s="807" t="s">
        <v>702</v>
      </c>
      <c r="B156" s="1484" t="s">
        <v>277</v>
      </c>
      <c r="C156" s="1484"/>
      <c r="D156" s="1484"/>
      <c r="E156" s="1484"/>
      <c r="F156" s="1484"/>
      <c r="G156" s="1484"/>
      <c r="H156" s="1484"/>
      <c r="I156" s="1484"/>
      <c r="J156" s="1484"/>
      <c r="L156" s="781"/>
      <c r="M156" s="782"/>
      <c r="N156" s="781"/>
      <c r="O156" s="781"/>
      <c r="P156" s="781"/>
      <c r="Q156" s="782"/>
      <c r="R156" s="781"/>
    </row>
    <row r="157" spans="1:18" s="780" customFormat="1" ht="20.25" customHeight="1">
      <c r="A157" s="807" t="s">
        <v>702</v>
      </c>
      <c r="B157" s="1484" t="s">
        <v>278</v>
      </c>
      <c r="C157" s="1484"/>
      <c r="D157" s="1484"/>
      <c r="E157" s="1484"/>
      <c r="F157" s="1484"/>
      <c r="G157" s="1484"/>
      <c r="H157" s="1484"/>
      <c r="I157" s="1484"/>
      <c r="J157" s="1484"/>
      <c r="L157" s="781"/>
      <c r="M157" s="782"/>
      <c r="N157" s="781"/>
      <c r="O157" s="781"/>
      <c r="P157" s="781"/>
      <c r="Q157" s="782"/>
      <c r="R157" s="781"/>
    </row>
    <row r="158" spans="1:18" s="780" customFormat="1" ht="20.25" hidden="1" customHeight="1">
      <c r="A158" s="574" t="s">
        <v>54</v>
      </c>
      <c r="B158" s="1492" t="s">
        <v>370</v>
      </c>
      <c r="C158" s="1492"/>
      <c r="D158" s="1492"/>
      <c r="E158" s="1492"/>
      <c r="F158" s="1492"/>
      <c r="G158" s="1492"/>
      <c r="H158" s="1492"/>
      <c r="I158" s="1492"/>
      <c r="J158" s="1492"/>
      <c r="L158" s="781"/>
      <c r="M158" s="782"/>
      <c r="N158" s="781"/>
      <c r="O158" s="781"/>
      <c r="P158" s="781"/>
      <c r="Q158" s="782"/>
      <c r="R158" s="781"/>
    </row>
    <row r="159" spans="1:18" s="780" customFormat="1" ht="52.5" hidden="1" customHeight="1">
      <c r="A159" s="1297" t="s">
        <v>339</v>
      </c>
      <c r="B159" s="1482" t="s">
        <v>978</v>
      </c>
      <c r="C159" s="1482"/>
      <c r="D159" s="1482"/>
      <c r="E159" s="1482"/>
      <c r="F159" s="1482"/>
      <c r="G159" s="1482"/>
      <c r="H159" s="1482"/>
      <c r="I159" s="1482"/>
      <c r="J159" s="1482"/>
      <c r="L159" s="781"/>
      <c r="M159" s="782"/>
      <c r="N159" s="781"/>
      <c r="O159" s="781"/>
      <c r="P159" s="781"/>
      <c r="Q159" s="782"/>
      <c r="R159" s="781"/>
    </row>
    <row r="160" spans="1:18" s="780" customFormat="1" ht="6" hidden="1" customHeight="1">
      <c r="A160" s="1297"/>
      <c r="B160" s="1180"/>
      <c r="C160" s="1180"/>
      <c r="D160" s="1180"/>
      <c r="E160" s="1180"/>
      <c r="F160" s="1180"/>
      <c r="G160" s="1180"/>
      <c r="H160" s="1180"/>
      <c r="I160" s="1180"/>
      <c r="J160" s="1180"/>
      <c r="L160" s="781"/>
      <c r="M160" s="782"/>
      <c r="N160" s="781"/>
      <c r="O160" s="781"/>
      <c r="P160" s="781"/>
      <c r="Q160" s="782"/>
      <c r="R160" s="781"/>
    </row>
    <row r="161" spans="1:18" s="780" customFormat="1" ht="64.5" hidden="1" customHeight="1">
      <c r="A161" s="1297" t="s">
        <v>339</v>
      </c>
      <c r="B161" s="1482" t="s">
        <v>699</v>
      </c>
      <c r="C161" s="1482"/>
      <c r="D161" s="1482"/>
      <c r="E161" s="1482"/>
      <c r="F161" s="1482"/>
      <c r="G161" s="1482"/>
      <c r="H161" s="1482"/>
      <c r="I161" s="1482"/>
      <c r="J161" s="1482"/>
      <c r="L161" s="781"/>
      <c r="M161" s="782"/>
      <c r="N161" s="781"/>
      <c r="O161" s="781"/>
      <c r="P161" s="781"/>
      <c r="Q161" s="782"/>
      <c r="R161" s="781"/>
    </row>
    <row r="162" spans="1:18" s="780" customFormat="1" ht="8.25" customHeight="1">
      <c r="A162" s="807"/>
      <c r="B162" s="792"/>
      <c r="C162" s="792"/>
      <c r="D162" s="792"/>
      <c r="E162" s="792"/>
      <c r="F162" s="792"/>
      <c r="G162" s="792"/>
      <c r="H162" s="792"/>
      <c r="I162" s="792"/>
      <c r="J162" s="792"/>
      <c r="L162" s="781"/>
      <c r="M162" s="782"/>
      <c r="N162" s="781"/>
      <c r="O162" s="781"/>
      <c r="P162" s="781"/>
      <c r="Q162" s="782"/>
      <c r="R162" s="781"/>
    </row>
    <row r="163" spans="1:18" s="780" customFormat="1" ht="24.75" customHeight="1">
      <c r="A163" s="1013" t="s">
        <v>54</v>
      </c>
      <c r="B163" s="1483" t="s">
        <v>300</v>
      </c>
      <c r="C163" s="1483"/>
      <c r="D163" s="1483"/>
      <c r="E163" s="1483"/>
      <c r="F163" s="1483"/>
      <c r="G163" s="1483"/>
      <c r="H163" s="1483"/>
      <c r="I163" s="1483"/>
      <c r="J163" s="1483"/>
      <c r="L163" s="781"/>
      <c r="M163" s="782"/>
      <c r="N163" s="781"/>
      <c r="O163" s="781"/>
      <c r="P163" s="781"/>
      <c r="Q163" s="782"/>
      <c r="R163" s="781"/>
    </row>
    <row r="164" spans="1:18" s="780" customFormat="1" ht="38.25" customHeight="1">
      <c r="A164" s="797"/>
      <c r="B164" s="1484" t="s">
        <v>625</v>
      </c>
      <c r="C164" s="1484"/>
      <c r="D164" s="1484"/>
      <c r="E164" s="1484"/>
      <c r="F164" s="1484"/>
      <c r="G164" s="1484"/>
      <c r="H164" s="1484"/>
      <c r="I164" s="1484"/>
      <c r="J164" s="1484"/>
      <c r="L164" s="781"/>
      <c r="M164" s="782"/>
      <c r="N164" s="781"/>
      <c r="O164" s="781"/>
      <c r="P164" s="781"/>
      <c r="Q164" s="782"/>
      <c r="R164" s="781"/>
    </row>
    <row r="165" spans="1:18" s="780" customFormat="1" ht="21" customHeight="1">
      <c r="A165" s="803" t="s">
        <v>55</v>
      </c>
      <c r="B165" s="1483" t="s">
        <v>858</v>
      </c>
      <c r="C165" s="1483"/>
      <c r="D165" s="1483"/>
      <c r="E165" s="1483"/>
      <c r="F165" s="1483"/>
      <c r="G165" s="1483"/>
      <c r="H165" s="1483"/>
      <c r="I165" s="1483"/>
      <c r="J165" s="1483"/>
      <c r="L165" s="781"/>
      <c r="M165" s="782"/>
      <c r="N165" s="781"/>
      <c r="O165" s="781"/>
      <c r="P165" s="781"/>
      <c r="Q165" s="782"/>
      <c r="R165" s="781"/>
    </row>
    <row r="166" spans="1:18" s="780" customFormat="1" ht="47.25" customHeight="1">
      <c r="A166" s="797"/>
      <c r="B166" s="1481" t="s">
        <v>859</v>
      </c>
      <c r="C166" s="1484"/>
      <c r="D166" s="1484"/>
      <c r="E166" s="1484"/>
      <c r="F166" s="1484"/>
      <c r="G166" s="1484"/>
      <c r="H166" s="1484"/>
      <c r="I166" s="1484"/>
      <c r="J166" s="1484"/>
      <c r="L166" s="781"/>
      <c r="M166" s="782"/>
      <c r="N166" s="781"/>
      <c r="O166" s="781"/>
      <c r="P166" s="781"/>
      <c r="Q166" s="782"/>
      <c r="R166" s="781"/>
    </row>
    <row r="167" spans="1:18" s="780" customFormat="1" ht="18.75" customHeight="1">
      <c r="A167" s="783" t="s">
        <v>56</v>
      </c>
      <c r="B167" s="1483" t="s">
        <v>626</v>
      </c>
      <c r="C167" s="1484"/>
      <c r="D167" s="1484"/>
      <c r="E167" s="1484"/>
      <c r="F167" s="1484"/>
      <c r="G167" s="1484"/>
      <c r="H167" s="1484"/>
      <c r="I167" s="1484"/>
      <c r="J167" s="1484"/>
      <c r="L167" s="781"/>
      <c r="M167" s="782"/>
      <c r="N167" s="781"/>
      <c r="O167" s="781"/>
      <c r="P167" s="781"/>
      <c r="Q167" s="782"/>
      <c r="R167" s="781"/>
    </row>
    <row r="168" spans="1:18" s="780" customFormat="1" ht="60.75" customHeight="1">
      <c r="A168" s="783"/>
      <c r="B168" s="1481" t="s">
        <v>627</v>
      </c>
      <c r="C168" s="1484"/>
      <c r="D168" s="1484"/>
      <c r="E168" s="1484"/>
      <c r="F168" s="1484"/>
      <c r="G168" s="1484"/>
      <c r="H168" s="1484"/>
      <c r="I168" s="1484"/>
      <c r="J168" s="1484"/>
      <c r="L168" s="781"/>
      <c r="M168" s="782"/>
      <c r="N168" s="781"/>
      <c r="O168" s="781"/>
      <c r="P168" s="781"/>
      <c r="Q168" s="782"/>
      <c r="R168" s="781"/>
    </row>
    <row r="169" spans="1:18" s="780" customFormat="1" ht="30.75" customHeight="1">
      <c r="A169" s="783"/>
      <c r="B169" s="1481" t="s">
        <v>604</v>
      </c>
      <c r="C169" s="1484"/>
      <c r="D169" s="1484"/>
      <c r="E169" s="1484"/>
      <c r="F169" s="1484"/>
      <c r="G169" s="1484"/>
      <c r="H169" s="1484"/>
      <c r="I169" s="1484"/>
      <c r="J169" s="1484"/>
      <c r="L169" s="781"/>
      <c r="M169" s="782"/>
      <c r="N169" s="781"/>
      <c r="O169" s="781"/>
      <c r="P169" s="781"/>
      <c r="Q169" s="782"/>
      <c r="R169" s="781"/>
    </row>
    <row r="170" spans="1:18" s="780" customFormat="1" ht="21" customHeight="1">
      <c r="A170" s="783"/>
      <c r="B170" s="1481" t="s">
        <v>266</v>
      </c>
      <c r="C170" s="1484"/>
      <c r="D170" s="1484"/>
      <c r="E170" s="1484"/>
      <c r="F170" s="1484"/>
      <c r="G170" s="1484"/>
      <c r="H170" s="1484"/>
      <c r="I170" s="1484"/>
      <c r="J170" s="1484"/>
      <c r="L170" s="781"/>
      <c r="M170" s="782"/>
      <c r="N170" s="781"/>
      <c r="O170" s="781"/>
      <c r="P170" s="781"/>
      <c r="Q170" s="782"/>
      <c r="R170" s="781"/>
    </row>
    <row r="171" spans="1:18" s="541" customFormat="1" ht="5.25" customHeight="1">
      <c r="A171" s="787"/>
      <c r="B171" s="551"/>
      <c r="H171" s="542"/>
      <c r="I171" s="542"/>
      <c r="J171" s="542"/>
      <c r="L171" s="543"/>
      <c r="M171" s="544"/>
      <c r="N171" s="543"/>
      <c r="O171" s="543"/>
      <c r="P171" s="543"/>
      <c r="Q171" s="544"/>
      <c r="R171" s="543"/>
    </row>
    <row r="172" spans="1:18" s="541" customFormat="1" ht="32.25" customHeight="1">
      <c r="A172" s="537" t="s">
        <v>268</v>
      </c>
      <c r="B172" s="1494" t="s">
        <v>196</v>
      </c>
      <c r="C172" s="1494"/>
      <c r="D172" s="1494"/>
      <c r="E172" s="1494"/>
      <c r="F172" s="1494"/>
      <c r="G172" s="1494"/>
      <c r="H172" s="1494"/>
      <c r="I172" s="1494"/>
      <c r="J172" s="1494"/>
      <c r="L172" s="543"/>
      <c r="M172" s="544"/>
      <c r="N172" s="543"/>
      <c r="O172" s="543"/>
      <c r="P172" s="543"/>
      <c r="Q172" s="544"/>
      <c r="R172" s="543"/>
    </row>
    <row r="173" spans="1:18" ht="3" customHeight="1">
      <c r="L173" s="581"/>
      <c r="M173" s="582"/>
      <c r="N173" s="581"/>
      <c r="R173" s="581"/>
    </row>
    <row r="174" spans="1:18" s="541" customFormat="1" ht="18" customHeight="1">
      <c r="A174" s="552" t="s">
        <v>25</v>
      </c>
      <c r="B174" s="553" t="s">
        <v>984</v>
      </c>
      <c r="C174" s="554"/>
      <c r="D174" s="554"/>
      <c r="E174" s="554"/>
      <c r="F174" s="554"/>
      <c r="G174" s="554"/>
      <c r="H174" s="555" t="s">
        <v>709</v>
      </c>
      <c r="I174" s="556"/>
      <c r="J174" s="1014" t="s">
        <v>890</v>
      </c>
      <c r="L174" s="539" t="s">
        <v>658</v>
      </c>
      <c r="M174" s="540"/>
      <c r="N174" s="539" t="s">
        <v>116</v>
      </c>
      <c r="O174" s="543"/>
      <c r="P174" s="543"/>
      <c r="Q174" s="544"/>
      <c r="R174" s="539"/>
    </row>
    <row r="175" spans="1:18" s="541" customFormat="1" ht="4.5" customHeight="1">
      <c r="A175" s="552"/>
      <c r="B175" s="553"/>
      <c r="C175" s="554"/>
      <c r="D175" s="554"/>
      <c r="E175" s="554"/>
      <c r="F175" s="554"/>
      <c r="G175" s="554"/>
      <c r="H175" s="557"/>
      <c r="I175" s="556"/>
      <c r="J175" s="557"/>
      <c r="L175" s="539"/>
      <c r="M175" s="540"/>
      <c r="N175" s="539"/>
      <c r="O175" s="543"/>
      <c r="P175" s="543"/>
      <c r="Q175" s="544"/>
      <c r="R175" s="539"/>
    </row>
    <row r="176" spans="1:18" s="1094" customFormat="1" ht="18" customHeight="1">
      <c r="B176" s="1093" t="s">
        <v>833</v>
      </c>
      <c r="C176" s="1095"/>
      <c r="D176" s="1095"/>
      <c r="E176" s="1095"/>
      <c r="F176" s="1095"/>
      <c r="G176" s="1095"/>
      <c r="H176" s="1096">
        <v>2252527000</v>
      </c>
      <c r="I176" s="1096"/>
      <c r="J176" s="1096">
        <v>7648759</v>
      </c>
      <c r="L176" s="1097"/>
      <c r="M176" s="1098"/>
      <c r="N176" s="1097"/>
      <c r="O176" s="1097"/>
      <c r="P176" s="1097"/>
      <c r="Q176" s="1098"/>
      <c r="R176" s="1097"/>
    </row>
    <row r="177" spans="1:18" s="584" customFormat="1" ht="18" hidden="1" customHeight="1">
      <c r="B177" s="1153" t="s">
        <v>947</v>
      </c>
      <c r="C177" s="1154"/>
      <c r="D177" s="1154"/>
      <c r="E177" s="1154"/>
      <c r="F177" s="1154"/>
      <c r="G177" s="1154"/>
      <c r="H177" s="1299"/>
      <c r="I177" s="589"/>
      <c r="J177" s="589">
        <v>2029745539</v>
      </c>
      <c r="L177" s="585"/>
      <c r="M177" s="1155"/>
      <c r="N177" s="585"/>
      <c r="O177" s="585"/>
      <c r="P177" s="585"/>
      <c r="Q177" s="1155"/>
      <c r="R177" s="585"/>
    </row>
    <row r="178" spans="1:18" s="584" customFormat="1" ht="18" hidden="1" customHeight="1">
      <c r="B178" s="1493" t="s">
        <v>388</v>
      </c>
      <c r="C178" s="1493"/>
      <c r="D178" s="1493"/>
      <c r="E178" s="1493"/>
      <c r="F178" s="1493"/>
      <c r="G178" s="1154"/>
      <c r="H178" s="589"/>
      <c r="I178" s="589"/>
      <c r="J178" s="589">
        <v>7126454</v>
      </c>
      <c r="L178" s="585"/>
      <c r="M178" s="1155"/>
      <c r="N178" s="585"/>
      <c r="O178" s="585"/>
      <c r="P178" s="585"/>
      <c r="Q178" s="1155"/>
      <c r="R178" s="585"/>
    </row>
    <row r="179" spans="1:18" s="584" customFormat="1" ht="18" hidden="1" customHeight="1">
      <c r="B179" s="1153" t="s">
        <v>948</v>
      </c>
      <c r="C179" s="1154"/>
      <c r="D179" s="1154"/>
      <c r="E179" s="1154"/>
      <c r="F179" s="1154"/>
      <c r="G179" s="1154"/>
      <c r="H179" s="589"/>
      <c r="I179" s="589"/>
      <c r="J179" s="589">
        <v>0</v>
      </c>
      <c r="L179" s="585"/>
      <c r="M179" s="1155"/>
      <c r="N179" s="585"/>
      <c r="O179" s="585"/>
      <c r="P179" s="585"/>
      <c r="Q179" s="1155"/>
      <c r="R179" s="585"/>
    </row>
    <row r="180" spans="1:18" s="1094" customFormat="1" ht="18" customHeight="1">
      <c r="B180" s="1092" t="s">
        <v>573</v>
      </c>
      <c r="C180" s="1095"/>
      <c r="D180" s="1095"/>
      <c r="E180" s="1095"/>
      <c r="F180" s="1095"/>
      <c r="G180" s="1095"/>
      <c r="H180" s="1096">
        <v>37939536144</v>
      </c>
      <c r="I180" s="1096"/>
      <c r="J180" s="1096">
        <v>71214607804</v>
      </c>
      <c r="L180" s="1097"/>
      <c r="M180" s="1098"/>
      <c r="N180" s="1097"/>
      <c r="O180" s="1097"/>
      <c r="P180" s="1097"/>
      <c r="Q180" s="1098"/>
      <c r="R180" s="1097"/>
    </row>
    <row r="181" spans="1:18" s="584" customFormat="1" ht="18" customHeight="1">
      <c r="B181" s="1226" t="s">
        <v>575</v>
      </c>
      <c r="C181" s="1154"/>
      <c r="D181" s="1154"/>
      <c r="E181" s="1154"/>
      <c r="F181" s="1154"/>
      <c r="G181" s="1154"/>
      <c r="H181" s="589">
        <v>31478664182</v>
      </c>
      <c r="I181" s="589"/>
      <c r="J181" s="589">
        <v>71214607804</v>
      </c>
      <c r="L181" s="585"/>
      <c r="M181" s="1155"/>
      <c r="N181" s="585"/>
      <c r="O181" s="1299">
        <v>26421578</v>
      </c>
      <c r="P181" s="585"/>
      <c r="Q181" s="1155"/>
      <c r="R181" s="585"/>
    </row>
    <row r="182" spans="1:18" s="584" customFormat="1" ht="18" customHeight="1">
      <c r="B182" s="1493" t="s">
        <v>574</v>
      </c>
      <c r="C182" s="1493"/>
      <c r="D182" s="1493"/>
      <c r="E182" s="1493"/>
      <c r="F182" s="1493"/>
      <c r="G182" s="1154"/>
      <c r="H182" s="589">
        <v>6460871962</v>
      </c>
      <c r="I182" s="589"/>
      <c r="J182" s="589">
        <v>0</v>
      </c>
      <c r="L182" s="585"/>
      <c r="M182" s="1155"/>
      <c r="N182" s="585"/>
      <c r="O182" s="585"/>
      <c r="P182" s="585"/>
      <c r="Q182" s="1155"/>
      <c r="R182" s="585"/>
    </row>
    <row r="183" spans="1:18" s="584" customFormat="1" ht="18" hidden="1" customHeight="1">
      <c r="B183" s="1153" t="s">
        <v>948</v>
      </c>
      <c r="C183" s="1154"/>
      <c r="D183" s="1154"/>
      <c r="E183" s="1154"/>
      <c r="F183" s="1154"/>
      <c r="G183" s="1154"/>
      <c r="H183" s="589">
        <v>0</v>
      </c>
      <c r="I183" s="589"/>
      <c r="J183" s="589">
        <v>0</v>
      </c>
      <c r="L183" s="585"/>
      <c r="M183" s="1155"/>
      <c r="N183" s="585"/>
      <c r="O183" s="585"/>
      <c r="P183" s="585"/>
      <c r="Q183" s="1155"/>
      <c r="R183" s="585"/>
    </row>
    <row r="184" spans="1:18" s="584" customFormat="1" ht="18" hidden="1" customHeight="1">
      <c r="B184" s="1153"/>
      <c r="C184" s="1154"/>
      <c r="D184" s="1154"/>
      <c r="E184" s="1154"/>
      <c r="F184" s="1154"/>
      <c r="G184" s="1154"/>
      <c r="H184" s="589"/>
      <c r="I184" s="589"/>
      <c r="J184" s="589"/>
      <c r="L184" s="585"/>
      <c r="M184" s="1155"/>
      <c r="N184" s="585"/>
      <c r="O184" s="585"/>
      <c r="P184" s="585"/>
      <c r="Q184" s="1155"/>
      <c r="R184" s="585"/>
    </row>
    <row r="185" spans="1:18" s="584" customFormat="1" ht="18" customHeight="1">
      <c r="B185" s="1092" t="s">
        <v>322</v>
      </c>
      <c r="C185" s="1154"/>
      <c r="D185" s="1154"/>
      <c r="E185" s="1154"/>
      <c r="F185" s="1154"/>
      <c r="G185" s="1154"/>
      <c r="H185" s="1096">
        <v>2000000000</v>
      </c>
      <c r="I185" s="589"/>
      <c r="J185" s="1096">
        <v>0</v>
      </c>
      <c r="L185" s="585"/>
      <c r="M185" s="1155"/>
      <c r="N185" s="585"/>
      <c r="O185" s="585"/>
      <c r="P185" s="585"/>
      <c r="Q185" s="1155"/>
      <c r="R185" s="585"/>
    </row>
    <row r="186" spans="1:18" s="584" customFormat="1" ht="18" hidden="1" customHeight="1">
      <c r="B186" s="1153" t="s">
        <v>947</v>
      </c>
      <c r="C186" s="1154"/>
      <c r="D186" s="1154"/>
      <c r="E186" s="1154"/>
      <c r="F186" s="1154"/>
      <c r="G186" s="1154"/>
      <c r="H186" s="589">
        <v>0</v>
      </c>
      <c r="I186" s="589"/>
      <c r="J186" s="589">
        <v>14000000000</v>
      </c>
      <c r="L186" s="585"/>
      <c r="M186" s="1155"/>
      <c r="N186" s="585"/>
      <c r="O186" s="585"/>
      <c r="P186" s="585"/>
      <c r="Q186" s="1155"/>
      <c r="R186" s="585"/>
    </row>
    <row r="187" spans="1:18" s="584" customFormat="1" ht="18" hidden="1" customHeight="1">
      <c r="B187" s="1493" t="s">
        <v>323</v>
      </c>
      <c r="C187" s="1493"/>
      <c r="D187" s="1493"/>
      <c r="E187" s="1154"/>
      <c r="F187" s="1154"/>
      <c r="G187" s="1154"/>
      <c r="H187" s="589"/>
      <c r="I187" s="589"/>
      <c r="J187" s="589">
        <v>14000000000</v>
      </c>
      <c r="L187" s="585"/>
      <c r="M187" s="1155"/>
      <c r="N187" s="585"/>
      <c r="O187" s="585"/>
      <c r="P187" s="585"/>
      <c r="Q187" s="1155"/>
      <c r="R187" s="585"/>
    </row>
    <row r="188" spans="1:18" s="584" customFormat="1" ht="18" hidden="1" customHeight="1">
      <c r="B188" s="1493" t="s">
        <v>324</v>
      </c>
      <c r="C188" s="1493"/>
      <c r="D188" s="1493"/>
      <c r="E188" s="1154"/>
      <c r="F188" s="1154"/>
      <c r="G188" s="1154"/>
      <c r="H188" s="589">
        <v>0</v>
      </c>
      <c r="I188" s="589"/>
      <c r="J188" s="589">
        <v>0</v>
      </c>
      <c r="L188" s="585"/>
      <c r="M188" s="1155"/>
      <c r="N188" s="585"/>
      <c r="O188" s="585"/>
      <c r="P188" s="585"/>
      <c r="Q188" s="1155"/>
      <c r="R188" s="585"/>
    </row>
    <row r="189" spans="1:18" s="561" customFormat="1" ht="5.25" customHeight="1">
      <c r="B189" s="562"/>
      <c r="C189" s="563"/>
      <c r="D189" s="563"/>
      <c r="E189" s="563"/>
      <c r="F189" s="563"/>
      <c r="G189" s="563"/>
      <c r="H189" s="770"/>
      <c r="I189" s="770"/>
      <c r="J189" s="770"/>
      <c r="K189" s="558"/>
      <c r="L189" s="539"/>
      <c r="M189" s="809"/>
      <c r="N189" s="539"/>
      <c r="O189" s="543"/>
      <c r="P189" s="543"/>
      <c r="Q189" s="565"/>
      <c r="R189" s="539"/>
    </row>
    <row r="190" spans="1:18" s="561" customFormat="1" ht="18" customHeight="1" thickBot="1">
      <c r="B190" s="570" t="s">
        <v>518</v>
      </c>
      <c r="C190" s="571"/>
      <c r="D190" s="571"/>
      <c r="E190" s="571"/>
      <c r="F190" s="571"/>
      <c r="G190" s="559"/>
      <c r="H190" s="572">
        <v>42192063144</v>
      </c>
      <c r="I190" s="556"/>
      <c r="J190" s="572">
        <v>71222256563</v>
      </c>
      <c r="K190" s="810"/>
      <c r="L190" s="811" t="e">
        <f>H190-#REF!</f>
        <v>#REF!</v>
      </c>
      <c r="M190" s="811"/>
      <c r="N190" s="811" t="e">
        <f>J190-#REF!</f>
        <v>#REF!</v>
      </c>
      <c r="O190" s="543"/>
      <c r="P190" s="543"/>
      <c r="Q190" s="565"/>
      <c r="R190" s="539"/>
    </row>
    <row r="191" spans="1:18" ht="10.5" customHeight="1" thickTop="1">
      <c r="A191" s="577"/>
      <c r="B191" s="758"/>
      <c r="C191" s="642"/>
      <c r="D191" s="642"/>
      <c r="E191" s="642"/>
      <c r="F191" s="642"/>
      <c r="G191" s="642"/>
    </row>
    <row r="192" spans="1:18" s="537" customFormat="1" ht="15">
      <c r="A192" s="552" t="s">
        <v>27</v>
      </c>
      <c r="B192" s="547" t="s">
        <v>484</v>
      </c>
      <c r="H192" s="557"/>
      <c r="I192" s="557"/>
      <c r="J192" s="557"/>
      <c r="L192" s="539"/>
      <c r="M192" s="540"/>
      <c r="N192" s="539"/>
      <c r="O192" s="539"/>
      <c r="P192" s="539"/>
      <c r="Q192" s="540"/>
      <c r="R192" s="539"/>
    </row>
    <row r="193" spans="1:18" s="537" customFormat="1" ht="15">
      <c r="A193" s="552"/>
      <c r="B193" s="547"/>
      <c r="H193" s="557"/>
      <c r="I193" s="557"/>
      <c r="J193" s="557"/>
      <c r="L193" s="539"/>
      <c r="M193" s="540"/>
      <c r="N193" s="539"/>
      <c r="O193" s="539"/>
      <c r="P193" s="539"/>
      <c r="Q193" s="540"/>
      <c r="R193" s="539"/>
    </row>
    <row r="194" spans="1:18" s="541" customFormat="1" ht="15">
      <c r="B194" s="1490" t="s">
        <v>75</v>
      </c>
      <c r="C194" s="1125"/>
      <c r="D194" s="1487" t="s">
        <v>709</v>
      </c>
      <c r="E194" s="1488"/>
      <c r="F194" s="1488"/>
      <c r="G194" s="1112"/>
      <c r="H194" s="1488" t="s">
        <v>890</v>
      </c>
      <c r="I194" s="1488"/>
      <c r="J194" s="1489"/>
      <c r="L194" s="543"/>
      <c r="M194" s="544"/>
      <c r="N194" s="543"/>
      <c r="O194" s="543"/>
      <c r="P194" s="543"/>
      <c r="Q194" s="544"/>
      <c r="R194" s="543"/>
    </row>
    <row r="195" spans="1:18" s="537" customFormat="1" ht="15">
      <c r="B195" s="1491"/>
      <c r="C195" s="1111"/>
      <c r="D195" s="595" t="s">
        <v>834</v>
      </c>
      <c r="E195" s="594"/>
      <c r="F195" s="593" t="s">
        <v>835</v>
      </c>
      <c r="G195" s="1109"/>
      <c r="H195" s="1110" t="s">
        <v>834</v>
      </c>
      <c r="I195" s="1113"/>
      <c r="J195" s="594" t="s">
        <v>835</v>
      </c>
      <c r="L195" s="539"/>
      <c r="M195" s="540"/>
      <c r="N195" s="539"/>
      <c r="O195" s="539"/>
      <c r="P195" s="539"/>
      <c r="Q195" s="540"/>
      <c r="R195" s="539"/>
    </row>
    <row r="196" spans="1:18" s="541" customFormat="1" ht="15">
      <c r="B196" s="1099" t="s">
        <v>836</v>
      </c>
      <c r="C196" s="544"/>
      <c r="D196" s="1115"/>
      <c r="E196" s="544"/>
      <c r="F196" s="1121">
        <v>4401692800</v>
      </c>
      <c r="G196" s="1108"/>
      <c r="H196" s="1122"/>
      <c r="I196" s="1117"/>
      <c r="J196" s="1123">
        <v>7617950025</v>
      </c>
      <c r="L196" s="543" t="e">
        <f>F196-#REF!</f>
        <v>#REF!</v>
      </c>
      <c r="M196" s="544"/>
      <c r="N196" s="543" t="e">
        <f>J196-#REF!</f>
        <v>#REF!</v>
      </c>
      <c r="O196" s="543"/>
      <c r="P196" s="543"/>
      <c r="Q196" s="544"/>
      <c r="R196" s="543"/>
    </row>
    <row r="197" spans="1:18" s="541" customFormat="1" ht="14.25">
      <c r="B197" s="1101" t="s">
        <v>325</v>
      </c>
      <c r="C197" s="544"/>
      <c r="D197" s="1161">
        <v>95000</v>
      </c>
      <c r="E197" s="544"/>
      <c r="F197" s="1114">
        <v>1565530000</v>
      </c>
      <c r="G197" s="1106"/>
      <c r="H197" s="1103">
        <v>95000</v>
      </c>
      <c r="I197" s="1114"/>
      <c r="J197" s="1100">
        <v>1565530000</v>
      </c>
      <c r="L197" s="543"/>
      <c r="M197" s="544"/>
      <c r="N197" s="543"/>
      <c r="O197" s="543"/>
      <c r="P197" s="543"/>
      <c r="Q197" s="544"/>
      <c r="R197" s="543"/>
    </row>
    <row r="198" spans="1:18" s="541" customFormat="1" ht="14.25">
      <c r="B198" s="1101" t="s">
        <v>326</v>
      </c>
      <c r="C198" s="544"/>
      <c r="D198" s="1161">
        <v>0</v>
      </c>
      <c r="E198" s="544"/>
      <c r="F198" s="1114">
        <v>0</v>
      </c>
      <c r="G198" s="1106"/>
      <c r="H198" s="1103">
        <v>9000</v>
      </c>
      <c r="I198" s="1114"/>
      <c r="J198" s="1100">
        <v>285648500</v>
      </c>
      <c r="L198" s="543"/>
      <c r="M198" s="544"/>
      <c r="N198" s="543"/>
      <c r="O198" s="543"/>
      <c r="P198" s="543"/>
      <c r="Q198" s="544"/>
      <c r="R198" s="543"/>
    </row>
    <row r="199" spans="1:18" s="541" customFormat="1" ht="14.25">
      <c r="B199" s="1101" t="s">
        <v>327</v>
      </c>
      <c r="C199" s="544"/>
      <c r="D199" s="1161">
        <v>0</v>
      </c>
      <c r="E199" s="544"/>
      <c r="F199" s="1114">
        <v>0</v>
      </c>
      <c r="G199" s="1106"/>
      <c r="H199" s="564">
        <v>73500</v>
      </c>
      <c r="I199" s="1114"/>
      <c r="J199" s="1100">
        <v>1339431325</v>
      </c>
      <c r="L199" s="543"/>
      <c r="M199" s="544"/>
      <c r="N199" s="543"/>
      <c r="O199" s="543"/>
      <c r="P199" s="543"/>
      <c r="Q199" s="544"/>
      <c r="R199" s="543"/>
    </row>
    <row r="200" spans="1:18" s="541" customFormat="1" ht="14.25">
      <c r="B200" s="1101" t="s">
        <v>328</v>
      </c>
      <c r="C200" s="544"/>
      <c r="D200" s="1161">
        <v>0</v>
      </c>
      <c r="E200" s="544"/>
      <c r="F200" s="1114">
        <v>0</v>
      </c>
      <c r="G200" s="1106"/>
      <c r="H200" s="564">
        <v>103500</v>
      </c>
      <c r="I200" s="1114"/>
      <c r="J200" s="1100">
        <v>1693684000</v>
      </c>
      <c r="L200" s="543"/>
      <c r="M200" s="544"/>
      <c r="N200" s="543"/>
      <c r="O200" s="543"/>
      <c r="P200" s="543"/>
      <c r="Q200" s="544"/>
      <c r="R200" s="543"/>
    </row>
    <row r="201" spans="1:18" s="541" customFormat="1" ht="14.25">
      <c r="B201" s="1101" t="s">
        <v>329</v>
      </c>
      <c r="C201" s="544"/>
      <c r="D201" s="1161">
        <v>0</v>
      </c>
      <c r="E201" s="544"/>
      <c r="F201" s="1114">
        <v>0</v>
      </c>
      <c r="G201" s="1106"/>
      <c r="H201" s="564">
        <v>5280</v>
      </c>
      <c r="I201" s="1114"/>
      <c r="J201" s="1100">
        <v>199020000</v>
      </c>
      <c r="L201" s="543"/>
      <c r="M201" s="544"/>
      <c r="N201" s="543"/>
      <c r="O201" s="543"/>
      <c r="P201" s="543"/>
      <c r="Q201" s="544"/>
      <c r="R201" s="543"/>
    </row>
    <row r="202" spans="1:18" s="541" customFormat="1" ht="14.25">
      <c r="B202" s="1101" t="s">
        <v>186</v>
      </c>
      <c r="C202" s="544"/>
      <c r="D202" s="1161">
        <v>30051</v>
      </c>
      <c r="E202" s="544"/>
      <c r="F202" s="1114">
        <v>171015800</v>
      </c>
      <c r="G202" s="1106"/>
      <c r="H202" s="564">
        <v>51</v>
      </c>
      <c r="I202" s="1114"/>
      <c r="J202" s="1100">
        <v>1015800</v>
      </c>
      <c r="L202" s="543"/>
      <c r="M202" s="544"/>
      <c r="N202" s="543"/>
      <c r="O202" s="543"/>
      <c r="P202" s="543"/>
      <c r="Q202" s="544"/>
      <c r="R202" s="543"/>
    </row>
    <row r="203" spans="1:18" s="541" customFormat="1" ht="14.25">
      <c r="B203" s="1101" t="s">
        <v>187</v>
      </c>
      <c r="C203" s="544"/>
      <c r="D203" s="1161">
        <v>0</v>
      </c>
      <c r="E203" s="544"/>
      <c r="F203" s="1114"/>
      <c r="G203" s="1106"/>
      <c r="H203" s="564">
        <v>15500</v>
      </c>
      <c r="I203" s="1114"/>
      <c r="J203" s="1100">
        <v>437750000</v>
      </c>
      <c r="L203" s="543"/>
      <c r="M203" s="544"/>
      <c r="N203" s="543"/>
      <c r="O203" s="543"/>
      <c r="P203" s="543"/>
      <c r="Q203" s="544"/>
      <c r="R203" s="543"/>
    </row>
    <row r="204" spans="1:18" s="541" customFormat="1" ht="14.25">
      <c r="B204" s="1101" t="s">
        <v>330</v>
      </c>
      <c r="C204" s="544"/>
      <c r="D204" s="1161">
        <v>0</v>
      </c>
      <c r="E204" s="544"/>
      <c r="F204" s="1114"/>
      <c r="G204" s="1106"/>
      <c r="H204" s="564">
        <v>18000</v>
      </c>
      <c r="I204" s="1114"/>
      <c r="J204" s="1100">
        <v>669600000</v>
      </c>
      <c r="L204" s="543"/>
      <c r="M204" s="544"/>
      <c r="N204" s="543">
        <f>D198*N201/2</f>
        <v>0</v>
      </c>
      <c r="O204" s="543"/>
      <c r="P204" s="543"/>
      <c r="Q204" s="544"/>
      <c r="R204" s="543"/>
    </row>
    <row r="205" spans="1:18" s="541" customFormat="1" ht="14.25">
      <c r="B205" s="1101" t="s">
        <v>331</v>
      </c>
      <c r="C205" s="544"/>
      <c r="D205" s="1161">
        <v>32100</v>
      </c>
      <c r="E205" s="544"/>
      <c r="F205" s="1114">
        <v>770500000</v>
      </c>
      <c r="G205" s="1106"/>
      <c r="H205" s="564">
        <v>32100</v>
      </c>
      <c r="I205" s="1114"/>
      <c r="J205" s="1100">
        <v>770500000</v>
      </c>
      <c r="L205" s="543"/>
      <c r="M205" s="544"/>
      <c r="N205" s="543"/>
      <c r="O205" s="543"/>
      <c r="P205" s="543"/>
      <c r="Q205" s="544"/>
      <c r="R205" s="543"/>
    </row>
    <row r="206" spans="1:18" s="541" customFormat="1" ht="14.25">
      <c r="B206" s="1101" t="s">
        <v>332</v>
      </c>
      <c r="C206" s="544"/>
      <c r="D206" s="1161">
        <v>0</v>
      </c>
      <c r="E206" s="544"/>
      <c r="F206" s="1114"/>
      <c r="G206" s="1106"/>
      <c r="H206" s="564">
        <v>9000</v>
      </c>
      <c r="I206" s="1114"/>
      <c r="J206" s="1100">
        <v>261600000</v>
      </c>
      <c r="L206" s="543"/>
      <c r="M206" s="544"/>
      <c r="N206" s="543"/>
      <c r="O206" s="543"/>
      <c r="P206" s="543"/>
      <c r="Q206" s="544"/>
      <c r="R206" s="543"/>
    </row>
    <row r="207" spans="1:18" s="541" customFormat="1" ht="14.25">
      <c r="B207" s="1101" t="s">
        <v>333</v>
      </c>
      <c r="C207" s="544"/>
      <c r="D207" s="1161">
        <v>2200</v>
      </c>
      <c r="E207" s="544"/>
      <c r="F207" s="1114">
        <v>41700000</v>
      </c>
      <c r="G207" s="1106"/>
      <c r="H207" s="564">
        <v>3000</v>
      </c>
      <c r="I207" s="1114"/>
      <c r="J207" s="1100">
        <v>48900000</v>
      </c>
      <c r="L207" s="543"/>
      <c r="M207" s="544"/>
      <c r="N207" s="543"/>
      <c r="O207" s="543"/>
      <c r="P207" s="543"/>
      <c r="Q207" s="544"/>
      <c r="R207" s="543"/>
    </row>
    <row r="208" spans="1:18" s="541" customFormat="1" ht="14.25">
      <c r="B208" s="1101" t="s">
        <v>954</v>
      </c>
      <c r="C208" s="544"/>
      <c r="D208" s="1161">
        <v>0</v>
      </c>
      <c r="E208" s="544"/>
      <c r="F208" s="1114">
        <v>0</v>
      </c>
      <c r="G208" s="1106"/>
      <c r="H208" s="564">
        <v>16100</v>
      </c>
      <c r="I208" s="1114"/>
      <c r="J208" s="1100">
        <v>241120000</v>
      </c>
      <c r="L208" s="543"/>
      <c r="M208" s="544"/>
      <c r="N208" s="543"/>
      <c r="O208" s="543"/>
      <c r="P208" s="543"/>
      <c r="Q208" s="544"/>
      <c r="R208" s="543"/>
    </row>
    <row r="209" spans="2:18" s="541" customFormat="1" ht="15.75">
      <c r="B209" s="1101" t="s">
        <v>334</v>
      </c>
      <c r="C209" s="544"/>
      <c r="D209" s="1161">
        <v>0</v>
      </c>
      <c r="E209" s="544"/>
      <c r="F209" s="1114">
        <v>0</v>
      </c>
      <c r="G209" s="1106"/>
      <c r="H209" s="564">
        <v>10000</v>
      </c>
      <c r="I209" s="1114"/>
      <c r="J209" s="1100">
        <v>104150400</v>
      </c>
      <c r="L209" s="543"/>
      <c r="M209" s="544"/>
      <c r="N209" s="543"/>
      <c r="O209" s="543"/>
      <c r="P209" s="543"/>
      <c r="Q209" s="544"/>
      <c r="R209" s="543"/>
    </row>
    <row r="210" spans="2:18" s="541" customFormat="1" ht="14.25">
      <c r="B210" s="1101" t="s">
        <v>1192</v>
      </c>
      <c r="C210" s="544"/>
      <c r="D210" s="1161">
        <v>4600</v>
      </c>
      <c r="E210" s="544"/>
      <c r="F210" s="1114">
        <v>251000000</v>
      </c>
      <c r="G210" s="1106"/>
      <c r="H210" s="564">
        <v>0</v>
      </c>
      <c r="I210" s="1114"/>
      <c r="J210" s="1100">
        <v>0</v>
      </c>
      <c r="L210" s="543"/>
      <c r="M210" s="544"/>
      <c r="N210" s="543">
        <f>D204*N207/2</f>
        <v>0</v>
      </c>
      <c r="O210" s="543"/>
      <c r="P210" s="543"/>
      <c r="Q210" s="544"/>
      <c r="R210" s="543"/>
    </row>
    <row r="211" spans="2:18" s="541" customFormat="1" ht="14.25">
      <c r="B211" s="1101" t="s">
        <v>1193</v>
      </c>
      <c r="C211" s="544"/>
      <c r="D211" s="1161">
        <v>25000</v>
      </c>
      <c r="E211" s="544"/>
      <c r="F211" s="1114">
        <v>874700000</v>
      </c>
      <c r="G211" s="1106"/>
      <c r="H211" s="564">
        <v>0</v>
      </c>
      <c r="I211" s="1114"/>
      <c r="J211" s="1100">
        <v>0</v>
      </c>
      <c r="L211" s="543"/>
      <c r="M211" s="544"/>
      <c r="N211" s="543"/>
      <c r="O211" s="543"/>
      <c r="P211" s="543"/>
      <c r="Q211" s="544"/>
      <c r="R211" s="543"/>
    </row>
    <row r="212" spans="2:18" s="541" customFormat="1" ht="14.25">
      <c r="B212" s="1101" t="s">
        <v>1194</v>
      </c>
      <c r="C212" s="544"/>
      <c r="D212" s="1161">
        <v>10000</v>
      </c>
      <c r="E212" s="544"/>
      <c r="F212" s="1114">
        <v>334600000</v>
      </c>
      <c r="G212" s="1106"/>
      <c r="H212" s="564">
        <v>0</v>
      </c>
      <c r="I212" s="1114"/>
      <c r="J212" s="1100">
        <v>0</v>
      </c>
      <c r="L212" s="543"/>
      <c r="M212" s="544"/>
      <c r="N212" s="543"/>
      <c r="O212" s="543"/>
      <c r="P212" s="543"/>
      <c r="Q212" s="544"/>
      <c r="R212" s="543"/>
    </row>
    <row r="213" spans="2:18" s="541" customFormat="1" ht="14.25">
      <c r="B213" s="1101" t="s">
        <v>1195</v>
      </c>
      <c r="C213" s="544"/>
      <c r="D213" s="1161">
        <v>2000</v>
      </c>
      <c r="E213" s="544"/>
      <c r="F213" s="1114">
        <v>68600000</v>
      </c>
      <c r="G213" s="1106"/>
      <c r="H213" s="564">
        <v>0</v>
      </c>
      <c r="I213" s="1114"/>
      <c r="J213" s="1100">
        <v>0</v>
      </c>
      <c r="L213" s="543"/>
      <c r="M213" s="544"/>
      <c r="N213" s="543"/>
      <c r="O213" s="543"/>
      <c r="P213" s="543"/>
      <c r="Q213" s="544"/>
      <c r="R213" s="543"/>
    </row>
    <row r="214" spans="2:18" s="541" customFormat="1" ht="14.25">
      <c r="B214" s="1101" t="s">
        <v>1196</v>
      </c>
      <c r="C214" s="544"/>
      <c r="D214" s="1161">
        <v>1000</v>
      </c>
      <c r="E214" s="544"/>
      <c r="F214" s="1114">
        <v>30400000</v>
      </c>
      <c r="G214" s="1106"/>
      <c r="H214" s="564">
        <v>0</v>
      </c>
      <c r="I214" s="1114"/>
      <c r="J214" s="1100">
        <v>0</v>
      </c>
      <c r="L214" s="543"/>
      <c r="M214" s="544"/>
      <c r="N214" s="543"/>
      <c r="O214" s="543"/>
      <c r="P214" s="543"/>
      <c r="Q214" s="544"/>
      <c r="R214" s="543"/>
    </row>
    <row r="215" spans="2:18" s="541" customFormat="1" ht="14.25">
      <c r="B215" s="1101" t="s">
        <v>1197</v>
      </c>
      <c r="C215" s="544"/>
      <c r="D215" s="1161">
        <v>17642</v>
      </c>
      <c r="E215" s="544"/>
      <c r="F215" s="1114">
        <v>293647000</v>
      </c>
      <c r="G215" s="1106"/>
      <c r="H215" s="564">
        <v>0</v>
      </c>
      <c r="I215" s="1114"/>
      <c r="J215" s="1100">
        <v>0</v>
      </c>
      <c r="L215" s="543"/>
      <c r="M215" s="544"/>
      <c r="N215" s="543"/>
      <c r="O215" s="543"/>
      <c r="P215" s="543"/>
      <c r="Q215" s="544"/>
      <c r="R215" s="543"/>
    </row>
    <row r="216" spans="2:18" s="541" customFormat="1" ht="30">
      <c r="B216" s="1307" t="s">
        <v>213</v>
      </c>
      <c r="C216" s="544"/>
      <c r="D216" s="1106"/>
      <c r="E216" s="544"/>
      <c r="F216" s="1116">
        <v>-1814397496</v>
      </c>
      <c r="G216" s="1106"/>
      <c r="H216" s="564"/>
      <c r="I216" s="1114"/>
      <c r="J216" s="1350">
        <v>-4312369376</v>
      </c>
      <c r="L216" s="543" t="e">
        <f>F216-#REF!</f>
        <v>#REF!</v>
      </c>
      <c r="M216" s="544"/>
      <c r="N216" s="543" t="e">
        <f>J216-#REF!</f>
        <v>#REF!</v>
      </c>
      <c r="O216" s="543"/>
      <c r="P216" s="543"/>
      <c r="Q216" s="544"/>
      <c r="R216" s="543"/>
    </row>
    <row r="217" spans="2:18" s="541" customFormat="1" ht="14.25">
      <c r="B217" s="1308" t="s">
        <v>214</v>
      </c>
      <c r="C217" s="544"/>
      <c r="D217" s="1161">
        <v>95000</v>
      </c>
      <c r="E217" s="544"/>
      <c r="F217" s="1162">
        <v>690580000</v>
      </c>
      <c r="G217" s="1106"/>
      <c r="H217" s="564">
        <v>9000</v>
      </c>
      <c r="I217" s="1114"/>
      <c r="J217" s="1163">
        <v>106200000</v>
      </c>
      <c r="L217" s="543"/>
      <c r="M217" s="544"/>
      <c r="N217" s="543"/>
      <c r="O217" s="543"/>
      <c r="P217" s="543"/>
      <c r="Q217" s="544"/>
      <c r="R217" s="543"/>
    </row>
    <row r="218" spans="2:18" s="541" customFormat="1" ht="14.25">
      <c r="B218" s="1308" t="s">
        <v>215</v>
      </c>
      <c r="C218" s="544"/>
      <c r="D218" s="1161">
        <v>0</v>
      </c>
      <c r="E218" s="544"/>
      <c r="F218" s="1162"/>
      <c r="G218" s="1106"/>
      <c r="H218" s="564">
        <v>18000</v>
      </c>
      <c r="I218" s="1114"/>
      <c r="J218" s="1163">
        <v>280800000</v>
      </c>
      <c r="L218" s="543"/>
      <c r="M218" s="544"/>
      <c r="N218" s="543"/>
      <c r="O218" s="543"/>
      <c r="P218" s="543"/>
      <c r="Q218" s="544"/>
      <c r="R218" s="543"/>
    </row>
    <row r="219" spans="2:18" s="541" customFormat="1" ht="16.5" customHeight="1">
      <c r="B219" s="1478" t="s">
        <v>325</v>
      </c>
      <c r="C219" s="1479"/>
      <c r="D219" s="1161">
        <v>0</v>
      </c>
      <c r="E219" s="544"/>
      <c r="F219" s="1162"/>
      <c r="G219" s="1106"/>
      <c r="H219" s="564">
        <v>5280</v>
      </c>
      <c r="I219" s="1114"/>
      <c r="J219" s="1163">
        <v>0</v>
      </c>
      <c r="L219" s="543"/>
      <c r="M219" s="544"/>
      <c r="N219" s="543"/>
      <c r="O219" s="543"/>
      <c r="P219" s="543"/>
      <c r="Q219" s="544"/>
      <c r="R219" s="543"/>
    </row>
    <row r="220" spans="2:18" s="541" customFormat="1" ht="14.25">
      <c r="B220" s="1478" t="s">
        <v>216</v>
      </c>
      <c r="C220" s="1479"/>
      <c r="D220" s="1161">
        <v>0</v>
      </c>
      <c r="E220" s="544"/>
      <c r="F220" s="1162"/>
      <c r="G220" s="1106"/>
      <c r="H220" s="564">
        <v>95000</v>
      </c>
      <c r="I220" s="1114"/>
      <c r="J220" s="1163">
        <v>570000000</v>
      </c>
      <c r="L220" s="543"/>
      <c r="M220" s="544"/>
      <c r="N220" s="543"/>
      <c r="O220" s="543"/>
      <c r="P220" s="543"/>
      <c r="Q220" s="544"/>
      <c r="R220" s="543"/>
    </row>
    <row r="221" spans="2:18" s="541" customFormat="1" ht="14.25">
      <c r="B221" s="1308" t="s">
        <v>328</v>
      </c>
      <c r="C221" s="544"/>
      <c r="D221" s="1161">
        <v>0</v>
      </c>
      <c r="E221" s="544"/>
      <c r="F221" s="1162"/>
      <c r="G221" s="1106"/>
      <c r="H221" s="564">
        <v>15500</v>
      </c>
      <c r="I221" s="1114"/>
      <c r="J221" s="1163">
        <v>280550000</v>
      </c>
      <c r="L221" s="543"/>
      <c r="M221" s="544"/>
      <c r="N221" s="543"/>
      <c r="O221" s="543"/>
      <c r="P221" s="543"/>
      <c r="Q221" s="544"/>
      <c r="R221" s="543"/>
    </row>
    <row r="222" spans="2:18" s="541" customFormat="1" ht="18.75" customHeight="1">
      <c r="B222" s="1308" t="s">
        <v>217</v>
      </c>
      <c r="C222" s="544"/>
      <c r="D222" s="1161">
        <v>30051</v>
      </c>
      <c r="E222" s="544"/>
      <c r="F222" s="1162">
        <v>29655896</v>
      </c>
      <c r="G222" s="1106"/>
      <c r="H222" s="564">
        <v>103500</v>
      </c>
      <c r="I222" s="1114"/>
      <c r="J222" s="1163">
        <v>1273050000</v>
      </c>
      <c r="L222" s="543"/>
      <c r="M222" s="544"/>
      <c r="N222" s="543"/>
      <c r="O222" s="543"/>
      <c r="P222" s="543"/>
      <c r="Q222" s="544"/>
      <c r="R222" s="543"/>
    </row>
    <row r="223" spans="2:18" s="541" customFormat="1" ht="14.25">
      <c r="B223" s="1308" t="s">
        <v>327</v>
      </c>
      <c r="C223" s="544"/>
      <c r="D223" s="1161">
        <v>0</v>
      </c>
      <c r="E223" s="544"/>
      <c r="F223" s="1162"/>
      <c r="G223" s="1106"/>
      <c r="H223" s="564">
        <v>32100</v>
      </c>
      <c r="I223" s="1114"/>
      <c r="J223" s="1163">
        <v>627906376</v>
      </c>
      <c r="L223" s="543"/>
      <c r="M223" s="544"/>
      <c r="N223" s="543"/>
      <c r="O223" s="543"/>
      <c r="P223" s="543"/>
      <c r="Q223" s="544"/>
      <c r="R223" s="543"/>
    </row>
    <row r="224" spans="2:18" s="541" customFormat="1" ht="14.25">
      <c r="B224" s="1478" t="s">
        <v>220</v>
      </c>
      <c r="C224" s="1479"/>
      <c r="D224" s="1161">
        <v>0</v>
      </c>
      <c r="E224" s="544"/>
      <c r="F224" s="1162"/>
      <c r="G224" s="1106"/>
      <c r="H224" s="564">
        <v>73500</v>
      </c>
      <c r="I224" s="1114"/>
      <c r="J224" s="1163">
        <v>940800000</v>
      </c>
      <c r="L224" s="543"/>
      <c r="M224" s="544"/>
      <c r="N224" s="543"/>
      <c r="O224" s="543"/>
      <c r="P224" s="543"/>
      <c r="Q224" s="544"/>
      <c r="R224" s="543"/>
    </row>
    <row r="225" spans="2:18" s="541" customFormat="1" ht="14.25">
      <c r="B225" s="1478" t="s">
        <v>221</v>
      </c>
      <c r="C225" s="1479"/>
      <c r="D225" s="1161">
        <v>32100</v>
      </c>
      <c r="E225" s="544"/>
      <c r="F225" s="1162">
        <v>664570000</v>
      </c>
      <c r="G225" s="1106"/>
      <c r="H225" s="564">
        <v>9000</v>
      </c>
      <c r="I225" s="1114"/>
      <c r="J225" s="1163">
        <v>61200000</v>
      </c>
      <c r="L225" s="543"/>
      <c r="M225" s="544"/>
      <c r="N225" s="543"/>
      <c r="O225" s="543"/>
      <c r="P225" s="543"/>
      <c r="Q225" s="544"/>
      <c r="R225" s="543"/>
    </row>
    <row r="226" spans="2:18" s="541" customFormat="1" ht="14.25">
      <c r="B226" s="1478" t="s">
        <v>218</v>
      </c>
      <c r="C226" s="1479"/>
      <c r="D226" s="1161">
        <v>0</v>
      </c>
      <c r="E226" s="544"/>
      <c r="F226" s="1162"/>
      <c r="G226" s="1106"/>
      <c r="H226" s="564">
        <v>3000</v>
      </c>
      <c r="I226" s="1114"/>
      <c r="J226" s="1163">
        <v>25200000</v>
      </c>
      <c r="L226" s="543"/>
      <c r="M226" s="544"/>
      <c r="N226" s="543"/>
      <c r="O226" s="543"/>
      <c r="P226" s="543"/>
      <c r="Q226" s="544"/>
      <c r="R226" s="543"/>
    </row>
    <row r="227" spans="2:18" s="541" customFormat="1" ht="14.25">
      <c r="B227" s="1308" t="s">
        <v>954</v>
      </c>
      <c r="C227" s="544"/>
      <c r="D227" s="1161">
        <v>2200</v>
      </c>
      <c r="E227" s="544"/>
      <c r="F227" s="1162">
        <v>24100000</v>
      </c>
      <c r="G227" s="1106"/>
      <c r="H227" s="564">
        <v>51</v>
      </c>
      <c r="I227" s="1114"/>
      <c r="J227" s="1163">
        <v>153000</v>
      </c>
      <c r="L227" s="543"/>
      <c r="M227" s="544"/>
      <c r="N227" s="543"/>
      <c r="O227" s="543"/>
      <c r="P227" s="543"/>
      <c r="Q227" s="544"/>
      <c r="R227" s="543"/>
    </row>
    <row r="228" spans="2:18" s="541" customFormat="1" ht="15.75">
      <c r="B228" s="1308" t="s">
        <v>219</v>
      </c>
      <c r="C228" s="544"/>
      <c r="D228" s="1161">
        <v>0</v>
      </c>
      <c r="E228" s="544"/>
      <c r="F228" s="1162"/>
      <c r="G228" s="1106"/>
      <c r="H228" s="564">
        <v>16100</v>
      </c>
      <c r="I228" s="1114"/>
      <c r="J228" s="1163">
        <v>146510000</v>
      </c>
      <c r="L228" s="543"/>
      <c r="M228" s="544"/>
      <c r="N228" s="543"/>
      <c r="O228" s="543"/>
      <c r="P228" s="543"/>
      <c r="Q228" s="544"/>
      <c r="R228" s="543"/>
    </row>
    <row r="229" spans="2:18" s="541" customFormat="1" ht="14.25">
      <c r="B229" s="1308" t="s">
        <v>335</v>
      </c>
      <c r="C229" s="544"/>
      <c r="D229" s="1161">
        <v>0</v>
      </c>
      <c r="E229" s="544"/>
      <c r="F229" s="1162"/>
      <c r="G229" s="1106"/>
      <c r="H229" s="564">
        <v>10000</v>
      </c>
      <c r="I229" s="1114"/>
      <c r="J229" s="1163">
        <v>0</v>
      </c>
      <c r="L229" s="543"/>
      <c r="M229" s="544"/>
      <c r="N229" s="543"/>
      <c r="O229" s="543"/>
      <c r="P229" s="543"/>
      <c r="Q229" s="544"/>
      <c r="R229" s="543"/>
    </row>
    <row r="230" spans="2:18" s="541" customFormat="1" ht="14.25">
      <c r="B230" s="1101" t="s">
        <v>1192</v>
      </c>
      <c r="C230" s="544"/>
      <c r="D230" s="1161">
        <v>4600</v>
      </c>
      <c r="E230" s="544"/>
      <c r="F230" s="1114"/>
      <c r="G230" s="1106"/>
      <c r="H230" s="564">
        <v>0</v>
      </c>
      <c r="I230" s="1114"/>
      <c r="J230" s="1100">
        <v>0</v>
      </c>
      <c r="L230" s="543"/>
      <c r="M230" s="544"/>
      <c r="N230" s="543">
        <f>D224*N227/2</f>
        <v>0</v>
      </c>
      <c r="O230" s="543"/>
      <c r="P230" s="543"/>
      <c r="Q230" s="544"/>
      <c r="R230" s="543"/>
    </row>
    <row r="231" spans="2:18" s="541" customFormat="1" ht="14.25">
      <c r="B231" s="1101" t="s">
        <v>1193</v>
      </c>
      <c r="C231" s="544"/>
      <c r="D231" s="1161">
        <v>25000</v>
      </c>
      <c r="E231" s="544"/>
      <c r="F231" s="1114">
        <v>251450000</v>
      </c>
      <c r="G231" s="1106"/>
      <c r="H231" s="564">
        <v>0</v>
      </c>
      <c r="I231" s="1114"/>
      <c r="J231" s="1100">
        <v>0</v>
      </c>
      <c r="L231" s="543"/>
      <c r="M231" s="544"/>
      <c r="N231" s="543"/>
      <c r="O231" s="543"/>
      <c r="P231" s="543"/>
      <c r="Q231" s="544"/>
      <c r="R231" s="543"/>
    </row>
    <row r="232" spans="2:18" s="541" customFormat="1" ht="14.25">
      <c r="B232" s="1101" t="s">
        <v>1194</v>
      </c>
      <c r="C232" s="544"/>
      <c r="D232" s="1161">
        <v>10000</v>
      </c>
      <c r="E232" s="544"/>
      <c r="F232" s="1114">
        <v>69190000</v>
      </c>
      <c r="G232" s="1106"/>
      <c r="H232" s="564">
        <v>0</v>
      </c>
      <c r="I232" s="1114"/>
      <c r="J232" s="1100">
        <v>0</v>
      </c>
      <c r="L232" s="543"/>
      <c r="M232" s="544"/>
      <c r="N232" s="543"/>
      <c r="O232" s="543"/>
      <c r="P232" s="543"/>
      <c r="Q232" s="544"/>
      <c r="R232" s="543"/>
    </row>
    <row r="233" spans="2:18" s="541" customFormat="1" ht="14.25">
      <c r="B233" s="1101" t="s">
        <v>1195</v>
      </c>
      <c r="C233" s="544"/>
      <c r="D233" s="1161">
        <v>2000</v>
      </c>
      <c r="E233" s="544"/>
      <c r="F233" s="1114">
        <v>8518000</v>
      </c>
      <c r="G233" s="1106"/>
      <c r="H233" s="564">
        <v>0</v>
      </c>
      <c r="I233" s="1114"/>
      <c r="J233" s="1100">
        <v>0</v>
      </c>
      <c r="L233" s="543"/>
      <c r="M233" s="544"/>
      <c r="N233" s="543"/>
      <c r="O233" s="543"/>
      <c r="P233" s="543"/>
      <c r="Q233" s="544"/>
      <c r="R233" s="543"/>
    </row>
    <row r="234" spans="2:18" s="541" customFormat="1" ht="14.25">
      <c r="B234" s="1101" t="s">
        <v>1196</v>
      </c>
      <c r="C234" s="544"/>
      <c r="D234" s="1161">
        <v>1000</v>
      </c>
      <c r="E234" s="544"/>
      <c r="F234" s="1114">
        <v>6740000</v>
      </c>
      <c r="G234" s="1106"/>
      <c r="H234" s="564">
        <v>0</v>
      </c>
      <c r="I234" s="1114"/>
      <c r="J234" s="1100">
        <v>0</v>
      </c>
      <c r="L234" s="543"/>
      <c r="M234" s="544"/>
      <c r="N234" s="543"/>
      <c r="O234" s="543"/>
      <c r="P234" s="543"/>
      <c r="Q234" s="544"/>
      <c r="R234" s="543"/>
    </row>
    <row r="235" spans="2:18" s="541" customFormat="1" ht="15">
      <c r="B235" s="1101" t="s">
        <v>1197</v>
      </c>
      <c r="C235" s="544"/>
      <c r="D235" s="1161">
        <v>17642</v>
      </c>
      <c r="E235" s="544"/>
      <c r="F235" s="1114">
        <v>69593600</v>
      </c>
      <c r="G235" s="1106"/>
      <c r="H235" s="564">
        <v>0</v>
      </c>
      <c r="I235" s="1114"/>
      <c r="J235" s="1100">
        <v>0</v>
      </c>
      <c r="L235" s="1336"/>
      <c r="M235" s="544"/>
      <c r="N235" s="543"/>
      <c r="O235" s="543"/>
      <c r="P235" s="543"/>
      <c r="Q235" s="544"/>
      <c r="R235" s="543"/>
    </row>
    <row r="236" spans="2:18" s="1313" customFormat="1" ht="15">
      <c r="B236" s="1101" t="s">
        <v>1198</v>
      </c>
      <c r="C236" s="1215"/>
      <c r="D236" s="1215"/>
      <c r="E236" s="1215"/>
      <c r="F236" s="1215"/>
      <c r="G236" s="1215"/>
      <c r="H236" s="1096"/>
      <c r="I236" s="1096"/>
      <c r="J236" s="1102">
        <v>-3002410249</v>
      </c>
      <c r="L236" s="1097"/>
      <c r="M236" s="1215"/>
      <c r="N236" s="1097"/>
      <c r="O236" s="1097"/>
      <c r="P236" s="1097"/>
      <c r="Q236" s="1215"/>
      <c r="R236" s="1097"/>
    </row>
    <row r="237" spans="2:18" s="541" customFormat="1" ht="14.25" hidden="1">
      <c r="B237" s="1101" t="s">
        <v>837</v>
      </c>
      <c r="C237" s="544"/>
      <c r="D237" s="544"/>
      <c r="E237" s="544"/>
      <c r="F237" s="544"/>
      <c r="G237" s="544"/>
      <c r="H237" s="564"/>
      <c r="I237" s="564"/>
      <c r="J237" s="1100"/>
      <c r="L237" s="543"/>
      <c r="M237" s="544"/>
      <c r="N237" s="543"/>
      <c r="O237" s="543"/>
      <c r="P237" s="543"/>
      <c r="Q237" s="544"/>
      <c r="R237" s="543"/>
    </row>
    <row r="238" spans="2:18" s="541" customFormat="1" ht="18" customHeight="1">
      <c r="B238" s="1475" t="s">
        <v>185</v>
      </c>
      <c r="C238" s="1476"/>
      <c r="D238" s="1476"/>
      <c r="E238" s="1476"/>
      <c r="F238" s="1476"/>
      <c r="G238" s="1476"/>
      <c r="H238" s="1476"/>
      <c r="I238" s="1476"/>
      <c r="J238" s="1477"/>
      <c r="L238" s="543"/>
      <c r="M238" s="544"/>
      <c r="N238" s="543"/>
      <c r="O238" s="543"/>
      <c r="P238" s="543"/>
      <c r="Q238" s="544"/>
      <c r="R238" s="543"/>
    </row>
    <row r="239" spans="2:18" s="541" customFormat="1" ht="15">
      <c r="B239" s="1104" t="s">
        <v>838</v>
      </c>
      <c r="C239" s="545"/>
      <c r="D239" s="1107"/>
      <c r="E239" s="545"/>
      <c r="F239" s="1336">
        <v>1612346174</v>
      </c>
      <c r="G239" s="545"/>
      <c r="H239" s="546"/>
      <c r="I239" s="1119"/>
      <c r="J239" s="1105"/>
      <c r="L239" s="543"/>
      <c r="M239" s="544"/>
      <c r="N239" s="543"/>
      <c r="O239" s="543"/>
      <c r="P239" s="543"/>
      <c r="Q239" s="544"/>
      <c r="R239" s="543"/>
    </row>
    <row r="240" spans="2:18" s="541" customFormat="1" ht="14.25">
      <c r="B240" s="1220"/>
      <c r="C240" s="544"/>
      <c r="D240" s="544"/>
      <c r="E240" s="544"/>
      <c r="F240" s="543"/>
      <c r="G240" s="544"/>
      <c r="H240" s="564"/>
      <c r="I240" s="564"/>
      <c r="J240" s="564"/>
      <c r="L240" s="543"/>
      <c r="M240" s="544"/>
      <c r="N240" s="543"/>
      <c r="O240" s="543"/>
      <c r="P240" s="543"/>
      <c r="Q240" s="544"/>
      <c r="R240" s="543"/>
    </row>
    <row r="241" spans="1:18" ht="3.75" customHeight="1">
      <c r="A241" s="577"/>
      <c r="H241" s="564"/>
      <c r="I241" s="755"/>
      <c r="J241" s="755"/>
    </row>
    <row r="242" spans="1:18" s="541" customFormat="1" ht="15">
      <c r="A242" s="552" t="s">
        <v>29</v>
      </c>
      <c r="B242" s="547" t="s">
        <v>100</v>
      </c>
      <c r="H242" s="555" t="s">
        <v>709</v>
      </c>
      <c r="I242" s="556"/>
      <c r="J242" s="1014" t="s">
        <v>890</v>
      </c>
      <c r="L242" s="539"/>
      <c r="M242" s="540"/>
      <c r="N242" s="539"/>
      <c r="O242" s="543"/>
      <c r="P242" s="543"/>
      <c r="Q242" s="544"/>
      <c r="R242" s="539"/>
    </row>
    <row r="243" spans="1:18" s="537" customFormat="1" ht="15">
      <c r="A243" s="537" t="s">
        <v>1036</v>
      </c>
      <c r="B243" s="547" t="s">
        <v>598</v>
      </c>
      <c r="H243" s="538">
        <v>313638573737</v>
      </c>
      <c r="I243" s="538"/>
      <c r="J243" s="538">
        <v>358780566462</v>
      </c>
      <c r="L243" s="539" t="e">
        <f>H243-#REF!</f>
        <v>#REF!</v>
      </c>
      <c r="M243" s="540"/>
      <c r="N243" s="539" t="e">
        <f>J243-#REF!</f>
        <v>#REF!</v>
      </c>
      <c r="O243" s="539"/>
      <c r="P243" s="539"/>
      <c r="Q243" s="540"/>
      <c r="R243" s="539"/>
    </row>
    <row r="244" spans="1:18" s="627" customFormat="1" ht="15">
      <c r="B244" s="1290" t="s">
        <v>188</v>
      </c>
      <c r="C244" s="1154"/>
      <c r="D244" s="1154"/>
      <c r="E244" s="1154"/>
      <c r="F244" s="1154"/>
      <c r="H244" s="1211">
        <v>311679513134</v>
      </c>
      <c r="I244" s="1211"/>
      <c r="J244" s="1211">
        <v>358610519629</v>
      </c>
      <c r="L244" s="569"/>
      <c r="M244" s="575"/>
      <c r="N244" s="569"/>
      <c r="O244" s="585"/>
      <c r="P244" s="585"/>
      <c r="Q244" s="588"/>
      <c r="R244" s="569"/>
    </row>
    <row r="245" spans="1:18" s="541" customFormat="1" ht="15">
      <c r="B245" s="1346" t="s">
        <v>189</v>
      </c>
      <c r="C245" s="1153"/>
      <c r="D245" s="1153"/>
      <c r="E245" s="1153"/>
      <c r="F245" s="1153"/>
      <c r="H245" s="1124">
        <v>3187959460</v>
      </c>
      <c r="I245" s="542"/>
      <c r="J245" s="1124">
        <v>5187959460</v>
      </c>
      <c r="L245" s="539"/>
      <c r="M245" s="540"/>
      <c r="N245" s="539"/>
      <c r="O245" s="543"/>
      <c r="P245" s="543"/>
      <c r="Q245" s="544"/>
      <c r="R245" s="539"/>
    </row>
    <row r="246" spans="1:18" s="541" customFormat="1" ht="15">
      <c r="B246" s="1346" t="s">
        <v>190</v>
      </c>
      <c r="C246" s="1153"/>
      <c r="D246" s="1153"/>
      <c r="E246" s="1153"/>
      <c r="F246" s="1153"/>
      <c r="H246" s="1124">
        <v>0</v>
      </c>
      <c r="I246" s="542"/>
      <c r="J246" s="1124">
        <v>6666161150</v>
      </c>
      <c r="L246" s="539"/>
      <c r="M246" s="540"/>
      <c r="N246" s="539"/>
      <c r="O246" s="543"/>
      <c r="P246" s="543"/>
      <c r="Q246" s="544"/>
      <c r="R246" s="539"/>
    </row>
    <row r="247" spans="1:18" s="541" customFormat="1" ht="15">
      <c r="B247" s="1346" t="s">
        <v>330</v>
      </c>
      <c r="C247" s="1153"/>
      <c r="D247" s="1153"/>
      <c r="E247" s="1153"/>
      <c r="F247" s="1153"/>
      <c r="H247" s="1124">
        <v>114134493991</v>
      </c>
      <c r="I247" s="542"/>
      <c r="J247" s="1124">
        <v>177932605147</v>
      </c>
      <c r="L247" s="539"/>
      <c r="M247" s="540"/>
      <c r="N247" s="539"/>
      <c r="O247" s="543"/>
      <c r="P247" s="543"/>
      <c r="Q247" s="544"/>
      <c r="R247" s="539"/>
    </row>
    <row r="248" spans="1:18" s="541" customFormat="1" ht="15" hidden="1">
      <c r="B248" s="1346" t="s">
        <v>192</v>
      </c>
      <c r="C248" s="1153"/>
      <c r="D248" s="1153"/>
      <c r="E248" s="1153"/>
      <c r="F248" s="1153"/>
      <c r="H248" s="1124"/>
      <c r="I248" s="542"/>
      <c r="J248" s="1124"/>
      <c r="L248" s="539"/>
      <c r="M248" s="540"/>
      <c r="N248" s="539"/>
      <c r="O248" s="543"/>
      <c r="P248" s="543"/>
      <c r="Q248" s="544"/>
      <c r="R248" s="539"/>
    </row>
    <row r="249" spans="1:18" s="541" customFormat="1" ht="15" hidden="1">
      <c r="B249" s="1346" t="s">
        <v>725</v>
      </c>
      <c r="C249" s="1153"/>
      <c r="D249" s="1153"/>
      <c r="E249" s="1153"/>
      <c r="F249" s="1153"/>
      <c r="H249" s="1124"/>
      <c r="I249" s="542"/>
      <c r="J249" s="1124">
        <v>0</v>
      </c>
      <c r="L249" s="539"/>
      <c r="M249" s="540"/>
      <c r="N249" s="539"/>
      <c r="O249" s="543"/>
      <c r="P249" s="543"/>
      <c r="Q249" s="544"/>
      <c r="R249" s="539"/>
    </row>
    <row r="250" spans="1:18" s="541" customFormat="1" ht="15" hidden="1">
      <c r="B250" s="1346" t="s">
        <v>726</v>
      </c>
      <c r="C250" s="1153"/>
      <c r="D250" s="1153"/>
      <c r="E250" s="1153"/>
      <c r="F250" s="1153"/>
      <c r="H250" s="1124"/>
      <c r="I250" s="542"/>
      <c r="J250" s="1124">
        <v>0</v>
      </c>
      <c r="L250" s="539"/>
      <c r="M250" s="540"/>
      <c r="N250" s="539"/>
      <c r="O250" s="543"/>
      <c r="P250" s="543"/>
      <c r="Q250" s="544"/>
      <c r="R250" s="539"/>
    </row>
    <row r="251" spans="1:18" s="541" customFormat="1" ht="15">
      <c r="B251" s="1346" t="s">
        <v>727</v>
      </c>
      <c r="C251" s="1153"/>
      <c r="D251" s="1153"/>
      <c r="E251" s="1153"/>
      <c r="F251" s="1153"/>
      <c r="H251" s="1124">
        <v>3489007527</v>
      </c>
      <c r="I251" s="542"/>
      <c r="J251" s="1124">
        <v>4610586415</v>
      </c>
      <c r="L251" s="539"/>
      <c r="M251" s="540"/>
      <c r="N251" s="539"/>
      <c r="O251" s="543"/>
      <c r="P251" s="543"/>
      <c r="Q251" s="544"/>
      <c r="R251" s="539"/>
    </row>
    <row r="252" spans="1:18" s="541" customFormat="1" ht="15" hidden="1">
      <c r="B252" s="1346" t="s">
        <v>728</v>
      </c>
      <c r="C252" s="1153"/>
      <c r="D252" s="1153"/>
      <c r="E252" s="1153"/>
      <c r="F252" s="1153"/>
      <c r="H252" s="1124"/>
      <c r="I252" s="542"/>
      <c r="J252" s="1124"/>
      <c r="L252" s="539"/>
      <c r="M252" s="540"/>
      <c r="N252" s="539"/>
      <c r="O252" s="543"/>
      <c r="P252" s="543"/>
      <c r="Q252" s="544"/>
      <c r="R252" s="539"/>
    </row>
    <row r="253" spans="1:18" s="541" customFormat="1" ht="15">
      <c r="B253" s="1346" t="s">
        <v>729</v>
      </c>
      <c r="C253" s="1153"/>
      <c r="D253" s="1153"/>
      <c r="E253" s="1153"/>
      <c r="F253" s="1153"/>
      <c r="H253" s="1124">
        <v>15955545122</v>
      </c>
      <c r="I253" s="542"/>
      <c r="J253" s="1124">
        <v>5219625101</v>
      </c>
      <c r="L253" s="539"/>
      <c r="M253" s="540"/>
      <c r="N253" s="539"/>
      <c r="O253" s="543"/>
      <c r="P253" s="543"/>
      <c r="Q253" s="544"/>
      <c r="R253" s="539"/>
    </row>
    <row r="254" spans="1:18" s="541" customFormat="1" ht="15" hidden="1">
      <c r="B254" s="1346" t="s">
        <v>730</v>
      </c>
      <c r="C254" s="1153"/>
      <c r="D254" s="1153"/>
      <c r="E254" s="1153"/>
      <c r="F254" s="1153"/>
      <c r="H254" s="1124"/>
      <c r="I254" s="542"/>
      <c r="J254" s="1124"/>
      <c r="L254" s="539"/>
      <c r="M254" s="540"/>
      <c r="N254" s="539"/>
      <c r="O254" s="543"/>
      <c r="P254" s="543"/>
      <c r="Q254" s="544"/>
      <c r="R254" s="539"/>
    </row>
    <row r="255" spans="1:18" s="541" customFormat="1" ht="15" hidden="1">
      <c r="B255" s="1346" t="s">
        <v>1041</v>
      </c>
      <c r="C255" s="1153"/>
      <c r="D255" s="1153"/>
      <c r="E255" s="1153"/>
      <c r="F255" s="1153"/>
      <c r="H255" s="1124"/>
      <c r="I255" s="542"/>
      <c r="J255" s="1124"/>
      <c r="L255" s="539"/>
      <c r="M255" s="540"/>
      <c r="N255" s="539"/>
      <c r="O255" s="543"/>
      <c r="P255" s="543"/>
      <c r="Q255" s="544"/>
      <c r="R255" s="539"/>
    </row>
    <row r="256" spans="1:18" s="541" customFormat="1" ht="15">
      <c r="B256" s="1346" t="s">
        <v>742</v>
      </c>
      <c r="C256" s="1153"/>
      <c r="D256" s="1153"/>
      <c r="E256" s="1153"/>
      <c r="F256" s="1153"/>
      <c r="H256" s="1124">
        <v>3920502473</v>
      </c>
      <c r="I256" s="542"/>
      <c r="J256" s="1124">
        <v>5127203320</v>
      </c>
      <c r="L256" s="539"/>
      <c r="M256" s="540"/>
      <c r="N256" s="539"/>
      <c r="O256" s="543"/>
      <c r="P256" s="543"/>
      <c r="Q256" s="544"/>
      <c r="R256" s="539"/>
    </row>
    <row r="257" spans="1:18" s="541" customFormat="1" ht="15" hidden="1">
      <c r="B257" s="1346" t="s">
        <v>743</v>
      </c>
      <c r="H257" s="1124"/>
      <c r="I257" s="542"/>
      <c r="J257" s="1124"/>
      <c r="L257" s="539"/>
      <c r="M257" s="540"/>
      <c r="N257" s="539"/>
      <c r="O257" s="543"/>
      <c r="P257" s="543"/>
      <c r="Q257" s="544"/>
      <c r="R257" s="539"/>
    </row>
    <row r="258" spans="1:18" s="541" customFormat="1" ht="15">
      <c r="B258" s="1346" t="s">
        <v>971</v>
      </c>
      <c r="H258" s="1124">
        <v>11886263600</v>
      </c>
      <c r="I258" s="542"/>
      <c r="J258" s="1124">
        <v>12386263600</v>
      </c>
      <c r="L258" s="539"/>
      <c r="M258" s="540"/>
      <c r="N258" s="539"/>
      <c r="O258" s="543"/>
      <c r="P258" s="543"/>
      <c r="Q258" s="544"/>
      <c r="R258" s="539"/>
    </row>
    <row r="259" spans="1:18" s="541" customFormat="1" ht="15">
      <c r="B259" s="1346" t="s">
        <v>970</v>
      </c>
      <c r="H259" s="1124">
        <v>159105740961</v>
      </c>
      <c r="I259" s="542"/>
      <c r="J259" s="1124">
        <v>141480115436</v>
      </c>
      <c r="L259" s="539"/>
      <c r="M259" s="540"/>
      <c r="N259" s="539"/>
      <c r="O259" s="543"/>
      <c r="P259" s="543"/>
      <c r="Q259" s="544"/>
      <c r="R259" s="539"/>
    </row>
    <row r="260" spans="1:18" s="627" customFormat="1" ht="15">
      <c r="B260" s="1290" t="s">
        <v>744</v>
      </c>
      <c r="H260" s="1211">
        <v>1959060603</v>
      </c>
      <c r="I260" s="1156"/>
      <c r="J260" s="1211">
        <v>170046833</v>
      </c>
      <c r="L260" s="569"/>
      <c r="M260" s="575"/>
      <c r="N260" s="569"/>
      <c r="O260" s="585"/>
      <c r="P260" s="585"/>
      <c r="Q260" s="588"/>
      <c r="R260" s="569"/>
    </row>
    <row r="261" spans="1:18" s="541" customFormat="1" ht="15">
      <c r="A261" s="537" t="s">
        <v>1037</v>
      </c>
      <c r="B261" s="547" t="s">
        <v>599</v>
      </c>
      <c r="H261" s="538">
        <v>35511324275</v>
      </c>
      <c r="I261" s="542"/>
      <c r="J261" s="538">
        <v>37567227701</v>
      </c>
      <c r="L261" s="539" t="e">
        <f>H261-#REF!</f>
        <v>#REF!</v>
      </c>
      <c r="M261" s="540"/>
      <c r="N261" s="539" t="e">
        <f>J261-#REF!</f>
        <v>#REF!</v>
      </c>
      <c r="O261" s="543"/>
      <c r="P261" s="543"/>
      <c r="Q261" s="544"/>
      <c r="R261" s="539"/>
    </row>
    <row r="262" spans="1:18" s="627" customFormat="1" ht="15">
      <c r="A262" s="574"/>
      <c r="B262" s="1290" t="s">
        <v>188</v>
      </c>
      <c r="H262" s="1211">
        <v>35511324275</v>
      </c>
      <c r="I262" s="1211"/>
      <c r="J262" s="1211">
        <v>37567227701</v>
      </c>
      <c r="L262" s="569"/>
      <c r="M262" s="575"/>
      <c r="N262" s="569"/>
      <c r="O262" s="585"/>
      <c r="P262" s="585"/>
      <c r="Q262" s="588"/>
      <c r="R262" s="569"/>
    </row>
    <row r="263" spans="1:18" s="541" customFormat="1" ht="15" hidden="1">
      <c r="A263" s="537"/>
      <c r="B263" s="1346" t="s">
        <v>1215</v>
      </c>
      <c r="H263" s="1124">
        <v>0</v>
      </c>
      <c r="I263" s="542"/>
      <c r="J263" s="1124">
        <v>0</v>
      </c>
      <c r="L263" s="539"/>
      <c r="M263" s="540"/>
      <c r="N263" s="539" t="e">
        <f>H262-#REF!</f>
        <v>#REF!</v>
      </c>
      <c r="O263" s="543"/>
      <c r="P263" s="543"/>
      <c r="Q263" s="544"/>
      <c r="R263" s="539"/>
    </row>
    <row r="264" spans="1:18" s="541" customFormat="1" ht="15">
      <c r="A264" s="537"/>
      <c r="B264" s="1346" t="s">
        <v>968</v>
      </c>
      <c r="H264" s="1124">
        <v>0</v>
      </c>
      <c r="I264" s="542"/>
      <c r="J264" s="1124">
        <v>3617723150</v>
      </c>
      <c r="L264" s="539"/>
      <c r="M264" s="540"/>
      <c r="N264" s="539"/>
      <c r="O264" s="543"/>
      <c r="P264" s="543"/>
      <c r="Q264" s="544"/>
      <c r="R264" s="539"/>
    </row>
    <row r="265" spans="1:18" s="541" customFormat="1" ht="15">
      <c r="A265" s="537"/>
      <c r="B265" s="1346" t="s">
        <v>969</v>
      </c>
      <c r="H265" s="1124">
        <v>0</v>
      </c>
      <c r="I265" s="542"/>
      <c r="J265" s="1124">
        <v>2626000000</v>
      </c>
      <c r="L265" s="539"/>
      <c r="M265" s="540"/>
      <c r="N265" s="539"/>
      <c r="O265" s="543"/>
      <c r="P265" s="543"/>
      <c r="Q265" s="544"/>
      <c r="R265" s="539"/>
    </row>
    <row r="266" spans="1:18" s="541" customFormat="1" ht="15" hidden="1">
      <c r="A266" s="537"/>
      <c r="B266" s="1346" t="s">
        <v>793</v>
      </c>
      <c r="H266" s="1124"/>
      <c r="I266" s="542"/>
      <c r="J266" s="1124">
        <v>0</v>
      </c>
      <c r="L266" s="539"/>
      <c r="M266" s="540"/>
      <c r="N266" s="539"/>
      <c r="O266" s="543"/>
      <c r="P266" s="543"/>
      <c r="Q266" s="544"/>
      <c r="R266" s="539"/>
    </row>
    <row r="267" spans="1:18" s="541" customFormat="1" ht="15" hidden="1">
      <c r="A267" s="537"/>
      <c r="B267" s="1346" t="s">
        <v>794</v>
      </c>
      <c r="H267" s="1124"/>
      <c r="I267" s="542"/>
      <c r="J267" s="1124">
        <v>0</v>
      </c>
      <c r="L267" s="539"/>
      <c r="M267" s="540"/>
      <c r="N267" s="539"/>
      <c r="O267" s="543"/>
      <c r="P267" s="543"/>
      <c r="Q267" s="544"/>
      <c r="R267" s="539"/>
    </row>
    <row r="268" spans="1:18" s="541" customFormat="1" ht="15" hidden="1">
      <c r="A268" s="537"/>
      <c r="B268" s="1346" t="s">
        <v>795</v>
      </c>
      <c r="H268" s="1124"/>
      <c r="I268" s="542"/>
      <c r="J268" s="1124"/>
      <c r="L268" s="539"/>
      <c r="M268" s="540"/>
      <c r="N268" s="539"/>
      <c r="O268" s="543"/>
      <c r="P268" s="543"/>
      <c r="Q268" s="544"/>
      <c r="R268" s="539"/>
    </row>
    <row r="269" spans="1:18" s="541" customFormat="1" ht="15">
      <c r="A269" s="537"/>
      <c r="B269" s="1346" t="s">
        <v>796</v>
      </c>
      <c r="H269" s="1124">
        <v>0</v>
      </c>
      <c r="I269" s="542"/>
      <c r="J269" s="1124">
        <v>1096073500</v>
      </c>
      <c r="L269" s="539"/>
      <c r="M269" s="540"/>
      <c r="N269" s="539"/>
      <c r="O269" s="543"/>
      <c r="P269" s="543"/>
      <c r="Q269" s="544"/>
      <c r="R269" s="539"/>
    </row>
    <row r="270" spans="1:18" s="541" customFormat="1" ht="15">
      <c r="A270" s="537"/>
      <c r="B270" s="1346" t="s">
        <v>970</v>
      </c>
      <c r="H270" s="542">
        <v>35511324275</v>
      </c>
      <c r="I270" s="542"/>
      <c r="J270" s="1124">
        <v>30227431051</v>
      </c>
      <c r="L270" s="539"/>
      <c r="M270" s="540"/>
      <c r="N270" s="539"/>
      <c r="O270" s="543"/>
      <c r="P270" s="543"/>
      <c r="Q270" s="544"/>
      <c r="R270" s="539"/>
    </row>
    <row r="271" spans="1:18" s="627" customFormat="1" ht="15" hidden="1">
      <c r="A271" s="574"/>
      <c r="B271" s="1290" t="s">
        <v>744</v>
      </c>
      <c r="H271" s="1211">
        <v>0</v>
      </c>
      <c r="I271" s="1156"/>
      <c r="J271" s="1211">
        <v>0</v>
      </c>
      <c r="L271" s="569"/>
      <c r="M271" s="575"/>
      <c r="N271" s="569"/>
      <c r="O271" s="585"/>
      <c r="P271" s="585"/>
      <c r="Q271" s="588"/>
      <c r="R271" s="569"/>
    </row>
    <row r="272" spans="1:18" s="627" customFormat="1" ht="15" hidden="1">
      <c r="A272" s="574"/>
      <c r="B272" s="1346" t="s">
        <v>1212</v>
      </c>
      <c r="C272" s="1301"/>
      <c r="D272" s="1301"/>
      <c r="E272" s="1301"/>
      <c r="F272" s="1301"/>
      <c r="G272" s="1301"/>
      <c r="H272" s="1124">
        <v>0</v>
      </c>
      <c r="I272" s="1156"/>
      <c r="J272" s="1124">
        <v>0</v>
      </c>
      <c r="L272" s="569"/>
      <c r="M272" s="575"/>
      <c r="N272" s="569"/>
      <c r="O272" s="585"/>
      <c r="P272" s="585"/>
      <c r="Q272" s="588"/>
      <c r="R272" s="569"/>
    </row>
    <row r="273" spans="1:18" s="627" customFormat="1" ht="15" hidden="1">
      <c r="A273" s="574"/>
      <c r="B273" s="1346" t="s">
        <v>1213</v>
      </c>
      <c r="C273" s="1301"/>
      <c r="D273" s="1301"/>
      <c r="E273" s="1301"/>
      <c r="F273" s="1301"/>
      <c r="G273" s="1301"/>
      <c r="H273" s="1124">
        <v>0</v>
      </c>
      <c r="I273" s="1156"/>
      <c r="J273" s="1124">
        <v>0</v>
      </c>
      <c r="L273" s="569"/>
      <c r="M273" s="575"/>
      <c r="N273" s="569"/>
      <c r="O273" s="585"/>
      <c r="P273" s="585"/>
      <c r="Q273" s="588"/>
      <c r="R273" s="569"/>
    </row>
    <row r="274" spans="1:18" s="627" customFormat="1" ht="15" hidden="1">
      <c r="A274" s="574"/>
      <c r="B274" s="1346" t="s">
        <v>1214</v>
      </c>
      <c r="C274" s="1301"/>
      <c r="D274" s="1301"/>
      <c r="E274" s="1301"/>
      <c r="F274" s="1301"/>
      <c r="G274" s="1301"/>
      <c r="H274" s="1124">
        <v>0</v>
      </c>
      <c r="I274" s="1156"/>
      <c r="J274" s="1124">
        <v>0</v>
      </c>
      <c r="L274" s="569"/>
      <c r="M274" s="575"/>
      <c r="N274" s="569"/>
      <c r="O274" s="585"/>
      <c r="P274" s="585"/>
      <c r="Q274" s="588"/>
      <c r="R274" s="569"/>
    </row>
    <row r="275" spans="1:18" s="541" customFormat="1" ht="15">
      <c r="A275" s="537" t="s">
        <v>797</v>
      </c>
      <c r="B275" s="547" t="s">
        <v>798</v>
      </c>
      <c r="H275" s="538">
        <v>2897225071</v>
      </c>
      <c r="I275" s="542"/>
      <c r="J275" s="538">
        <v>3987221848</v>
      </c>
      <c r="L275" s="539" t="e">
        <f>H275-#REF!</f>
        <v>#REF!</v>
      </c>
      <c r="M275" s="540"/>
      <c r="N275" s="539" t="e">
        <f>J275-#REF!</f>
        <v>#REF!</v>
      </c>
      <c r="O275" s="543"/>
      <c r="P275" s="543"/>
      <c r="Q275" s="544"/>
      <c r="R275" s="539"/>
    </row>
    <row r="276" spans="1:18" s="541" customFormat="1" ht="15">
      <c r="A276" s="537"/>
      <c r="B276" s="1290" t="s">
        <v>947</v>
      </c>
      <c r="C276" s="1095"/>
      <c r="D276" s="1095"/>
      <c r="E276" s="1095"/>
      <c r="F276" s="1095"/>
      <c r="H276" s="1124">
        <v>2891503697</v>
      </c>
      <c r="I276" s="1124">
        <v>0</v>
      </c>
      <c r="J276" s="1124">
        <v>3981500474</v>
      </c>
      <c r="L276" s="539"/>
      <c r="M276" s="540"/>
      <c r="N276" s="539"/>
      <c r="O276" s="543"/>
      <c r="P276" s="543"/>
      <c r="Q276" s="544"/>
      <c r="R276" s="539"/>
    </row>
    <row r="277" spans="1:18" s="541" customFormat="1" ht="15">
      <c r="A277" s="537"/>
      <c r="B277" s="1346" t="s">
        <v>860</v>
      </c>
      <c r="C277" s="1303"/>
      <c r="D277" s="1303"/>
      <c r="E277" s="1303"/>
      <c r="F277" s="1303"/>
      <c r="G277" s="1302"/>
      <c r="H277" s="1124">
        <v>881174137</v>
      </c>
      <c r="I277" s="1124"/>
      <c r="J277" s="1124">
        <v>881886637</v>
      </c>
      <c r="L277" s="539"/>
      <c r="M277" s="540"/>
      <c r="N277" s="539"/>
      <c r="O277" s="543"/>
      <c r="P277" s="543"/>
      <c r="Q277" s="544"/>
      <c r="R277" s="539"/>
    </row>
    <row r="278" spans="1:18" s="541" customFormat="1" ht="15">
      <c r="A278" s="537"/>
      <c r="B278" s="1346" t="s">
        <v>861</v>
      </c>
      <c r="C278" s="1303"/>
      <c r="D278" s="1303"/>
      <c r="E278" s="1303"/>
      <c r="F278" s="1303"/>
      <c r="G278" s="1302"/>
      <c r="H278" s="1124">
        <v>269555235</v>
      </c>
      <c r="I278" s="1124"/>
      <c r="J278" s="1124">
        <v>609555235</v>
      </c>
      <c r="L278" s="539"/>
      <c r="M278" s="540"/>
      <c r="N278" s="539"/>
      <c r="O278" s="543"/>
      <c r="P278" s="543"/>
      <c r="Q278" s="544"/>
      <c r="R278" s="539"/>
    </row>
    <row r="279" spans="1:18" s="541" customFormat="1" ht="15">
      <c r="A279" s="537"/>
      <c r="B279" s="1346" t="s">
        <v>970</v>
      </c>
      <c r="C279" s="1303"/>
      <c r="D279" s="1303"/>
      <c r="E279" s="1303"/>
      <c r="F279" s="1303"/>
      <c r="G279" s="1302"/>
      <c r="H279" s="1124">
        <v>1740774325</v>
      </c>
      <c r="I279" s="1124"/>
      <c r="J279" s="1124">
        <v>2490058602</v>
      </c>
      <c r="L279" s="539"/>
      <c r="M279" s="540"/>
      <c r="N279" s="539"/>
      <c r="O279" s="543"/>
      <c r="P279" s="543"/>
      <c r="Q279" s="544"/>
      <c r="R279" s="539"/>
    </row>
    <row r="280" spans="1:18" s="541" customFormat="1" ht="15">
      <c r="A280" s="537"/>
      <c r="B280" s="1512" t="s">
        <v>336</v>
      </c>
      <c r="C280" s="1512"/>
      <c r="D280" s="1512"/>
      <c r="E280" s="1512"/>
      <c r="F280" s="1512"/>
      <c r="H280" s="1211">
        <v>5721374</v>
      </c>
      <c r="I280" s="1211"/>
      <c r="J280" s="1211">
        <v>5721374</v>
      </c>
      <c r="L280" s="539"/>
      <c r="M280" s="540"/>
      <c r="N280" s="539"/>
      <c r="O280" s="543"/>
      <c r="P280" s="543"/>
      <c r="Q280" s="544"/>
      <c r="R280" s="539"/>
    </row>
    <row r="281" spans="1:18" s="541" customFormat="1" ht="15">
      <c r="A281" s="537"/>
      <c r="B281" s="1346" t="s">
        <v>862</v>
      </c>
      <c r="C281" s="1152"/>
      <c r="D281" s="1152"/>
      <c r="E281" s="1152"/>
      <c r="F281" s="1152"/>
      <c r="H281" s="1124">
        <v>5721374</v>
      </c>
      <c r="I281" s="1124"/>
      <c r="J281" s="1124">
        <v>5721374</v>
      </c>
      <c r="L281" s="539"/>
      <c r="M281" s="540"/>
      <c r="N281" s="539"/>
      <c r="O281" s="543"/>
      <c r="P281" s="543"/>
      <c r="Q281" s="544"/>
      <c r="R281" s="539"/>
    </row>
    <row r="282" spans="1:18" s="541" customFormat="1" ht="15" hidden="1">
      <c r="A282" s="537"/>
      <c r="B282" s="1290" t="s">
        <v>948</v>
      </c>
      <c r="C282" s="1095"/>
      <c r="D282" s="1095"/>
      <c r="E282" s="1095"/>
      <c r="F282" s="1095"/>
      <c r="H282" s="1124">
        <v>0</v>
      </c>
      <c r="I282" s="1124"/>
      <c r="J282" s="1124">
        <v>0</v>
      </c>
      <c r="L282" s="539"/>
      <c r="M282" s="540"/>
      <c r="N282" s="539"/>
      <c r="O282" s="543"/>
      <c r="P282" s="543"/>
      <c r="Q282" s="544"/>
      <c r="R282" s="539"/>
    </row>
    <row r="283" spans="1:18" s="541" customFormat="1" ht="9" customHeight="1">
      <c r="A283" s="537"/>
      <c r="B283" s="1291"/>
      <c r="H283" s="538"/>
      <c r="I283" s="542"/>
      <c r="J283" s="538"/>
      <c r="L283" s="539"/>
      <c r="M283" s="540"/>
      <c r="N283" s="539"/>
      <c r="O283" s="543"/>
      <c r="P283" s="543"/>
      <c r="Q283" s="544"/>
      <c r="R283" s="539"/>
    </row>
    <row r="284" spans="1:18" s="541" customFormat="1" ht="15.75" thickBot="1">
      <c r="A284" s="537"/>
      <c r="B284" s="576" t="s">
        <v>518</v>
      </c>
      <c r="C284" s="571"/>
      <c r="D284" s="571"/>
      <c r="E284" s="571"/>
      <c r="F284" s="571"/>
      <c r="G284" s="559"/>
      <c r="H284" s="572">
        <v>352047123083</v>
      </c>
      <c r="I284" s="556"/>
      <c r="J284" s="572">
        <v>400335016011</v>
      </c>
      <c r="L284" s="539" t="e">
        <f>H284-#REF!-#REF!-#REF!</f>
        <v>#REF!</v>
      </c>
      <c r="M284" s="540"/>
      <c r="N284" s="539" t="e">
        <f>J284-#REF!-#REF!-#REF!</f>
        <v>#REF!</v>
      </c>
      <c r="O284" s="543"/>
      <c r="P284" s="543"/>
      <c r="Q284" s="544"/>
      <c r="R284" s="539"/>
    </row>
    <row r="285" spans="1:18" s="541" customFormat="1" ht="15.75" thickTop="1">
      <c r="A285" s="537"/>
      <c r="B285" s="1291"/>
      <c r="H285" s="538"/>
      <c r="I285" s="542"/>
      <c r="J285" s="538"/>
      <c r="L285" s="539"/>
      <c r="M285" s="540"/>
      <c r="N285" s="539"/>
      <c r="O285" s="543"/>
      <c r="P285" s="543"/>
      <c r="Q285" s="544"/>
      <c r="R285" s="539"/>
    </row>
    <row r="286" spans="1:18" s="537" customFormat="1" ht="18" customHeight="1">
      <c r="A286" s="552" t="s">
        <v>31</v>
      </c>
      <c r="B286" s="547" t="s">
        <v>985</v>
      </c>
      <c r="H286" s="555" t="s">
        <v>709</v>
      </c>
      <c r="I286" s="556"/>
      <c r="J286" s="1014" t="s">
        <v>890</v>
      </c>
      <c r="L286" s="539"/>
      <c r="M286" s="540"/>
      <c r="N286" s="539"/>
      <c r="O286" s="539"/>
      <c r="P286" s="539"/>
      <c r="Q286" s="540"/>
      <c r="R286" s="539"/>
    </row>
    <row r="287" spans="1:18" s="537" customFormat="1" ht="3" customHeight="1">
      <c r="A287" s="552"/>
      <c r="B287" s="547"/>
      <c r="H287" s="557"/>
      <c r="I287" s="556"/>
      <c r="J287" s="557"/>
      <c r="L287" s="539"/>
      <c r="M287" s="540"/>
      <c r="N287" s="539"/>
      <c r="O287" s="539"/>
      <c r="P287" s="539"/>
      <c r="Q287" s="540"/>
      <c r="R287" s="539"/>
    </row>
    <row r="288" spans="1:18" s="541" customFormat="1" ht="18" customHeight="1">
      <c r="B288" s="1157" t="s">
        <v>949</v>
      </c>
      <c r="H288" s="1158">
        <v>166490683</v>
      </c>
      <c r="I288" s="556"/>
      <c r="J288" s="1158">
        <v>144457314</v>
      </c>
      <c r="L288" s="543"/>
      <c r="M288" s="544"/>
      <c r="N288" s="543"/>
      <c r="O288" s="543"/>
      <c r="P288" s="543"/>
      <c r="Q288" s="544"/>
      <c r="R288" s="543"/>
    </row>
    <row r="289" spans="2:18" s="627" customFormat="1" ht="18" hidden="1" customHeight="1">
      <c r="B289" s="1153" t="s">
        <v>947</v>
      </c>
      <c r="H289" s="1209"/>
      <c r="I289" s="1210"/>
      <c r="J289" s="1209">
        <v>56800000</v>
      </c>
      <c r="L289" s="585"/>
      <c r="M289" s="588"/>
      <c r="N289" s="585"/>
      <c r="O289" s="585"/>
      <c r="P289" s="585"/>
      <c r="Q289" s="588"/>
      <c r="R289" s="585"/>
    </row>
    <row r="290" spans="2:18" s="561" customFormat="1" ht="14.25">
      <c r="B290" s="1157" t="s">
        <v>950</v>
      </c>
      <c r="C290" s="563"/>
      <c r="D290" s="563"/>
      <c r="E290" s="563"/>
      <c r="F290" s="563"/>
      <c r="G290" s="563"/>
      <c r="H290" s="564">
        <v>975184186</v>
      </c>
      <c r="I290" s="564"/>
      <c r="J290" s="564">
        <v>932653204</v>
      </c>
      <c r="L290" s="543"/>
      <c r="M290" s="565"/>
      <c r="N290" s="543"/>
      <c r="O290" s="543"/>
      <c r="P290" s="543"/>
      <c r="Q290" s="565"/>
      <c r="R290" s="543"/>
    </row>
    <row r="291" spans="2:18" s="584" customFormat="1" ht="15" hidden="1">
      <c r="B291" s="1153" t="s">
        <v>947</v>
      </c>
      <c r="C291" s="1154"/>
      <c r="D291" s="1154"/>
      <c r="E291" s="1154"/>
      <c r="F291" s="1154"/>
      <c r="G291" s="1154"/>
      <c r="H291" s="589"/>
      <c r="I291" s="589"/>
      <c r="J291" s="589">
        <v>78577887</v>
      </c>
      <c r="L291" s="585"/>
      <c r="M291" s="1155"/>
      <c r="N291" s="585"/>
      <c r="O291" s="585"/>
      <c r="P291" s="585"/>
      <c r="Q291" s="1155"/>
      <c r="R291" s="585"/>
    </row>
    <row r="292" spans="2:18" s="584" customFormat="1" ht="15" hidden="1">
      <c r="B292" s="1153" t="s">
        <v>948</v>
      </c>
      <c r="C292" s="1154"/>
      <c r="D292" s="1154"/>
      <c r="E292" s="1154"/>
      <c r="F292" s="1154"/>
      <c r="G292" s="1154"/>
      <c r="H292" s="589"/>
      <c r="I292" s="589"/>
      <c r="J292" s="589">
        <v>25900301</v>
      </c>
      <c r="L292" s="585"/>
      <c r="M292" s="1155"/>
      <c r="N292" s="585"/>
      <c r="O292" s="585"/>
      <c r="P292" s="585"/>
      <c r="Q292" s="1155"/>
      <c r="R292" s="585"/>
    </row>
    <row r="293" spans="2:18" s="537" customFormat="1" ht="19.5" customHeight="1">
      <c r="B293" s="1157" t="s">
        <v>951</v>
      </c>
      <c r="H293" s="564">
        <v>60087017872</v>
      </c>
      <c r="I293" s="538"/>
      <c r="J293" s="564">
        <v>75857499758</v>
      </c>
      <c r="L293" s="539"/>
      <c r="M293" s="540"/>
      <c r="N293" s="539"/>
      <c r="O293" s="539"/>
      <c r="P293" s="539"/>
      <c r="Q293" s="540"/>
      <c r="R293" s="539"/>
    </row>
    <row r="294" spans="2:18" s="574" customFormat="1" ht="19.5" hidden="1" customHeight="1">
      <c r="B294" s="1153" t="s">
        <v>947</v>
      </c>
      <c r="H294" s="589"/>
      <c r="I294" s="1211"/>
      <c r="J294" s="1156">
        <v>36152470967</v>
      </c>
      <c r="L294" s="569"/>
      <c r="M294" s="575"/>
      <c r="N294" s="569"/>
      <c r="O294" s="569"/>
      <c r="P294" s="569"/>
      <c r="Q294" s="575"/>
      <c r="R294" s="569"/>
    </row>
    <row r="295" spans="2:18" s="574" customFormat="1" ht="19.5" hidden="1" customHeight="1">
      <c r="B295" s="1153" t="s">
        <v>948</v>
      </c>
      <c r="H295" s="589"/>
      <c r="I295" s="1211"/>
      <c r="J295" s="1156">
        <v>23309865220</v>
      </c>
      <c r="L295" s="569"/>
      <c r="M295" s="575"/>
      <c r="N295" s="569"/>
      <c r="O295" s="569"/>
      <c r="P295" s="569"/>
      <c r="Q295" s="575"/>
      <c r="R295" s="569"/>
    </row>
    <row r="296" spans="2:18" s="574" customFormat="1" ht="19.5" customHeight="1">
      <c r="B296" s="1157" t="s">
        <v>952</v>
      </c>
      <c r="H296" s="1096">
        <v>3200950258</v>
      </c>
      <c r="I296" s="1211"/>
      <c r="J296" s="1096">
        <v>1278857417</v>
      </c>
      <c r="L296" s="569"/>
      <c r="M296" s="575"/>
      <c r="N296" s="569"/>
      <c r="O296" s="569"/>
      <c r="P296" s="569"/>
      <c r="Q296" s="575"/>
      <c r="R296" s="569"/>
    </row>
    <row r="297" spans="2:18" s="561" customFormat="1" ht="15" customHeight="1">
      <c r="B297" s="1157" t="s">
        <v>337</v>
      </c>
      <c r="C297" s="563"/>
      <c r="D297" s="563"/>
      <c r="E297" s="563"/>
      <c r="F297" s="563"/>
      <c r="G297" s="563"/>
      <c r="H297" s="564">
        <v>15451199191</v>
      </c>
      <c r="I297" s="564"/>
      <c r="J297" s="564">
        <v>24054745788</v>
      </c>
      <c r="L297" s="543"/>
      <c r="M297" s="565"/>
      <c r="N297" s="543"/>
      <c r="O297" s="543"/>
      <c r="P297" s="543"/>
      <c r="Q297" s="565"/>
      <c r="R297" s="543"/>
    </row>
    <row r="298" spans="2:18" s="584" customFormat="1" ht="15" hidden="1" customHeight="1">
      <c r="B298" s="1153" t="s">
        <v>947</v>
      </c>
      <c r="C298" s="1154"/>
      <c r="D298" s="1154"/>
      <c r="E298" s="1154"/>
      <c r="F298" s="1154"/>
      <c r="G298" s="1154"/>
      <c r="H298" s="589"/>
      <c r="I298" s="589"/>
      <c r="J298" s="589">
        <v>6275301603</v>
      </c>
      <c r="L298" s="585"/>
      <c r="M298" s="1155"/>
      <c r="N298" s="585"/>
      <c r="O298" s="585"/>
      <c r="P298" s="585"/>
      <c r="Q298" s="1155"/>
      <c r="R298" s="585"/>
    </row>
    <row r="299" spans="2:18" s="584" customFormat="1" ht="15" hidden="1" customHeight="1">
      <c r="B299" s="1153" t="s">
        <v>948</v>
      </c>
      <c r="C299" s="1154"/>
      <c r="D299" s="1154"/>
      <c r="E299" s="1154"/>
      <c r="F299" s="1154"/>
      <c r="G299" s="1154"/>
      <c r="H299" s="589"/>
      <c r="I299" s="589"/>
      <c r="J299" s="589">
        <v>11510790905</v>
      </c>
      <c r="L299" s="585"/>
      <c r="M299" s="1155"/>
      <c r="N299" s="585"/>
      <c r="O299" s="585"/>
      <c r="P299" s="585"/>
      <c r="Q299" s="1155"/>
      <c r="R299" s="585"/>
    </row>
    <row r="300" spans="2:18" s="561" customFormat="1" ht="15.75" customHeight="1">
      <c r="B300" s="1092" t="s">
        <v>963</v>
      </c>
      <c r="C300" s="563"/>
      <c r="D300" s="563"/>
      <c r="E300" s="563"/>
      <c r="F300" s="563"/>
      <c r="G300" s="563"/>
      <c r="H300" s="564">
        <v>-255774531</v>
      </c>
      <c r="I300" s="564"/>
      <c r="J300" s="564">
        <v>-255774531</v>
      </c>
      <c r="L300" s="543"/>
      <c r="M300" s="565"/>
      <c r="N300" s="543"/>
      <c r="O300" s="543"/>
      <c r="P300" s="543"/>
      <c r="Q300" s="565"/>
      <c r="R300" s="543"/>
    </row>
    <row r="301" spans="2:18" s="541" customFormat="1" ht="18" customHeight="1" thickBot="1">
      <c r="B301" s="576" t="s">
        <v>518</v>
      </c>
      <c r="C301" s="571"/>
      <c r="D301" s="571"/>
      <c r="E301" s="571"/>
      <c r="F301" s="571"/>
      <c r="G301" s="559"/>
      <c r="H301" s="572">
        <v>79625067659</v>
      </c>
      <c r="I301" s="556"/>
      <c r="J301" s="572">
        <v>102012438950</v>
      </c>
      <c r="L301" s="539" t="e">
        <f>H301-#REF!</f>
        <v>#REF!</v>
      </c>
      <c r="M301" s="540"/>
      <c r="N301" s="539" t="e">
        <f>J301-#REF!</f>
        <v>#REF!</v>
      </c>
      <c r="O301" s="543"/>
      <c r="P301" s="543"/>
      <c r="Q301" s="544"/>
      <c r="R301" s="539"/>
    </row>
    <row r="302" spans="2:18" s="541" customFormat="1" ht="7.5" customHeight="1" thickTop="1">
      <c r="B302" s="551"/>
      <c r="H302" s="542"/>
      <c r="I302" s="542"/>
      <c r="J302" s="542"/>
      <c r="L302" s="539"/>
      <c r="M302" s="540"/>
      <c r="N302" s="539"/>
      <c r="O302" s="543"/>
      <c r="P302" s="543"/>
      <c r="Q302" s="544"/>
      <c r="R302" s="539"/>
    </row>
    <row r="303" spans="2:18" s="541" customFormat="1" ht="18.75" hidden="1" customHeight="1">
      <c r="B303" s="551" t="s">
        <v>117</v>
      </c>
      <c r="H303" s="542"/>
      <c r="I303" s="542"/>
      <c r="J303" s="542"/>
      <c r="L303" s="539"/>
      <c r="M303" s="540"/>
      <c r="N303" s="539"/>
      <c r="O303" s="543"/>
      <c r="P303" s="543"/>
      <c r="Q303" s="544"/>
      <c r="R303" s="539"/>
    </row>
    <row r="304" spans="2:18" s="541" customFormat="1" ht="18.75" hidden="1" customHeight="1">
      <c r="B304" s="551" t="s">
        <v>118</v>
      </c>
      <c r="H304" s="542"/>
      <c r="I304" s="542"/>
      <c r="J304" s="542"/>
      <c r="L304" s="539"/>
      <c r="M304" s="540"/>
      <c r="N304" s="539"/>
      <c r="O304" s="543"/>
      <c r="P304" s="543"/>
      <c r="Q304" s="544"/>
      <c r="R304" s="539"/>
    </row>
    <row r="305" spans="1:18" s="541" customFormat="1" ht="18.75" hidden="1" customHeight="1">
      <c r="B305" s="551" t="s">
        <v>983</v>
      </c>
      <c r="H305" s="542"/>
      <c r="I305" s="542"/>
      <c r="J305" s="542"/>
      <c r="L305" s="539"/>
      <c r="M305" s="540"/>
      <c r="N305" s="539"/>
      <c r="O305" s="543"/>
      <c r="P305" s="543"/>
      <c r="Q305" s="544"/>
      <c r="R305" s="539"/>
    </row>
    <row r="306" spans="1:18" s="541" customFormat="1" ht="18" hidden="1" customHeight="1">
      <c r="A306" s="552" t="s">
        <v>32</v>
      </c>
      <c r="B306" s="547" t="s">
        <v>460</v>
      </c>
      <c r="H306" s="555" t="s">
        <v>979</v>
      </c>
      <c r="I306" s="556"/>
      <c r="J306" s="1014" t="s">
        <v>719</v>
      </c>
      <c r="L306" s="539"/>
      <c r="M306" s="540"/>
      <c r="N306" s="539"/>
      <c r="O306" s="543"/>
      <c r="P306" s="543"/>
      <c r="Q306" s="544"/>
      <c r="R306" s="539"/>
    </row>
    <row r="307" spans="1:18" s="541" customFormat="1" ht="15.75" hidden="1" customHeight="1">
      <c r="A307" s="574"/>
      <c r="B307" s="562"/>
      <c r="H307" s="564"/>
      <c r="I307" s="564"/>
      <c r="J307" s="564"/>
      <c r="K307" s="584"/>
      <c r="L307" s="539"/>
      <c r="M307" s="540"/>
      <c r="N307" s="539"/>
      <c r="O307" s="543"/>
      <c r="P307" s="543"/>
      <c r="Q307" s="544"/>
      <c r="R307" s="539"/>
    </row>
    <row r="308" spans="1:18" s="541" customFormat="1" ht="15.75" hidden="1" customHeight="1">
      <c r="A308" s="574"/>
      <c r="B308" s="562"/>
      <c r="H308" s="564"/>
      <c r="I308" s="564"/>
      <c r="J308" s="564"/>
      <c r="K308" s="584"/>
      <c r="L308" s="539"/>
      <c r="M308" s="540"/>
      <c r="N308" s="539"/>
      <c r="O308" s="543"/>
      <c r="P308" s="543"/>
      <c r="Q308" s="544"/>
      <c r="R308" s="539"/>
    </row>
    <row r="309" spans="1:18" s="541" customFormat="1" ht="15.75" hidden="1" customHeight="1">
      <c r="A309" s="574"/>
      <c r="B309" s="566"/>
      <c r="H309" s="560"/>
      <c r="I309" s="564"/>
      <c r="J309" s="560"/>
      <c r="K309" s="584"/>
      <c r="L309" s="539"/>
      <c r="M309" s="540"/>
      <c r="N309" s="539"/>
      <c r="O309" s="543"/>
      <c r="P309" s="543"/>
      <c r="Q309" s="544"/>
      <c r="R309" s="539"/>
    </row>
    <row r="310" spans="1:18" s="541" customFormat="1" ht="15.75" hidden="1" customHeight="1">
      <c r="A310" s="574"/>
      <c r="B310" s="551"/>
      <c r="H310" s="564"/>
      <c r="I310" s="564"/>
      <c r="J310" s="564"/>
      <c r="K310" s="584"/>
      <c r="L310" s="539"/>
      <c r="M310" s="540"/>
      <c r="N310" s="539"/>
      <c r="O310" s="543"/>
      <c r="P310" s="543"/>
      <c r="Q310" s="544"/>
      <c r="R310" s="539"/>
    </row>
    <row r="311" spans="1:18" s="537" customFormat="1" ht="15.75" hidden="1" thickBot="1">
      <c r="B311" s="586" t="s">
        <v>518</v>
      </c>
      <c r="C311" s="587"/>
      <c r="D311" s="587"/>
      <c r="E311" s="587"/>
      <c r="F311" s="587"/>
      <c r="H311" s="572"/>
      <c r="I311" s="556"/>
      <c r="J311" s="572"/>
      <c r="K311" s="574"/>
      <c r="L311" s="539"/>
      <c r="M311" s="540"/>
      <c r="N311" s="539"/>
      <c r="O311" s="539"/>
      <c r="P311" s="539"/>
      <c r="Q311" s="540"/>
      <c r="R311" s="539"/>
    </row>
    <row r="312" spans="1:18" s="537" customFormat="1" ht="7.5" customHeight="1">
      <c r="B312" s="626"/>
      <c r="C312" s="540"/>
      <c r="D312" s="540"/>
      <c r="E312" s="540"/>
      <c r="F312" s="540"/>
      <c r="H312" s="560"/>
      <c r="I312" s="560"/>
      <c r="J312" s="560"/>
      <c r="K312" s="574"/>
      <c r="L312" s="539"/>
      <c r="M312" s="540"/>
      <c r="N312" s="539"/>
      <c r="O312" s="539"/>
      <c r="P312" s="539"/>
      <c r="Q312" s="540"/>
      <c r="R312" s="539"/>
    </row>
    <row r="313" spans="1:18" s="541" customFormat="1" ht="18" hidden="1" customHeight="1">
      <c r="A313" s="552" t="s">
        <v>36</v>
      </c>
      <c r="B313" s="547" t="s">
        <v>674</v>
      </c>
      <c r="H313" s="557"/>
      <c r="I313" s="557"/>
      <c r="J313" s="557"/>
      <c r="L313" s="569"/>
      <c r="M313" s="575"/>
      <c r="N313" s="569"/>
      <c r="O313" s="569"/>
      <c r="P313" s="569"/>
      <c r="Q313" s="575"/>
      <c r="R313" s="539"/>
    </row>
    <row r="314" spans="1:18" ht="15" hidden="1">
      <c r="A314" s="577"/>
      <c r="B314" s="591" t="s">
        <v>996</v>
      </c>
      <c r="C314" s="763"/>
      <c r="D314" s="763"/>
      <c r="E314" s="763"/>
      <c r="F314" s="763"/>
      <c r="G314" s="763"/>
      <c r="H314" s="564"/>
      <c r="I314" s="755"/>
      <c r="J314" s="755"/>
      <c r="L314" s="760"/>
      <c r="M314" s="761"/>
      <c r="N314" s="760"/>
      <c r="O314" s="760"/>
      <c r="P314" s="760"/>
      <c r="Q314" s="761"/>
      <c r="R314" s="581"/>
    </row>
    <row r="315" spans="1:18" ht="15" hidden="1">
      <c r="A315" s="577"/>
      <c r="B315" s="591" t="s">
        <v>997</v>
      </c>
      <c r="C315" s="763"/>
      <c r="D315" s="763"/>
      <c r="E315" s="763"/>
      <c r="F315" s="763"/>
      <c r="G315" s="763"/>
      <c r="H315" s="564"/>
      <c r="I315" s="755"/>
      <c r="J315" s="755"/>
      <c r="L315" s="760"/>
      <c r="M315" s="761"/>
      <c r="N315" s="760"/>
      <c r="O315" s="760"/>
      <c r="P315" s="760"/>
      <c r="Q315" s="761"/>
      <c r="R315" s="581"/>
    </row>
    <row r="316" spans="1:18" ht="15" hidden="1">
      <c r="A316" s="577"/>
      <c r="H316" s="564"/>
      <c r="I316" s="755"/>
      <c r="J316" s="755"/>
      <c r="L316" s="756"/>
      <c r="M316" s="765"/>
      <c r="N316" s="756"/>
      <c r="O316" s="756"/>
      <c r="P316" s="756"/>
      <c r="Q316" s="765"/>
    </row>
    <row r="317" spans="1:18" ht="15.75" hidden="1" thickBot="1">
      <c r="A317" s="577"/>
      <c r="B317" s="762" t="s">
        <v>518</v>
      </c>
      <c r="C317" s="764"/>
      <c r="D317" s="764"/>
      <c r="E317" s="764"/>
      <c r="F317" s="764"/>
      <c r="G317" s="640"/>
      <c r="H317" s="560"/>
      <c r="I317" s="638"/>
      <c r="J317" s="638"/>
      <c r="L317" s="756" t="e">
        <f>H317-#REF!</f>
        <v>#REF!</v>
      </c>
      <c r="M317" s="765"/>
      <c r="N317" s="756" t="e">
        <f>J317-#REF!</f>
        <v>#REF!</v>
      </c>
      <c r="O317" s="756"/>
      <c r="P317" s="756"/>
      <c r="Q317" s="765"/>
    </row>
    <row r="318" spans="1:18" ht="3" hidden="1" customHeight="1">
      <c r="A318" s="577"/>
      <c r="H318" s="564"/>
      <c r="I318" s="755"/>
      <c r="J318" s="755"/>
      <c r="L318" s="756"/>
      <c r="M318" s="765"/>
      <c r="N318" s="756"/>
      <c r="O318" s="756"/>
      <c r="P318" s="756"/>
      <c r="Q318" s="765"/>
    </row>
    <row r="319" spans="1:18" s="541" customFormat="1" ht="18" hidden="1" customHeight="1">
      <c r="A319" s="552" t="s">
        <v>39</v>
      </c>
      <c r="B319" s="547" t="s">
        <v>520</v>
      </c>
      <c r="H319" s="557"/>
      <c r="I319" s="557"/>
      <c r="J319" s="557"/>
      <c r="L319" s="569"/>
      <c r="M319" s="575"/>
      <c r="N319" s="569"/>
      <c r="O319" s="569"/>
      <c r="P319" s="569"/>
      <c r="Q319" s="575"/>
      <c r="R319" s="539"/>
    </row>
    <row r="320" spans="1:18" ht="15" hidden="1">
      <c r="A320" s="577"/>
      <c r="B320" s="591" t="s">
        <v>998</v>
      </c>
      <c r="C320" s="763"/>
      <c r="D320" s="763"/>
      <c r="E320" s="763"/>
      <c r="F320" s="763"/>
      <c r="G320" s="763"/>
      <c r="H320" s="769"/>
      <c r="I320" s="759"/>
      <c r="J320" s="766"/>
      <c r="L320" s="756"/>
      <c r="M320" s="765"/>
      <c r="N320" s="756"/>
      <c r="O320" s="756"/>
      <c r="P320" s="756"/>
      <c r="Q320" s="765"/>
    </row>
    <row r="321" spans="1:17" ht="15" hidden="1">
      <c r="A321" s="577"/>
      <c r="B321" s="591" t="s">
        <v>999</v>
      </c>
      <c r="C321" s="763"/>
      <c r="D321" s="763"/>
      <c r="E321" s="763"/>
      <c r="F321" s="763"/>
      <c r="G321" s="763"/>
      <c r="H321" s="769">
        <v>0</v>
      </c>
      <c r="I321" s="759"/>
      <c r="J321" s="766">
        <v>0</v>
      </c>
      <c r="L321" s="756"/>
      <c r="M321" s="765"/>
      <c r="N321" s="756"/>
      <c r="O321" s="756"/>
      <c r="P321" s="756"/>
      <c r="Q321" s="765"/>
    </row>
    <row r="322" spans="1:17" ht="15" hidden="1">
      <c r="A322" s="577"/>
      <c r="B322" s="591" t="s">
        <v>1000</v>
      </c>
      <c r="C322" s="763"/>
      <c r="D322" s="763"/>
      <c r="E322" s="763"/>
      <c r="F322" s="763"/>
      <c r="G322" s="763"/>
      <c r="H322" s="769">
        <v>0</v>
      </c>
      <c r="I322" s="759"/>
      <c r="J322" s="766">
        <v>0</v>
      </c>
      <c r="L322" s="756"/>
      <c r="M322" s="765"/>
      <c r="N322" s="756"/>
      <c r="O322" s="756"/>
      <c r="P322" s="756"/>
      <c r="Q322" s="765"/>
    </row>
    <row r="323" spans="1:17" ht="15" hidden="1">
      <c r="A323" s="577"/>
      <c r="B323" s="591" t="s">
        <v>612</v>
      </c>
      <c r="C323" s="763"/>
      <c r="D323" s="763"/>
      <c r="E323" s="763"/>
      <c r="F323" s="763"/>
      <c r="G323" s="763"/>
      <c r="H323" s="769">
        <v>0</v>
      </c>
      <c r="I323" s="759"/>
      <c r="J323" s="766">
        <v>0</v>
      </c>
      <c r="L323" s="756"/>
      <c r="M323" s="765"/>
      <c r="N323" s="756"/>
      <c r="O323" s="756"/>
      <c r="P323" s="756"/>
      <c r="Q323" s="765"/>
    </row>
    <row r="324" spans="1:17" ht="6.75" hidden="1" customHeight="1">
      <c r="A324" s="577"/>
      <c r="L324" s="756"/>
      <c r="M324" s="765"/>
      <c r="N324" s="756"/>
      <c r="O324" s="756"/>
      <c r="P324" s="756"/>
      <c r="Q324" s="765"/>
    </row>
    <row r="325" spans="1:17" ht="15.75" hidden="1" thickBot="1">
      <c r="A325" s="577"/>
      <c r="B325" s="762" t="s">
        <v>518</v>
      </c>
      <c r="C325" s="764"/>
      <c r="D325" s="764"/>
      <c r="E325" s="764"/>
      <c r="F325" s="764"/>
      <c r="G325" s="640"/>
      <c r="H325" s="572">
        <f>SUM(H320:H324)</f>
        <v>0</v>
      </c>
      <c r="I325" s="647"/>
      <c r="J325" s="757">
        <f>SUM(J320:J324)</f>
        <v>0</v>
      </c>
      <c r="L325" s="756" t="e">
        <f>H325-#REF!</f>
        <v>#REF!</v>
      </c>
      <c r="M325" s="765"/>
      <c r="N325" s="756" t="e">
        <f>J325-#REF!</f>
        <v>#REF!</v>
      </c>
      <c r="O325" s="756"/>
      <c r="P325" s="756"/>
      <c r="Q325" s="765"/>
    </row>
    <row r="326" spans="1:17" ht="15"/>
  </sheetData>
  <mergeCells count="167">
    <mergeCell ref="B114:J114"/>
    <mergeCell ref="B132:J132"/>
    <mergeCell ref="B127:J127"/>
    <mergeCell ref="B125:J125"/>
    <mergeCell ref="B121:J121"/>
    <mergeCell ref="B115:J115"/>
    <mergeCell ref="B129:J129"/>
    <mergeCell ref="B120:J120"/>
    <mergeCell ref="B116:J116"/>
    <mergeCell ref="B122:J122"/>
    <mergeCell ref="B103:J103"/>
    <mergeCell ref="B107:J107"/>
    <mergeCell ref="B112:J112"/>
    <mergeCell ref="B111:J111"/>
    <mergeCell ref="B110:J110"/>
    <mergeCell ref="B106:J106"/>
    <mergeCell ref="B109:J109"/>
    <mergeCell ref="B105:J105"/>
    <mergeCell ref="B104:J104"/>
    <mergeCell ref="B138:J138"/>
    <mergeCell ref="B134:J134"/>
    <mergeCell ref="B140:J140"/>
    <mergeCell ref="B139:J139"/>
    <mergeCell ref="B148:J148"/>
    <mergeCell ref="B137:J137"/>
    <mergeCell ref="B144:J144"/>
    <mergeCell ref="B146:J146"/>
    <mergeCell ref="B280:F280"/>
    <mergeCell ref="B168:J168"/>
    <mergeCell ref="B163:J163"/>
    <mergeCell ref="B147:J147"/>
    <mergeCell ref="B159:J159"/>
    <mergeCell ref="B151:J151"/>
    <mergeCell ref="B155:J155"/>
    <mergeCell ref="B156:J156"/>
    <mergeCell ref="B70:J70"/>
    <mergeCell ref="B69:J69"/>
    <mergeCell ref="B84:J84"/>
    <mergeCell ref="B79:J79"/>
    <mergeCell ref="B77:J77"/>
    <mergeCell ref="B95:J95"/>
    <mergeCell ref="B75:J75"/>
    <mergeCell ref="B78:J78"/>
    <mergeCell ref="B93:J93"/>
    <mergeCell ref="B76:J76"/>
    <mergeCell ref="B86:J86"/>
    <mergeCell ref="B90:J90"/>
    <mergeCell ref="B89:J89"/>
    <mergeCell ref="B82:J82"/>
    <mergeCell ref="B85:J85"/>
    <mergeCell ref="B87:J87"/>
    <mergeCell ref="B83:J83"/>
    <mergeCell ref="B51:J51"/>
    <mergeCell ref="B47:J47"/>
    <mergeCell ref="B50:J50"/>
    <mergeCell ref="B53:J53"/>
    <mergeCell ref="B49:J49"/>
    <mergeCell ref="B65:J65"/>
    <mergeCell ref="B60:J60"/>
    <mergeCell ref="B59:J59"/>
    <mergeCell ref="B98:F98"/>
    <mergeCell ref="B99:F99"/>
    <mergeCell ref="B34:J34"/>
    <mergeCell ref="B37:J37"/>
    <mergeCell ref="B38:J38"/>
    <mergeCell ref="B39:J39"/>
    <mergeCell ref="B44:J44"/>
    <mergeCell ref="B45:J45"/>
    <mergeCell ref="B57:J57"/>
    <mergeCell ref="B56:J56"/>
    <mergeCell ref="B33:J33"/>
    <mergeCell ref="B43:J43"/>
    <mergeCell ref="B36:J36"/>
    <mergeCell ref="B48:J48"/>
    <mergeCell ref="B41:J41"/>
    <mergeCell ref="B42:J42"/>
    <mergeCell ref="B46:J46"/>
    <mergeCell ref="B74:J74"/>
    <mergeCell ref="B119:J119"/>
    <mergeCell ref="B117:J117"/>
    <mergeCell ref="B113:J113"/>
    <mergeCell ref="B118:J118"/>
    <mergeCell ref="B101:F101"/>
    <mergeCell ref="B94:J94"/>
    <mergeCell ref="B100:F100"/>
    <mergeCell ref="B96:F96"/>
    <mergeCell ref="B97:F97"/>
    <mergeCell ref="B67:J67"/>
    <mergeCell ref="B54:J54"/>
    <mergeCell ref="B92:J92"/>
    <mergeCell ref="B88:J88"/>
    <mergeCell ref="B66:J66"/>
    <mergeCell ref="B68:J68"/>
    <mergeCell ref="B72:J72"/>
    <mergeCell ref="B55:J55"/>
    <mergeCell ref="B71:J71"/>
    <mergeCell ref="B73:J73"/>
    <mergeCell ref="B13:K13"/>
    <mergeCell ref="B18:J18"/>
    <mergeCell ref="B19:J19"/>
    <mergeCell ref="B23:J23"/>
    <mergeCell ref="B21:J21"/>
    <mergeCell ref="B17:J17"/>
    <mergeCell ref="B145:J145"/>
    <mergeCell ref="B142:J142"/>
    <mergeCell ref="B136:J136"/>
    <mergeCell ref="B135:J135"/>
    <mergeCell ref="B124:J124"/>
    <mergeCell ref="B130:J130"/>
    <mergeCell ref="B128:J128"/>
    <mergeCell ref="B143:J143"/>
    <mergeCell ref="B133:J133"/>
    <mergeCell ref="B141:J141"/>
    <mergeCell ref="B7:J7"/>
    <mergeCell ref="B8:J8"/>
    <mergeCell ref="B9:J9"/>
    <mergeCell ref="B40:J40"/>
    <mergeCell ref="B123:J123"/>
    <mergeCell ref="B131:J131"/>
    <mergeCell ref="B12:J12"/>
    <mergeCell ref="B16:J16"/>
    <mergeCell ref="B28:J28"/>
    <mergeCell ref="B15:J15"/>
    <mergeCell ref="B188:D188"/>
    <mergeCell ref="B172:J172"/>
    <mergeCell ref="B187:D187"/>
    <mergeCell ref="B182:F182"/>
    <mergeCell ref="B5:J5"/>
    <mergeCell ref="B6:J6"/>
    <mergeCell ref="B64:J64"/>
    <mergeCell ref="B63:J63"/>
    <mergeCell ref="B62:J62"/>
    <mergeCell ref="B58:J58"/>
    <mergeCell ref="B152:J152"/>
    <mergeCell ref="B149:J149"/>
    <mergeCell ref="B150:J150"/>
    <mergeCell ref="B154:J154"/>
    <mergeCell ref="B153:J153"/>
    <mergeCell ref="D194:F194"/>
    <mergeCell ref="H194:J194"/>
    <mergeCell ref="B194:B195"/>
    <mergeCell ref="B158:J158"/>
    <mergeCell ref="B178:F178"/>
    <mergeCell ref="B157:J157"/>
    <mergeCell ref="B164:J164"/>
    <mergeCell ref="B166:J166"/>
    <mergeCell ref="B170:J170"/>
    <mergeCell ref="B169:J169"/>
    <mergeCell ref="B161:J161"/>
    <mergeCell ref="B167:J167"/>
    <mergeCell ref="B165:J165"/>
    <mergeCell ref="B11:J11"/>
    <mergeCell ref="B91:J91"/>
    <mergeCell ref="B81:J81"/>
    <mergeCell ref="B80:J80"/>
    <mergeCell ref="B24:J24"/>
    <mergeCell ref="B35:J35"/>
    <mergeCell ref="B31:J31"/>
    <mergeCell ref="B32:J32"/>
    <mergeCell ref="B30:J30"/>
    <mergeCell ref="B29:J29"/>
    <mergeCell ref="B238:J238"/>
    <mergeCell ref="B219:C219"/>
    <mergeCell ref="B220:C220"/>
    <mergeCell ref="B224:C224"/>
    <mergeCell ref="B225:C225"/>
    <mergeCell ref="B226:C226"/>
  </mergeCells>
  <phoneticPr fontId="36" type="noConversion"/>
  <pageMargins left="0.7" right="0.25" top="0.36" bottom="0.66" header="0.28999999999999998" footer="0.25"/>
  <pageSetup paperSize="9" firstPageNumber="5" orientation="portrait" useFirstPageNumber="1" horizontalDpi="300" verticalDpi="300" r:id="rId1"/>
  <headerFooter alignWithMargins="0">
    <oddFooter>&amp;C
&amp;P</oddFooter>
  </headerFooter>
  <rowBreaks count="6" manualBreakCount="6">
    <brk id="69" max="9" man="1"/>
    <brk id="94" max="9" man="1"/>
    <brk id="125" max="9" man="1"/>
    <brk id="161" max="9" man="1"/>
    <brk id="170" max="16383" man="1"/>
    <brk id="241" max="9" man="1"/>
  </rowBreaks>
</worksheet>
</file>

<file path=xl/worksheets/sheet44.xml><?xml version="1.0" encoding="utf-8"?>
<worksheet xmlns="http://schemas.openxmlformats.org/spreadsheetml/2006/main" xmlns:r="http://schemas.openxmlformats.org/officeDocument/2006/relationships">
  <sheetPr codeName="Sheet15">
    <tabColor indexed="14"/>
  </sheetPr>
  <dimension ref="A1:R155"/>
  <sheetViews>
    <sheetView topLeftCell="B1" workbookViewId="0">
      <selection activeCell="C26" sqref="C26"/>
    </sheetView>
  </sheetViews>
  <sheetFormatPr defaultRowHeight="18" customHeight="1"/>
  <cols>
    <col min="1" max="1" width="3" style="477" customWidth="1"/>
    <col min="2" max="2" width="32.375" style="478" customWidth="1"/>
    <col min="3" max="3" width="16.875" style="479" customWidth="1"/>
    <col min="4" max="4" width="19.375" style="479" customWidth="1"/>
    <col min="5" max="5" width="18.875" style="479" customWidth="1"/>
    <col min="6" max="6" width="18.25" style="479" customWidth="1"/>
    <col min="7" max="7" width="16.75" style="479" hidden="1" customWidth="1"/>
    <col min="8" max="8" width="14.125" style="497" hidden="1" customWidth="1"/>
    <col min="9" max="9" width="21.25" style="482" customWidth="1"/>
    <col min="10" max="10" width="17.875" style="497" hidden="1" customWidth="1"/>
    <col min="11" max="11" width="13" style="497" hidden="1" customWidth="1"/>
    <col min="12" max="12" width="14.5" style="504" bestFit="1" customWidth="1"/>
    <col min="13" max="13" width="14.25" style="504" bestFit="1" customWidth="1"/>
    <col min="14" max="14" width="14.25" style="482" bestFit="1" customWidth="1"/>
    <col min="15" max="15" width="18.5" style="477" customWidth="1"/>
    <col min="16" max="16384" width="9" style="477"/>
  </cols>
  <sheetData>
    <row r="1" spans="1:18" s="149" customFormat="1" ht="21" customHeight="1">
      <c r="A1" s="1131" t="e">
        <f>#REF!</f>
        <v>#REF!</v>
      </c>
      <c r="B1" s="1131" t="s">
        <v>1158</v>
      </c>
      <c r="H1" s="150"/>
      <c r="L1" s="465"/>
      <c r="M1" s="157"/>
      <c r="N1" s="157"/>
      <c r="O1" s="157"/>
      <c r="P1" s="157"/>
      <c r="Q1" s="157"/>
      <c r="R1" s="465"/>
    </row>
    <row r="2" spans="1:18" s="151" customFormat="1" ht="18" customHeight="1">
      <c r="A2" s="1036" t="e">
        <f>#REF!</f>
        <v>#REF!</v>
      </c>
      <c r="B2" s="1036" t="s">
        <v>182</v>
      </c>
      <c r="H2" s="152"/>
      <c r="I2" s="1332" t="s">
        <v>19</v>
      </c>
      <c r="L2" s="466"/>
      <c r="M2" s="155"/>
      <c r="N2" s="155"/>
      <c r="O2" s="155"/>
      <c r="P2" s="155"/>
      <c r="Q2" s="155"/>
      <c r="R2" s="466"/>
    </row>
    <row r="3" spans="1:18" s="151" customFormat="1" ht="18" customHeight="1">
      <c r="A3" s="1120" t="s">
        <v>183</v>
      </c>
      <c r="B3" s="1036" t="s">
        <v>183</v>
      </c>
      <c r="C3" s="153"/>
      <c r="D3" s="153"/>
      <c r="E3" s="153"/>
      <c r="F3" s="153"/>
      <c r="G3" s="153"/>
      <c r="H3" s="154"/>
      <c r="I3" s="1333" t="s">
        <v>579</v>
      </c>
      <c r="L3" s="466"/>
      <c r="M3" s="155"/>
      <c r="N3" s="155"/>
      <c r="O3" s="155"/>
      <c r="P3" s="155"/>
      <c r="Q3" s="155"/>
      <c r="R3" s="466"/>
    </row>
    <row r="4" spans="1:18" ht="18" customHeight="1">
      <c r="H4" s="480"/>
      <c r="I4" s="480"/>
      <c r="J4" s="480"/>
      <c r="K4" s="480"/>
      <c r="L4" s="481"/>
      <c r="M4" s="481"/>
    </row>
    <row r="5" spans="1:18" ht="18" customHeight="1">
      <c r="B5" s="483" t="s">
        <v>425</v>
      </c>
      <c r="H5" s="480"/>
      <c r="I5" s="480"/>
      <c r="J5" s="480"/>
      <c r="K5" s="480"/>
      <c r="L5" s="481"/>
      <c r="M5" s="481"/>
    </row>
    <row r="6" spans="1:18" s="149" customFormat="1" ht="33.75" customHeight="1">
      <c r="B6" s="484" t="s">
        <v>6</v>
      </c>
      <c r="C6" s="485" t="s">
        <v>11</v>
      </c>
      <c r="D6" s="485" t="s">
        <v>12</v>
      </c>
      <c r="E6" s="485" t="s">
        <v>13</v>
      </c>
      <c r="F6" s="485" t="s">
        <v>542</v>
      </c>
      <c r="G6" s="485" t="s">
        <v>704</v>
      </c>
      <c r="H6" s="485" t="s">
        <v>15</v>
      </c>
      <c r="I6" s="485" t="s">
        <v>10</v>
      </c>
      <c r="J6" s="486" t="s">
        <v>882</v>
      </c>
      <c r="K6" s="486"/>
      <c r="L6" s="472"/>
      <c r="M6" s="472"/>
      <c r="N6" s="465"/>
    </row>
    <row r="7" spans="1:18" s="487" customFormat="1" ht="22.5" customHeight="1">
      <c r="B7" s="488" t="s">
        <v>866</v>
      </c>
      <c r="C7" s="924"/>
      <c r="D7" s="924"/>
      <c r="E7" s="924"/>
      <c r="F7" s="924"/>
      <c r="G7" s="489"/>
      <c r="H7" s="489"/>
      <c r="I7" s="490"/>
      <c r="J7" s="480"/>
      <c r="K7" s="480"/>
      <c r="L7" s="481"/>
      <c r="M7" s="481"/>
      <c r="N7" s="482"/>
    </row>
    <row r="8" spans="1:18" s="487" customFormat="1" ht="22.5" customHeight="1">
      <c r="B8" s="491" t="s">
        <v>485</v>
      </c>
      <c r="C8" s="1022">
        <v>12682940426</v>
      </c>
      <c r="D8" s="1022">
        <v>40527255542</v>
      </c>
      <c r="E8" s="1022">
        <v>20459516404</v>
      </c>
      <c r="F8" s="1022">
        <v>271898718</v>
      </c>
      <c r="G8" s="492"/>
      <c r="H8" s="492">
        <v>0</v>
      </c>
      <c r="I8" s="492">
        <v>73941702090</v>
      </c>
      <c r="J8" s="480" t="e">
        <f>I8-#REF!</f>
        <v>#REF!</v>
      </c>
      <c r="K8" s="480"/>
      <c r="L8" s="481"/>
      <c r="M8" s="481"/>
      <c r="N8" s="482"/>
    </row>
    <row r="9" spans="1:18" ht="17.25" customHeight="1">
      <c r="B9" s="493" t="s">
        <v>884</v>
      </c>
      <c r="C9" s="494"/>
      <c r="D9" s="494"/>
      <c r="E9" s="494"/>
      <c r="F9" s="494"/>
      <c r="G9" s="494"/>
      <c r="H9" s="494">
        <v>0</v>
      </c>
      <c r="I9" s="492">
        <v>0</v>
      </c>
      <c r="J9" s="495"/>
      <c r="K9" s="495"/>
      <c r="L9" s="496"/>
      <c r="M9" s="496"/>
      <c r="N9" s="497"/>
    </row>
    <row r="10" spans="1:18" ht="17.25" customHeight="1">
      <c r="B10" s="493" t="s">
        <v>867</v>
      </c>
      <c r="C10" s="494"/>
      <c r="D10" s="494"/>
      <c r="E10" s="494"/>
      <c r="F10" s="494"/>
      <c r="G10" s="494">
        <v>0</v>
      </c>
      <c r="H10" s="494">
        <v>0</v>
      </c>
      <c r="I10" s="492">
        <v>0</v>
      </c>
      <c r="J10" s="495"/>
      <c r="K10" s="495"/>
      <c r="L10" s="496"/>
      <c r="M10" s="496"/>
      <c r="N10" s="497"/>
    </row>
    <row r="11" spans="1:18" ht="17.25" customHeight="1">
      <c r="B11" s="493" t="s">
        <v>973</v>
      </c>
      <c r="C11" s="494"/>
      <c r="D11" s="494"/>
      <c r="E11" s="494"/>
      <c r="F11" s="494">
        <v>0</v>
      </c>
      <c r="G11" s="494">
        <v>0</v>
      </c>
      <c r="H11" s="494">
        <v>0</v>
      </c>
      <c r="I11" s="492">
        <v>0</v>
      </c>
      <c r="J11" s="495"/>
      <c r="K11" s="495"/>
      <c r="L11" s="496"/>
      <c r="M11" s="496"/>
      <c r="N11" s="497"/>
    </row>
    <row r="12" spans="1:18" ht="17.25" customHeight="1">
      <c r="B12" s="493" t="s">
        <v>869</v>
      </c>
      <c r="C12" s="494"/>
      <c r="D12" s="494"/>
      <c r="E12" s="494"/>
      <c r="F12" s="494"/>
      <c r="G12" s="494">
        <v>0</v>
      </c>
      <c r="H12" s="494">
        <v>0</v>
      </c>
      <c r="I12" s="492">
        <v>0</v>
      </c>
      <c r="J12" s="495"/>
      <c r="K12" s="495"/>
      <c r="L12" s="496"/>
      <c r="M12" s="496"/>
      <c r="N12" s="497"/>
    </row>
    <row r="13" spans="1:18" ht="17.25" customHeight="1">
      <c r="B13" s="493" t="s">
        <v>870</v>
      </c>
      <c r="C13" s="494"/>
      <c r="D13" s="494">
        <v>533740952</v>
      </c>
      <c r="E13" s="494"/>
      <c r="F13" s="494"/>
      <c r="G13" s="494">
        <v>0</v>
      </c>
      <c r="H13" s="494">
        <v>0</v>
      </c>
      <c r="I13" s="492">
        <v>533740952</v>
      </c>
      <c r="J13" s="495"/>
      <c r="K13" s="495"/>
      <c r="L13" s="496"/>
      <c r="M13" s="496"/>
      <c r="N13" s="497"/>
    </row>
    <row r="14" spans="1:18" ht="17.25" customHeight="1">
      <c r="B14" s="493" t="s">
        <v>974</v>
      </c>
      <c r="C14" s="479">
        <v>0</v>
      </c>
      <c r="D14" s="494"/>
      <c r="E14" s="494">
        <v>0</v>
      </c>
      <c r="F14" s="494">
        <v>28800000</v>
      </c>
      <c r="G14" s="494">
        <v>0</v>
      </c>
      <c r="H14" s="494">
        <v>0</v>
      </c>
      <c r="I14" s="492">
        <v>28800000</v>
      </c>
      <c r="J14" s="495"/>
      <c r="K14" s="495"/>
      <c r="L14" s="496"/>
      <c r="M14" s="496"/>
      <c r="N14" s="497"/>
    </row>
    <row r="15" spans="1:18" s="487" customFormat="1" ht="22.5" customHeight="1">
      <c r="B15" s="491" t="s">
        <v>7</v>
      </c>
      <c r="C15" s="492">
        <v>12682940426</v>
      </c>
      <c r="D15" s="492">
        <v>39993514590</v>
      </c>
      <c r="E15" s="492">
        <v>20459516404</v>
      </c>
      <c r="F15" s="492">
        <v>243098718</v>
      </c>
      <c r="G15" s="492">
        <v>0</v>
      </c>
      <c r="H15" s="492">
        <v>0</v>
      </c>
      <c r="I15" s="492">
        <v>73379161138</v>
      </c>
      <c r="J15" s="480" t="e">
        <f>I15-#REF!</f>
        <v>#REF!</v>
      </c>
      <c r="K15" s="480"/>
      <c r="L15" s="481"/>
      <c r="M15" s="481"/>
      <c r="N15" s="482"/>
    </row>
    <row r="16" spans="1:18" s="487" customFormat="1" ht="22.5" customHeight="1">
      <c r="B16" s="498" t="s">
        <v>8</v>
      </c>
      <c r="C16" s="499"/>
      <c r="D16" s="499"/>
      <c r="E16" s="499"/>
      <c r="F16" s="499"/>
      <c r="G16" s="499"/>
      <c r="H16" s="499"/>
      <c r="I16" s="500"/>
      <c r="J16" s="480"/>
      <c r="K16" s="480"/>
      <c r="L16" s="481"/>
      <c r="M16" s="481"/>
      <c r="N16" s="482"/>
    </row>
    <row r="17" spans="2:14" s="487" customFormat="1" ht="22.5" customHeight="1">
      <c r="B17" s="491" t="s">
        <v>485</v>
      </c>
      <c r="C17" s="492">
        <v>5855952597</v>
      </c>
      <c r="D17" s="492">
        <v>17511306629</v>
      </c>
      <c r="E17" s="492">
        <v>11428292196</v>
      </c>
      <c r="F17" s="492">
        <v>190563822</v>
      </c>
      <c r="G17" s="492"/>
      <c r="H17" s="492">
        <v>0</v>
      </c>
      <c r="I17" s="492">
        <v>34986115244</v>
      </c>
      <c r="J17" s="480" t="e">
        <f>I17+#REF!</f>
        <v>#REF!</v>
      </c>
      <c r="K17" s="480"/>
      <c r="L17" s="481"/>
      <c r="M17" s="481"/>
      <c r="N17" s="482"/>
    </row>
    <row r="18" spans="2:14" ht="17.25" customHeight="1">
      <c r="B18" s="493" t="s">
        <v>885</v>
      </c>
      <c r="C18" s="494">
        <v>245302978</v>
      </c>
      <c r="D18" s="494">
        <v>1173629562</v>
      </c>
      <c r="E18" s="494">
        <v>637123341</v>
      </c>
      <c r="F18" s="494">
        <v>1854999</v>
      </c>
      <c r="G18" s="494"/>
      <c r="H18" s="494">
        <v>0</v>
      </c>
      <c r="I18" s="492">
        <v>2057910880</v>
      </c>
      <c r="J18" s="495"/>
      <c r="K18" s="495"/>
      <c r="L18" s="496"/>
      <c r="M18" s="496"/>
      <c r="N18" s="497"/>
    </row>
    <row r="19" spans="2:14" ht="17.25" customHeight="1">
      <c r="B19" s="493" t="s">
        <v>973</v>
      </c>
      <c r="C19" s="494"/>
      <c r="E19" s="494"/>
      <c r="F19" s="494"/>
      <c r="G19" s="494"/>
      <c r="H19" s="494">
        <v>0</v>
      </c>
      <c r="I19" s="492">
        <v>0</v>
      </c>
      <c r="J19" s="495"/>
      <c r="K19" s="495"/>
      <c r="L19" s="496"/>
      <c r="M19" s="496"/>
      <c r="N19" s="497"/>
    </row>
    <row r="20" spans="2:14" ht="17.25" customHeight="1">
      <c r="B20" s="493" t="s">
        <v>869</v>
      </c>
      <c r="C20" s="494"/>
      <c r="D20" s="494"/>
      <c r="E20" s="494"/>
      <c r="F20" s="494"/>
      <c r="G20" s="494">
        <v>0</v>
      </c>
      <c r="H20" s="494">
        <v>0</v>
      </c>
      <c r="I20" s="492">
        <v>0</v>
      </c>
      <c r="J20" s="495"/>
      <c r="K20" s="495"/>
      <c r="L20" s="496"/>
      <c r="M20" s="496"/>
      <c r="N20" s="497"/>
    </row>
    <row r="21" spans="2:14" ht="17.25" customHeight="1">
      <c r="B21" s="493" t="s">
        <v>870</v>
      </c>
      <c r="C21" s="494"/>
      <c r="D21" s="494">
        <v>481287322</v>
      </c>
      <c r="E21" s="494"/>
      <c r="F21" s="494"/>
      <c r="G21" s="494">
        <v>0</v>
      </c>
      <c r="H21" s="494">
        <v>0</v>
      </c>
      <c r="I21" s="492">
        <v>481287322</v>
      </c>
      <c r="J21" s="495"/>
      <c r="K21" s="495"/>
      <c r="L21" s="496"/>
      <c r="M21" s="496"/>
      <c r="N21" s="497"/>
    </row>
    <row r="22" spans="2:14" ht="17.25" customHeight="1">
      <c r="B22" s="493" t="s">
        <v>974</v>
      </c>
      <c r="C22" s="494"/>
      <c r="E22" s="494">
        <v>0</v>
      </c>
      <c r="F22" s="494">
        <v>28800000</v>
      </c>
      <c r="G22" s="494">
        <v>0</v>
      </c>
      <c r="H22" s="494">
        <v>0</v>
      </c>
      <c r="I22" s="492">
        <v>28800000</v>
      </c>
      <c r="J22" s="495"/>
      <c r="K22" s="495"/>
      <c r="L22" s="496"/>
      <c r="M22" s="496"/>
      <c r="N22" s="497"/>
    </row>
    <row r="23" spans="2:14" s="487" customFormat="1" ht="22.5" customHeight="1">
      <c r="B23" s="491" t="s">
        <v>7</v>
      </c>
      <c r="C23" s="492">
        <v>6101255575</v>
      </c>
      <c r="D23" s="492">
        <v>18203648869</v>
      </c>
      <c r="E23" s="492">
        <v>12065415537</v>
      </c>
      <c r="F23" s="492">
        <v>163618821</v>
      </c>
      <c r="G23" s="492">
        <v>0</v>
      </c>
      <c r="H23" s="492">
        <v>0</v>
      </c>
      <c r="I23" s="492">
        <v>36533938802</v>
      </c>
      <c r="J23" s="480" t="e">
        <f>I23+#REF!</f>
        <v>#REF!</v>
      </c>
      <c r="K23" s="480"/>
      <c r="L23" s="481"/>
      <c r="M23" s="481"/>
      <c r="N23" s="482"/>
    </row>
    <row r="24" spans="2:14" s="487" customFormat="1" ht="22.5" customHeight="1">
      <c r="B24" s="498" t="s">
        <v>872</v>
      </c>
      <c r="C24" s="499"/>
      <c r="D24" s="499"/>
      <c r="E24" s="499"/>
      <c r="F24" s="499"/>
      <c r="G24" s="499"/>
      <c r="H24" s="499"/>
      <c r="I24" s="500"/>
      <c r="J24" s="480"/>
      <c r="K24" s="480"/>
      <c r="L24" s="481"/>
      <c r="M24" s="481"/>
      <c r="N24" s="482"/>
    </row>
    <row r="25" spans="2:14" s="1329" customFormat="1" ht="17.25" customHeight="1">
      <c r="B25" s="491" t="s">
        <v>486</v>
      </c>
      <c r="C25" s="492">
        <v>6826987829</v>
      </c>
      <c r="D25" s="492">
        <v>23015948913</v>
      </c>
      <c r="E25" s="492">
        <v>9031224208</v>
      </c>
      <c r="F25" s="492">
        <v>81334896</v>
      </c>
      <c r="G25" s="492">
        <v>0</v>
      </c>
      <c r="H25" s="492">
        <v>0</v>
      </c>
      <c r="I25" s="492">
        <v>38955586846</v>
      </c>
      <c r="J25" s="480" t="e">
        <f>I25-#REF!</f>
        <v>#REF!</v>
      </c>
      <c r="K25" s="480"/>
      <c r="L25" s="481"/>
      <c r="M25" s="481"/>
      <c r="N25" s="1328"/>
    </row>
    <row r="26" spans="2:14" s="1329" customFormat="1" ht="17.25" customHeight="1">
      <c r="B26" s="1330" t="s">
        <v>487</v>
      </c>
      <c r="C26" s="1331">
        <v>6581684851</v>
      </c>
      <c r="D26" s="1331">
        <v>21789865721</v>
      </c>
      <c r="E26" s="1331">
        <v>8394100867</v>
      </c>
      <c r="F26" s="1331">
        <v>79479897</v>
      </c>
      <c r="G26" s="1331">
        <v>0</v>
      </c>
      <c r="H26" s="1331">
        <v>0</v>
      </c>
      <c r="I26" s="1331">
        <v>36845222336</v>
      </c>
      <c r="J26" s="480" t="e">
        <f>I26-#REF!</f>
        <v>#REF!</v>
      </c>
      <c r="K26" s="480"/>
      <c r="L26" s="481"/>
      <c r="M26" s="481"/>
      <c r="N26" s="1328"/>
    </row>
    <row r="27" spans="2:14" ht="18" hidden="1" customHeight="1">
      <c r="B27" s="483"/>
      <c r="H27" s="480"/>
      <c r="I27" s="480"/>
      <c r="J27" s="480"/>
      <c r="K27" s="480"/>
      <c r="L27" s="481"/>
      <c r="M27" s="481"/>
    </row>
    <row r="28" spans="2:14" ht="18" hidden="1" customHeight="1">
      <c r="B28" s="483" t="s">
        <v>661</v>
      </c>
      <c r="H28" s="480"/>
      <c r="I28" s="480"/>
      <c r="J28" s="480"/>
      <c r="K28" s="480"/>
      <c r="L28" s="481"/>
      <c r="M28" s="481"/>
    </row>
    <row r="29" spans="2:14" s="149" customFormat="1" ht="33.75" hidden="1" customHeight="1">
      <c r="B29" s="484" t="s">
        <v>6</v>
      </c>
      <c r="C29" s="485" t="s">
        <v>11</v>
      </c>
      <c r="D29" s="485" t="s">
        <v>12</v>
      </c>
      <c r="E29" s="485" t="s">
        <v>13</v>
      </c>
      <c r="F29" s="485" t="s">
        <v>14</v>
      </c>
      <c r="G29" s="485" t="s">
        <v>704</v>
      </c>
      <c r="H29" s="485" t="s">
        <v>15</v>
      </c>
      <c r="I29" s="485" t="s">
        <v>10</v>
      </c>
      <c r="J29" s="486" t="s">
        <v>882</v>
      </c>
      <c r="K29" s="486"/>
      <c r="L29" s="472"/>
      <c r="M29" s="472"/>
      <c r="N29" s="465"/>
    </row>
    <row r="30" spans="2:14" s="487" customFormat="1" ht="22.5" hidden="1" customHeight="1">
      <c r="B30" s="488" t="s">
        <v>866</v>
      </c>
      <c r="C30" s="489"/>
      <c r="D30" s="489"/>
      <c r="E30" s="489"/>
      <c r="F30" s="489"/>
      <c r="G30" s="489"/>
      <c r="H30" s="489"/>
      <c r="I30" s="490"/>
      <c r="J30" s="480"/>
      <c r="K30" s="480"/>
      <c r="L30" s="481"/>
      <c r="M30" s="481"/>
      <c r="N30" s="482"/>
    </row>
    <row r="31" spans="2:14" s="487" customFormat="1" ht="22.5" hidden="1" customHeight="1">
      <c r="B31" s="491" t="s">
        <v>9</v>
      </c>
      <c r="C31" s="492">
        <v>0</v>
      </c>
      <c r="D31" s="492">
        <v>0</v>
      </c>
      <c r="E31" s="492">
        <v>0</v>
      </c>
      <c r="F31" s="492">
        <v>0</v>
      </c>
      <c r="G31" s="492"/>
      <c r="H31" s="492">
        <v>0</v>
      </c>
      <c r="I31" s="492">
        <f t="shared" ref="I31:I36" si="0">SUM(C31:H31)</f>
        <v>0</v>
      </c>
      <c r="J31" s="480" t="e">
        <f>I31-#REF!</f>
        <v>#REF!</v>
      </c>
      <c r="K31" s="480"/>
      <c r="L31" s="481"/>
      <c r="M31" s="481"/>
      <c r="N31" s="482"/>
    </row>
    <row r="32" spans="2:14" ht="17.25" hidden="1" customHeight="1">
      <c r="B32" s="493" t="s">
        <v>662</v>
      </c>
      <c r="C32" s="494"/>
      <c r="D32" s="494"/>
      <c r="E32" s="494"/>
      <c r="F32" s="494"/>
      <c r="G32" s="494"/>
      <c r="H32" s="494"/>
      <c r="I32" s="492">
        <f t="shared" si="0"/>
        <v>0</v>
      </c>
      <c r="J32" s="495"/>
      <c r="K32" s="495"/>
      <c r="L32" s="496"/>
      <c r="M32" s="496"/>
      <c r="N32" s="497"/>
    </row>
    <row r="33" spans="2:14" ht="17.25" hidden="1" customHeight="1">
      <c r="B33" s="493" t="s">
        <v>663</v>
      </c>
      <c r="C33" s="494"/>
      <c r="D33" s="494"/>
      <c r="E33" s="494"/>
      <c r="F33" s="494"/>
      <c r="G33" s="494"/>
      <c r="H33" s="494"/>
      <c r="I33" s="492">
        <f t="shared" si="0"/>
        <v>0</v>
      </c>
      <c r="J33" s="495"/>
      <c r="K33" s="495"/>
      <c r="L33" s="496"/>
      <c r="M33" s="496"/>
      <c r="N33" s="497"/>
    </row>
    <row r="34" spans="2:14" ht="17.25" hidden="1" customHeight="1">
      <c r="B34" s="493" t="s">
        <v>868</v>
      </c>
      <c r="C34" s="494"/>
      <c r="D34" s="494"/>
      <c r="E34" s="494"/>
      <c r="F34" s="494"/>
      <c r="G34" s="494"/>
      <c r="H34" s="494"/>
      <c r="I34" s="492">
        <f t="shared" si="0"/>
        <v>0</v>
      </c>
      <c r="J34" s="495"/>
      <c r="K34" s="495"/>
      <c r="L34" s="496"/>
      <c r="M34" s="496"/>
      <c r="N34" s="497"/>
    </row>
    <row r="35" spans="2:14" ht="17.25" hidden="1" customHeight="1">
      <c r="B35" s="493" t="s">
        <v>664</v>
      </c>
      <c r="C35" s="494"/>
      <c r="D35" s="494"/>
      <c r="E35" s="494"/>
      <c r="F35" s="494"/>
      <c r="G35" s="494"/>
      <c r="H35" s="494"/>
      <c r="I35" s="492">
        <f t="shared" si="0"/>
        <v>0</v>
      </c>
      <c r="J35" s="495"/>
      <c r="K35" s="495"/>
      <c r="L35" s="496"/>
      <c r="M35" s="496"/>
      <c r="N35" s="497"/>
    </row>
    <row r="36" spans="2:14" ht="17.25" hidden="1" customHeight="1">
      <c r="B36" s="493" t="s">
        <v>871</v>
      </c>
      <c r="C36" s="494"/>
      <c r="D36" s="494"/>
      <c r="E36" s="494"/>
      <c r="F36" s="494"/>
      <c r="G36" s="494"/>
      <c r="H36" s="494"/>
      <c r="I36" s="492">
        <f t="shared" si="0"/>
        <v>0</v>
      </c>
      <c r="J36" s="495"/>
      <c r="K36" s="495"/>
      <c r="L36" s="496"/>
      <c r="M36" s="496"/>
      <c r="N36" s="497"/>
    </row>
    <row r="37" spans="2:14" s="487" customFormat="1" ht="22.5" hidden="1" customHeight="1">
      <c r="B37" s="491" t="s">
        <v>7</v>
      </c>
      <c r="C37" s="492">
        <f>C31+C32+C33+C34-C35-C36</f>
        <v>0</v>
      </c>
      <c r="D37" s="492">
        <f t="shared" ref="D37:I37" si="1">D31+D32+D33+D34-D35-D36</f>
        <v>0</v>
      </c>
      <c r="E37" s="492">
        <f t="shared" si="1"/>
        <v>0</v>
      </c>
      <c r="F37" s="492">
        <f t="shared" si="1"/>
        <v>0</v>
      </c>
      <c r="G37" s="492">
        <f t="shared" si="1"/>
        <v>0</v>
      </c>
      <c r="H37" s="492">
        <f t="shared" si="1"/>
        <v>0</v>
      </c>
      <c r="I37" s="492">
        <f t="shared" si="1"/>
        <v>0</v>
      </c>
      <c r="J37" s="480" t="e">
        <f>I37-#REF!</f>
        <v>#REF!</v>
      </c>
      <c r="K37" s="480"/>
      <c r="L37" s="481"/>
      <c r="M37" s="481"/>
      <c r="N37" s="482"/>
    </row>
    <row r="38" spans="2:14" s="487" customFormat="1" ht="22.5" hidden="1" customHeight="1">
      <c r="B38" s="498" t="s">
        <v>8</v>
      </c>
      <c r="C38" s="499"/>
      <c r="D38" s="499"/>
      <c r="E38" s="499"/>
      <c r="F38" s="499"/>
      <c r="G38" s="499"/>
      <c r="H38" s="499"/>
      <c r="I38" s="500"/>
      <c r="J38" s="480"/>
      <c r="K38" s="480"/>
      <c r="L38" s="481"/>
      <c r="M38" s="481"/>
      <c r="N38" s="482"/>
    </row>
    <row r="39" spans="2:14" s="487" customFormat="1" ht="22.5" hidden="1" customHeight="1">
      <c r="B39" s="491" t="s">
        <v>9</v>
      </c>
      <c r="C39" s="494">
        <v>0</v>
      </c>
      <c r="D39" s="492">
        <v>0</v>
      </c>
      <c r="E39" s="492">
        <v>0</v>
      </c>
      <c r="F39" s="492">
        <v>0</v>
      </c>
      <c r="G39" s="492"/>
      <c r="H39" s="492">
        <v>0</v>
      </c>
      <c r="I39" s="492">
        <f t="shared" ref="I39:I44" si="2">SUM(C39:H39)</f>
        <v>0</v>
      </c>
      <c r="J39" s="480" t="e">
        <f>I39+#REF!</f>
        <v>#REF!</v>
      </c>
      <c r="K39" s="480"/>
      <c r="L39" s="481"/>
      <c r="M39" s="481"/>
      <c r="N39" s="482"/>
    </row>
    <row r="40" spans="2:14" ht="17.25" hidden="1" customHeight="1">
      <c r="B40" s="493" t="s">
        <v>885</v>
      </c>
      <c r="C40" s="494"/>
      <c r="D40" s="494"/>
      <c r="E40" s="494"/>
      <c r="F40" s="494"/>
      <c r="G40" s="494"/>
      <c r="H40" s="494"/>
      <c r="I40" s="492">
        <f t="shared" si="2"/>
        <v>0</v>
      </c>
      <c r="J40" s="495"/>
      <c r="K40" s="495"/>
      <c r="L40" s="496"/>
      <c r="M40" s="496"/>
      <c r="N40" s="497"/>
    </row>
    <row r="41" spans="2:14" ht="17.25" hidden="1" customHeight="1">
      <c r="B41" s="493" t="s">
        <v>663</v>
      </c>
      <c r="C41" s="494"/>
      <c r="D41" s="494"/>
      <c r="E41" s="494"/>
      <c r="F41" s="494"/>
      <c r="G41" s="494"/>
      <c r="H41" s="494"/>
      <c r="I41" s="492">
        <f t="shared" si="2"/>
        <v>0</v>
      </c>
      <c r="J41" s="495"/>
      <c r="K41" s="495"/>
      <c r="L41" s="496"/>
      <c r="M41" s="496"/>
      <c r="N41" s="497"/>
    </row>
    <row r="42" spans="2:14" ht="17.25" hidden="1" customHeight="1">
      <c r="B42" s="493" t="s">
        <v>868</v>
      </c>
      <c r="C42" s="494"/>
      <c r="D42" s="494"/>
      <c r="E42" s="494"/>
      <c r="F42" s="494"/>
      <c r="G42" s="494"/>
      <c r="H42" s="494"/>
      <c r="I42" s="492">
        <f t="shared" si="2"/>
        <v>0</v>
      </c>
      <c r="J42" s="495"/>
      <c r="K42" s="495"/>
      <c r="L42" s="496"/>
      <c r="M42" s="496"/>
      <c r="N42" s="497"/>
    </row>
    <row r="43" spans="2:14" ht="17.25" hidden="1" customHeight="1">
      <c r="B43" s="493" t="s">
        <v>664</v>
      </c>
      <c r="C43" s="494"/>
      <c r="D43" s="494"/>
      <c r="E43" s="494"/>
      <c r="F43" s="494"/>
      <c r="G43" s="494"/>
      <c r="H43" s="494"/>
      <c r="I43" s="492">
        <f t="shared" si="2"/>
        <v>0</v>
      </c>
      <c r="J43" s="495"/>
      <c r="K43" s="495"/>
      <c r="L43" s="496"/>
      <c r="M43" s="496"/>
      <c r="N43" s="497"/>
    </row>
    <row r="44" spans="2:14" ht="17.25" hidden="1" customHeight="1">
      <c r="B44" s="493" t="s">
        <v>871</v>
      </c>
      <c r="C44" s="494"/>
      <c r="D44" s="494"/>
      <c r="E44" s="494"/>
      <c r="F44" s="494"/>
      <c r="G44" s="494"/>
      <c r="H44" s="494"/>
      <c r="I44" s="492">
        <f t="shared" si="2"/>
        <v>0</v>
      </c>
      <c r="J44" s="495"/>
      <c r="K44" s="495"/>
      <c r="L44" s="496"/>
      <c r="M44" s="496"/>
      <c r="N44" s="497"/>
    </row>
    <row r="45" spans="2:14" s="487" customFormat="1" ht="22.5" hidden="1" customHeight="1">
      <c r="B45" s="491" t="s">
        <v>668</v>
      </c>
      <c r="C45" s="492">
        <f t="shared" ref="C45:I45" si="3">C39+C40-C42-C43-C44+C41</f>
        <v>0</v>
      </c>
      <c r="D45" s="492">
        <f t="shared" si="3"/>
        <v>0</v>
      </c>
      <c r="E45" s="492">
        <f t="shared" si="3"/>
        <v>0</v>
      </c>
      <c r="F45" s="492">
        <f t="shared" si="3"/>
        <v>0</v>
      </c>
      <c r="G45" s="492">
        <f t="shared" si="3"/>
        <v>0</v>
      </c>
      <c r="H45" s="492">
        <f t="shared" si="3"/>
        <v>0</v>
      </c>
      <c r="I45" s="492">
        <f t="shared" si="3"/>
        <v>0</v>
      </c>
      <c r="J45" s="480" t="e">
        <f>I45+#REF!</f>
        <v>#REF!</v>
      </c>
      <c r="K45" s="480"/>
      <c r="L45" s="481"/>
      <c r="M45" s="481"/>
      <c r="N45" s="482"/>
    </row>
    <row r="46" spans="2:14" s="487" customFormat="1" ht="22.5" hidden="1" customHeight="1">
      <c r="B46" s="498" t="s">
        <v>872</v>
      </c>
      <c r="C46" s="499"/>
      <c r="D46" s="499"/>
      <c r="E46" s="499"/>
      <c r="F46" s="499"/>
      <c r="G46" s="499"/>
      <c r="H46" s="499"/>
      <c r="I46" s="500"/>
      <c r="J46" s="480"/>
      <c r="K46" s="480"/>
      <c r="L46" s="481"/>
      <c r="M46" s="481"/>
      <c r="N46" s="482"/>
    </row>
    <row r="47" spans="2:14" ht="17.25" hidden="1" customHeight="1">
      <c r="B47" s="493" t="s">
        <v>873</v>
      </c>
      <c r="C47" s="494">
        <f t="shared" ref="C47:I47" si="4">C31-C39</f>
        <v>0</v>
      </c>
      <c r="D47" s="494">
        <f t="shared" si="4"/>
        <v>0</v>
      </c>
      <c r="E47" s="494">
        <f t="shared" si="4"/>
        <v>0</v>
      </c>
      <c r="F47" s="494">
        <f t="shared" si="4"/>
        <v>0</v>
      </c>
      <c r="G47" s="494">
        <f t="shared" si="4"/>
        <v>0</v>
      </c>
      <c r="H47" s="494">
        <f t="shared" si="4"/>
        <v>0</v>
      </c>
      <c r="I47" s="492">
        <f t="shared" si="4"/>
        <v>0</v>
      </c>
      <c r="J47" s="495" t="e">
        <f>I47-#REF!</f>
        <v>#REF!</v>
      </c>
      <c r="K47" s="495"/>
      <c r="L47" s="496"/>
      <c r="M47" s="496"/>
      <c r="N47" s="497"/>
    </row>
    <row r="48" spans="2:14" ht="17.25" hidden="1" customHeight="1">
      <c r="B48" s="501" t="s">
        <v>667</v>
      </c>
      <c r="C48" s="502">
        <f t="shared" ref="C48:I48" si="5">C37-C45</f>
        <v>0</v>
      </c>
      <c r="D48" s="502">
        <f t="shared" si="5"/>
        <v>0</v>
      </c>
      <c r="E48" s="502">
        <f t="shared" si="5"/>
        <v>0</v>
      </c>
      <c r="F48" s="502">
        <f t="shared" si="5"/>
        <v>0</v>
      </c>
      <c r="G48" s="502">
        <f t="shared" si="5"/>
        <v>0</v>
      </c>
      <c r="H48" s="502">
        <f t="shared" si="5"/>
        <v>0</v>
      </c>
      <c r="I48" s="503">
        <f t="shared" si="5"/>
        <v>0</v>
      </c>
      <c r="J48" s="495" t="e">
        <f>I48-#REF!</f>
        <v>#REF!</v>
      </c>
      <c r="K48" s="495"/>
      <c r="L48" s="496"/>
      <c r="M48" s="496"/>
      <c r="N48" s="497"/>
    </row>
    <row r="151" spans="8:8" ht="18" customHeight="1">
      <c r="H151" s="497">
        <v>10843009</v>
      </c>
    </row>
    <row r="152" spans="8:8" ht="18" customHeight="1">
      <c r="H152" s="497">
        <v>29961315</v>
      </c>
    </row>
    <row r="153" spans="8:8" ht="18" customHeight="1">
      <c r="H153" s="497">
        <v>10085465</v>
      </c>
    </row>
    <row r="154" spans="8:8" ht="18" customHeight="1">
      <c r="H154" s="497">
        <v>322394</v>
      </c>
    </row>
    <row r="155" spans="8:8" ht="18" customHeight="1">
      <c r="H155" s="497">
        <v>14433261</v>
      </c>
    </row>
  </sheetData>
  <phoneticPr fontId="36" type="noConversion"/>
  <pageMargins left="0.34" right="0.2" top="0.79" bottom="0.75" header="0.28999999999999998" footer="0.34"/>
  <pageSetup paperSize="9" firstPageNumber="14" orientation="landscape" useFirstPageNumber="1" r:id="rId1"/>
  <headerFooter alignWithMargins="0">
    <oddFooter>&amp;C
&amp;P</oddFooter>
  </headerFooter>
</worksheet>
</file>

<file path=xl/worksheets/sheet45.xml><?xml version="1.0" encoding="utf-8"?>
<worksheet xmlns="http://schemas.openxmlformats.org/spreadsheetml/2006/main" xmlns:r="http://schemas.openxmlformats.org/officeDocument/2006/relationships">
  <sheetPr codeName="Sheet16">
    <tabColor indexed="14"/>
  </sheetPr>
  <dimension ref="A1:R352"/>
  <sheetViews>
    <sheetView view="pageBreakPreview" zoomScaleSheetLayoutView="100" workbookViewId="0">
      <selection activeCell="H34" sqref="H34"/>
    </sheetView>
  </sheetViews>
  <sheetFormatPr defaultRowHeight="18" customHeight="1"/>
  <cols>
    <col min="1" max="1" width="3.625" style="590" customWidth="1"/>
    <col min="2" max="2" width="15.25" style="591" customWidth="1"/>
    <col min="3" max="3" width="10.375" style="577" customWidth="1"/>
    <col min="4" max="4" width="10.75" style="577" customWidth="1"/>
    <col min="5" max="5" width="0.5" style="577" customWidth="1"/>
    <col min="6" max="6" width="15" style="577" customWidth="1"/>
    <col min="7" max="7" width="0.625" style="577" customWidth="1"/>
    <col min="8" max="8" width="15.625" style="943" customWidth="1"/>
    <col min="9" max="9" width="1" style="943" customWidth="1"/>
    <col min="10" max="10" width="15.875" style="943" customWidth="1"/>
    <col min="11" max="11" width="0.25" style="577" customWidth="1"/>
    <col min="12" max="12" width="17" style="579" hidden="1" customWidth="1"/>
    <col min="13" max="13" width="0.625" style="580" hidden="1" customWidth="1"/>
    <col min="14" max="14" width="17" style="580" hidden="1" customWidth="1"/>
    <col min="15" max="15" width="15" style="582" customWidth="1"/>
    <col min="16" max="16" width="15.375" style="582" bestFit="1" customWidth="1"/>
    <col min="17" max="17" width="14.25" style="582" bestFit="1" customWidth="1"/>
    <col min="18" max="18" width="14.25" style="579" bestFit="1" customWidth="1"/>
    <col min="19" max="19" width="18.5" style="577" customWidth="1"/>
    <col min="20" max="16384" width="9" style="577"/>
  </cols>
  <sheetData>
    <row r="1" spans="1:18" s="537" customFormat="1" ht="18" customHeight="1">
      <c r="A1" s="1131" t="s">
        <v>1158</v>
      </c>
      <c r="H1" s="946"/>
      <c r="I1" s="946"/>
      <c r="L1" s="539"/>
      <c r="M1" s="540"/>
      <c r="N1" s="540"/>
      <c r="O1" s="540"/>
      <c r="P1" s="540"/>
      <c r="Q1" s="540"/>
      <c r="R1" s="539"/>
    </row>
    <row r="2" spans="1:18" s="541" customFormat="1" ht="15" customHeight="1">
      <c r="A2" s="1036" t="s">
        <v>182</v>
      </c>
      <c r="H2" s="943"/>
      <c r="I2" s="943"/>
      <c r="J2" s="1332" t="s">
        <v>19</v>
      </c>
      <c r="L2" s="543"/>
      <c r="M2" s="544"/>
      <c r="N2" s="544"/>
      <c r="O2" s="544"/>
      <c r="P2" s="544"/>
      <c r="Q2" s="544"/>
      <c r="R2" s="543"/>
    </row>
    <row r="3" spans="1:18" s="541" customFormat="1" ht="15" customHeight="1">
      <c r="A3" s="1036" t="s">
        <v>183</v>
      </c>
      <c r="B3" s="545"/>
      <c r="C3" s="545"/>
      <c r="D3" s="545"/>
      <c r="E3" s="545"/>
      <c r="F3" s="545"/>
      <c r="G3" s="545"/>
      <c r="H3" s="947"/>
      <c r="I3" s="947"/>
      <c r="J3" s="1333" t="s">
        <v>579</v>
      </c>
      <c r="L3" s="543"/>
      <c r="M3" s="544"/>
      <c r="N3" s="544"/>
      <c r="O3" s="544"/>
      <c r="P3" s="544"/>
      <c r="Q3" s="544"/>
      <c r="R3" s="543"/>
    </row>
    <row r="4" spans="1:18" s="541" customFormat="1" ht="15">
      <c r="B4" s="551"/>
      <c r="H4" s="943"/>
      <c r="I4" s="943"/>
      <c r="J4" s="943"/>
      <c r="L4" s="569"/>
      <c r="M4" s="575"/>
      <c r="N4" s="575"/>
      <c r="O4" s="575"/>
      <c r="P4" s="575"/>
      <c r="Q4" s="575"/>
      <c r="R4" s="539"/>
    </row>
    <row r="5" spans="1:18" s="537" customFormat="1" ht="15" hidden="1">
      <c r="A5" s="553" t="s">
        <v>43</v>
      </c>
      <c r="B5" s="547" t="s">
        <v>675</v>
      </c>
      <c r="H5" s="946"/>
      <c r="I5" s="946"/>
      <c r="J5" s="946"/>
      <c r="L5" s="569"/>
      <c r="M5" s="575"/>
      <c r="N5" s="575"/>
      <c r="O5" s="575"/>
      <c r="P5" s="575"/>
      <c r="Q5" s="575"/>
      <c r="R5" s="539"/>
    </row>
    <row r="6" spans="1:18" s="537" customFormat="1" ht="15.75">
      <c r="A6" s="553" t="s">
        <v>36</v>
      </c>
      <c r="B6" s="1275" t="s">
        <v>392</v>
      </c>
      <c r="H6" s="946"/>
      <c r="I6" s="946"/>
      <c r="J6" s="946"/>
      <c r="L6" s="569"/>
      <c r="M6" s="575"/>
      <c r="N6" s="575"/>
      <c r="O6" s="575"/>
      <c r="P6" s="575"/>
      <c r="Q6" s="575"/>
      <c r="R6" s="539"/>
    </row>
    <row r="7" spans="1:18" s="537" customFormat="1" ht="15">
      <c r="B7" s="592" t="s">
        <v>75</v>
      </c>
      <c r="C7" s="593"/>
      <c r="D7" s="1536"/>
      <c r="E7" s="1536"/>
      <c r="F7" s="1536"/>
      <c r="G7" s="596"/>
      <c r="H7" s="948" t="s">
        <v>489</v>
      </c>
      <c r="I7" s="949"/>
      <c r="J7" s="950" t="s">
        <v>488</v>
      </c>
      <c r="L7" s="569"/>
      <c r="M7" s="575"/>
      <c r="N7" s="575"/>
      <c r="O7" s="575"/>
      <c r="P7" s="575"/>
      <c r="Q7" s="575"/>
      <c r="R7" s="539"/>
    </row>
    <row r="8" spans="1:18" s="537" customFormat="1" ht="15">
      <c r="B8" s="597" t="s">
        <v>883</v>
      </c>
      <c r="C8" s="598"/>
      <c r="D8" s="1537"/>
      <c r="E8" s="1537"/>
      <c r="F8" s="1537"/>
      <c r="G8" s="599"/>
      <c r="H8" s="951"/>
      <c r="I8" s="952"/>
      <c r="J8" s="953"/>
      <c r="L8" s="569"/>
      <c r="M8" s="575"/>
      <c r="N8" s="575"/>
      <c r="O8" s="575"/>
      <c r="P8" s="575"/>
      <c r="Q8" s="575"/>
      <c r="R8" s="539"/>
    </row>
    <row r="9" spans="1:18" s="574" customFormat="1" ht="15" customHeight="1">
      <c r="B9" s="600" t="s">
        <v>411</v>
      </c>
      <c r="C9" s="601"/>
      <c r="D9" s="1535"/>
      <c r="E9" s="1535"/>
      <c r="F9" s="1535"/>
      <c r="G9" s="602"/>
      <c r="H9" s="954">
        <v>70000000</v>
      </c>
      <c r="I9" s="955"/>
      <c r="J9" s="956">
        <v>70000000</v>
      </c>
      <c r="L9" s="569" t="e">
        <f>J9-#REF!</f>
        <v>#REF!</v>
      </c>
      <c r="M9" s="575"/>
      <c r="N9" s="575"/>
      <c r="O9" s="575"/>
      <c r="P9" s="575"/>
      <c r="Q9" s="575"/>
      <c r="R9" s="569"/>
    </row>
    <row r="10" spans="1:18" s="574" customFormat="1" ht="15" customHeight="1">
      <c r="B10" s="600" t="s">
        <v>522</v>
      </c>
      <c r="C10" s="601"/>
      <c r="D10" s="1535"/>
      <c r="E10" s="1535"/>
      <c r="F10" s="1535"/>
      <c r="G10" s="602"/>
      <c r="H10" s="957">
        <v>0</v>
      </c>
      <c r="I10" s="955"/>
      <c r="J10" s="956">
        <v>0</v>
      </c>
      <c r="L10" s="569"/>
      <c r="M10" s="575"/>
      <c r="N10" s="575"/>
      <c r="O10" s="575"/>
      <c r="P10" s="575"/>
      <c r="Q10" s="575"/>
      <c r="R10" s="569"/>
    </row>
    <row r="11" spans="1:18" s="541" customFormat="1" ht="15">
      <c r="B11" s="603" t="s">
        <v>884</v>
      </c>
      <c r="C11" s="604"/>
      <c r="D11" s="1524"/>
      <c r="E11" s="1524"/>
      <c r="F11" s="1524"/>
      <c r="G11" s="608"/>
      <c r="H11" s="958"/>
      <c r="I11" s="959"/>
      <c r="J11" s="960">
        <v>0</v>
      </c>
      <c r="L11" s="585"/>
      <c r="M11" s="588"/>
      <c r="N11" s="588"/>
      <c r="O11" s="588"/>
      <c r="P11" s="588"/>
      <c r="Q11" s="588"/>
      <c r="R11" s="543"/>
    </row>
    <row r="12" spans="1:18" s="541" customFormat="1" ht="15" hidden="1" customHeight="1">
      <c r="B12" s="1185" t="s">
        <v>1154</v>
      </c>
      <c r="C12" s="604"/>
      <c r="D12" s="605"/>
      <c r="E12" s="606"/>
      <c r="F12" s="607"/>
      <c r="G12" s="608"/>
      <c r="H12" s="958"/>
      <c r="I12" s="959"/>
      <c r="J12" s="960">
        <v>0</v>
      </c>
      <c r="L12" s="585"/>
      <c r="M12" s="588"/>
      <c r="N12" s="588"/>
      <c r="O12" s="588"/>
      <c r="P12" s="588"/>
      <c r="Q12" s="588"/>
      <c r="R12" s="543"/>
    </row>
    <row r="13" spans="1:18" s="541" customFormat="1" ht="15" hidden="1" customHeight="1">
      <c r="B13" s="1190" t="s">
        <v>1155</v>
      </c>
      <c r="C13" s="604"/>
      <c r="D13" s="605"/>
      <c r="E13" s="606"/>
      <c r="F13" s="607"/>
      <c r="G13" s="608"/>
      <c r="H13" s="958"/>
      <c r="I13" s="959"/>
      <c r="J13" s="960">
        <v>0</v>
      </c>
      <c r="L13" s="585"/>
      <c r="M13" s="588"/>
      <c r="N13" s="588"/>
      <c r="O13" s="588"/>
      <c r="P13" s="588"/>
      <c r="Q13" s="588"/>
      <c r="R13" s="543"/>
    </row>
    <row r="14" spans="1:18" s="541" customFormat="1" ht="15">
      <c r="B14" s="603" t="s">
        <v>868</v>
      </c>
      <c r="C14" s="604"/>
      <c r="D14" s="1524"/>
      <c r="E14" s="1524"/>
      <c r="F14" s="1524"/>
      <c r="G14" s="608"/>
      <c r="H14" s="958"/>
      <c r="I14" s="959"/>
      <c r="J14" s="960">
        <v>0</v>
      </c>
      <c r="L14" s="585"/>
      <c r="M14" s="588"/>
      <c r="N14" s="588"/>
      <c r="O14" s="588"/>
      <c r="P14" s="588"/>
      <c r="Q14" s="588"/>
      <c r="R14" s="543"/>
    </row>
    <row r="15" spans="1:18" s="574" customFormat="1" ht="15" customHeight="1">
      <c r="B15" s="600" t="s">
        <v>412</v>
      </c>
      <c r="C15" s="601"/>
      <c r="D15" s="1535"/>
      <c r="E15" s="1535"/>
      <c r="F15" s="1535"/>
      <c r="G15" s="602"/>
      <c r="H15" s="957">
        <v>0</v>
      </c>
      <c r="I15" s="955"/>
      <c r="J15" s="956">
        <v>0</v>
      </c>
      <c r="L15" s="569"/>
      <c r="M15" s="575"/>
      <c r="N15" s="575"/>
      <c r="O15" s="575"/>
      <c r="P15" s="575"/>
      <c r="Q15" s="575"/>
      <c r="R15" s="569"/>
    </row>
    <row r="16" spans="1:18" s="541" customFormat="1" ht="15">
      <c r="B16" s="603" t="s">
        <v>870</v>
      </c>
      <c r="C16" s="604"/>
      <c r="D16" s="1524"/>
      <c r="E16" s="1524"/>
      <c r="F16" s="1524"/>
      <c r="G16" s="608"/>
      <c r="H16" s="961"/>
      <c r="I16" s="959"/>
      <c r="J16" s="960">
        <v>0</v>
      </c>
      <c r="L16" s="585"/>
      <c r="M16" s="588"/>
      <c r="N16" s="588"/>
      <c r="O16" s="588"/>
      <c r="P16" s="588"/>
      <c r="Q16" s="588"/>
      <c r="R16" s="543"/>
    </row>
    <row r="17" spans="1:18" s="541" customFormat="1" ht="15">
      <c r="B17" s="603" t="s">
        <v>871</v>
      </c>
      <c r="C17" s="604"/>
      <c r="D17" s="1524"/>
      <c r="E17" s="1524"/>
      <c r="F17" s="1524"/>
      <c r="G17" s="608"/>
      <c r="H17" s="961"/>
      <c r="I17" s="959"/>
      <c r="J17" s="960">
        <v>0</v>
      </c>
      <c r="L17" s="585"/>
      <c r="M17" s="588"/>
      <c r="N17" s="588"/>
      <c r="O17" s="588"/>
      <c r="P17" s="588"/>
      <c r="Q17" s="588"/>
      <c r="R17" s="543"/>
    </row>
    <row r="18" spans="1:18" s="574" customFormat="1" ht="15" customHeight="1">
      <c r="B18" s="600" t="s">
        <v>523</v>
      </c>
      <c r="C18" s="601"/>
      <c r="D18" s="1524"/>
      <c r="E18" s="1524"/>
      <c r="F18" s="1524"/>
      <c r="G18" s="602"/>
      <c r="H18" s="957">
        <v>70000000</v>
      </c>
      <c r="I18" s="955"/>
      <c r="J18" s="956">
        <v>70000000</v>
      </c>
      <c r="L18" s="569" t="e">
        <f>#REF!-J18</f>
        <v>#REF!</v>
      </c>
      <c r="M18" s="575"/>
      <c r="N18" s="575"/>
      <c r="O18" s="575"/>
      <c r="P18" s="575"/>
      <c r="Q18" s="575"/>
      <c r="R18" s="569"/>
    </row>
    <row r="19" spans="1:18" s="537" customFormat="1" ht="15">
      <c r="B19" s="609" t="s">
        <v>8</v>
      </c>
      <c r="C19" s="610"/>
      <c r="D19" s="1524"/>
      <c r="E19" s="1524"/>
      <c r="F19" s="1524"/>
      <c r="G19" s="611"/>
      <c r="H19" s="962"/>
      <c r="I19" s="963"/>
      <c r="J19" s="964">
        <v>0</v>
      </c>
      <c r="L19" s="569"/>
      <c r="M19" s="575"/>
      <c r="N19" s="575"/>
      <c r="O19" s="575"/>
      <c r="P19" s="575"/>
      <c r="Q19" s="575"/>
      <c r="R19" s="539"/>
    </row>
    <row r="20" spans="1:18" s="574" customFormat="1" ht="15" customHeight="1">
      <c r="B20" s="600" t="s">
        <v>490</v>
      </c>
      <c r="C20" s="601"/>
      <c r="D20" s="1524"/>
      <c r="E20" s="1524"/>
      <c r="F20" s="1524"/>
      <c r="G20" s="602"/>
      <c r="H20" s="954">
        <v>63194430</v>
      </c>
      <c r="I20" s="955"/>
      <c r="J20" s="956">
        <v>60277764</v>
      </c>
      <c r="L20" s="569" t="e">
        <f>J20+#REF!</f>
        <v>#REF!</v>
      </c>
      <c r="M20" s="575"/>
      <c r="N20" s="575"/>
      <c r="O20" s="575"/>
      <c r="P20" s="575"/>
      <c r="Q20" s="575"/>
      <c r="R20" s="569"/>
    </row>
    <row r="21" spans="1:18" s="574" customFormat="1" ht="15" customHeight="1">
      <c r="B21" s="600" t="s">
        <v>522</v>
      </c>
      <c r="C21" s="601"/>
      <c r="D21" s="1524"/>
      <c r="E21" s="1524"/>
      <c r="F21" s="1524"/>
      <c r="G21" s="602"/>
      <c r="H21" s="957">
        <v>2916666</v>
      </c>
      <c r="I21" s="955"/>
      <c r="J21" s="956">
        <v>2916666</v>
      </c>
      <c r="L21" s="569"/>
      <c r="M21" s="575"/>
      <c r="N21" s="575"/>
      <c r="O21" s="575"/>
      <c r="P21" s="575"/>
      <c r="Q21" s="575"/>
      <c r="R21" s="569"/>
    </row>
    <row r="22" spans="1:18" s="541" customFormat="1" ht="15">
      <c r="B22" s="603" t="s">
        <v>491</v>
      </c>
      <c r="C22" s="604"/>
      <c r="D22" s="1524"/>
      <c r="E22" s="1524"/>
      <c r="F22" s="1524"/>
      <c r="G22" s="608"/>
      <c r="H22" s="958">
        <v>2916666</v>
      </c>
      <c r="I22" s="959"/>
      <c r="J22" s="960">
        <v>2916666</v>
      </c>
      <c r="L22" s="585"/>
      <c r="M22" s="588"/>
      <c r="N22" s="588"/>
      <c r="O22" s="588"/>
      <c r="P22" s="588"/>
      <c r="Q22" s="588"/>
      <c r="R22" s="543"/>
    </row>
    <row r="23" spans="1:18" s="541" customFormat="1" ht="15">
      <c r="B23" s="603" t="s">
        <v>868</v>
      </c>
      <c r="C23" s="604"/>
      <c r="D23" s="1524"/>
      <c r="E23" s="1524"/>
      <c r="F23" s="1524"/>
      <c r="G23" s="608"/>
      <c r="H23" s="958">
        <v>0</v>
      </c>
      <c r="I23" s="959"/>
      <c r="J23" s="960">
        <v>0</v>
      </c>
      <c r="L23" s="585"/>
      <c r="M23" s="588"/>
      <c r="N23" s="588"/>
      <c r="O23" s="588"/>
      <c r="P23" s="588"/>
      <c r="Q23" s="588"/>
      <c r="R23" s="543"/>
    </row>
    <row r="24" spans="1:18" s="574" customFormat="1" ht="15" customHeight="1">
      <c r="B24" s="600" t="s">
        <v>412</v>
      </c>
      <c r="C24" s="601"/>
      <c r="D24" s="1524"/>
      <c r="E24" s="1524"/>
      <c r="F24" s="1524"/>
      <c r="G24" s="602"/>
      <c r="H24" s="957">
        <v>0</v>
      </c>
      <c r="I24" s="955"/>
      <c r="J24" s="956">
        <v>0</v>
      </c>
      <c r="L24" s="569"/>
      <c r="M24" s="575"/>
      <c r="N24" s="575"/>
      <c r="O24" s="575"/>
      <c r="P24" s="575"/>
      <c r="Q24" s="575"/>
      <c r="R24" s="569"/>
    </row>
    <row r="25" spans="1:18" s="541" customFormat="1" ht="15">
      <c r="B25" s="603" t="s">
        <v>870</v>
      </c>
      <c r="C25" s="604"/>
      <c r="D25" s="1524"/>
      <c r="E25" s="1524"/>
      <c r="F25" s="1524"/>
      <c r="G25" s="608"/>
      <c r="H25" s="958"/>
      <c r="I25" s="959"/>
      <c r="J25" s="960">
        <v>0</v>
      </c>
      <c r="L25" s="585"/>
      <c r="M25" s="588"/>
      <c r="N25" s="588"/>
      <c r="O25" s="588"/>
      <c r="P25" s="588"/>
      <c r="Q25" s="588"/>
      <c r="R25" s="543"/>
    </row>
    <row r="26" spans="1:18" s="541" customFormat="1" ht="15">
      <c r="B26" s="603" t="s">
        <v>871</v>
      </c>
      <c r="C26" s="604"/>
      <c r="D26" s="1524"/>
      <c r="E26" s="1524"/>
      <c r="F26" s="1524"/>
      <c r="G26" s="608"/>
      <c r="H26" s="958"/>
      <c r="I26" s="959"/>
      <c r="J26" s="960">
        <v>0</v>
      </c>
      <c r="L26" s="585"/>
      <c r="M26" s="588"/>
      <c r="N26" s="588"/>
      <c r="O26" s="588"/>
      <c r="P26" s="588"/>
      <c r="Q26" s="588"/>
      <c r="R26" s="543"/>
    </row>
    <row r="27" spans="1:18" s="574" customFormat="1" ht="15" customHeight="1">
      <c r="B27" s="600" t="s">
        <v>524</v>
      </c>
      <c r="C27" s="601"/>
      <c r="D27" s="1524"/>
      <c r="E27" s="1524"/>
      <c r="F27" s="1524"/>
      <c r="G27" s="602"/>
      <c r="H27" s="957">
        <v>66111096</v>
      </c>
      <c r="I27" s="957">
        <v>0</v>
      </c>
      <c r="J27" s="957">
        <v>63194430</v>
      </c>
      <c r="L27" s="569" t="e">
        <f>J27+#REF!</f>
        <v>#REF!</v>
      </c>
      <c r="M27" s="575"/>
      <c r="N27" s="575"/>
      <c r="O27" s="575"/>
      <c r="P27" s="575"/>
      <c r="Q27" s="575"/>
      <c r="R27" s="569"/>
    </row>
    <row r="28" spans="1:18" s="537" customFormat="1" ht="15">
      <c r="B28" s="609" t="s">
        <v>886</v>
      </c>
      <c r="C28" s="610"/>
      <c r="D28" s="1524"/>
      <c r="E28" s="1524"/>
      <c r="F28" s="1524"/>
      <c r="G28" s="611"/>
      <c r="H28" s="962"/>
      <c r="I28" s="963"/>
      <c r="J28" s="964">
        <v>0</v>
      </c>
      <c r="L28" s="569"/>
      <c r="M28" s="575"/>
      <c r="N28" s="575"/>
      <c r="O28" s="575"/>
      <c r="P28" s="575"/>
      <c r="Q28" s="575"/>
      <c r="R28" s="539"/>
    </row>
    <row r="29" spans="1:18" s="574" customFormat="1" ht="15" customHeight="1">
      <c r="B29" s="600" t="s">
        <v>525</v>
      </c>
      <c r="C29" s="601"/>
      <c r="D29" s="1524"/>
      <c r="E29" s="1524"/>
      <c r="F29" s="1524"/>
      <c r="G29" s="602"/>
      <c r="H29" s="957">
        <v>6805570</v>
      </c>
      <c r="I29" s="957">
        <v>0</v>
      </c>
      <c r="J29" s="957">
        <v>9722236</v>
      </c>
      <c r="L29" s="569" t="e">
        <f>J29-#REF!</f>
        <v>#REF!</v>
      </c>
      <c r="M29" s="575"/>
      <c r="N29" s="575"/>
      <c r="O29" s="575"/>
      <c r="P29" s="575"/>
      <c r="Q29" s="575"/>
      <c r="R29" s="569"/>
    </row>
    <row r="30" spans="1:18" s="574" customFormat="1" ht="15" customHeight="1">
      <c r="B30" s="612" t="s">
        <v>526</v>
      </c>
      <c r="C30" s="613"/>
      <c r="D30" s="1525"/>
      <c r="E30" s="1525"/>
      <c r="F30" s="1525"/>
      <c r="G30" s="614"/>
      <c r="H30" s="965">
        <v>3888904</v>
      </c>
      <c r="I30" s="965">
        <v>0</v>
      </c>
      <c r="J30" s="965">
        <v>6805570</v>
      </c>
      <c r="L30" s="569" t="e">
        <f>J30-#REF!</f>
        <v>#REF!</v>
      </c>
      <c r="M30" s="575"/>
      <c r="N30" s="575"/>
      <c r="O30" s="575"/>
      <c r="P30" s="575"/>
      <c r="Q30" s="575"/>
      <c r="R30" s="569"/>
    </row>
    <row r="31" spans="1:18" s="574" customFormat="1" ht="14.25">
      <c r="B31" s="615"/>
      <c r="C31" s="575"/>
      <c r="D31" s="616"/>
      <c r="E31" s="616"/>
      <c r="F31" s="568"/>
      <c r="G31" s="569"/>
      <c r="H31" s="966"/>
      <c r="I31" s="966"/>
      <c r="J31" s="966"/>
      <c r="L31" s="569"/>
      <c r="M31" s="575"/>
      <c r="N31" s="575"/>
      <c r="O31" s="575"/>
      <c r="P31" s="575"/>
      <c r="Q31" s="575"/>
      <c r="R31" s="569"/>
    </row>
    <row r="32" spans="1:18" s="541" customFormat="1" ht="15">
      <c r="A32" s="553" t="s">
        <v>39</v>
      </c>
      <c r="B32" s="547" t="s">
        <v>521</v>
      </c>
      <c r="H32" s="555" t="s">
        <v>709</v>
      </c>
      <c r="I32" s="556"/>
      <c r="J32" s="1014" t="s">
        <v>890</v>
      </c>
      <c r="L32" s="539"/>
      <c r="M32" s="575"/>
      <c r="N32" s="575"/>
      <c r="O32" s="575"/>
      <c r="P32" s="575"/>
      <c r="Q32" s="575"/>
      <c r="R32" s="539"/>
    </row>
    <row r="33" spans="1:18" s="537" customFormat="1" ht="15">
      <c r="B33" s="547"/>
      <c r="C33" s="567"/>
      <c r="D33" s="567"/>
      <c r="E33" s="567"/>
      <c r="F33" s="567"/>
      <c r="G33" s="567"/>
      <c r="H33" s="946"/>
      <c r="I33" s="946"/>
      <c r="J33" s="946"/>
      <c r="L33" s="569"/>
      <c r="M33" s="575"/>
      <c r="N33" s="575"/>
      <c r="O33" s="575"/>
      <c r="P33" s="575"/>
      <c r="Q33" s="575"/>
      <c r="R33" s="539"/>
    </row>
    <row r="34" spans="1:18" s="574" customFormat="1" ht="14.25">
      <c r="B34" s="1212" t="s">
        <v>947</v>
      </c>
      <c r="C34" s="567"/>
      <c r="D34" s="567"/>
      <c r="E34" s="567"/>
      <c r="F34" s="567"/>
      <c r="G34" s="567"/>
      <c r="H34" s="1126">
        <v>41370171121</v>
      </c>
      <c r="I34" s="969"/>
      <c r="J34" s="1126">
        <v>1540893756</v>
      </c>
      <c r="L34" s="569"/>
      <c r="M34" s="575"/>
      <c r="N34" s="575"/>
      <c r="O34" s="575"/>
      <c r="P34" s="575"/>
      <c r="Q34" s="575"/>
      <c r="R34" s="569"/>
    </row>
    <row r="35" spans="1:18" s="541" customFormat="1" ht="15" hidden="1">
      <c r="B35" s="1213" t="s">
        <v>321</v>
      </c>
      <c r="C35" s="561"/>
      <c r="D35" s="561"/>
      <c r="E35" s="561"/>
      <c r="F35" s="561"/>
      <c r="G35" s="561"/>
      <c r="H35" s="943"/>
      <c r="I35" s="943"/>
      <c r="J35" s="943"/>
      <c r="L35" s="543"/>
      <c r="M35" s="544"/>
      <c r="N35" s="544"/>
      <c r="O35" s="544"/>
      <c r="P35" s="544"/>
      <c r="Q35" s="544"/>
      <c r="R35" s="543"/>
    </row>
    <row r="36" spans="1:18" s="541" customFormat="1" ht="15">
      <c r="B36" s="1213" t="s">
        <v>338</v>
      </c>
      <c r="C36" s="561"/>
      <c r="D36" s="561"/>
      <c r="E36" s="561"/>
      <c r="F36" s="561"/>
      <c r="G36" s="561"/>
      <c r="H36" s="943">
        <v>19099983298</v>
      </c>
      <c r="I36" s="943"/>
      <c r="J36" s="943">
        <v>18062602386</v>
      </c>
      <c r="L36" s="543"/>
      <c r="M36" s="544"/>
      <c r="N36" s="544"/>
      <c r="O36" s="544"/>
      <c r="P36" s="544"/>
      <c r="Q36" s="544"/>
      <c r="R36" s="543"/>
    </row>
    <row r="37" spans="1:18" s="541" customFormat="1" ht="6" customHeight="1">
      <c r="B37" s="551"/>
      <c r="H37" s="943"/>
      <c r="I37" s="943"/>
      <c r="J37" s="943"/>
      <c r="L37" s="569"/>
      <c r="M37" s="575"/>
      <c r="N37" s="575"/>
      <c r="O37" s="575"/>
      <c r="P37" s="575"/>
      <c r="Q37" s="575"/>
      <c r="R37" s="539"/>
    </row>
    <row r="38" spans="1:18" s="541" customFormat="1" ht="15.75" thickBot="1">
      <c r="B38" s="576" t="s">
        <v>518</v>
      </c>
      <c r="C38" s="587"/>
      <c r="D38" s="587"/>
      <c r="E38" s="587"/>
      <c r="F38" s="587"/>
      <c r="G38" s="537"/>
      <c r="H38" s="970">
        <v>60470154419</v>
      </c>
      <c r="I38" s="946"/>
      <c r="J38" s="970">
        <v>19603496142</v>
      </c>
      <c r="L38" s="569" t="e">
        <f>H38-#REF!</f>
        <v>#REF!</v>
      </c>
      <c r="M38" s="575"/>
      <c r="N38" s="617" t="e">
        <f>J38-#REF!</f>
        <v>#REF!</v>
      </c>
      <c r="O38" s="575"/>
      <c r="P38" s="575"/>
      <c r="Q38" s="575"/>
      <c r="R38" s="539"/>
    </row>
    <row r="39" spans="1:18" s="541" customFormat="1" ht="15.75" thickTop="1">
      <c r="B39" s="1127"/>
      <c r="C39" s="540"/>
      <c r="D39" s="540"/>
      <c r="E39" s="540"/>
      <c r="F39" s="540"/>
      <c r="G39" s="537"/>
      <c r="H39" s="982"/>
      <c r="I39" s="946"/>
      <c r="J39" s="982"/>
      <c r="L39" s="569"/>
      <c r="M39" s="575"/>
      <c r="N39" s="617"/>
      <c r="O39" s="575"/>
      <c r="P39" s="575"/>
      <c r="Q39" s="575"/>
      <c r="R39" s="539"/>
    </row>
    <row r="40" spans="1:18" s="537" customFormat="1" ht="15">
      <c r="A40" s="553" t="s">
        <v>41</v>
      </c>
      <c r="B40" s="547" t="s">
        <v>1205</v>
      </c>
      <c r="C40" s="544"/>
      <c r="D40" s="543"/>
      <c r="E40" s="543"/>
      <c r="F40" s="543"/>
      <c r="G40" s="543"/>
      <c r="H40" s="557"/>
      <c r="I40" s="556"/>
      <c r="J40" s="1223"/>
      <c r="L40" s="569"/>
      <c r="M40" s="575"/>
      <c r="N40" s="575"/>
      <c r="O40" s="575"/>
      <c r="P40" s="575"/>
      <c r="Q40" s="575"/>
      <c r="R40" s="539"/>
    </row>
    <row r="41" spans="1:18" s="541" customFormat="1" ht="15">
      <c r="B41" s="1110"/>
      <c r="C41" s="1110"/>
      <c r="D41" s="1110"/>
      <c r="E41" s="1110"/>
      <c r="F41" s="1110"/>
      <c r="G41" s="537"/>
      <c r="H41" s="1110"/>
      <c r="I41" s="946"/>
      <c r="J41" s="1326"/>
      <c r="L41" s="569"/>
      <c r="M41" s="575"/>
      <c r="N41" s="617"/>
      <c r="O41" s="575"/>
      <c r="P41" s="575"/>
      <c r="Q41" s="575"/>
      <c r="R41" s="539"/>
    </row>
    <row r="42" spans="1:18" s="537" customFormat="1" ht="21" customHeight="1">
      <c r="A42" s="1313"/>
      <c r="B42" s="1490" t="s">
        <v>75</v>
      </c>
      <c r="C42" s="1314"/>
      <c r="D42" s="1487" t="s">
        <v>709</v>
      </c>
      <c r="E42" s="1526"/>
      <c r="F42" s="1488"/>
      <c r="G42" s="1315"/>
      <c r="H42" s="1488" t="s">
        <v>890</v>
      </c>
      <c r="I42" s="1488"/>
      <c r="J42" s="1489"/>
      <c r="L42" s="569"/>
      <c r="M42" s="575"/>
      <c r="N42" s="575"/>
      <c r="O42" s="575"/>
      <c r="P42" s="575"/>
      <c r="Q42" s="575"/>
      <c r="R42" s="539"/>
    </row>
    <row r="43" spans="1:18" s="537" customFormat="1" ht="16.5" hidden="1" customHeight="1">
      <c r="B43" s="1491"/>
      <c r="C43" s="1111"/>
      <c r="D43" s="595" t="s">
        <v>834</v>
      </c>
      <c r="E43" s="594"/>
      <c r="F43" s="593" t="s">
        <v>835</v>
      </c>
      <c r="G43" s="1109"/>
      <c r="H43" s="1110" t="s">
        <v>834</v>
      </c>
      <c r="I43" s="1113"/>
      <c r="J43" s="594" t="s">
        <v>835</v>
      </c>
      <c r="L43" s="569"/>
      <c r="M43" s="575"/>
      <c r="N43" s="575"/>
      <c r="O43" s="575"/>
      <c r="P43" s="575"/>
      <c r="Q43" s="575"/>
      <c r="R43" s="539"/>
    </row>
    <row r="44" spans="1:18" s="537" customFormat="1" ht="14.25" customHeight="1">
      <c r="A44" s="1313"/>
      <c r="B44" s="1099" t="s">
        <v>619</v>
      </c>
      <c r="C44" s="1215"/>
      <c r="D44" s="1115"/>
      <c r="E44" s="1215"/>
      <c r="F44" s="1121">
        <v>33626484267</v>
      </c>
      <c r="G44" s="1316"/>
      <c r="H44" s="1122"/>
      <c r="I44" s="1317"/>
      <c r="J44" s="1123">
        <v>33626484267</v>
      </c>
      <c r="L44" s="569"/>
      <c r="M44" s="575"/>
      <c r="N44" s="575"/>
      <c r="O44" s="575"/>
      <c r="P44" s="575"/>
      <c r="Q44" s="575"/>
      <c r="R44" s="539"/>
    </row>
    <row r="45" spans="1:18" s="537" customFormat="1" ht="14.25" customHeight="1">
      <c r="A45" s="1313"/>
      <c r="B45" s="1101" t="s">
        <v>1119</v>
      </c>
      <c r="C45" s="1215"/>
      <c r="D45" s="1115"/>
      <c r="E45" s="1215"/>
      <c r="F45" s="1214">
        <v>33626484267</v>
      </c>
      <c r="G45" s="1318"/>
      <c r="H45" s="560"/>
      <c r="I45" s="1218"/>
      <c r="J45" s="1163">
        <v>33626484267</v>
      </c>
      <c r="L45" s="569"/>
      <c r="M45" s="575"/>
      <c r="N45" s="617">
        <f>J45-F45</f>
        <v>0</v>
      </c>
      <c r="O45" s="575"/>
      <c r="P45" s="575"/>
      <c r="Q45" s="575"/>
      <c r="R45" s="539"/>
    </row>
    <row r="46" spans="1:18" s="537" customFormat="1" ht="14.25" hidden="1" customHeight="1">
      <c r="A46" s="1313"/>
      <c r="B46" s="1099" t="s">
        <v>967</v>
      </c>
      <c r="C46" s="1215"/>
      <c r="D46" s="1115"/>
      <c r="E46" s="1215"/>
      <c r="F46" s="1214"/>
      <c r="G46" s="1318"/>
      <c r="H46" s="560"/>
      <c r="I46" s="1218"/>
      <c r="J46" s="1163"/>
      <c r="L46" s="569"/>
      <c r="M46" s="575"/>
      <c r="N46" s="617"/>
      <c r="O46" s="575"/>
      <c r="P46" s="575"/>
      <c r="Q46" s="575"/>
      <c r="R46" s="539"/>
    </row>
    <row r="47" spans="1:18" s="537" customFormat="1" ht="14.25" hidden="1" customHeight="1">
      <c r="A47" s="1313"/>
      <c r="B47" s="1099"/>
      <c r="C47" s="1215"/>
      <c r="D47" s="1115"/>
      <c r="E47" s="1215"/>
      <c r="F47" s="1214"/>
      <c r="G47" s="1318"/>
      <c r="H47" s="560"/>
      <c r="I47" s="1218"/>
      <c r="J47" s="1163"/>
      <c r="L47" s="569"/>
      <c r="M47" s="575"/>
      <c r="N47" s="617"/>
      <c r="O47" s="575"/>
      <c r="P47" s="575"/>
      <c r="Q47" s="575"/>
      <c r="R47" s="539"/>
    </row>
    <row r="48" spans="1:18" s="537" customFormat="1" ht="15">
      <c r="A48" s="1313"/>
      <c r="B48" s="1099" t="s">
        <v>251</v>
      </c>
      <c r="C48" s="1215"/>
      <c r="D48" s="1162"/>
      <c r="E48" s="1215"/>
      <c r="F48" s="1319">
        <v>17764486082</v>
      </c>
      <c r="G48" s="1318"/>
      <c r="H48" s="1219"/>
      <c r="I48" s="1218"/>
      <c r="J48" s="1102">
        <v>19764486082</v>
      </c>
      <c r="L48" s="569"/>
      <c r="M48" s="575"/>
      <c r="N48" s="575"/>
      <c r="O48" s="575"/>
      <c r="P48" s="575"/>
      <c r="Q48" s="575"/>
      <c r="R48" s="539"/>
    </row>
    <row r="49" spans="1:18" s="574" customFormat="1" ht="14.25">
      <c r="A49" s="1313"/>
      <c r="B49" s="1101" t="s">
        <v>1120</v>
      </c>
      <c r="C49" s="1215"/>
      <c r="D49" s="1162">
        <v>287980</v>
      </c>
      <c r="E49" s="1215"/>
      <c r="F49" s="1218">
        <v>2879799000</v>
      </c>
      <c r="G49" s="1318"/>
      <c r="H49" s="1219">
        <v>287980</v>
      </c>
      <c r="I49" s="1218"/>
      <c r="J49" s="1163">
        <v>2879799000</v>
      </c>
      <c r="L49" s="569"/>
      <c r="M49" s="575"/>
      <c r="N49" s="617"/>
      <c r="O49" s="575"/>
      <c r="P49" s="575"/>
      <c r="Q49" s="575"/>
      <c r="R49" s="569"/>
    </row>
    <row r="50" spans="1:18" s="574" customFormat="1" ht="14.25">
      <c r="A50" s="1313"/>
      <c r="B50" s="1101" t="s">
        <v>1121</v>
      </c>
      <c r="C50" s="1215"/>
      <c r="D50" s="1162">
        <v>30000</v>
      </c>
      <c r="E50" s="1215"/>
      <c r="F50" s="1218">
        <v>300000000</v>
      </c>
      <c r="G50" s="1318"/>
      <c r="H50" s="1096">
        <v>30000</v>
      </c>
      <c r="I50" s="1218"/>
      <c r="J50" s="1163">
        <v>300000000</v>
      </c>
      <c r="L50" s="569"/>
      <c r="M50" s="575"/>
      <c r="N50" s="575"/>
      <c r="O50" s="575"/>
      <c r="P50" s="575"/>
      <c r="Q50" s="575"/>
      <c r="R50" s="569"/>
    </row>
    <row r="51" spans="1:18" s="574" customFormat="1" ht="14.25">
      <c r="A51" s="1313"/>
      <c r="B51" s="1101" t="s">
        <v>1122</v>
      </c>
      <c r="C51" s="1215"/>
      <c r="D51" s="1162">
        <v>103220</v>
      </c>
      <c r="E51" s="1215"/>
      <c r="F51" s="1218">
        <v>1032200000</v>
      </c>
      <c r="G51" s="1318"/>
      <c r="H51" s="1096">
        <v>103220</v>
      </c>
      <c r="I51" s="1218"/>
      <c r="J51" s="1163">
        <v>1032200000</v>
      </c>
      <c r="L51" s="569"/>
      <c r="M51" s="575"/>
      <c r="N51" s="575"/>
      <c r="O51" s="575"/>
      <c r="P51" s="575"/>
      <c r="Q51" s="575"/>
      <c r="R51" s="569"/>
    </row>
    <row r="52" spans="1:18" s="574" customFormat="1" ht="14.25">
      <c r="A52" s="1313"/>
      <c r="B52" s="1101" t="s">
        <v>1219</v>
      </c>
      <c r="C52" s="1215"/>
      <c r="D52" s="1162">
        <v>932300</v>
      </c>
      <c r="E52" s="1215"/>
      <c r="F52" s="1218">
        <v>13262487082</v>
      </c>
      <c r="G52" s="1318"/>
      <c r="H52" s="1096">
        <v>932300</v>
      </c>
      <c r="I52" s="1218"/>
      <c r="J52" s="1163">
        <v>13262487082</v>
      </c>
      <c r="L52" s="569"/>
      <c r="M52" s="575"/>
      <c r="N52" s="575"/>
      <c r="O52" s="575"/>
      <c r="P52" s="575"/>
      <c r="Q52" s="575"/>
      <c r="R52" s="569"/>
    </row>
    <row r="53" spans="1:18" s="574" customFormat="1" ht="14.25">
      <c r="A53" s="1313"/>
      <c r="B53" s="1101" t="s">
        <v>1123</v>
      </c>
      <c r="C53" s="1215"/>
      <c r="D53" s="1162">
        <v>0</v>
      </c>
      <c r="E53" s="1215"/>
      <c r="F53" s="1218">
        <v>0</v>
      </c>
      <c r="G53" s="1318"/>
      <c r="H53" s="1096">
        <v>200000</v>
      </c>
      <c r="I53" s="1218"/>
      <c r="J53" s="1163">
        <v>2000000000</v>
      </c>
      <c r="L53" s="569"/>
      <c r="M53" s="575"/>
      <c r="N53" s="575"/>
      <c r="O53" s="575"/>
      <c r="P53" s="575"/>
      <c r="Q53" s="575"/>
      <c r="R53" s="569"/>
    </row>
    <row r="54" spans="1:18" s="537" customFormat="1" ht="15" customHeight="1">
      <c r="A54" s="1313"/>
      <c r="B54" s="1101" t="s">
        <v>1221</v>
      </c>
      <c r="C54" s="1215"/>
      <c r="D54" s="1162">
        <v>29000</v>
      </c>
      <c r="E54" s="1215"/>
      <c r="F54" s="1218">
        <v>290000000</v>
      </c>
      <c r="G54" s="1318"/>
      <c r="H54" s="1096">
        <v>29000</v>
      </c>
      <c r="I54" s="1218"/>
      <c r="J54" s="1163">
        <v>290000000</v>
      </c>
      <c r="L54" s="569"/>
      <c r="M54" s="575"/>
      <c r="N54" s="575"/>
      <c r="O54" s="575"/>
      <c r="P54" s="575"/>
      <c r="Q54" s="575"/>
      <c r="R54" s="539"/>
    </row>
    <row r="55" spans="1:18" s="574" customFormat="1" ht="15">
      <c r="A55" s="1313"/>
      <c r="B55" s="1099" t="s">
        <v>1204</v>
      </c>
      <c r="C55" s="1215"/>
      <c r="D55" s="1162"/>
      <c r="E55" s="1215"/>
      <c r="F55" s="1319">
        <v>15700000000</v>
      </c>
      <c r="G55" s="1318"/>
      <c r="H55" s="1096"/>
      <c r="I55" s="1218"/>
      <c r="J55" s="1102">
        <v>18408977000</v>
      </c>
      <c r="L55" s="569"/>
      <c r="M55" s="575"/>
      <c r="N55" s="575"/>
      <c r="O55" s="575"/>
      <c r="P55" s="575"/>
      <c r="Q55" s="575"/>
      <c r="R55" s="569"/>
    </row>
    <row r="56" spans="1:18" s="574" customFormat="1" ht="14.25">
      <c r="A56" s="1313"/>
      <c r="B56" s="1101" t="s">
        <v>1124</v>
      </c>
      <c r="C56" s="1215"/>
      <c r="D56" s="1162">
        <v>0</v>
      </c>
      <c r="E56" s="1215"/>
      <c r="F56" s="1218">
        <v>0</v>
      </c>
      <c r="G56" s="1318"/>
      <c r="H56" s="1096">
        <v>244080</v>
      </c>
      <c r="I56" s="1218"/>
      <c r="J56" s="1163">
        <v>2440800000</v>
      </c>
      <c r="L56" s="569"/>
      <c r="M56" s="575"/>
      <c r="N56" s="575"/>
      <c r="O56" s="575"/>
      <c r="P56" s="575"/>
      <c r="Q56" s="575"/>
      <c r="R56" s="569"/>
    </row>
    <row r="57" spans="1:18" s="574" customFormat="1" ht="14.25">
      <c r="A57" s="1313"/>
      <c r="B57" s="1101" t="s">
        <v>1207</v>
      </c>
      <c r="C57" s="1215"/>
      <c r="D57" s="1162">
        <v>1320000</v>
      </c>
      <c r="E57" s="1215"/>
      <c r="F57" s="1218">
        <v>13200000000</v>
      </c>
      <c r="G57" s="1318"/>
      <c r="H57" s="1096">
        <v>1320000</v>
      </c>
      <c r="I57" s="1218"/>
      <c r="J57" s="1163">
        <v>13200000000</v>
      </c>
      <c r="L57" s="569"/>
      <c r="M57" s="575"/>
      <c r="N57" s="575"/>
      <c r="O57" s="575"/>
      <c r="P57" s="575"/>
      <c r="Q57" s="575"/>
      <c r="R57" s="569"/>
    </row>
    <row r="58" spans="1:18" s="574" customFormat="1" ht="14.25">
      <c r="A58" s="1313"/>
      <c r="B58" s="1101" t="s">
        <v>1208</v>
      </c>
      <c r="C58" s="1215"/>
      <c r="D58" s="1162">
        <v>100000</v>
      </c>
      <c r="E58" s="1215"/>
      <c r="F58" s="1218">
        <v>1000000000</v>
      </c>
      <c r="G58" s="1318"/>
      <c r="H58" s="1096">
        <v>100000</v>
      </c>
      <c r="I58" s="1218"/>
      <c r="J58" s="1163">
        <v>1000000000</v>
      </c>
      <c r="L58" s="569"/>
      <c r="M58" s="575"/>
      <c r="N58" s="575"/>
      <c r="O58" s="575"/>
      <c r="P58" s="575"/>
      <c r="Q58" s="575"/>
      <c r="R58" s="569"/>
    </row>
    <row r="59" spans="1:18" s="574" customFormat="1" ht="14.25">
      <c r="A59" s="1313"/>
      <c r="B59" s="1101" t="s">
        <v>1125</v>
      </c>
      <c r="C59" s="1215"/>
      <c r="D59" s="1162">
        <v>150000</v>
      </c>
      <c r="E59" s="1215"/>
      <c r="F59" s="1218">
        <v>1500000000</v>
      </c>
      <c r="G59" s="1318"/>
      <c r="H59" s="1096">
        <v>150000</v>
      </c>
      <c r="I59" s="1218"/>
      <c r="J59" s="1163">
        <v>1500000000</v>
      </c>
      <c r="L59" s="569"/>
      <c r="M59" s="575"/>
      <c r="N59" s="575"/>
      <c r="O59" s="575"/>
      <c r="P59" s="575"/>
      <c r="Q59" s="575"/>
      <c r="R59" s="569"/>
    </row>
    <row r="60" spans="1:18" s="537" customFormat="1" ht="15">
      <c r="A60" s="1313"/>
      <c r="B60" s="1101" t="s">
        <v>1126</v>
      </c>
      <c r="C60" s="1215"/>
      <c r="D60" s="1162">
        <v>0</v>
      </c>
      <c r="E60" s="1215"/>
      <c r="F60" s="1218">
        <v>0</v>
      </c>
      <c r="G60" s="1318"/>
      <c r="H60" s="1096">
        <v>16989</v>
      </c>
      <c r="I60" s="1218"/>
      <c r="J60" s="1163">
        <v>268177000</v>
      </c>
      <c r="L60" s="569"/>
      <c r="M60" s="575"/>
      <c r="N60" s="575"/>
      <c r="O60" s="575"/>
      <c r="P60" s="575"/>
      <c r="Q60" s="575"/>
      <c r="R60" s="539"/>
    </row>
    <row r="61" spans="1:18" s="537" customFormat="1" ht="45" customHeight="1">
      <c r="A61" s="1313"/>
      <c r="B61" s="1528" t="s">
        <v>146</v>
      </c>
      <c r="C61" s="1529"/>
      <c r="D61" s="1318"/>
      <c r="E61" s="1215"/>
      <c r="F61" s="1116">
        <v>-16216384701</v>
      </c>
      <c r="G61" s="1318"/>
      <c r="H61" s="1096"/>
      <c r="I61" s="1218"/>
      <c r="J61" s="1102">
        <v>-16216384701</v>
      </c>
      <c r="L61" s="569" t="e">
        <f>F61-#REF!</f>
        <v>#REF!</v>
      </c>
      <c r="M61" s="575"/>
      <c r="N61" s="617" t="e">
        <f>J61-#REF!</f>
        <v>#REF!</v>
      </c>
      <c r="O61" s="575"/>
      <c r="P61" s="575"/>
      <c r="Q61" s="575"/>
      <c r="R61" s="539"/>
    </row>
    <row r="62" spans="1:18" s="574" customFormat="1" ht="17.25" hidden="1" customHeight="1">
      <c r="A62" s="1313"/>
      <c r="B62" s="1475" t="s">
        <v>185</v>
      </c>
      <c r="C62" s="1476"/>
      <c r="D62" s="1476"/>
      <c r="E62" s="1476"/>
      <c r="F62" s="1476"/>
      <c r="G62" s="1476"/>
      <c r="H62" s="1476"/>
      <c r="I62" s="1476"/>
      <c r="J62" s="1477"/>
      <c r="L62" s="569"/>
      <c r="M62" s="575"/>
      <c r="N62" s="617"/>
      <c r="O62" s="575"/>
      <c r="P62" s="575"/>
      <c r="Q62" s="575"/>
      <c r="R62" s="569"/>
    </row>
    <row r="63" spans="1:18" s="574" customFormat="1" ht="15" hidden="1">
      <c r="A63" s="1313"/>
      <c r="B63" s="1195"/>
      <c r="C63" s="1196"/>
      <c r="D63" s="1522"/>
      <c r="E63" s="1523"/>
      <c r="F63" s="1208"/>
      <c r="G63" s="1522"/>
      <c r="H63" s="1523"/>
      <c r="I63" s="1522"/>
      <c r="J63" s="1523"/>
      <c r="L63" s="569"/>
      <c r="M63" s="575"/>
      <c r="N63" s="575"/>
      <c r="O63" s="575"/>
      <c r="P63" s="575"/>
      <c r="Q63" s="575"/>
      <c r="R63" s="569"/>
    </row>
    <row r="64" spans="1:18" s="574" customFormat="1" ht="14.25">
      <c r="A64" s="1313"/>
      <c r="B64" s="1104"/>
      <c r="C64" s="1320"/>
      <c r="D64" s="1321"/>
      <c r="E64" s="1320"/>
      <c r="F64" s="1322"/>
      <c r="G64" s="1320"/>
      <c r="H64" s="1323"/>
      <c r="I64" s="1324"/>
      <c r="J64" s="1325"/>
      <c r="L64" s="569"/>
      <c r="M64" s="575"/>
      <c r="N64" s="575"/>
      <c r="O64" s="575"/>
      <c r="P64" s="575"/>
      <c r="Q64" s="575"/>
      <c r="R64" s="569"/>
    </row>
    <row r="65" spans="1:18" s="541" customFormat="1" ht="15">
      <c r="B65" s="551"/>
      <c r="F65" s="1327"/>
      <c r="H65" s="943"/>
      <c r="I65" s="943"/>
      <c r="J65" s="943"/>
      <c r="L65" s="569"/>
      <c r="M65" s="575"/>
      <c r="N65" s="575"/>
      <c r="O65" s="575"/>
      <c r="P65" s="575"/>
      <c r="Q65" s="575"/>
      <c r="R65" s="539"/>
    </row>
    <row r="66" spans="1:18" s="537" customFormat="1" ht="15" hidden="1">
      <c r="A66" s="553" t="s">
        <v>52</v>
      </c>
      <c r="B66" s="547" t="s">
        <v>676</v>
      </c>
      <c r="H66" s="946"/>
      <c r="I66" s="946"/>
      <c r="J66" s="946"/>
      <c r="L66" s="569"/>
      <c r="M66" s="575"/>
      <c r="N66" s="575"/>
      <c r="O66" s="575"/>
      <c r="P66" s="575"/>
      <c r="Q66" s="575"/>
      <c r="R66" s="539"/>
    </row>
    <row r="67" spans="1:18" s="537" customFormat="1" ht="15" hidden="1" customHeight="1">
      <c r="A67" s="553"/>
      <c r="B67" s="652" t="s">
        <v>6</v>
      </c>
      <c r="C67" s="1517" t="s">
        <v>890</v>
      </c>
      <c r="D67" s="1518"/>
      <c r="E67" s="1519"/>
      <c r="F67" s="1517" t="s">
        <v>1230</v>
      </c>
      <c r="G67" s="1519"/>
      <c r="H67" s="1515" t="s">
        <v>1231</v>
      </c>
      <c r="I67" s="1516"/>
      <c r="J67" s="971" t="s">
        <v>709</v>
      </c>
      <c r="L67" s="569"/>
      <c r="M67" s="575"/>
      <c r="N67" s="575"/>
      <c r="O67" s="575"/>
      <c r="P67" s="575"/>
      <c r="Q67" s="575"/>
      <c r="R67" s="539"/>
    </row>
    <row r="68" spans="1:18" s="537" customFormat="1" ht="30" hidden="1">
      <c r="A68" s="553"/>
      <c r="B68" s="648" t="s">
        <v>282</v>
      </c>
      <c r="C68" s="649"/>
      <c r="D68" s="650">
        <f>SUM(D69:D72)</f>
        <v>27607071080</v>
      </c>
      <c r="E68" s="651"/>
      <c r="F68" s="650">
        <f>SUM(F69:F72)</f>
        <v>0</v>
      </c>
      <c r="G68" s="651"/>
      <c r="H68" s="972">
        <f>SUM(H69:H72)</f>
        <v>0</v>
      </c>
      <c r="I68" s="973"/>
      <c r="J68" s="974">
        <f>SUM(J69:J72)</f>
        <v>27607071080</v>
      </c>
      <c r="L68" s="569"/>
      <c r="M68" s="575"/>
      <c r="N68" s="575"/>
      <c r="O68" s="575"/>
      <c r="P68" s="575"/>
      <c r="Q68" s="575"/>
      <c r="R68" s="539"/>
    </row>
    <row r="69" spans="1:18" s="541" customFormat="1" ht="28.5" hidden="1">
      <c r="A69" s="573"/>
      <c r="B69" s="618" t="s">
        <v>1226</v>
      </c>
      <c r="C69" s="619"/>
      <c r="D69" s="620">
        <v>0</v>
      </c>
      <c r="E69" s="621"/>
      <c r="F69" s="619"/>
      <c r="G69" s="621"/>
      <c r="H69" s="975">
        <v>0</v>
      </c>
      <c r="I69" s="976"/>
      <c r="J69" s="960">
        <f>D69+F69-H69</f>
        <v>0</v>
      </c>
      <c r="L69" s="585"/>
      <c r="M69" s="588"/>
      <c r="N69" s="588"/>
      <c r="O69" s="588"/>
      <c r="P69" s="588"/>
      <c r="Q69" s="588"/>
      <c r="R69" s="543"/>
    </row>
    <row r="70" spans="1:18" s="541" customFormat="1" ht="15" hidden="1">
      <c r="A70" s="573"/>
      <c r="B70" s="618" t="s">
        <v>1227</v>
      </c>
      <c r="C70" s="619"/>
      <c r="D70" s="620">
        <v>27607071080</v>
      </c>
      <c r="E70" s="621"/>
      <c r="F70" s="619">
        <v>0</v>
      </c>
      <c r="G70" s="621"/>
      <c r="H70" s="975">
        <v>0</v>
      </c>
      <c r="I70" s="976"/>
      <c r="J70" s="960">
        <f>D70+F70-H70</f>
        <v>27607071080</v>
      </c>
      <c r="L70" s="585"/>
      <c r="M70" s="588"/>
      <c r="N70" s="588"/>
      <c r="O70" s="588"/>
      <c r="P70" s="588"/>
      <c r="Q70" s="588"/>
      <c r="R70" s="543"/>
    </row>
    <row r="71" spans="1:18" s="541" customFormat="1" ht="15" hidden="1">
      <c r="A71" s="573"/>
      <c r="B71" s="618" t="s">
        <v>1106</v>
      </c>
      <c r="C71" s="619"/>
      <c r="D71" s="620"/>
      <c r="E71" s="621"/>
      <c r="F71" s="619">
        <v>0</v>
      </c>
      <c r="G71" s="621"/>
      <c r="H71" s="975">
        <v>0</v>
      </c>
      <c r="I71" s="976"/>
      <c r="J71" s="960">
        <f>D71+F71-H71</f>
        <v>0</v>
      </c>
      <c r="L71" s="585"/>
      <c r="M71" s="588"/>
      <c r="N71" s="588"/>
      <c r="O71" s="588"/>
      <c r="P71" s="588"/>
      <c r="Q71" s="588"/>
      <c r="R71" s="543"/>
    </row>
    <row r="72" spans="1:18" s="541" customFormat="1" ht="15" hidden="1">
      <c r="A72" s="573"/>
      <c r="B72" s="618" t="s">
        <v>1228</v>
      </c>
      <c r="C72" s="619"/>
      <c r="D72" s="620"/>
      <c r="E72" s="621"/>
      <c r="F72" s="619">
        <v>0</v>
      </c>
      <c r="G72" s="621"/>
      <c r="H72" s="975">
        <v>0</v>
      </c>
      <c r="I72" s="976"/>
      <c r="J72" s="960">
        <f>D72+F72-H72</f>
        <v>0</v>
      </c>
      <c r="L72" s="585"/>
      <c r="M72" s="588"/>
      <c r="N72" s="588"/>
      <c r="O72" s="588"/>
      <c r="P72" s="588"/>
      <c r="Q72" s="588"/>
      <c r="R72" s="543"/>
    </row>
    <row r="73" spans="1:18" s="537" customFormat="1" ht="30" hidden="1">
      <c r="A73" s="553"/>
      <c r="B73" s="648" t="s">
        <v>8</v>
      </c>
      <c r="C73" s="649"/>
      <c r="D73" s="650">
        <f>SUM(D74:D77)</f>
        <v>8530273892</v>
      </c>
      <c r="E73" s="651"/>
      <c r="F73" s="650">
        <f>SUM(F74:F77)</f>
        <v>1840471404</v>
      </c>
      <c r="G73" s="651"/>
      <c r="H73" s="972">
        <f>SUM(H74:H77)</f>
        <v>0</v>
      </c>
      <c r="I73" s="973"/>
      <c r="J73" s="974">
        <f>SUM(J74:J77)</f>
        <v>10370745296</v>
      </c>
      <c r="L73" s="569"/>
      <c r="M73" s="575"/>
      <c r="N73" s="575"/>
      <c r="O73" s="575"/>
      <c r="P73" s="575"/>
      <c r="Q73" s="575"/>
      <c r="R73" s="539"/>
    </row>
    <row r="74" spans="1:18" s="541" customFormat="1" ht="28.5" hidden="1">
      <c r="A74" s="573"/>
      <c r="B74" s="618" t="s">
        <v>1226</v>
      </c>
      <c r="C74" s="619"/>
      <c r="D74" s="620"/>
      <c r="E74" s="621"/>
      <c r="F74" s="619"/>
      <c r="G74" s="621"/>
      <c r="H74" s="975">
        <v>0</v>
      </c>
      <c r="I74" s="976"/>
      <c r="J74" s="960">
        <f>D74+F74-H74</f>
        <v>0</v>
      </c>
      <c r="L74" s="585"/>
      <c r="M74" s="588"/>
      <c r="N74" s="588"/>
      <c r="O74" s="588"/>
      <c r="P74" s="588"/>
      <c r="Q74" s="588"/>
      <c r="R74" s="543"/>
    </row>
    <row r="75" spans="1:18" s="541" customFormat="1" ht="15" hidden="1">
      <c r="A75" s="573"/>
      <c r="B75" s="618" t="s">
        <v>1227</v>
      </c>
      <c r="C75" s="619">
        <v>8530273892</v>
      </c>
      <c r="D75" s="620">
        <v>8530273892</v>
      </c>
      <c r="E75" s="621"/>
      <c r="F75" s="619">
        <v>1840471404</v>
      </c>
      <c r="G75" s="621"/>
      <c r="H75" s="975">
        <v>0</v>
      </c>
      <c r="I75" s="976"/>
      <c r="J75" s="960">
        <f>D75+F75-H75</f>
        <v>10370745296</v>
      </c>
      <c r="L75" s="585"/>
      <c r="M75" s="588"/>
      <c r="N75" s="588"/>
      <c r="O75" s="588"/>
      <c r="P75" s="588"/>
      <c r="Q75" s="588"/>
      <c r="R75" s="543"/>
    </row>
    <row r="76" spans="1:18" s="541" customFormat="1" ht="15" hidden="1">
      <c r="A76" s="573"/>
      <c r="B76" s="618" t="s">
        <v>1106</v>
      </c>
      <c r="C76" s="619"/>
      <c r="D76" s="620">
        <v>0</v>
      </c>
      <c r="E76" s="621"/>
      <c r="F76" s="619">
        <v>0</v>
      </c>
      <c r="G76" s="621"/>
      <c r="H76" s="975">
        <v>0</v>
      </c>
      <c r="I76" s="976"/>
      <c r="J76" s="960">
        <f>D76+F76-H76</f>
        <v>0</v>
      </c>
      <c r="L76" s="585"/>
      <c r="M76" s="588"/>
      <c r="N76" s="588"/>
      <c r="O76" s="588"/>
      <c r="P76" s="588"/>
      <c r="Q76" s="588"/>
      <c r="R76" s="543"/>
    </row>
    <row r="77" spans="1:18" s="541" customFormat="1" ht="15" hidden="1">
      <c r="A77" s="573"/>
      <c r="B77" s="618" t="s">
        <v>1228</v>
      </c>
      <c r="C77" s="619"/>
      <c r="D77" s="620">
        <v>0</v>
      </c>
      <c r="E77" s="621"/>
      <c r="F77" s="619">
        <v>0</v>
      </c>
      <c r="G77" s="621"/>
      <c r="H77" s="975">
        <v>0</v>
      </c>
      <c r="I77" s="976"/>
      <c r="J77" s="960">
        <f>D77+F77-H77</f>
        <v>0</v>
      </c>
      <c r="L77" s="585"/>
      <c r="M77" s="588"/>
      <c r="N77" s="588"/>
      <c r="O77" s="588"/>
      <c r="P77" s="588"/>
      <c r="Q77" s="588"/>
      <c r="R77" s="543"/>
    </row>
    <row r="78" spans="1:18" s="537" customFormat="1" ht="45" hidden="1">
      <c r="A78" s="553"/>
      <c r="B78" s="648" t="s">
        <v>1229</v>
      </c>
      <c r="C78" s="649"/>
      <c r="D78" s="650">
        <f>SUM(D79:D82)</f>
        <v>19076797188</v>
      </c>
      <c r="E78" s="651"/>
      <c r="F78" s="650">
        <f>SUM(F79:F82)</f>
        <v>0</v>
      </c>
      <c r="G78" s="651"/>
      <c r="H78" s="972">
        <f>SUM(H79:H82)</f>
        <v>0</v>
      </c>
      <c r="I78" s="973"/>
      <c r="J78" s="974">
        <f>SUM(J79:J82)</f>
        <v>17236325784</v>
      </c>
      <c r="L78" s="569"/>
      <c r="M78" s="575"/>
      <c r="N78" s="575"/>
      <c r="O78" s="575"/>
      <c r="P78" s="575"/>
      <c r="Q78" s="575"/>
      <c r="R78" s="539"/>
    </row>
    <row r="79" spans="1:18" s="541" customFormat="1" ht="28.5" hidden="1">
      <c r="A79" s="573"/>
      <c r="B79" s="618" t="s">
        <v>1226</v>
      </c>
      <c r="C79" s="619">
        <f>C68-C74</f>
        <v>0</v>
      </c>
      <c r="D79" s="620">
        <f>D69-D74</f>
        <v>0</v>
      </c>
      <c r="E79" s="621"/>
      <c r="F79" s="619">
        <v>0</v>
      </c>
      <c r="G79" s="621"/>
      <c r="H79" s="975">
        <v>0</v>
      </c>
      <c r="I79" s="976"/>
      <c r="J79" s="960">
        <f>J69-J74</f>
        <v>0</v>
      </c>
      <c r="L79" s="585"/>
      <c r="M79" s="588"/>
      <c r="N79" s="588"/>
      <c r="O79" s="588"/>
      <c r="P79" s="588"/>
      <c r="Q79" s="588"/>
      <c r="R79" s="543"/>
    </row>
    <row r="80" spans="1:18" s="541" customFormat="1" ht="15" hidden="1">
      <c r="A80" s="573"/>
      <c r="B80" s="618" t="s">
        <v>1227</v>
      </c>
      <c r="C80" s="619">
        <f>C69-C75</f>
        <v>-8530273892</v>
      </c>
      <c r="D80" s="620">
        <f>D70-D75</f>
        <v>19076797188</v>
      </c>
      <c r="E80" s="621"/>
      <c r="F80" s="619">
        <v>0</v>
      </c>
      <c r="G80" s="621"/>
      <c r="H80" s="975">
        <v>0</v>
      </c>
      <c r="I80" s="976"/>
      <c r="J80" s="960">
        <f>J70-J75</f>
        <v>17236325784</v>
      </c>
      <c r="L80" s="585"/>
      <c r="M80" s="588"/>
      <c r="N80" s="588"/>
      <c r="O80" s="588"/>
      <c r="P80" s="588"/>
      <c r="Q80" s="588"/>
      <c r="R80" s="543"/>
    </row>
    <row r="81" spans="1:18" s="541" customFormat="1" ht="15" hidden="1">
      <c r="A81" s="573"/>
      <c r="B81" s="618" t="s">
        <v>1106</v>
      </c>
      <c r="C81" s="619">
        <f>C70-C76</f>
        <v>0</v>
      </c>
      <c r="D81" s="620">
        <f>D71-D76</f>
        <v>0</v>
      </c>
      <c r="E81" s="621"/>
      <c r="F81" s="619">
        <v>0</v>
      </c>
      <c r="G81" s="621"/>
      <c r="H81" s="975">
        <v>0</v>
      </c>
      <c r="I81" s="976"/>
      <c r="J81" s="960">
        <f>J71-J76</f>
        <v>0</v>
      </c>
      <c r="L81" s="585"/>
      <c r="M81" s="588"/>
      <c r="N81" s="588"/>
      <c r="O81" s="588"/>
      <c r="P81" s="588"/>
      <c r="Q81" s="588"/>
      <c r="R81" s="543"/>
    </row>
    <row r="82" spans="1:18" s="541" customFormat="1" ht="15" hidden="1">
      <c r="A82" s="573"/>
      <c r="B82" s="622" t="s">
        <v>1228</v>
      </c>
      <c r="C82" s="623">
        <f>C71-C77</f>
        <v>0</v>
      </c>
      <c r="D82" s="624">
        <f>D72-D77</f>
        <v>0</v>
      </c>
      <c r="E82" s="625"/>
      <c r="F82" s="623">
        <v>0</v>
      </c>
      <c r="G82" s="625"/>
      <c r="H82" s="977">
        <v>0</v>
      </c>
      <c r="I82" s="978"/>
      <c r="J82" s="979">
        <f>J72-J77</f>
        <v>0</v>
      </c>
      <c r="L82" s="585"/>
      <c r="M82" s="588"/>
      <c r="N82" s="588"/>
      <c r="O82" s="588"/>
      <c r="P82" s="588"/>
      <c r="Q82" s="588"/>
      <c r="R82" s="543"/>
    </row>
    <row r="83" spans="1:18" s="541" customFormat="1" ht="15" hidden="1">
      <c r="A83" s="573"/>
      <c r="B83" s="551"/>
      <c r="H83" s="943"/>
      <c r="I83" s="943"/>
      <c r="J83" s="943"/>
      <c r="L83" s="585"/>
      <c r="M83" s="588"/>
      <c r="N83" s="588"/>
      <c r="O83" s="588"/>
      <c r="P83" s="588"/>
      <c r="Q83" s="588"/>
      <c r="R83" s="543"/>
    </row>
    <row r="84" spans="1:18" s="541" customFormat="1" ht="15" hidden="1">
      <c r="A84" s="553" t="s">
        <v>39</v>
      </c>
      <c r="B84" s="547" t="s">
        <v>839</v>
      </c>
      <c r="H84" s="538"/>
      <c r="I84" s="538"/>
      <c r="J84" s="538"/>
      <c r="L84" s="569"/>
      <c r="M84" s="575"/>
      <c r="N84" s="575"/>
      <c r="O84" s="575"/>
      <c r="P84" s="575"/>
      <c r="Q84" s="575"/>
      <c r="R84" s="539"/>
    </row>
    <row r="85" spans="1:18" s="541" customFormat="1" ht="15" hidden="1">
      <c r="A85" s="553"/>
      <c r="B85" s="547"/>
      <c r="H85" s="557"/>
      <c r="I85" s="556"/>
      <c r="J85" s="557"/>
      <c r="L85" s="569"/>
      <c r="M85" s="575"/>
      <c r="N85" s="575"/>
      <c r="O85" s="575"/>
      <c r="P85" s="575"/>
      <c r="Q85" s="575"/>
      <c r="R85" s="539"/>
    </row>
    <row r="86" spans="1:18" s="537" customFormat="1" ht="15" hidden="1" customHeight="1">
      <c r="B86" s="1490" t="s">
        <v>75</v>
      </c>
      <c r="C86" s="1520"/>
      <c r="D86" s="1487">
        <v>41090</v>
      </c>
      <c r="E86" s="1488"/>
      <c r="F86" s="1489"/>
      <c r="G86" s="1112"/>
      <c r="H86" s="1488">
        <v>40909</v>
      </c>
      <c r="I86" s="1488"/>
      <c r="J86" s="1489"/>
      <c r="L86" s="569"/>
      <c r="M86" s="575"/>
      <c r="N86" s="575"/>
      <c r="O86" s="575"/>
      <c r="P86" s="575"/>
      <c r="Q86" s="575"/>
      <c r="R86" s="539"/>
    </row>
    <row r="87" spans="1:18" s="537" customFormat="1" ht="15" hidden="1">
      <c r="B87" s="1491"/>
      <c r="C87" s="1521"/>
      <c r="D87" s="595" t="s">
        <v>834</v>
      </c>
      <c r="E87" s="594"/>
      <c r="F87" s="593" t="s">
        <v>835</v>
      </c>
      <c r="G87" s="1109"/>
      <c r="H87" s="1110" t="s">
        <v>834</v>
      </c>
      <c r="I87" s="1113"/>
      <c r="J87" s="594" t="s">
        <v>835</v>
      </c>
      <c r="L87" s="569"/>
      <c r="M87" s="575"/>
      <c r="N87" s="575"/>
      <c r="O87" s="575"/>
      <c r="P87" s="575"/>
      <c r="Q87" s="575"/>
      <c r="R87" s="539"/>
    </row>
    <row r="88" spans="1:18" s="537" customFormat="1" ht="15" hidden="1">
      <c r="B88" s="1101"/>
      <c r="C88" s="544"/>
      <c r="D88" s="1114"/>
      <c r="E88" s="544"/>
      <c r="F88" s="1159"/>
      <c r="G88" s="1106"/>
      <c r="H88" s="564"/>
      <c r="I88" s="1114"/>
      <c r="J88" s="1100"/>
      <c r="L88" s="569"/>
      <c r="M88" s="575"/>
      <c r="N88" s="575"/>
      <c r="O88" s="575"/>
      <c r="P88" s="575"/>
      <c r="Q88" s="575"/>
      <c r="R88" s="539"/>
    </row>
    <row r="89" spans="1:18" s="537" customFormat="1" ht="15" hidden="1">
      <c r="B89" s="1099" t="s">
        <v>953</v>
      </c>
      <c r="C89" s="544"/>
      <c r="D89" s="1115">
        <f>SUM(D90:D105)</f>
        <v>0</v>
      </c>
      <c r="E89" s="544"/>
      <c r="F89" s="1115">
        <f>SUM(F90:F105)</f>
        <v>0</v>
      </c>
      <c r="G89" s="1115">
        <f>SUM(G102:G105)</f>
        <v>0</v>
      </c>
      <c r="H89" s="1160">
        <f>SUM(H90:H105)</f>
        <v>0</v>
      </c>
      <c r="I89" s="1115">
        <f>SUM(I102:I105)</f>
        <v>0</v>
      </c>
      <c r="J89" s="1160">
        <f>SUM(J90:J105)</f>
        <v>0</v>
      </c>
      <c r="L89" s="569" t="e">
        <f>F89-#REF!</f>
        <v>#REF!</v>
      </c>
      <c r="M89" s="575"/>
      <c r="N89" s="617" t="e">
        <f>J89-#REF!</f>
        <v>#REF!</v>
      </c>
      <c r="O89" s="575"/>
      <c r="P89" s="575"/>
      <c r="Q89" s="575"/>
      <c r="R89" s="539"/>
    </row>
    <row r="90" spans="1:18" s="537" customFormat="1" ht="15" hidden="1">
      <c r="B90" s="1101" t="s">
        <v>1216</v>
      </c>
      <c r="C90" s="544"/>
      <c r="D90" s="1214"/>
      <c r="E90" s="1215"/>
      <c r="F90" s="1214"/>
      <c r="G90" s="1214"/>
      <c r="H90" s="1216"/>
      <c r="I90" s="1214"/>
      <c r="J90" s="1217"/>
      <c r="L90" s="569"/>
      <c r="M90" s="575"/>
      <c r="N90" s="617"/>
      <c r="O90" s="575"/>
      <c r="P90" s="575"/>
      <c r="Q90" s="575"/>
      <c r="R90" s="539"/>
    </row>
    <row r="91" spans="1:18" s="537" customFormat="1" ht="15" hidden="1">
      <c r="B91" s="1101" t="s">
        <v>1217</v>
      </c>
      <c r="C91" s="544"/>
      <c r="D91" s="1214"/>
      <c r="E91" s="1215"/>
      <c r="F91" s="1214"/>
      <c r="G91" s="1214"/>
      <c r="H91" s="1216"/>
      <c r="I91" s="1214"/>
      <c r="J91" s="1217"/>
      <c r="L91" s="569"/>
      <c r="M91" s="575"/>
      <c r="N91" s="617"/>
      <c r="O91" s="575"/>
      <c r="P91" s="575"/>
      <c r="Q91" s="575"/>
      <c r="R91" s="539"/>
    </row>
    <row r="92" spans="1:18" s="537" customFormat="1" ht="15" hidden="1">
      <c r="B92" s="1101" t="s">
        <v>1218</v>
      </c>
      <c r="C92" s="544"/>
      <c r="D92" s="1214"/>
      <c r="E92" s="1215"/>
      <c r="F92" s="1214"/>
      <c r="G92" s="1214"/>
      <c r="H92" s="1216"/>
      <c r="I92" s="1214"/>
      <c r="J92" s="1217"/>
      <c r="L92" s="569"/>
      <c r="M92" s="575"/>
      <c r="N92" s="617"/>
      <c r="O92" s="575"/>
      <c r="P92" s="575"/>
      <c r="Q92" s="575"/>
      <c r="R92" s="539"/>
    </row>
    <row r="93" spans="1:18" s="537" customFormat="1" ht="15" hidden="1">
      <c r="B93" s="1101" t="s">
        <v>1219</v>
      </c>
      <c r="C93" s="544"/>
      <c r="D93" s="1214"/>
      <c r="E93" s="1215"/>
      <c r="F93" s="1214"/>
      <c r="G93" s="1214"/>
      <c r="H93" s="1216"/>
      <c r="I93" s="1214"/>
      <c r="J93" s="1217"/>
      <c r="L93" s="569"/>
      <c r="M93" s="575"/>
      <c r="N93" s="617"/>
      <c r="O93" s="575"/>
      <c r="P93" s="575"/>
      <c r="Q93" s="575"/>
      <c r="R93" s="539"/>
    </row>
    <row r="94" spans="1:18" s="537" customFormat="1" ht="15" hidden="1">
      <c r="B94" s="1101" t="s">
        <v>1220</v>
      </c>
      <c r="C94" s="544"/>
      <c r="D94" s="1214"/>
      <c r="E94" s="1215"/>
      <c r="F94" s="1214"/>
      <c r="G94" s="1214"/>
      <c r="H94" s="1216"/>
      <c r="I94" s="1214"/>
      <c r="J94" s="1217"/>
      <c r="L94" s="569"/>
      <c r="M94" s="575"/>
      <c r="N94" s="617"/>
      <c r="O94" s="575"/>
      <c r="P94" s="575"/>
      <c r="Q94" s="575"/>
      <c r="R94" s="539"/>
    </row>
    <row r="95" spans="1:18" s="537" customFormat="1" ht="15" hidden="1">
      <c r="B95" s="1101" t="s">
        <v>1221</v>
      </c>
      <c r="C95" s="544"/>
      <c r="D95" s="1214"/>
      <c r="E95" s="1215"/>
      <c r="F95" s="1214"/>
      <c r="G95" s="1214"/>
      <c r="H95" s="1216"/>
      <c r="I95" s="1214"/>
      <c r="J95" s="1217"/>
      <c r="L95" s="569"/>
      <c r="M95" s="575"/>
      <c r="N95" s="617"/>
      <c r="O95" s="575"/>
      <c r="P95" s="575"/>
      <c r="Q95" s="575"/>
      <c r="R95" s="539"/>
    </row>
    <row r="96" spans="1:18" s="537" customFormat="1" ht="15" hidden="1">
      <c r="B96" s="1101" t="s">
        <v>1204</v>
      </c>
      <c r="C96" s="544"/>
      <c r="D96" s="1214"/>
      <c r="E96" s="1215"/>
      <c r="F96" s="1214"/>
      <c r="G96" s="1214"/>
      <c r="H96" s="1216"/>
      <c r="I96" s="1214"/>
      <c r="J96" s="1217"/>
      <c r="L96" s="569"/>
      <c r="M96" s="575"/>
      <c r="N96" s="617"/>
      <c r="O96" s="575"/>
      <c r="P96" s="575"/>
      <c r="Q96" s="575"/>
      <c r="R96" s="539"/>
    </row>
    <row r="97" spans="2:18" s="537" customFormat="1" ht="15" hidden="1">
      <c r="B97" s="1101"/>
      <c r="C97" s="544"/>
      <c r="D97" s="1214"/>
      <c r="E97" s="1215"/>
      <c r="F97" s="1214"/>
      <c r="G97" s="1214"/>
      <c r="H97" s="1216"/>
      <c r="I97" s="1214"/>
      <c r="J97" s="1217"/>
      <c r="L97" s="569"/>
      <c r="M97" s="575"/>
      <c r="N97" s="617"/>
      <c r="O97" s="575"/>
      <c r="P97" s="575"/>
      <c r="Q97" s="575"/>
      <c r="R97" s="539"/>
    </row>
    <row r="98" spans="2:18" s="537" customFormat="1" ht="15" hidden="1">
      <c r="B98" s="1101"/>
      <c r="C98" s="544"/>
      <c r="D98" s="1214"/>
      <c r="E98" s="1215"/>
      <c r="F98" s="1214"/>
      <c r="G98" s="1214"/>
      <c r="H98" s="1216"/>
      <c r="I98" s="1214"/>
      <c r="J98" s="1217"/>
      <c r="L98" s="569"/>
      <c r="M98" s="575"/>
      <c r="N98" s="617"/>
      <c r="O98" s="575"/>
      <c r="P98" s="575"/>
      <c r="Q98" s="575"/>
      <c r="R98" s="539"/>
    </row>
    <row r="99" spans="2:18" s="537" customFormat="1" ht="15" hidden="1">
      <c r="B99" s="1101"/>
      <c r="C99" s="544"/>
      <c r="D99" s="1214"/>
      <c r="E99" s="1215"/>
      <c r="F99" s="1214"/>
      <c r="G99" s="1214"/>
      <c r="H99" s="1216"/>
      <c r="I99" s="1214"/>
      <c r="J99" s="1217"/>
      <c r="L99" s="569"/>
      <c r="M99" s="575"/>
      <c r="N99" s="617"/>
      <c r="O99" s="575"/>
      <c r="P99" s="575"/>
      <c r="Q99" s="575"/>
      <c r="R99" s="539"/>
    </row>
    <row r="100" spans="2:18" s="537" customFormat="1" ht="15" hidden="1">
      <c r="B100" s="1101"/>
      <c r="C100" s="544"/>
      <c r="D100" s="1214"/>
      <c r="E100" s="1215"/>
      <c r="F100" s="1214"/>
      <c r="G100" s="1214"/>
      <c r="H100" s="1216"/>
      <c r="I100" s="1214"/>
      <c r="J100" s="1217"/>
      <c r="L100" s="569"/>
      <c r="M100" s="575"/>
      <c r="N100" s="617"/>
      <c r="O100" s="575"/>
      <c r="P100" s="575"/>
      <c r="Q100" s="575"/>
      <c r="R100" s="539"/>
    </row>
    <row r="101" spans="2:18" s="537" customFormat="1" ht="15" hidden="1">
      <c r="B101" s="1101"/>
      <c r="C101" s="544"/>
      <c r="D101" s="1214"/>
      <c r="E101" s="1215"/>
      <c r="F101" s="1214"/>
      <c r="G101" s="1214"/>
      <c r="H101" s="1216"/>
      <c r="I101" s="1214"/>
      <c r="J101" s="1217"/>
      <c r="L101" s="569"/>
      <c r="M101" s="575"/>
      <c r="N101" s="617"/>
      <c r="O101" s="575"/>
      <c r="P101" s="575"/>
      <c r="Q101" s="575"/>
      <c r="R101" s="539"/>
    </row>
    <row r="102" spans="2:18" s="537" customFormat="1" ht="15" hidden="1">
      <c r="B102" s="1101"/>
      <c r="C102" s="544"/>
      <c r="D102" s="1162"/>
      <c r="E102" s="1097"/>
      <c r="F102" s="1162"/>
      <c r="G102" s="1162"/>
      <c r="H102" s="1096"/>
      <c r="I102" s="1218"/>
      <c r="J102" s="1163"/>
      <c r="L102" s="569"/>
      <c r="M102" s="575"/>
      <c r="N102" s="575"/>
      <c r="O102" s="575"/>
      <c r="P102" s="575"/>
      <c r="Q102" s="575"/>
      <c r="R102" s="539"/>
    </row>
    <row r="103" spans="2:18" s="541" customFormat="1" ht="15" hidden="1">
      <c r="B103" s="1101"/>
      <c r="C103" s="544"/>
      <c r="D103" s="1162"/>
      <c r="E103" s="1097"/>
      <c r="F103" s="1162"/>
      <c r="G103" s="1162"/>
      <c r="H103" s="1096"/>
      <c r="I103" s="1218"/>
      <c r="J103" s="1219"/>
      <c r="L103" s="569"/>
      <c r="M103" s="575"/>
      <c r="N103" s="575"/>
      <c r="O103" s="575"/>
      <c r="P103" s="575"/>
      <c r="Q103" s="575"/>
      <c r="R103" s="539"/>
    </row>
    <row r="104" spans="2:18" s="541" customFormat="1" ht="15" hidden="1">
      <c r="B104" s="1101"/>
      <c r="C104" s="544"/>
      <c r="D104" s="1162"/>
      <c r="E104" s="1097"/>
      <c r="F104" s="1162"/>
      <c r="G104" s="1162"/>
      <c r="H104" s="1096"/>
      <c r="I104" s="1218"/>
      <c r="J104" s="1163"/>
      <c r="L104" s="569"/>
      <c r="M104" s="575"/>
      <c r="N104" s="575"/>
      <c r="O104" s="575"/>
      <c r="P104" s="575"/>
      <c r="Q104" s="575"/>
      <c r="R104" s="539"/>
    </row>
    <row r="105" spans="2:18" s="541" customFormat="1" ht="15" hidden="1">
      <c r="B105" s="1101"/>
      <c r="C105" s="544"/>
      <c r="D105" s="1162"/>
      <c r="E105" s="1097"/>
      <c r="F105" s="1162"/>
      <c r="G105" s="1162"/>
      <c r="H105" s="1096"/>
      <c r="I105" s="1218"/>
      <c r="J105" s="1163"/>
      <c r="L105" s="569"/>
      <c r="M105" s="575"/>
      <c r="N105" s="575"/>
      <c r="O105" s="575"/>
      <c r="P105" s="575"/>
      <c r="Q105" s="575"/>
      <c r="R105" s="539"/>
    </row>
    <row r="106" spans="2:18" s="541" customFormat="1" ht="15" hidden="1">
      <c r="B106" s="1174" t="s">
        <v>840</v>
      </c>
      <c r="C106" s="544"/>
      <c r="D106" s="1161"/>
      <c r="E106" s="543"/>
      <c r="F106" s="1175">
        <v>0</v>
      </c>
      <c r="G106" s="543"/>
      <c r="H106" s="1100"/>
      <c r="I106" s="564"/>
      <c r="J106" s="1102">
        <v>0</v>
      </c>
      <c r="L106" s="569"/>
      <c r="M106" s="575"/>
      <c r="N106" s="575"/>
      <c r="O106" s="575"/>
      <c r="P106" s="575"/>
      <c r="Q106" s="575"/>
      <c r="R106" s="539"/>
    </row>
    <row r="107" spans="2:18" s="541" customFormat="1" ht="15" hidden="1">
      <c r="B107" s="1099"/>
      <c r="C107" s="544"/>
      <c r="D107" s="1161"/>
      <c r="E107" s="543"/>
      <c r="F107" s="1175"/>
      <c r="G107" s="543"/>
      <c r="H107" s="1100"/>
      <c r="I107" s="564"/>
      <c r="J107" s="1102"/>
      <c r="L107" s="569"/>
      <c r="M107" s="575"/>
      <c r="N107" s="575"/>
      <c r="O107" s="575"/>
      <c r="P107" s="575"/>
      <c r="Q107" s="575"/>
      <c r="R107" s="539"/>
    </row>
    <row r="108" spans="2:18" s="541" customFormat="1" ht="15" hidden="1">
      <c r="B108" s="1101" t="s">
        <v>837</v>
      </c>
      <c r="C108" s="544"/>
      <c r="D108" s="1161"/>
      <c r="E108" s="543"/>
      <c r="F108" s="1175"/>
      <c r="G108" s="543"/>
      <c r="H108" s="1100"/>
      <c r="I108" s="564"/>
      <c r="J108" s="1102"/>
      <c r="L108" s="569"/>
      <c r="M108" s="575"/>
      <c r="N108" s="575"/>
      <c r="O108" s="575"/>
      <c r="P108" s="575"/>
      <c r="Q108" s="575"/>
      <c r="R108" s="539"/>
    </row>
    <row r="109" spans="2:18" s="541" customFormat="1" ht="15" hidden="1" customHeight="1">
      <c r="B109" s="1475"/>
      <c r="C109" s="1533"/>
      <c r="D109" s="1533"/>
      <c r="E109" s="1533"/>
      <c r="F109" s="1533"/>
      <c r="G109" s="1533"/>
      <c r="H109" s="1533"/>
      <c r="I109" s="1533"/>
      <c r="J109" s="1534"/>
      <c r="L109" s="569"/>
      <c r="M109" s="575"/>
      <c r="N109" s="575"/>
      <c r="O109" s="575"/>
      <c r="P109" s="575"/>
      <c r="Q109" s="575"/>
      <c r="R109" s="539"/>
    </row>
    <row r="110" spans="2:18" s="541" customFormat="1" ht="15" hidden="1">
      <c r="B110" s="1176" t="s">
        <v>838</v>
      </c>
      <c r="C110" s="544"/>
      <c r="D110" s="1161"/>
      <c r="E110" s="543"/>
      <c r="F110" s="1177"/>
      <c r="G110" s="543"/>
      <c r="H110" s="1100"/>
      <c r="I110" s="564"/>
      <c r="J110" s="1102"/>
      <c r="L110" s="569"/>
      <c r="M110" s="575"/>
      <c r="N110" s="575"/>
      <c r="O110" s="575"/>
      <c r="P110" s="575"/>
      <c r="Q110" s="575"/>
      <c r="R110" s="539"/>
    </row>
    <row r="111" spans="2:18" s="537" customFormat="1" ht="15" hidden="1">
      <c r="B111" s="1104"/>
      <c r="C111" s="545"/>
      <c r="D111" s="1178"/>
      <c r="E111" s="1179"/>
      <c r="F111" s="1118"/>
      <c r="G111" s="1179"/>
      <c r="H111" s="546"/>
      <c r="I111" s="1119"/>
      <c r="J111" s="1105"/>
      <c r="L111" s="569"/>
      <c r="M111" s="575"/>
      <c r="N111" s="575"/>
      <c r="O111" s="575"/>
      <c r="P111" s="575"/>
      <c r="Q111" s="575"/>
      <c r="R111" s="539"/>
    </row>
    <row r="112" spans="2:18" s="537" customFormat="1" ht="15" hidden="1">
      <c r="B112" s="1220"/>
      <c r="C112" s="544"/>
      <c r="D112" s="543"/>
      <c r="E112" s="543"/>
      <c r="F112" s="543"/>
      <c r="G112" s="543"/>
      <c r="H112" s="564"/>
      <c r="I112" s="564"/>
      <c r="J112" s="564"/>
      <c r="L112" s="569"/>
      <c r="M112" s="575"/>
      <c r="N112" s="575"/>
      <c r="O112" s="575"/>
      <c r="P112" s="575"/>
      <c r="Q112" s="575"/>
      <c r="R112" s="539"/>
    </row>
    <row r="113" spans="1:18" s="537" customFormat="1" ht="15" hidden="1">
      <c r="A113" s="553" t="s">
        <v>41</v>
      </c>
      <c r="B113" s="547" t="s">
        <v>1205</v>
      </c>
      <c r="C113" s="544"/>
      <c r="D113" s="543"/>
      <c r="E113" s="543"/>
      <c r="F113" s="543"/>
      <c r="G113" s="543"/>
      <c r="H113" s="555" t="s">
        <v>369</v>
      </c>
      <c r="I113" s="556"/>
      <c r="J113" s="1014" t="s">
        <v>890</v>
      </c>
      <c r="L113" s="569"/>
      <c r="M113" s="575"/>
      <c r="N113" s="575"/>
      <c r="O113" s="575"/>
      <c r="P113" s="575"/>
      <c r="Q113" s="575"/>
      <c r="R113" s="539"/>
    </row>
    <row r="114" spans="1:18" s="537" customFormat="1" ht="6.75" hidden="1" customHeight="1">
      <c r="A114" s="553"/>
      <c r="B114" s="547"/>
      <c r="C114" s="544"/>
      <c r="D114" s="543"/>
      <c r="E114" s="543"/>
      <c r="F114" s="543"/>
      <c r="G114" s="543"/>
      <c r="H114" s="557"/>
      <c r="I114" s="556"/>
      <c r="J114" s="1223"/>
      <c r="L114" s="569"/>
      <c r="M114" s="575"/>
      <c r="N114" s="575"/>
      <c r="O114" s="575"/>
      <c r="P114" s="575"/>
      <c r="Q114" s="575"/>
      <c r="R114" s="539"/>
    </row>
    <row r="115" spans="1:18" s="537" customFormat="1" ht="15" hidden="1">
      <c r="B115" s="1220" t="s">
        <v>619</v>
      </c>
      <c r="C115" s="544"/>
      <c r="D115" s="543"/>
      <c r="E115" s="543"/>
      <c r="F115" s="543"/>
      <c r="G115" s="543"/>
      <c r="H115" s="564">
        <v>15897438406</v>
      </c>
      <c r="I115" s="564"/>
      <c r="J115" s="564">
        <v>33626484267</v>
      </c>
      <c r="L115" s="569"/>
      <c r="M115" s="575"/>
      <c r="N115" s="575"/>
      <c r="O115" s="575"/>
      <c r="P115" s="575"/>
      <c r="Q115" s="575"/>
      <c r="R115" s="539"/>
    </row>
    <row r="116" spans="1:18" s="537" customFormat="1" ht="14.25" hidden="1" customHeight="1">
      <c r="B116" s="1148" t="s">
        <v>210</v>
      </c>
      <c r="C116" s="544"/>
      <c r="D116" s="543"/>
      <c r="E116" s="543"/>
      <c r="F116" s="543"/>
      <c r="G116" s="543"/>
      <c r="H116" s="589">
        <v>15897438406</v>
      </c>
      <c r="I116" s="589"/>
      <c r="J116" s="589">
        <v>33626484267</v>
      </c>
      <c r="L116" s="569"/>
      <c r="M116" s="575"/>
      <c r="N116" s="575"/>
      <c r="O116" s="575"/>
      <c r="P116" s="575"/>
      <c r="Q116" s="575"/>
      <c r="R116" s="539"/>
    </row>
    <row r="117" spans="1:18" s="537" customFormat="1" ht="16.5" hidden="1" customHeight="1">
      <c r="B117" s="1220" t="s">
        <v>253</v>
      </c>
      <c r="C117" s="544"/>
      <c r="D117" s="543"/>
      <c r="E117" s="543"/>
      <c r="F117" s="543"/>
      <c r="G117" s="543"/>
      <c r="H117" s="564"/>
      <c r="I117" s="564"/>
      <c r="J117" s="564">
        <v>0</v>
      </c>
      <c r="L117" s="569"/>
      <c r="M117" s="575"/>
      <c r="N117" s="575"/>
      <c r="O117" s="575"/>
      <c r="P117" s="575"/>
      <c r="Q117" s="575"/>
      <c r="R117" s="539"/>
    </row>
    <row r="118" spans="1:18" s="537" customFormat="1" ht="1.5" hidden="1" customHeight="1">
      <c r="B118" s="1220"/>
      <c r="C118" s="544"/>
      <c r="D118" s="543"/>
      <c r="E118" s="543"/>
      <c r="F118" s="543"/>
      <c r="G118" s="543"/>
      <c r="H118" s="564"/>
      <c r="I118" s="564"/>
      <c r="J118" s="564"/>
      <c r="L118" s="569"/>
      <c r="M118" s="575"/>
      <c r="N118" s="575"/>
      <c r="O118" s="575"/>
      <c r="P118" s="575"/>
      <c r="Q118" s="575"/>
      <c r="R118" s="539"/>
    </row>
    <row r="119" spans="1:18" s="537" customFormat="1" ht="15" hidden="1">
      <c r="B119" s="1220" t="s">
        <v>953</v>
      </c>
      <c r="C119" s="544"/>
      <c r="D119" s="543"/>
      <c r="E119" s="543"/>
      <c r="F119" s="543"/>
      <c r="G119" s="543"/>
      <c r="H119" s="564">
        <f>SUM(H120:H126)</f>
        <v>19764486082</v>
      </c>
      <c r="I119" s="564"/>
      <c r="J119" s="564">
        <f>SUM(J120:J126)</f>
        <v>18324687082</v>
      </c>
      <c r="L119" s="569"/>
      <c r="M119" s="575"/>
      <c r="N119" s="575"/>
      <c r="O119" s="575"/>
      <c r="P119" s="575"/>
      <c r="Q119" s="575"/>
      <c r="R119" s="539"/>
    </row>
    <row r="120" spans="1:18" s="574" customFormat="1" ht="15" hidden="1">
      <c r="B120" s="1148" t="s">
        <v>1216</v>
      </c>
      <c r="C120" s="588"/>
      <c r="D120" s="585"/>
      <c r="E120" s="585"/>
      <c r="F120" s="585"/>
      <c r="G120" s="585"/>
      <c r="H120" s="589">
        <v>2879799000</v>
      </c>
      <c r="I120" s="589"/>
      <c r="J120" s="589">
        <v>1440000000</v>
      </c>
      <c r="L120" s="569"/>
      <c r="M120" s="575"/>
      <c r="N120" s="575"/>
      <c r="O120" s="575"/>
      <c r="P120" s="575"/>
      <c r="Q120" s="575"/>
      <c r="R120" s="569"/>
    </row>
    <row r="121" spans="1:18" s="574" customFormat="1" ht="15" hidden="1">
      <c r="B121" s="1148" t="s">
        <v>1217</v>
      </c>
      <c r="C121" s="588"/>
      <c r="D121" s="585"/>
      <c r="E121" s="585"/>
      <c r="F121" s="585"/>
      <c r="G121" s="585"/>
      <c r="H121" s="589">
        <v>300000000</v>
      </c>
      <c r="I121" s="589"/>
      <c r="J121" s="589">
        <v>300000000</v>
      </c>
      <c r="L121" s="569"/>
      <c r="M121" s="575"/>
      <c r="N121" s="575"/>
      <c r="O121" s="575"/>
      <c r="P121" s="575"/>
      <c r="Q121" s="575"/>
      <c r="R121" s="569"/>
    </row>
    <row r="122" spans="1:18" s="574" customFormat="1" ht="15" hidden="1">
      <c r="B122" s="1148" t="s">
        <v>1218</v>
      </c>
      <c r="C122" s="588"/>
      <c r="D122" s="585"/>
      <c r="E122" s="585"/>
      <c r="F122" s="585"/>
      <c r="G122" s="585"/>
      <c r="H122" s="589">
        <v>1032200000</v>
      </c>
      <c r="I122" s="589"/>
      <c r="J122" s="589">
        <v>1032200000</v>
      </c>
      <c r="L122" s="569"/>
      <c r="M122" s="575"/>
      <c r="N122" s="575"/>
      <c r="O122" s="575"/>
      <c r="P122" s="575"/>
      <c r="Q122" s="575"/>
      <c r="R122" s="569"/>
    </row>
    <row r="123" spans="1:18" s="574" customFormat="1" ht="15" hidden="1">
      <c r="B123" s="1148" t="s">
        <v>1219</v>
      </c>
      <c r="C123" s="588"/>
      <c r="D123" s="585"/>
      <c r="E123" s="585"/>
      <c r="F123" s="585"/>
      <c r="G123" s="585"/>
      <c r="H123" s="589">
        <v>13262487082</v>
      </c>
      <c r="I123" s="589"/>
      <c r="J123" s="589">
        <v>13262487082</v>
      </c>
      <c r="L123" s="569"/>
      <c r="M123" s="575"/>
      <c r="N123" s="575"/>
      <c r="O123" s="575"/>
      <c r="P123" s="575"/>
      <c r="Q123" s="575"/>
      <c r="R123" s="569"/>
    </row>
    <row r="124" spans="1:18" s="574" customFormat="1" ht="15" hidden="1">
      <c r="B124" s="1148" t="s">
        <v>413</v>
      </c>
      <c r="C124" s="588"/>
      <c r="D124" s="585"/>
      <c r="E124" s="585"/>
      <c r="F124" s="585"/>
      <c r="G124" s="585"/>
      <c r="H124" s="589">
        <v>2000000000</v>
      </c>
      <c r="I124" s="589"/>
      <c r="J124" s="589">
        <v>2000000000</v>
      </c>
      <c r="L124" s="569"/>
      <c r="M124" s="575"/>
      <c r="N124" s="575"/>
      <c r="O124" s="575"/>
      <c r="P124" s="575"/>
      <c r="Q124" s="575"/>
      <c r="R124" s="569"/>
    </row>
    <row r="125" spans="1:18" s="574" customFormat="1" ht="15" hidden="1">
      <c r="B125" s="1148" t="s">
        <v>1221</v>
      </c>
      <c r="C125" s="588"/>
      <c r="D125" s="585"/>
      <c r="E125" s="585"/>
      <c r="F125" s="585"/>
      <c r="G125" s="585"/>
      <c r="H125" s="589">
        <v>290000000</v>
      </c>
      <c r="I125" s="589"/>
      <c r="J125" s="589">
        <v>290000000</v>
      </c>
      <c r="L125" s="569"/>
      <c r="M125" s="575"/>
      <c r="N125" s="575"/>
      <c r="O125" s="575"/>
      <c r="P125" s="575"/>
      <c r="Q125" s="575"/>
      <c r="R125" s="569"/>
    </row>
    <row r="126" spans="1:18" s="537" customFormat="1" ht="15" hidden="1">
      <c r="B126" s="1221" t="s">
        <v>1211</v>
      </c>
      <c r="C126" s="544"/>
      <c r="D126" s="543"/>
      <c r="E126" s="543"/>
      <c r="F126" s="543"/>
      <c r="G126" s="543"/>
      <c r="H126" s="589"/>
      <c r="I126" s="564"/>
      <c r="J126" s="564">
        <v>0</v>
      </c>
      <c r="L126" s="569"/>
      <c r="M126" s="575"/>
      <c r="N126" s="575"/>
      <c r="O126" s="575"/>
      <c r="P126" s="575"/>
      <c r="Q126" s="575"/>
      <c r="R126" s="539"/>
    </row>
    <row r="127" spans="1:18" s="574" customFormat="1" ht="7.5" hidden="1" customHeight="1">
      <c r="B127" s="1148"/>
      <c r="C127" s="588"/>
      <c r="D127" s="585"/>
      <c r="E127" s="585"/>
      <c r="F127" s="585"/>
      <c r="G127" s="585"/>
      <c r="H127" s="589"/>
      <c r="I127" s="589"/>
      <c r="J127" s="589"/>
      <c r="L127" s="569"/>
      <c r="M127" s="575"/>
      <c r="N127" s="575"/>
      <c r="O127" s="575"/>
      <c r="P127" s="575"/>
      <c r="Q127" s="575"/>
      <c r="R127" s="569"/>
    </row>
    <row r="128" spans="1:18" s="574" customFormat="1" ht="15" hidden="1">
      <c r="B128" s="1222" t="s">
        <v>1204</v>
      </c>
      <c r="C128" s="588"/>
      <c r="D128" s="585"/>
      <c r="E128" s="585"/>
      <c r="F128" s="585"/>
      <c r="G128" s="585"/>
      <c r="H128" s="1096">
        <f>SUM(H129:H133)</f>
        <v>18408977000</v>
      </c>
      <c r="I128" s="589"/>
      <c r="J128" s="1096">
        <f>SUM(J129:J133)</f>
        <v>18408977000</v>
      </c>
      <c r="L128" s="569"/>
      <c r="M128" s="575"/>
      <c r="N128" s="575"/>
      <c r="O128" s="575"/>
      <c r="P128" s="575"/>
      <c r="Q128" s="575"/>
      <c r="R128" s="569"/>
    </row>
    <row r="129" spans="1:18" s="574" customFormat="1" ht="15" hidden="1">
      <c r="B129" s="1148" t="s">
        <v>1206</v>
      </c>
      <c r="C129" s="588"/>
      <c r="D129" s="585"/>
      <c r="E129" s="585"/>
      <c r="F129" s="585"/>
      <c r="G129" s="585"/>
      <c r="H129" s="589">
        <v>2440800000</v>
      </c>
      <c r="I129" s="589"/>
      <c r="J129" s="589">
        <v>2440800000</v>
      </c>
      <c r="L129" s="569"/>
      <c r="M129" s="575"/>
      <c r="N129" s="575"/>
      <c r="O129" s="575"/>
      <c r="P129" s="575"/>
      <c r="Q129" s="575"/>
      <c r="R129" s="569"/>
    </row>
    <row r="130" spans="1:18" s="574" customFormat="1" ht="15" hidden="1">
      <c r="B130" s="1221" t="s">
        <v>1207</v>
      </c>
      <c r="C130" s="588"/>
      <c r="D130" s="585"/>
      <c r="E130" s="585"/>
      <c r="F130" s="585"/>
      <c r="G130" s="585"/>
      <c r="H130" s="589">
        <v>13200000000</v>
      </c>
      <c r="I130" s="589"/>
      <c r="J130" s="589">
        <v>13200000000</v>
      </c>
      <c r="L130" s="569"/>
      <c r="M130" s="575"/>
      <c r="N130" s="575"/>
      <c r="O130" s="575"/>
      <c r="P130" s="575"/>
      <c r="Q130" s="575"/>
      <c r="R130" s="569"/>
    </row>
    <row r="131" spans="1:18" s="574" customFormat="1" ht="15" hidden="1">
      <c r="B131" s="1221" t="s">
        <v>1208</v>
      </c>
      <c r="C131" s="588"/>
      <c r="D131" s="585"/>
      <c r="E131" s="585"/>
      <c r="F131" s="585"/>
      <c r="G131" s="585"/>
      <c r="H131" s="589">
        <v>1000000000</v>
      </c>
      <c r="I131" s="589"/>
      <c r="J131" s="589">
        <v>1000000000</v>
      </c>
      <c r="L131" s="569"/>
      <c r="M131" s="575"/>
      <c r="N131" s="575"/>
      <c r="O131" s="575"/>
      <c r="P131" s="575"/>
      <c r="Q131" s="575"/>
      <c r="R131" s="569"/>
    </row>
    <row r="132" spans="1:18" s="574" customFormat="1" ht="15" hidden="1">
      <c r="B132" s="1221" t="s">
        <v>1209</v>
      </c>
      <c r="C132" s="588"/>
      <c r="D132" s="585"/>
      <c r="E132" s="585"/>
      <c r="F132" s="585"/>
      <c r="G132" s="585"/>
      <c r="H132" s="589">
        <v>1500000000</v>
      </c>
      <c r="I132" s="589"/>
      <c r="J132" s="589">
        <v>1500000000</v>
      </c>
      <c r="L132" s="569"/>
      <c r="M132" s="575"/>
      <c r="N132" s="575"/>
      <c r="O132" s="575"/>
      <c r="P132" s="575"/>
      <c r="Q132" s="575"/>
      <c r="R132" s="569"/>
    </row>
    <row r="133" spans="1:18" s="537" customFormat="1" ht="15" hidden="1">
      <c r="B133" s="1221" t="s">
        <v>1211</v>
      </c>
      <c r="C133" s="544"/>
      <c r="D133" s="543"/>
      <c r="E133" s="543"/>
      <c r="F133" s="543"/>
      <c r="G133" s="543"/>
      <c r="H133" s="589">
        <v>268177000</v>
      </c>
      <c r="I133" s="564"/>
      <c r="J133" s="589">
        <v>268177000</v>
      </c>
      <c r="L133" s="569"/>
      <c r="M133" s="575"/>
      <c r="N133" s="575"/>
      <c r="O133" s="575"/>
      <c r="P133" s="575"/>
      <c r="Q133" s="575"/>
      <c r="R133" s="539"/>
    </row>
    <row r="134" spans="1:18" s="537" customFormat="1" ht="15" hidden="1">
      <c r="B134" s="1220" t="s">
        <v>1210</v>
      </c>
      <c r="C134" s="544"/>
      <c r="D134" s="543"/>
      <c r="E134" s="543"/>
      <c r="F134" s="543"/>
      <c r="G134" s="543"/>
      <c r="H134" s="564"/>
      <c r="I134" s="564"/>
      <c r="J134" s="564">
        <v>-33626484267</v>
      </c>
      <c r="L134" s="569"/>
      <c r="M134" s="575"/>
      <c r="N134" s="575"/>
      <c r="O134" s="575"/>
      <c r="P134" s="575"/>
      <c r="Q134" s="575"/>
      <c r="R134" s="539"/>
    </row>
    <row r="135" spans="1:18" s="537" customFormat="1" ht="9" hidden="1" customHeight="1">
      <c r="B135" s="1220"/>
      <c r="C135" s="544"/>
      <c r="D135" s="543"/>
      <c r="E135" s="543"/>
      <c r="F135" s="543"/>
      <c r="G135" s="543"/>
      <c r="H135" s="564"/>
      <c r="I135" s="564"/>
      <c r="J135" s="564"/>
      <c r="L135" s="569"/>
      <c r="M135" s="575"/>
      <c r="N135" s="575"/>
      <c r="O135" s="575"/>
      <c r="P135" s="575"/>
      <c r="Q135" s="575"/>
      <c r="R135" s="539"/>
    </row>
    <row r="136" spans="1:18" s="537" customFormat="1" ht="15.75" hidden="1" thickBot="1">
      <c r="B136" s="576" t="s">
        <v>518</v>
      </c>
      <c r="C136" s="587"/>
      <c r="D136" s="587"/>
      <c r="E136" s="587"/>
      <c r="F136" s="587"/>
      <c r="H136" s="970">
        <f>H115+H117+H119+H128</f>
        <v>54070901488</v>
      </c>
      <c r="I136" s="946"/>
      <c r="J136" s="970">
        <f>J115+J117+J119+J128+J134</f>
        <v>36733664082</v>
      </c>
      <c r="L136" s="569" t="e">
        <f>H136-#REF!</f>
        <v>#REF!</v>
      </c>
      <c r="M136" s="575"/>
      <c r="N136" s="617" t="e">
        <f>J136-#REF!</f>
        <v>#REF!</v>
      </c>
      <c r="O136" s="575"/>
      <c r="P136" s="575"/>
      <c r="Q136" s="575"/>
      <c r="R136" s="539"/>
    </row>
    <row r="137" spans="1:18" s="537" customFormat="1" ht="15" hidden="1">
      <c r="B137" s="547"/>
      <c r="C137" s="567"/>
      <c r="D137" s="567"/>
      <c r="E137" s="567"/>
      <c r="F137" s="567"/>
      <c r="G137" s="567"/>
      <c r="H137" s="946"/>
      <c r="I137" s="946"/>
      <c r="J137" s="946"/>
      <c r="L137" s="569"/>
      <c r="M137" s="575"/>
      <c r="N137" s="575"/>
      <c r="O137" s="575"/>
      <c r="P137" s="575"/>
      <c r="Q137" s="575"/>
      <c r="R137" s="539"/>
    </row>
    <row r="138" spans="1:18" s="541" customFormat="1" ht="18" customHeight="1">
      <c r="A138" s="553" t="s">
        <v>43</v>
      </c>
      <c r="B138" s="547" t="s">
        <v>142</v>
      </c>
      <c r="H138" s="555" t="s">
        <v>709</v>
      </c>
      <c r="I138" s="556"/>
      <c r="J138" s="1014" t="s">
        <v>890</v>
      </c>
      <c r="L138" s="569"/>
      <c r="M138" s="575"/>
      <c r="N138" s="575"/>
      <c r="O138" s="575"/>
      <c r="P138" s="575"/>
      <c r="Q138" s="575"/>
      <c r="R138" s="539"/>
    </row>
    <row r="139" spans="1:18" s="541" customFormat="1" ht="7.5" customHeight="1">
      <c r="B139" s="551"/>
      <c r="H139" s="943"/>
      <c r="I139" s="943"/>
      <c r="J139" s="943"/>
      <c r="L139" s="569"/>
      <c r="M139" s="575"/>
      <c r="N139" s="575"/>
      <c r="O139" s="575"/>
      <c r="P139" s="575"/>
      <c r="Q139" s="575"/>
      <c r="R139" s="539"/>
    </row>
    <row r="140" spans="1:18" s="541" customFormat="1" ht="15">
      <c r="B140" s="1212" t="s">
        <v>947</v>
      </c>
      <c r="C140" s="1224"/>
      <c r="D140" s="1095"/>
      <c r="E140" s="1095"/>
      <c r="F140" s="1095"/>
      <c r="H140" s="542">
        <v>23319183853</v>
      </c>
      <c r="I140" s="943"/>
      <c r="J140" s="943">
        <v>23319183853</v>
      </c>
      <c r="L140" s="569"/>
      <c r="M140" s="575"/>
      <c r="N140" s="575"/>
      <c r="O140" s="575"/>
      <c r="P140" s="575"/>
      <c r="Q140" s="575"/>
      <c r="R140" s="539"/>
    </row>
    <row r="141" spans="1:18" s="541" customFormat="1" ht="15">
      <c r="B141" s="1225" t="s">
        <v>222</v>
      </c>
      <c r="C141" s="1292"/>
      <c r="D141" s="1154"/>
      <c r="E141" s="1154"/>
      <c r="F141" s="1154"/>
      <c r="G141" s="627"/>
      <c r="H141" s="1156">
        <v>125130455</v>
      </c>
      <c r="I141" s="981"/>
      <c r="J141" s="981">
        <v>125130455</v>
      </c>
      <c r="L141" s="569"/>
      <c r="M141" s="575"/>
      <c r="N141" s="575"/>
      <c r="O141" s="575"/>
      <c r="P141" s="575"/>
      <c r="Q141" s="575"/>
      <c r="R141" s="539"/>
    </row>
    <row r="142" spans="1:18" s="541" customFormat="1" ht="15">
      <c r="B142" s="1225" t="s">
        <v>211</v>
      </c>
      <c r="C142" s="1292"/>
      <c r="D142" s="1154"/>
      <c r="E142" s="1154"/>
      <c r="F142" s="1154"/>
      <c r="G142" s="627"/>
      <c r="H142" s="1156"/>
      <c r="I142" s="981"/>
      <c r="J142" s="981">
        <v>0</v>
      </c>
      <c r="L142" s="569"/>
      <c r="M142" s="575"/>
      <c r="N142" s="575"/>
      <c r="O142" s="575"/>
      <c r="P142" s="575"/>
      <c r="Q142" s="575"/>
      <c r="R142" s="539"/>
    </row>
    <row r="143" spans="1:18" s="541" customFormat="1" ht="15">
      <c r="B143" s="1225" t="s">
        <v>223</v>
      </c>
      <c r="C143" s="1292"/>
      <c r="D143" s="1154"/>
      <c r="E143" s="1154"/>
      <c r="F143" s="1154"/>
      <c r="G143" s="627"/>
      <c r="H143" s="1156"/>
      <c r="I143" s="981"/>
      <c r="J143" s="981">
        <v>0</v>
      </c>
      <c r="L143" s="569"/>
      <c r="M143" s="575"/>
      <c r="N143" s="575"/>
      <c r="O143" s="575"/>
      <c r="P143" s="575"/>
      <c r="Q143" s="575"/>
      <c r="R143" s="539"/>
    </row>
    <row r="144" spans="1:18" s="541" customFormat="1" ht="15">
      <c r="B144" s="1225" t="s">
        <v>212</v>
      </c>
      <c r="C144" s="1292"/>
      <c r="D144" s="1154"/>
      <c r="E144" s="1154"/>
      <c r="F144" s="1154"/>
      <c r="G144" s="627"/>
      <c r="H144" s="1156">
        <v>23194053398</v>
      </c>
      <c r="I144" s="981"/>
      <c r="J144" s="981">
        <v>23194053398</v>
      </c>
      <c r="L144" s="569"/>
      <c r="M144" s="575"/>
      <c r="N144" s="575"/>
      <c r="O144" s="575"/>
      <c r="P144" s="575"/>
      <c r="Q144" s="575"/>
      <c r="R144" s="539"/>
    </row>
    <row r="145" spans="1:18" s="541" customFormat="1" ht="15" customHeight="1">
      <c r="B145" s="1213" t="s">
        <v>338</v>
      </c>
      <c r="C145" s="1224"/>
      <c r="D145" s="1527"/>
      <c r="E145" s="1527"/>
      <c r="F145" s="1152"/>
      <c r="H145" s="542">
        <v>4715979</v>
      </c>
      <c r="I145" s="943"/>
      <c r="J145" s="943">
        <v>4715979</v>
      </c>
      <c r="L145" s="569"/>
      <c r="M145" s="575"/>
      <c r="N145" s="575"/>
      <c r="O145" s="575"/>
      <c r="P145" s="575"/>
      <c r="Q145" s="575"/>
      <c r="R145" s="539"/>
    </row>
    <row r="146" spans="1:18" s="541" customFormat="1" ht="15" hidden="1" customHeight="1">
      <c r="A146" s="537"/>
      <c r="B146" s="1213" t="s">
        <v>948</v>
      </c>
      <c r="C146" s="1224"/>
      <c r="D146" s="1527"/>
      <c r="E146" s="1527"/>
      <c r="F146" s="1152"/>
      <c r="H146" s="1124">
        <v>0</v>
      </c>
      <c r="I146" s="946"/>
      <c r="J146" s="1126">
        <v>0</v>
      </c>
      <c r="L146" s="569"/>
      <c r="M146" s="575"/>
      <c r="N146" s="575"/>
      <c r="O146" s="575"/>
      <c r="P146" s="575"/>
      <c r="Q146" s="575"/>
      <c r="R146" s="539"/>
    </row>
    <row r="147" spans="1:18" s="541" customFormat="1" ht="9.75" customHeight="1">
      <c r="B147" s="922"/>
      <c r="H147" s="542"/>
      <c r="I147" s="943"/>
      <c r="J147" s="943"/>
      <c r="L147" s="569"/>
      <c r="M147" s="575"/>
      <c r="N147" s="575"/>
      <c r="O147" s="575"/>
      <c r="P147" s="575"/>
      <c r="Q147" s="575"/>
      <c r="R147" s="539"/>
    </row>
    <row r="148" spans="1:18" s="541" customFormat="1" ht="17.25" customHeight="1" thickBot="1">
      <c r="B148" s="576" t="s">
        <v>518</v>
      </c>
      <c r="C148" s="587"/>
      <c r="D148" s="587"/>
      <c r="E148" s="587"/>
      <c r="F148" s="587"/>
      <c r="G148" s="537"/>
      <c r="H148" s="572">
        <v>23323899832</v>
      </c>
      <c r="I148" s="946"/>
      <c r="J148" s="970">
        <v>23323899832</v>
      </c>
      <c r="L148" s="569" t="e">
        <f>H148-#REF!</f>
        <v>#REF!</v>
      </c>
      <c r="M148" s="575"/>
      <c r="N148" s="617" t="e">
        <f>J148-#REF!</f>
        <v>#REF!</v>
      </c>
      <c r="O148" s="575"/>
      <c r="P148" s="575"/>
      <c r="Q148" s="575"/>
      <c r="R148" s="539"/>
    </row>
    <row r="149" spans="1:18" s="541" customFormat="1" ht="10.5" customHeight="1" thickTop="1">
      <c r="B149" s="1127"/>
      <c r="C149" s="540"/>
      <c r="D149" s="540"/>
      <c r="E149" s="540"/>
      <c r="F149" s="540"/>
      <c r="G149" s="537"/>
      <c r="H149" s="982"/>
      <c r="I149" s="946"/>
      <c r="J149" s="982"/>
      <c r="L149" s="569"/>
      <c r="M149" s="575"/>
      <c r="N149" s="617"/>
      <c r="O149" s="575"/>
      <c r="P149" s="575"/>
      <c r="Q149" s="575"/>
      <c r="R149" s="539"/>
    </row>
    <row r="150" spans="1:18" s="541" customFormat="1" ht="18" customHeight="1">
      <c r="A150" s="553" t="s">
        <v>46</v>
      </c>
      <c r="B150" s="547" t="s">
        <v>150</v>
      </c>
      <c r="H150" s="555" t="s">
        <v>709</v>
      </c>
      <c r="I150" s="556"/>
      <c r="J150" s="1014" t="s">
        <v>890</v>
      </c>
      <c r="L150" s="569"/>
      <c r="M150" s="575"/>
      <c r="N150" s="575"/>
      <c r="O150" s="575"/>
      <c r="P150" s="575"/>
      <c r="Q150" s="575"/>
      <c r="R150" s="539"/>
    </row>
    <row r="151" spans="1:18" s="537" customFormat="1" ht="18.75" customHeight="1">
      <c r="A151" s="537" t="s">
        <v>755</v>
      </c>
      <c r="B151" s="547" t="s">
        <v>1001</v>
      </c>
      <c r="H151" s="946">
        <v>170011228779</v>
      </c>
      <c r="I151" s="946"/>
      <c r="J151" s="946">
        <v>210251932846</v>
      </c>
      <c r="L151" s="539"/>
      <c r="M151" s="540"/>
      <c r="N151" s="540"/>
      <c r="O151" s="540"/>
      <c r="P151" s="540"/>
      <c r="Q151" s="540"/>
      <c r="R151" s="539"/>
    </row>
    <row r="152" spans="1:18" s="574" customFormat="1" ht="7.5" customHeight="1">
      <c r="B152" s="583"/>
      <c r="H152" s="969"/>
      <c r="I152" s="969"/>
      <c r="J152" s="969"/>
      <c r="L152" s="569"/>
      <c r="M152" s="575"/>
      <c r="N152" s="617"/>
      <c r="O152" s="575"/>
      <c r="P152" s="575"/>
      <c r="Q152" s="575"/>
      <c r="R152" s="569"/>
    </row>
    <row r="153" spans="1:18" s="574" customFormat="1" ht="15">
      <c r="A153" s="627"/>
      <c r="B153" s="1212" t="s">
        <v>364</v>
      </c>
      <c r="F153" s="627"/>
      <c r="G153" s="627"/>
      <c r="H153" s="1126">
        <v>106929081805</v>
      </c>
      <c r="I153" s="981"/>
      <c r="J153" s="1126">
        <v>112851303824</v>
      </c>
      <c r="L153" s="569"/>
      <c r="M153" s="575"/>
      <c r="N153" s="575"/>
      <c r="O153" s="575"/>
      <c r="P153" s="575"/>
      <c r="Q153" s="575"/>
      <c r="R153" s="569"/>
    </row>
    <row r="154" spans="1:18" s="574" customFormat="1" ht="15">
      <c r="A154" s="627"/>
      <c r="B154" s="1225" t="s">
        <v>362</v>
      </c>
      <c r="F154" s="627"/>
      <c r="G154" s="627"/>
      <c r="H154" s="981">
        <v>106929081805</v>
      </c>
      <c r="I154" s="981"/>
      <c r="J154" s="981">
        <v>112851303824</v>
      </c>
      <c r="L154" s="569"/>
      <c r="M154" s="575"/>
      <c r="N154" s="575"/>
      <c r="O154" s="575"/>
      <c r="P154" s="575"/>
      <c r="Q154" s="575"/>
      <c r="R154" s="569"/>
    </row>
    <row r="155" spans="1:18" s="574" customFormat="1" ht="15" hidden="1">
      <c r="A155" s="627"/>
      <c r="B155" s="1225" t="s">
        <v>363</v>
      </c>
      <c r="F155" s="627"/>
      <c r="G155" s="627"/>
      <c r="H155" s="981"/>
      <c r="I155" s="981"/>
      <c r="J155" s="981"/>
      <c r="L155" s="569"/>
      <c r="M155" s="575"/>
      <c r="N155" s="575"/>
      <c r="O155" s="575"/>
      <c r="P155" s="575"/>
      <c r="Q155" s="575"/>
      <c r="R155" s="569"/>
    </row>
    <row r="156" spans="1:18" s="574" customFormat="1" ht="15">
      <c r="A156" s="627"/>
      <c r="B156" s="1212" t="s">
        <v>323</v>
      </c>
      <c r="F156" s="627"/>
      <c r="G156" s="627"/>
      <c r="H156" s="1126">
        <v>55290455303</v>
      </c>
      <c r="I156" s="981"/>
      <c r="J156" s="1126">
        <v>47972994103</v>
      </c>
      <c r="L156" s="569"/>
      <c r="M156" s="575"/>
      <c r="N156" s="575"/>
      <c r="O156" s="575"/>
      <c r="P156" s="575"/>
      <c r="Q156" s="575"/>
      <c r="R156" s="569"/>
    </row>
    <row r="157" spans="1:18" s="574" customFormat="1" ht="15">
      <c r="A157" s="627"/>
      <c r="B157" s="1225" t="s">
        <v>362</v>
      </c>
      <c r="F157" s="627"/>
      <c r="G157" s="627"/>
      <c r="H157" s="981">
        <v>55290455303</v>
      </c>
      <c r="I157" s="981"/>
      <c r="J157" s="981">
        <v>47972994103</v>
      </c>
      <c r="L157" s="569"/>
      <c r="M157" s="575"/>
      <c r="N157" s="575"/>
      <c r="O157" s="575"/>
      <c r="P157" s="575"/>
      <c r="Q157" s="575"/>
      <c r="R157" s="569"/>
    </row>
    <row r="158" spans="1:18" s="574" customFormat="1" ht="15" hidden="1">
      <c r="A158" s="627"/>
      <c r="B158" s="1225" t="s">
        <v>363</v>
      </c>
      <c r="F158" s="627"/>
      <c r="G158" s="627"/>
      <c r="H158" s="981">
        <v>0</v>
      </c>
      <c r="I158" s="981"/>
      <c r="J158" s="981">
        <v>0</v>
      </c>
      <c r="L158" s="569"/>
      <c r="M158" s="575"/>
      <c r="N158" s="575"/>
      <c r="O158" s="575"/>
      <c r="P158" s="575"/>
      <c r="Q158" s="575"/>
      <c r="R158" s="569"/>
    </row>
    <row r="159" spans="1:18" s="574" customFormat="1" ht="15" hidden="1">
      <c r="A159" s="627"/>
      <c r="B159" s="1225" t="s">
        <v>365</v>
      </c>
      <c r="F159" s="627"/>
      <c r="G159" s="627"/>
      <c r="H159" s="981">
        <v>0</v>
      </c>
      <c r="I159" s="981"/>
      <c r="J159" s="981">
        <v>0</v>
      </c>
      <c r="L159" s="569"/>
      <c r="M159" s="575"/>
      <c r="N159" s="575"/>
      <c r="O159" s="575"/>
      <c r="P159" s="575"/>
      <c r="Q159" s="575"/>
      <c r="R159" s="569"/>
    </row>
    <row r="160" spans="1:18" s="574" customFormat="1" ht="15" hidden="1">
      <c r="A160" s="627"/>
      <c r="B160" s="1212" t="s">
        <v>941</v>
      </c>
      <c r="F160" s="627"/>
      <c r="G160" s="627"/>
      <c r="H160" s="943">
        <v>0</v>
      </c>
      <c r="I160" s="981"/>
      <c r="J160" s="943">
        <v>0</v>
      </c>
      <c r="L160" s="569"/>
      <c r="M160" s="575"/>
      <c r="N160" s="575"/>
      <c r="O160" s="575"/>
      <c r="P160" s="575"/>
      <c r="Q160" s="575"/>
      <c r="R160" s="569"/>
    </row>
    <row r="161" spans="1:18" s="574" customFormat="1" ht="15" hidden="1">
      <c r="A161" s="627"/>
      <c r="B161" s="1225" t="s">
        <v>362</v>
      </c>
      <c r="F161" s="627"/>
      <c r="G161" s="627"/>
      <c r="H161" s="981">
        <v>0</v>
      </c>
      <c r="I161" s="981"/>
      <c r="J161" s="981">
        <v>0</v>
      </c>
      <c r="L161" s="569"/>
      <c r="M161" s="575"/>
      <c r="N161" s="575"/>
      <c r="O161" s="575"/>
      <c r="P161" s="575"/>
      <c r="Q161" s="575"/>
      <c r="R161" s="569"/>
    </row>
    <row r="162" spans="1:18" s="574" customFormat="1" ht="15" hidden="1">
      <c r="A162" s="627"/>
      <c r="B162" s="1225" t="s">
        <v>363</v>
      </c>
      <c r="F162" s="627"/>
      <c r="G162" s="627"/>
      <c r="H162" s="981">
        <v>0</v>
      </c>
      <c r="I162" s="981"/>
      <c r="J162" s="981">
        <v>0</v>
      </c>
      <c r="L162" s="569"/>
      <c r="M162" s="575"/>
      <c r="N162" s="575"/>
      <c r="O162" s="575"/>
      <c r="P162" s="575"/>
      <c r="Q162" s="575"/>
      <c r="R162" s="569"/>
    </row>
    <row r="163" spans="1:18" s="574" customFormat="1" ht="15">
      <c r="A163" s="627"/>
      <c r="B163" s="1212" t="s">
        <v>942</v>
      </c>
      <c r="F163" s="627"/>
      <c r="G163" s="627"/>
      <c r="H163" s="1126">
        <v>7791691671</v>
      </c>
      <c r="I163" s="981"/>
      <c r="J163" s="981">
        <v>49427634919</v>
      </c>
      <c r="L163" s="569"/>
      <c r="M163" s="575"/>
      <c r="N163" s="575"/>
      <c r="O163" s="575"/>
      <c r="P163" s="575"/>
      <c r="Q163" s="575"/>
      <c r="R163" s="569"/>
    </row>
    <row r="164" spans="1:18" s="574" customFormat="1" ht="15">
      <c r="A164" s="627"/>
      <c r="B164" s="1225" t="s">
        <v>362</v>
      </c>
      <c r="F164" s="627"/>
      <c r="G164" s="627"/>
      <c r="H164" s="981">
        <v>7791691671</v>
      </c>
      <c r="I164" s="981"/>
      <c r="J164" s="981">
        <v>49427634919</v>
      </c>
      <c r="L164" s="569"/>
      <c r="M164" s="575"/>
      <c r="N164" s="575"/>
      <c r="O164" s="575"/>
      <c r="P164" s="575"/>
      <c r="Q164" s="575"/>
      <c r="R164" s="569"/>
    </row>
    <row r="165" spans="1:18" s="574" customFormat="1" ht="8.25" customHeight="1">
      <c r="A165" s="627"/>
      <c r="B165" s="551"/>
      <c r="F165" s="627"/>
      <c r="G165" s="627"/>
      <c r="H165" s="981"/>
      <c r="I165" s="981"/>
      <c r="J165" s="981"/>
      <c r="L165" s="569"/>
      <c r="M165" s="575"/>
      <c r="N165" s="575"/>
      <c r="O165" s="575"/>
      <c r="P165" s="575"/>
      <c r="Q165" s="575"/>
      <c r="R165" s="569"/>
    </row>
    <row r="166" spans="1:18" s="574" customFormat="1" ht="15">
      <c r="A166" s="537" t="s">
        <v>756</v>
      </c>
      <c r="B166" s="547" t="s">
        <v>1002</v>
      </c>
      <c r="H166" s="946">
        <v>5700000000</v>
      </c>
      <c r="I166" s="946"/>
      <c r="J166" s="946">
        <v>0</v>
      </c>
      <c r="L166" s="569"/>
      <c r="M166" s="575"/>
      <c r="N166" s="575"/>
      <c r="O166" s="575"/>
      <c r="P166" s="575"/>
      <c r="Q166" s="575"/>
      <c r="R166" s="569"/>
    </row>
    <row r="167" spans="1:18" s="574" customFormat="1" ht="15">
      <c r="A167" s="537"/>
      <c r="B167" s="709" t="s">
        <v>576</v>
      </c>
      <c r="C167" s="627"/>
      <c r="D167" s="627"/>
      <c r="E167" s="627"/>
      <c r="F167" s="627"/>
      <c r="H167" s="981">
        <v>5700000000</v>
      </c>
      <c r="I167" s="981"/>
      <c r="J167" s="981">
        <v>0</v>
      </c>
      <c r="L167" s="569"/>
      <c r="M167" s="575"/>
      <c r="N167" s="575"/>
      <c r="O167" s="575"/>
      <c r="P167" s="575"/>
      <c r="Q167" s="575"/>
      <c r="R167" s="569"/>
    </row>
    <row r="168" spans="1:18" s="537" customFormat="1" ht="15">
      <c r="B168" s="547"/>
      <c r="H168" s="946"/>
      <c r="I168" s="946"/>
      <c r="J168" s="946"/>
      <c r="L168" s="539"/>
      <c r="M168" s="540"/>
      <c r="N168" s="540"/>
      <c r="O168" s="540"/>
      <c r="P168" s="540"/>
      <c r="Q168" s="540"/>
      <c r="R168" s="539"/>
    </row>
    <row r="169" spans="1:18" s="541" customFormat="1" ht="18.75" customHeight="1" thickBot="1">
      <c r="B169" s="576" t="s">
        <v>518</v>
      </c>
      <c r="C169" s="587"/>
      <c r="D169" s="587"/>
      <c r="E169" s="587"/>
      <c r="F169" s="587"/>
      <c r="G169" s="537"/>
      <c r="H169" s="970">
        <v>175711228779</v>
      </c>
      <c r="I169" s="946"/>
      <c r="J169" s="970">
        <v>210251932846</v>
      </c>
      <c r="L169" s="569" t="e">
        <f>H169-#REF!</f>
        <v>#REF!</v>
      </c>
      <c r="M169" s="575"/>
      <c r="N169" s="617" t="e">
        <f>J169-#REF!</f>
        <v>#REF!</v>
      </c>
      <c r="O169" s="575"/>
      <c r="P169" s="575"/>
      <c r="Q169" s="575"/>
      <c r="R169" s="539"/>
    </row>
    <row r="170" spans="1:18" s="541" customFormat="1" ht="15.75" thickTop="1">
      <c r="B170" s="551"/>
      <c r="H170" s="943"/>
      <c r="I170" s="943"/>
      <c r="J170" s="943"/>
      <c r="L170" s="569"/>
      <c r="M170" s="575"/>
      <c r="N170" s="575"/>
      <c r="O170" s="575"/>
      <c r="P170" s="575"/>
      <c r="Q170" s="575"/>
      <c r="R170" s="539"/>
    </row>
    <row r="171" spans="1:18" s="541" customFormat="1" ht="15">
      <c r="A171" s="558" t="s">
        <v>49</v>
      </c>
      <c r="B171" s="633" t="s">
        <v>1021</v>
      </c>
      <c r="H171" s="555" t="s">
        <v>709</v>
      </c>
      <c r="I171" s="556"/>
      <c r="J171" s="1014" t="s">
        <v>890</v>
      </c>
      <c r="L171" s="539"/>
      <c r="M171" s="539"/>
      <c r="N171" s="539"/>
      <c r="O171" s="539"/>
      <c r="P171" s="539"/>
      <c r="Q171" s="539"/>
      <c r="R171" s="539"/>
    </row>
    <row r="172" spans="1:18" s="558" customFormat="1" ht="6" customHeight="1">
      <c r="B172" s="633"/>
      <c r="H172" s="982"/>
      <c r="I172" s="982"/>
      <c r="J172" s="982"/>
      <c r="K172" s="537"/>
      <c r="L172" s="539"/>
      <c r="M172" s="540"/>
      <c r="N172" s="630"/>
      <c r="O172" s="540"/>
      <c r="P172" s="540"/>
      <c r="Q172" s="540"/>
      <c r="R172" s="539"/>
    </row>
    <row r="173" spans="1:18" s="574" customFormat="1" ht="14.25">
      <c r="B173" s="1290" t="s">
        <v>188</v>
      </c>
      <c r="C173" s="567"/>
      <c r="D173" s="567"/>
      <c r="E173" s="567"/>
      <c r="F173" s="567"/>
      <c r="G173" s="567"/>
      <c r="H173" s="969">
        <v>180867609620</v>
      </c>
      <c r="I173" s="969"/>
      <c r="J173" s="969">
        <v>228467403519</v>
      </c>
      <c r="L173" s="569"/>
      <c r="M173" s="575"/>
      <c r="N173" s="617"/>
      <c r="O173" s="575"/>
      <c r="P173" s="575"/>
      <c r="Q173" s="575"/>
      <c r="R173" s="569"/>
    </row>
    <row r="174" spans="1:18" s="541" customFormat="1" ht="14.25" customHeight="1">
      <c r="B174" s="1346" t="s">
        <v>190</v>
      </c>
      <c r="C174" s="709"/>
      <c r="D174" s="561"/>
      <c r="E174" s="561"/>
      <c r="F174" s="561"/>
      <c r="G174" s="561"/>
      <c r="H174" s="943">
        <v>2950000000</v>
      </c>
      <c r="I174" s="943"/>
      <c r="J174" s="1126">
        <v>9616161150</v>
      </c>
      <c r="L174" s="543"/>
      <c r="M174" s="544"/>
      <c r="N174" s="544"/>
      <c r="O174" s="544"/>
      <c r="P174" s="544"/>
      <c r="Q174" s="544"/>
      <c r="R174" s="543"/>
    </row>
    <row r="175" spans="1:18" s="541" customFormat="1" ht="14.25" customHeight="1">
      <c r="B175" s="1346" t="s">
        <v>191</v>
      </c>
      <c r="C175" s="709"/>
      <c r="D175" s="561"/>
      <c r="E175" s="561"/>
      <c r="F175" s="561"/>
      <c r="G175" s="561"/>
      <c r="H175" s="943">
        <v>1277668036</v>
      </c>
      <c r="I175" s="943"/>
      <c r="J175" s="1126">
        <v>1277668036</v>
      </c>
      <c r="L175" s="543"/>
      <c r="M175" s="544"/>
      <c r="N175" s="544"/>
      <c r="O175" s="544"/>
      <c r="P175" s="544"/>
      <c r="Q175" s="544"/>
      <c r="R175" s="543"/>
    </row>
    <row r="176" spans="1:18" s="541" customFormat="1" ht="14.25" customHeight="1">
      <c r="B176" s="1346" t="s">
        <v>745</v>
      </c>
      <c r="C176" s="709"/>
      <c r="D176" s="561"/>
      <c r="E176" s="561"/>
      <c r="F176" s="561"/>
      <c r="G176" s="561"/>
      <c r="H176" s="943">
        <v>29145195977</v>
      </c>
      <c r="I176" s="943"/>
      <c r="J176" s="1126">
        <v>31868367794</v>
      </c>
      <c r="L176" s="543"/>
      <c r="M176" s="544"/>
      <c r="N176" s="544"/>
      <c r="O176" s="544"/>
      <c r="P176" s="544"/>
      <c r="Q176" s="544"/>
      <c r="R176" s="543"/>
    </row>
    <row r="177" spans="2:18" s="541" customFormat="1" ht="14.25" customHeight="1">
      <c r="B177" s="1346" t="s">
        <v>746</v>
      </c>
      <c r="C177" s="709"/>
      <c r="D177" s="561"/>
      <c r="E177" s="561"/>
      <c r="F177" s="561"/>
      <c r="G177" s="561"/>
      <c r="H177" s="943">
        <v>630614501</v>
      </c>
      <c r="I177" s="943"/>
      <c r="J177" s="1126">
        <v>1155897101</v>
      </c>
      <c r="L177" s="543"/>
      <c r="M177" s="544"/>
      <c r="N177" s="544"/>
      <c r="O177" s="544"/>
      <c r="P177" s="544"/>
      <c r="Q177" s="544"/>
      <c r="R177" s="543"/>
    </row>
    <row r="178" spans="2:18" s="541" customFormat="1" ht="14.25" customHeight="1">
      <c r="B178" s="1346" t="s">
        <v>863</v>
      </c>
      <c r="C178" s="709"/>
      <c r="D178" s="561"/>
      <c r="E178" s="561"/>
      <c r="F178" s="561"/>
      <c r="G178" s="561"/>
      <c r="H178" s="943">
        <v>7396286962</v>
      </c>
      <c r="I178" s="943"/>
      <c r="J178" s="1126">
        <v>49392127930</v>
      </c>
      <c r="L178" s="543"/>
      <c r="M178" s="544"/>
      <c r="N178" s="544"/>
      <c r="O178" s="544"/>
      <c r="P178" s="544"/>
      <c r="Q178" s="544"/>
      <c r="R178" s="543"/>
    </row>
    <row r="179" spans="2:18" s="541" customFormat="1" ht="14.25" hidden="1" customHeight="1">
      <c r="B179" s="1346" t="s">
        <v>864</v>
      </c>
      <c r="C179" s="709"/>
      <c r="D179" s="561"/>
      <c r="E179" s="561"/>
      <c r="F179" s="561"/>
      <c r="G179" s="561"/>
      <c r="H179" s="943"/>
      <c r="I179" s="943"/>
      <c r="J179" s="1126">
        <v>0</v>
      </c>
      <c r="L179" s="543"/>
      <c r="M179" s="544"/>
      <c r="N179" s="544"/>
      <c r="O179" s="544"/>
      <c r="P179" s="544"/>
      <c r="Q179" s="544"/>
      <c r="R179" s="543"/>
    </row>
    <row r="180" spans="2:18" s="541" customFormat="1" ht="14.25" customHeight="1">
      <c r="B180" s="1346" t="s">
        <v>728</v>
      </c>
      <c r="C180" s="709"/>
      <c r="D180" s="561"/>
      <c r="E180" s="561"/>
      <c r="F180" s="561"/>
      <c r="G180" s="561"/>
      <c r="H180" s="943">
        <v>9359559170</v>
      </c>
      <c r="I180" s="943"/>
      <c r="J180" s="1126">
        <v>14705184157</v>
      </c>
      <c r="L180" s="543"/>
      <c r="M180" s="544"/>
      <c r="N180" s="544"/>
      <c r="O180" s="544"/>
      <c r="P180" s="544"/>
      <c r="Q180" s="544"/>
      <c r="R180" s="543"/>
    </row>
    <row r="181" spans="2:18" s="541" customFormat="1" ht="14.25" customHeight="1">
      <c r="B181" s="1346" t="s">
        <v>865</v>
      </c>
      <c r="C181" s="709"/>
      <c r="D181" s="561"/>
      <c r="E181" s="561"/>
      <c r="F181" s="561"/>
      <c r="G181" s="561"/>
      <c r="H181" s="943">
        <v>4227153689</v>
      </c>
      <c r="I181" s="943"/>
      <c r="J181" s="1126">
        <v>6495383407</v>
      </c>
      <c r="L181" s="543"/>
      <c r="M181" s="544"/>
      <c r="N181" s="544"/>
      <c r="O181" s="544"/>
      <c r="P181" s="544"/>
      <c r="Q181" s="544"/>
      <c r="R181" s="543"/>
    </row>
    <row r="182" spans="2:18" s="541" customFormat="1" ht="14.25" customHeight="1">
      <c r="B182" s="1346" t="s">
        <v>905</v>
      </c>
      <c r="C182" s="709"/>
      <c r="D182" s="561"/>
      <c r="E182" s="561"/>
      <c r="F182" s="561"/>
      <c r="G182" s="561"/>
      <c r="H182" s="943">
        <v>8655421705</v>
      </c>
      <c r="I182" s="943"/>
      <c r="J182" s="1126">
        <v>7110014459</v>
      </c>
      <c r="L182" s="543"/>
      <c r="M182" s="544"/>
      <c r="N182" s="544"/>
      <c r="O182" s="544"/>
      <c r="P182" s="544"/>
      <c r="Q182" s="544"/>
      <c r="R182" s="543"/>
    </row>
    <row r="183" spans="2:18" s="541" customFormat="1" ht="14.25" customHeight="1">
      <c r="B183" s="1346" t="s">
        <v>906</v>
      </c>
      <c r="C183" s="709"/>
      <c r="D183" s="561"/>
      <c r="E183" s="561"/>
      <c r="F183" s="561"/>
      <c r="G183" s="561"/>
      <c r="H183" s="943">
        <v>0</v>
      </c>
      <c r="I183" s="943"/>
      <c r="J183" s="1126">
        <v>9597298004</v>
      </c>
      <c r="L183" s="543"/>
      <c r="M183" s="544"/>
      <c r="N183" s="544"/>
      <c r="O183" s="544"/>
      <c r="P183" s="544"/>
      <c r="Q183" s="544"/>
      <c r="R183" s="543"/>
    </row>
    <row r="184" spans="2:18" s="541" customFormat="1" ht="14.25" customHeight="1">
      <c r="B184" s="1346" t="s">
        <v>907</v>
      </c>
      <c r="C184" s="709"/>
      <c r="D184" s="561"/>
      <c r="E184" s="561"/>
      <c r="F184" s="561"/>
      <c r="G184" s="561"/>
      <c r="H184" s="943">
        <v>36256989696</v>
      </c>
      <c r="I184" s="943"/>
      <c r="J184" s="1126">
        <v>13760191079</v>
      </c>
      <c r="L184" s="543"/>
      <c r="M184" s="544"/>
      <c r="N184" s="544"/>
      <c r="O184" s="544"/>
      <c r="P184" s="544"/>
      <c r="Q184" s="544"/>
      <c r="R184" s="543"/>
    </row>
    <row r="185" spans="2:18" s="541" customFormat="1" ht="14.25" customHeight="1">
      <c r="B185" s="1346" t="s">
        <v>908</v>
      </c>
      <c r="C185" s="709"/>
      <c r="D185" s="561"/>
      <c r="E185" s="561"/>
      <c r="F185" s="561"/>
      <c r="G185" s="561"/>
      <c r="H185" s="943">
        <v>0</v>
      </c>
      <c r="I185" s="943"/>
      <c r="J185" s="1126">
        <v>7034063352</v>
      </c>
      <c r="L185" s="543"/>
      <c r="M185" s="544"/>
      <c r="N185" s="544"/>
      <c r="O185" s="544"/>
      <c r="P185" s="544"/>
      <c r="Q185" s="544"/>
      <c r="R185" s="543"/>
    </row>
    <row r="186" spans="2:18" s="541" customFormat="1" ht="14.25" customHeight="1">
      <c r="B186" s="1346" t="s">
        <v>909</v>
      </c>
      <c r="C186" s="709"/>
      <c r="D186" s="561"/>
      <c r="E186" s="561"/>
      <c r="F186" s="561"/>
      <c r="G186" s="561"/>
      <c r="H186" s="943">
        <v>0</v>
      </c>
      <c r="I186" s="943"/>
      <c r="J186" s="1126">
        <v>3442894311</v>
      </c>
      <c r="L186" s="543"/>
      <c r="M186" s="544"/>
      <c r="N186" s="544"/>
      <c r="O186" s="544"/>
      <c r="P186" s="544"/>
      <c r="Q186" s="544"/>
      <c r="R186" s="543"/>
    </row>
    <row r="187" spans="2:18" s="541" customFormat="1" ht="14.25" customHeight="1">
      <c r="B187" s="1346" t="s">
        <v>897</v>
      </c>
      <c r="C187" s="709"/>
      <c r="D187" s="561"/>
      <c r="E187" s="561"/>
      <c r="F187" s="561"/>
      <c r="G187" s="561"/>
      <c r="H187" s="943">
        <v>366952066</v>
      </c>
      <c r="I187" s="943"/>
      <c r="J187" s="1126">
        <v>1263751344</v>
      </c>
      <c r="L187" s="543"/>
      <c r="M187" s="544"/>
      <c r="N187" s="544"/>
      <c r="O187" s="544"/>
      <c r="P187" s="544"/>
      <c r="Q187" s="544"/>
      <c r="R187" s="543"/>
    </row>
    <row r="188" spans="2:18" s="541" customFormat="1" ht="14.25" customHeight="1">
      <c r="B188" s="1346" t="s">
        <v>568</v>
      </c>
      <c r="C188" s="709"/>
      <c r="D188" s="561"/>
      <c r="E188" s="561"/>
      <c r="F188" s="561"/>
      <c r="G188" s="561"/>
      <c r="H188" s="943">
        <v>729713416</v>
      </c>
      <c r="I188" s="943"/>
      <c r="J188" s="1126">
        <v>1400582824</v>
      </c>
      <c r="L188" s="543"/>
      <c r="M188" s="544"/>
      <c r="N188" s="544"/>
      <c r="O188" s="544"/>
      <c r="P188" s="544"/>
      <c r="Q188" s="544"/>
      <c r="R188" s="543"/>
    </row>
    <row r="189" spans="2:18" s="541" customFormat="1" ht="14.25" customHeight="1">
      <c r="B189" s="1346" t="s">
        <v>828</v>
      </c>
      <c r="C189" s="709"/>
      <c r="D189" s="561"/>
      <c r="E189" s="561"/>
      <c r="F189" s="561"/>
      <c r="G189" s="561"/>
      <c r="H189" s="943">
        <v>2617359383</v>
      </c>
      <c r="I189" s="943"/>
      <c r="J189" s="1126">
        <v>3494021169</v>
      </c>
      <c r="L189" s="543"/>
      <c r="M189" s="544"/>
      <c r="N189" s="544"/>
      <c r="O189" s="544"/>
      <c r="P189" s="544"/>
      <c r="Q189" s="544"/>
      <c r="R189" s="543"/>
    </row>
    <row r="190" spans="2:18" s="537" customFormat="1" ht="15">
      <c r="B190" s="1346" t="s">
        <v>825</v>
      </c>
      <c r="C190" s="709"/>
      <c r="D190" s="567"/>
      <c r="E190" s="567"/>
      <c r="F190" s="567"/>
      <c r="G190" s="567"/>
      <c r="H190" s="1126">
        <v>900865000</v>
      </c>
      <c r="I190" s="946"/>
      <c r="J190" s="1126">
        <v>3648491560</v>
      </c>
      <c r="L190" s="569"/>
      <c r="M190" s="575"/>
      <c r="N190" s="617"/>
      <c r="O190" s="575"/>
      <c r="P190" s="575"/>
      <c r="Q190" s="575"/>
      <c r="R190" s="539"/>
    </row>
    <row r="191" spans="2:18" s="537" customFormat="1" ht="15">
      <c r="B191" s="1346" t="s">
        <v>826</v>
      </c>
      <c r="C191" s="709"/>
      <c r="D191" s="567"/>
      <c r="E191" s="567"/>
      <c r="F191" s="567"/>
      <c r="G191" s="567"/>
      <c r="H191" s="1126">
        <v>1331040422</v>
      </c>
      <c r="I191" s="946"/>
      <c r="J191" s="1126">
        <v>2731040422</v>
      </c>
      <c r="L191" s="569"/>
      <c r="M191" s="575"/>
      <c r="N191" s="617"/>
      <c r="O191" s="575"/>
      <c r="P191" s="575"/>
      <c r="Q191" s="575"/>
      <c r="R191" s="539"/>
    </row>
    <row r="192" spans="2:18" s="537" customFormat="1" ht="15">
      <c r="B192" s="1346" t="s">
        <v>972</v>
      </c>
      <c r="C192" s="709"/>
      <c r="D192" s="567"/>
      <c r="E192" s="567"/>
      <c r="F192" s="567"/>
      <c r="G192" s="567"/>
      <c r="H192" s="1126">
        <v>19441975884</v>
      </c>
      <c r="I192" s="946"/>
      <c r="J192" s="1126">
        <v>14360379468</v>
      </c>
      <c r="L192" s="569"/>
      <c r="M192" s="575"/>
      <c r="N192" s="617"/>
      <c r="O192" s="575"/>
      <c r="P192" s="575"/>
      <c r="Q192" s="575"/>
      <c r="R192" s="539"/>
    </row>
    <row r="193" spans="2:18" s="537" customFormat="1" ht="15">
      <c r="B193" s="1346" t="s">
        <v>1052</v>
      </c>
      <c r="C193" s="709"/>
      <c r="D193" s="567"/>
      <c r="E193" s="567"/>
      <c r="F193" s="567"/>
      <c r="G193" s="567"/>
      <c r="H193" s="1126">
        <v>1740387700</v>
      </c>
      <c r="I193" s="946"/>
      <c r="J193" s="1126">
        <v>4397990027</v>
      </c>
      <c r="L193" s="569"/>
      <c r="M193" s="575"/>
      <c r="N193" s="617"/>
      <c r="O193" s="575"/>
      <c r="P193" s="575"/>
      <c r="Q193" s="575"/>
      <c r="R193" s="539"/>
    </row>
    <row r="194" spans="2:18" s="537" customFormat="1" ht="15" hidden="1">
      <c r="B194" s="1346" t="s">
        <v>200</v>
      </c>
      <c r="C194" s="709"/>
      <c r="D194" s="567"/>
      <c r="E194" s="567"/>
      <c r="F194" s="567"/>
      <c r="G194" s="567"/>
      <c r="H194" s="1126"/>
      <c r="I194" s="946"/>
      <c r="J194" s="1126">
        <v>0</v>
      </c>
      <c r="L194" s="569"/>
      <c r="M194" s="575"/>
      <c r="N194" s="617"/>
      <c r="O194" s="575"/>
      <c r="P194" s="575"/>
      <c r="Q194" s="575"/>
      <c r="R194" s="539"/>
    </row>
    <row r="195" spans="2:18" s="537" customFormat="1" ht="15" hidden="1">
      <c r="B195" s="1346" t="s">
        <v>1054</v>
      </c>
      <c r="C195" s="709"/>
      <c r="D195" s="567"/>
      <c r="E195" s="567"/>
      <c r="F195" s="567"/>
      <c r="G195" s="567"/>
      <c r="H195" s="1126"/>
      <c r="I195" s="946"/>
      <c r="J195" s="1126"/>
      <c r="L195" s="569"/>
      <c r="M195" s="575"/>
      <c r="N195" s="617"/>
      <c r="O195" s="575"/>
      <c r="P195" s="575"/>
      <c r="Q195" s="575"/>
      <c r="R195" s="539"/>
    </row>
    <row r="196" spans="2:18" s="537" customFormat="1" ht="15" hidden="1">
      <c r="B196" s="1346" t="s">
        <v>1055</v>
      </c>
      <c r="C196" s="709"/>
      <c r="D196" s="567"/>
      <c r="E196" s="567"/>
      <c r="F196" s="567"/>
      <c r="G196" s="567"/>
      <c r="H196" s="1126"/>
      <c r="I196" s="946"/>
      <c r="J196" s="1126"/>
      <c r="L196" s="569"/>
      <c r="M196" s="575"/>
      <c r="N196" s="617"/>
      <c r="O196" s="575"/>
      <c r="P196" s="575"/>
      <c r="Q196" s="575"/>
      <c r="R196" s="539"/>
    </row>
    <row r="197" spans="2:18" s="537" customFormat="1" ht="15" hidden="1">
      <c r="B197" s="1346" t="s">
        <v>1056</v>
      </c>
      <c r="C197" s="709"/>
      <c r="D197" s="567"/>
      <c r="E197" s="567"/>
      <c r="F197" s="567"/>
      <c r="G197" s="567"/>
      <c r="H197" s="1126"/>
      <c r="I197" s="946"/>
      <c r="J197" s="1126"/>
      <c r="L197" s="569"/>
      <c r="M197" s="575"/>
      <c r="N197" s="617"/>
      <c r="O197" s="575"/>
      <c r="P197" s="575"/>
      <c r="Q197" s="575"/>
      <c r="R197" s="539"/>
    </row>
    <row r="198" spans="2:18" s="537" customFormat="1" ht="15" hidden="1">
      <c r="B198" s="1346" t="s">
        <v>769</v>
      </c>
      <c r="C198" s="709"/>
      <c r="D198" s="567"/>
      <c r="E198" s="567"/>
      <c r="F198" s="567"/>
      <c r="G198" s="567"/>
      <c r="H198" s="1126"/>
      <c r="I198" s="946"/>
      <c r="J198" s="1126"/>
      <c r="L198" s="569"/>
      <c r="M198" s="575"/>
      <c r="N198" s="617"/>
      <c r="O198" s="575"/>
      <c r="P198" s="575"/>
      <c r="Q198" s="575"/>
      <c r="R198" s="539"/>
    </row>
    <row r="199" spans="2:18" s="537" customFormat="1" ht="15" hidden="1">
      <c r="B199" s="1346" t="s">
        <v>770</v>
      </c>
      <c r="C199" s="709"/>
      <c r="D199" s="567"/>
      <c r="E199" s="567"/>
      <c r="F199" s="567"/>
      <c r="G199" s="567"/>
      <c r="H199" s="1126"/>
      <c r="I199" s="946"/>
      <c r="J199" s="1126"/>
      <c r="L199" s="569"/>
      <c r="M199" s="575"/>
      <c r="N199" s="617"/>
      <c r="O199" s="575"/>
      <c r="P199" s="575"/>
      <c r="Q199" s="575"/>
      <c r="R199" s="539"/>
    </row>
    <row r="200" spans="2:18" s="537" customFormat="1" ht="15" hidden="1">
      <c r="B200" s="1346" t="s">
        <v>771</v>
      </c>
      <c r="C200" s="709"/>
      <c r="D200" s="567"/>
      <c r="E200" s="567"/>
      <c r="F200" s="567"/>
      <c r="G200" s="567"/>
      <c r="H200" s="1126"/>
      <c r="I200" s="946"/>
      <c r="J200" s="1126"/>
      <c r="L200" s="569"/>
      <c r="M200" s="575"/>
      <c r="N200" s="617"/>
      <c r="O200" s="575"/>
      <c r="P200" s="575"/>
      <c r="Q200" s="575"/>
      <c r="R200" s="539"/>
    </row>
    <row r="201" spans="2:18" s="537" customFormat="1" ht="15" hidden="1">
      <c r="B201" s="1346" t="s">
        <v>265</v>
      </c>
      <c r="C201" s="709"/>
      <c r="D201" s="567"/>
      <c r="E201" s="567"/>
      <c r="F201" s="567"/>
      <c r="G201" s="567"/>
      <c r="H201" s="1126"/>
      <c r="I201" s="946"/>
      <c r="J201" s="1126"/>
      <c r="L201" s="569"/>
      <c r="M201" s="575"/>
      <c r="N201" s="617"/>
      <c r="O201" s="575"/>
      <c r="P201" s="575"/>
      <c r="Q201" s="575"/>
      <c r="R201" s="539"/>
    </row>
    <row r="202" spans="2:18" s="537" customFormat="1" ht="15" hidden="1">
      <c r="B202" s="1346" t="s">
        <v>406</v>
      </c>
      <c r="C202" s="709"/>
      <c r="D202" s="567"/>
      <c r="E202" s="567"/>
      <c r="F202" s="567"/>
      <c r="G202" s="567"/>
      <c r="H202" s="1126"/>
      <c r="I202" s="946"/>
      <c r="J202" s="1126"/>
      <c r="L202" s="569"/>
      <c r="M202" s="575"/>
      <c r="N202" s="617"/>
      <c r="O202" s="575"/>
      <c r="P202" s="575"/>
      <c r="Q202" s="575"/>
      <c r="R202" s="539"/>
    </row>
    <row r="203" spans="2:18" s="537" customFormat="1" ht="15" hidden="1">
      <c r="B203" s="1346" t="s">
        <v>407</v>
      </c>
      <c r="C203" s="709"/>
      <c r="D203" s="567"/>
      <c r="E203" s="567"/>
      <c r="F203" s="567"/>
      <c r="G203" s="567"/>
      <c r="H203" s="1126"/>
      <c r="I203" s="946"/>
      <c r="J203" s="1126"/>
      <c r="L203" s="569"/>
      <c r="M203" s="575"/>
      <c r="N203" s="617"/>
      <c r="O203" s="575"/>
      <c r="P203" s="575"/>
      <c r="Q203" s="575"/>
      <c r="R203" s="539"/>
    </row>
    <row r="204" spans="2:18" s="537" customFormat="1" ht="15" hidden="1">
      <c r="B204" s="1346" t="s">
        <v>408</v>
      </c>
      <c r="C204" s="709"/>
      <c r="D204" s="567"/>
      <c r="E204" s="567"/>
      <c r="F204" s="567"/>
      <c r="G204" s="567"/>
      <c r="H204" s="1126"/>
      <c r="I204" s="946"/>
      <c r="J204" s="1126"/>
      <c r="L204" s="569"/>
      <c r="M204" s="575"/>
      <c r="N204" s="617"/>
      <c r="O204" s="575"/>
      <c r="P204" s="575"/>
      <c r="Q204" s="575"/>
      <c r="R204" s="539"/>
    </row>
    <row r="205" spans="2:18" s="537" customFormat="1" ht="15" hidden="1">
      <c r="B205" s="1346" t="s">
        <v>409</v>
      </c>
      <c r="C205" s="709"/>
      <c r="D205" s="567"/>
      <c r="E205" s="567"/>
      <c r="F205" s="567"/>
      <c r="G205" s="567"/>
      <c r="H205" s="1126"/>
      <c r="I205" s="946"/>
      <c r="J205" s="1126"/>
      <c r="L205" s="569"/>
      <c r="M205" s="575"/>
      <c r="N205" s="617"/>
      <c r="O205" s="575"/>
      <c r="P205" s="575"/>
      <c r="Q205" s="575"/>
      <c r="R205" s="539"/>
    </row>
    <row r="206" spans="2:18" s="537" customFormat="1" ht="15" hidden="1">
      <c r="B206" s="1346" t="s">
        <v>410</v>
      </c>
      <c r="C206" s="709"/>
      <c r="D206" s="567"/>
      <c r="E206" s="567"/>
      <c r="F206" s="567"/>
      <c r="G206" s="567"/>
      <c r="H206" s="1126"/>
      <c r="I206" s="946"/>
      <c r="J206" s="1126"/>
      <c r="L206" s="569"/>
      <c r="M206" s="575"/>
      <c r="N206" s="617"/>
      <c r="O206" s="575"/>
      <c r="P206" s="575"/>
      <c r="Q206" s="575"/>
      <c r="R206" s="539"/>
    </row>
    <row r="207" spans="2:18" s="537" customFormat="1" ht="15" hidden="1">
      <c r="B207" s="1346" t="s">
        <v>691</v>
      </c>
      <c r="C207" s="709"/>
      <c r="D207" s="567"/>
      <c r="E207" s="567"/>
      <c r="F207" s="567"/>
      <c r="G207" s="567"/>
      <c r="H207" s="1126"/>
      <c r="I207" s="946"/>
      <c r="J207" s="1126"/>
      <c r="L207" s="569"/>
      <c r="M207" s="575"/>
      <c r="N207" s="617"/>
      <c r="O207" s="575"/>
      <c r="P207" s="575"/>
      <c r="Q207" s="575"/>
      <c r="R207" s="539"/>
    </row>
    <row r="208" spans="2:18" s="537" customFormat="1" ht="15" hidden="1">
      <c r="B208" s="1346" t="s">
        <v>692</v>
      </c>
      <c r="C208" s="709"/>
      <c r="D208" s="567"/>
      <c r="E208" s="567"/>
      <c r="F208" s="567"/>
      <c r="G208" s="567"/>
      <c r="H208" s="1126"/>
      <c r="I208" s="946"/>
      <c r="J208" s="1126"/>
      <c r="L208" s="569"/>
      <c r="M208" s="575"/>
      <c r="N208" s="617"/>
      <c r="O208" s="575"/>
      <c r="P208" s="575"/>
      <c r="Q208" s="575"/>
      <c r="R208" s="539"/>
    </row>
    <row r="209" spans="2:18" s="537" customFormat="1" ht="15" hidden="1">
      <c r="B209" s="1346" t="s">
        <v>693</v>
      </c>
      <c r="C209" s="709"/>
      <c r="D209" s="567"/>
      <c r="E209" s="567"/>
      <c r="F209" s="567"/>
      <c r="G209" s="567"/>
      <c r="H209" s="1126"/>
      <c r="I209" s="946"/>
      <c r="J209" s="1126"/>
      <c r="L209" s="569"/>
      <c r="M209" s="575"/>
      <c r="N209" s="617"/>
      <c r="O209" s="575"/>
      <c r="P209" s="575"/>
      <c r="Q209" s="575"/>
      <c r="R209" s="539"/>
    </row>
    <row r="210" spans="2:18" s="537" customFormat="1" ht="15" hidden="1">
      <c r="B210" s="1346" t="s">
        <v>694</v>
      </c>
      <c r="C210" s="709"/>
      <c r="D210" s="567"/>
      <c r="E210" s="567"/>
      <c r="F210" s="567"/>
      <c r="G210" s="567"/>
      <c r="H210" s="1126"/>
      <c r="I210" s="946"/>
      <c r="J210" s="1126"/>
      <c r="L210" s="569"/>
      <c r="M210" s="575"/>
      <c r="N210" s="617"/>
      <c r="O210" s="575"/>
      <c r="P210" s="575"/>
      <c r="Q210" s="575"/>
      <c r="R210" s="539"/>
    </row>
    <row r="211" spans="2:18" s="537" customFormat="1" ht="15" hidden="1">
      <c r="B211" s="1346" t="s">
        <v>695</v>
      </c>
      <c r="C211" s="709"/>
      <c r="D211" s="567"/>
      <c r="E211" s="567"/>
      <c r="F211" s="567"/>
      <c r="G211" s="567"/>
      <c r="H211" s="1126"/>
      <c r="I211" s="946"/>
      <c r="J211" s="1126"/>
      <c r="L211" s="569"/>
      <c r="M211" s="575"/>
      <c r="N211" s="617"/>
      <c r="O211" s="575"/>
      <c r="P211" s="575"/>
      <c r="Q211" s="575"/>
      <c r="R211" s="539"/>
    </row>
    <row r="212" spans="2:18" s="537" customFormat="1" ht="15" hidden="1">
      <c r="B212" s="1346" t="s">
        <v>915</v>
      </c>
      <c r="C212" s="709"/>
      <c r="D212" s="567"/>
      <c r="E212" s="567"/>
      <c r="F212" s="567"/>
      <c r="G212" s="567"/>
      <c r="H212" s="1126"/>
      <c r="I212" s="946"/>
      <c r="J212" s="1126"/>
      <c r="L212" s="569"/>
      <c r="M212" s="575"/>
      <c r="N212" s="617"/>
      <c r="O212" s="575"/>
      <c r="P212" s="575"/>
      <c r="Q212" s="575"/>
      <c r="R212" s="539"/>
    </row>
    <row r="213" spans="2:18" s="537" customFormat="1" ht="15" hidden="1">
      <c r="B213" s="1346" t="s">
        <v>916</v>
      </c>
      <c r="C213" s="709"/>
      <c r="D213" s="567"/>
      <c r="E213" s="567"/>
      <c r="F213" s="567"/>
      <c r="G213" s="567"/>
      <c r="H213" s="1126"/>
      <c r="I213" s="946"/>
      <c r="J213" s="1126"/>
      <c r="L213" s="569"/>
      <c r="M213" s="575"/>
      <c r="N213" s="617"/>
      <c r="O213" s="575"/>
      <c r="P213" s="575"/>
      <c r="Q213" s="575"/>
      <c r="R213" s="539"/>
    </row>
    <row r="214" spans="2:18" s="537" customFormat="1" ht="15" hidden="1">
      <c r="B214" s="1346" t="s">
        <v>1053</v>
      </c>
      <c r="C214" s="709"/>
      <c r="D214" s="567"/>
      <c r="E214" s="567"/>
      <c r="F214" s="567"/>
      <c r="G214" s="567"/>
      <c r="H214" s="1126"/>
      <c r="I214" s="946"/>
      <c r="J214" s="1126"/>
      <c r="L214" s="569"/>
      <c r="M214" s="575"/>
      <c r="N214" s="617"/>
      <c r="O214" s="575"/>
      <c r="P214" s="575"/>
      <c r="Q214" s="575"/>
      <c r="R214" s="539"/>
    </row>
    <row r="215" spans="2:18" s="537" customFormat="1" ht="15" hidden="1">
      <c r="B215" s="1346" t="s">
        <v>917</v>
      </c>
      <c r="C215" s="709"/>
      <c r="D215" s="567"/>
      <c r="E215" s="567"/>
      <c r="F215" s="567"/>
      <c r="G215" s="567"/>
      <c r="H215" s="1126"/>
      <c r="I215" s="946"/>
      <c r="J215" s="1126"/>
      <c r="L215" s="569"/>
      <c r="M215" s="575"/>
      <c r="N215" s="617"/>
      <c r="O215" s="575"/>
      <c r="P215" s="575"/>
      <c r="Q215" s="575"/>
      <c r="R215" s="539"/>
    </row>
    <row r="216" spans="2:18" s="537" customFormat="1" ht="15" hidden="1">
      <c r="B216" s="1346" t="s">
        <v>918</v>
      </c>
      <c r="C216" s="709"/>
      <c r="D216" s="567"/>
      <c r="E216" s="567"/>
      <c r="F216" s="567"/>
      <c r="G216" s="567"/>
      <c r="H216" s="1126"/>
      <c r="I216" s="946"/>
      <c r="J216" s="1126"/>
      <c r="L216" s="569"/>
      <c r="M216" s="575"/>
      <c r="N216" s="617"/>
      <c r="O216" s="575"/>
      <c r="P216" s="575"/>
      <c r="Q216" s="575"/>
      <c r="R216" s="539"/>
    </row>
    <row r="217" spans="2:18" s="537" customFormat="1" ht="15" hidden="1">
      <c r="B217" s="1346" t="s">
        <v>919</v>
      </c>
      <c r="C217" s="709"/>
      <c r="D217" s="567"/>
      <c r="E217" s="567"/>
      <c r="F217" s="567"/>
      <c r="G217" s="567"/>
      <c r="H217" s="1126"/>
      <c r="I217" s="946"/>
      <c r="J217" s="1126"/>
      <c r="L217" s="569"/>
      <c r="M217" s="575"/>
      <c r="N217" s="617"/>
      <c r="O217" s="575"/>
      <c r="P217" s="575"/>
      <c r="Q217" s="575"/>
      <c r="R217" s="539"/>
    </row>
    <row r="218" spans="2:18" s="537" customFormat="1" ht="15" hidden="1">
      <c r="B218" s="1346" t="s">
        <v>920</v>
      </c>
      <c r="C218" s="709"/>
      <c r="D218" s="567"/>
      <c r="E218" s="567"/>
      <c r="F218" s="567"/>
      <c r="G218" s="567"/>
      <c r="H218" s="1126"/>
      <c r="I218" s="946"/>
      <c r="J218" s="1126"/>
      <c r="L218" s="569"/>
      <c r="M218" s="575"/>
      <c r="N218" s="617"/>
      <c r="O218" s="575"/>
      <c r="P218" s="575"/>
      <c r="Q218" s="575"/>
      <c r="R218" s="539"/>
    </row>
    <row r="219" spans="2:18" s="537" customFormat="1" ht="15" hidden="1">
      <c r="B219" s="1346" t="s">
        <v>921</v>
      </c>
      <c r="C219" s="709"/>
      <c r="D219" s="567"/>
      <c r="E219" s="567"/>
      <c r="F219" s="567"/>
      <c r="G219" s="567"/>
      <c r="H219" s="1126"/>
      <c r="I219" s="946"/>
      <c r="J219" s="1126"/>
      <c r="L219" s="569"/>
      <c r="M219" s="575"/>
      <c r="N219" s="617"/>
      <c r="O219" s="575"/>
      <c r="P219" s="575"/>
      <c r="Q219" s="575"/>
      <c r="R219" s="539"/>
    </row>
    <row r="220" spans="2:18" s="537" customFormat="1" ht="15" hidden="1">
      <c r="B220" s="1346" t="s">
        <v>922</v>
      </c>
      <c r="C220" s="709"/>
      <c r="D220" s="567"/>
      <c r="E220" s="567"/>
      <c r="F220" s="567"/>
      <c r="G220" s="567"/>
      <c r="H220" s="1126"/>
      <c r="I220" s="946"/>
      <c r="J220" s="1126"/>
      <c r="L220" s="569"/>
      <c r="M220" s="575"/>
      <c r="N220" s="617"/>
      <c r="O220" s="575"/>
      <c r="P220" s="575"/>
      <c r="Q220" s="575"/>
      <c r="R220" s="539"/>
    </row>
    <row r="221" spans="2:18" s="537" customFormat="1" ht="15" hidden="1">
      <c r="B221" s="1346" t="s">
        <v>923</v>
      </c>
      <c r="C221" s="709"/>
      <c r="D221" s="567"/>
      <c r="E221" s="567"/>
      <c r="F221" s="567"/>
      <c r="G221" s="567"/>
      <c r="H221" s="1126"/>
      <c r="I221" s="946"/>
      <c r="J221" s="1126"/>
      <c r="L221" s="569"/>
      <c r="M221" s="575"/>
      <c r="N221" s="617"/>
      <c r="O221" s="575"/>
      <c r="P221" s="575"/>
      <c r="Q221" s="575"/>
      <c r="R221" s="539"/>
    </row>
    <row r="222" spans="2:18" s="537" customFormat="1" ht="15" hidden="1">
      <c r="B222" s="1346" t="s">
        <v>924</v>
      </c>
      <c r="C222" s="709"/>
      <c r="D222" s="567"/>
      <c r="E222" s="567"/>
      <c r="F222" s="567"/>
      <c r="G222" s="567"/>
      <c r="H222" s="1126"/>
      <c r="I222" s="946"/>
      <c r="J222" s="1126"/>
      <c r="L222" s="569"/>
      <c r="M222" s="575"/>
      <c r="N222" s="617"/>
      <c r="O222" s="575"/>
      <c r="P222" s="575"/>
      <c r="Q222" s="575"/>
      <c r="R222" s="539"/>
    </row>
    <row r="223" spans="2:18" s="537" customFormat="1" ht="15" hidden="1">
      <c r="B223" s="1346" t="s">
        <v>925</v>
      </c>
      <c r="C223" s="709"/>
      <c r="D223" s="567"/>
      <c r="E223" s="567"/>
      <c r="F223" s="567"/>
      <c r="G223" s="567"/>
      <c r="H223" s="1126"/>
      <c r="I223" s="946"/>
      <c r="J223" s="1126"/>
      <c r="L223" s="569"/>
      <c r="M223" s="575"/>
      <c r="N223" s="617"/>
      <c r="O223" s="575"/>
      <c r="P223" s="575"/>
      <c r="Q223" s="575"/>
      <c r="R223" s="539"/>
    </row>
    <row r="224" spans="2:18" s="537" customFormat="1" ht="15" hidden="1">
      <c r="B224" s="1346" t="s">
        <v>926</v>
      </c>
      <c r="C224" s="709"/>
      <c r="D224" s="567"/>
      <c r="E224" s="567"/>
      <c r="F224" s="567"/>
      <c r="G224" s="567"/>
      <c r="H224" s="1126"/>
      <c r="I224" s="946"/>
      <c r="J224" s="1126"/>
      <c r="L224" s="569"/>
      <c r="M224" s="575"/>
      <c r="N224" s="617"/>
      <c r="O224" s="575"/>
      <c r="P224" s="575"/>
      <c r="Q224" s="575"/>
      <c r="R224" s="539"/>
    </row>
    <row r="225" spans="2:18" s="537" customFormat="1" ht="15" hidden="1">
      <c r="B225" s="1346" t="s">
        <v>927</v>
      </c>
      <c r="C225" s="709"/>
      <c r="D225" s="567"/>
      <c r="E225" s="567"/>
      <c r="F225" s="567"/>
      <c r="G225" s="567"/>
      <c r="H225" s="1126"/>
      <c r="I225" s="946"/>
      <c r="J225" s="1126"/>
      <c r="L225" s="569"/>
      <c r="M225" s="575"/>
      <c r="N225" s="617"/>
      <c r="O225" s="575"/>
      <c r="P225" s="575"/>
      <c r="Q225" s="575"/>
      <c r="R225" s="539"/>
    </row>
    <row r="226" spans="2:18" s="537" customFormat="1" ht="15" hidden="1">
      <c r="B226" s="1346" t="s">
        <v>928</v>
      </c>
      <c r="C226" s="709"/>
      <c r="D226" s="567"/>
      <c r="E226" s="567"/>
      <c r="F226" s="567"/>
      <c r="G226" s="567"/>
      <c r="H226" s="1126"/>
      <c r="I226" s="946"/>
      <c r="J226" s="1126"/>
      <c r="L226" s="569"/>
      <c r="M226" s="575"/>
      <c r="N226" s="617"/>
      <c r="O226" s="575"/>
      <c r="P226" s="575"/>
      <c r="Q226" s="575"/>
      <c r="R226" s="539"/>
    </row>
    <row r="227" spans="2:18" s="537" customFormat="1" ht="15" hidden="1">
      <c r="B227" s="1346" t="s">
        <v>929</v>
      </c>
      <c r="C227" s="709"/>
      <c r="D227" s="567"/>
      <c r="E227" s="567"/>
      <c r="F227" s="567"/>
      <c r="G227" s="567"/>
      <c r="H227" s="1126"/>
      <c r="I227" s="946"/>
      <c r="J227" s="1126"/>
      <c r="L227" s="569"/>
      <c r="M227" s="575"/>
      <c r="N227" s="617"/>
      <c r="O227" s="575"/>
      <c r="P227" s="575"/>
      <c r="Q227" s="575"/>
      <c r="R227" s="539"/>
    </row>
    <row r="228" spans="2:18" s="537" customFormat="1" ht="15" hidden="1">
      <c r="B228" s="1346" t="s">
        <v>930</v>
      </c>
      <c r="C228" s="709"/>
      <c r="D228" s="567"/>
      <c r="E228" s="567"/>
      <c r="F228" s="567"/>
      <c r="G228" s="567"/>
      <c r="H228" s="1126"/>
      <c r="I228" s="946"/>
      <c r="J228" s="1126"/>
      <c r="L228" s="569"/>
      <c r="M228" s="575"/>
      <c r="N228" s="617"/>
      <c r="O228" s="575"/>
      <c r="P228" s="575"/>
      <c r="Q228" s="575"/>
      <c r="R228" s="539"/>
    </row>
    <row r="229" spans="2:18" s="537" customFormat="1" ht="15" hidden="1">
      <c r="B229" s="1346" t="s">
        <v>931</v>
      </c>
      <c r="C229" s="709"/>
      <c r="D229" s="567"/>
      <c r="E229" s="567"/>
      <c r="F229" s="567"/>
      <c r="G229" s="567"/>
      <c r="H229" s="1126"/>
      <c r="I229" s="946"/>
      <c r="J229" s="1126"/>
      <c r="L229" s="569"/>
      <c r="M229" s="575"/>
      <c r="N229" s="617"/>
      <c r="O229" s="575"/>
      <c r="P229" s="575"/>
      <c r="Q229" s="575"/>
      <c r="R229" s="539"/>
    </row>
    <row r="230" spans="2:18" s="537" customFormat="1" ht="15" hidden="1">
      <c r="B230" s="1346" t="s">
        <v>932</v>
      </c>
      <c r="C230" s="709"/>
      <c r="D230" s="567"/>
      <c r="E230" s="567"/>
      <c r="F230" s="567"/>
      <c r="G230" s="567"/>
      <c r="H230" s="1126"/>
      <c r="I230" s="946"/>
      <c r="J230" s="1126"/>
      <c r="L230" s="569"/>
      <c r="M230" s="575"/>
      <c r="N230" s="617"/>
      <c r="O230" s="575"/>
      <c r="P230" s="575"/>
      <c r="Q230" s="575"/>
      <c r="R230" s="539"/>
    </row>
    <row r="231" spans="2:18" s="537" customFormat="1" ht="15" hidden="1">
      <c r="B231" s="1346" t="s">
        <v>933</v>
      </c>
      <c r="C231" s="709"/>
      <c r="D231" s="567"/>
      <c r="E231" s="567"/>
      <c r="F231" s="567"/>
      <c r="G231" s="567"/>
      <c r="H231" s="1126"/>
      <c r="I231" s="946"/>
      <c r="J231" s="1126"/>
      <c r="L231" s="569"/>
      <c r="M231" s="575"/>
      <c r="N231" s="617"/>
      <c r="O231" s="575"/>
      <c r="P231" s="575"/>
      <c r="Q231" s="575"/>
      <c r="R231" s="539"/>
    </row>
    <row r="232" spans="2:18" s="537" customFormat="1" ht="15" hidden="1">
      <c r="B232" s="1346" t="s">
        <v>934</v>
      </c>
      <c r="C232" s="709"/>
      <c r="D232" s="567"/>
      <c r="E232" s="567"/>
      <c r="F232" s="567"/>
      <c r="G232" s="567"/>
      <c r="H232" s="1126"/>
      <c r="I232" s="946"/>
      <c r="J232" s="1126"/>
      <c r="L232" s="569"/>
      <c r="M232" s="575"/>
      <c r="N232" s="617"/>
      <c r="O232" s="575"/>
      <c r="P232" s="575"/>
      <c r="Q232" s="575"/>
      <c r="R232" s="539"/>
    </row>
    <row r="233" spans="2:18" s="537" customFormat="1" ht="15" hidden="1">
      <c r="B233" s="1346" t="s">
        <v>742</v>
      </c>
      <c r="C233" s="709"/>
      <c r="D233" s="567"/>
      <c r="E233" s="567"/>
      <c r="F233" s="567"/>
      <c r="G233" s="567"/>
      <c r="H233" s="1126"/>
      <c r="I233" s="946"/>
      <c r="J233" s="1126"/>
      <c r="L233" s="569"/>
      <c r="M233" s="575"/>
      <c r="N233" s="617"/>
      <c r="O233" s="575"/>
      <c r="P233" s="575"/>
      <c r="Q233" s="575"/>
      <c r="R233" s="539"/>
    </row>
    <row r="234" spans="2:18" s="537" customFormat="1" ht="15" hidden="1">
      <c r="B234" s="1346" t="s">
        <v>935</v>
      </c>
      <c r="C234" s="709"/>
      <c r="D234" s="567"/>
      <c r="E234" s="567"/>
      <c r="F234" s="567"/>
      <c r="G234" s="567"/>
      <c r="H234" s="1126"/>
      <c r="I234" s="946"/>
      <c r="J234" s="1126"/>
      <c r="L234" s="569"/>
      <c r="M234" s="575"/>
      <c r="N234" s="617"/>
      <c r="O234" s="575"/>
      <c r="P234" s="575"/>
      <c r="Q234" s="575"/>
      <c r="R234" s="539"/>
    </row>
    <row r="235" spans="2:18" s="537" customFormat="1" ht="15" hidden="1">
      <c r="B235" s="1346" t="s">
        <v>936</v>
      </c>
      <c r="C235" s="709"/>
      <c r="D235" s="567"/>
      <c r="E235" s="567"/>
      <c r="F235" s="567"/>
      <c r="G235" s="567"/>
      <c r="H235" s="1126"/>
      <c r="I235" s="946"/>
      <c r="J235" s="1126"/>
      <c r="L235" s="569"/>
      <c r="M235" s="575"/>
      <c r="N235" s="617"/>
      <c r="O235" s="575"/>
      <c r="P235" s="575"/>
      <c r="Q235" s="575"/>
      <c r="R235" s="539"/>
    </row>
    <row r="236" spans="2:18" s="537" customFormat="1" ht="15" hidden="1">
      <c r="B236" s="1346" t="s">
        <v>937</v>
      </c>
      <c r="C236" s="709"/>
      <c r="D236" s="567"/>
      <c r="E236" s="567"/>
      <c r="F236" s="567"/>
      <c r="G236" s="567"/>
      <c r="H236" s="1126"/>
      <c r="I236" s="946"/>
      <c r="J236" s="1126"/>
      <c r="L236" s="569"/>
      <c r="M236" s="575"/>
      <c r="N236" s="617"/>
      <c r="O236" s="575"/>
      <c r="P236" s="575"/>
      <c r="Q236" s="575"/>
      <c r="R236" s="539"/>
    </row>
    <row r="237" spans="2:18" s="537" customFormat="1" ht="15" hidden="1">
      <c r="B237" s="1346" t="s">
        <v>938</v>
      </c>
      <c r="C237" s="709"/>
      <c r="D237" s="567"/>
      <c r="E237" s="567"/>
      <c r="F237" s="567"/>
      <c r="G237" s="567"/>
      <c r="H237" s="1126"/>
      <c r="I237" s="946"/>
      <c r="J237" s="1126"/>
      <c r="L237" s="569"/>
      <c r="M237" s="575"/>
      <c r="N237" s="617"/>
      <c r="O237" s="575"/>
      <c r="P237" s="575"/>
      <c r="Q237" s="575"/>
      <c r="R237" s="539"/>
    </row>
    <row r="238" spans="2:18" s="537" customFormat="1" ht="15" hidden="1">
      <c r="B238" s="1346" t="s">
        <v>382</v>
      </c>
      <c r="C238" s="709"/>
      <c r="D238" s="567"/>
      <c r="E238" s="567"/>
      <c r="F238" s="567"/>
      <c r="G238" s="567"/>
      <c r="H238" s="1126"/>
      <c r="I238" s="946"/>
      <c r="J238" s="1126"/>
      <c r="L238" s="569"/>
      <c r="M238" s="575"/>
      <c r="N238" s="617"/>
      <c r="O238" s="575"/>
      <c r="P238" s="575"/>
      <c r="Q238" s="575"/>
      <c r="R238" s="539"/>
    </row>
    <row r="239" spans="2:18" s="537" customFormat="1" ht="15" hidden="1">
      <c r="B239" s="1346" t="s">
        <v>383</v>
      </c>
      <c r="C239" s="709"/>
      <c r="D239" s="567"/>
      <c r="E239" s="567"/>
      <c r="F239" s="567"/>
      <c r="G239" s="567"/>
      <c r="H239" s="1126"/>
      <c r="I239" s="946"/>
      <c r="J239" s="1126"/>
      <c r="L239" s="569"/>
      <c r="M239" s="575"/>
      <c r="N239" s="617"/>
      <c r="O239" s="575"/>
      <c r="P239" s="575"/>
      <c r="Q239" s="575"/>
      <c r="R239" s="539"/>
    </row>
    <row r="240" spans="2:18" s="537" customFormat="1" ht="15" hidden="1">
      <c r="B240" s="1346" t="s">
        <v>384</v>
      </c>
      <c r="C240" s="709"/>
      <c r="D240" s="567"/>
      <c r="E240" s="567"/>
      <c r="F240" s="567"/>
      <c r="G240" s="567"/>
      <c r="H240" s="1126"/>
      <c r="I240" s="946"/>
      <c r="J240" s="1126"/>
      <c r="L240" s="569"/>
      <c r="M240" s="575"/>
      <c r="N240" s="617"/>
      <c r="O240" s="575"/>
      <c r="P240" s="575"/>
      <c r="Q240" s="575"/>
      <c r="R240" s="539"/>
    </row>
    <row r="241" spans="1:18" s="537" customFormat="1" ht="15" hidden="1">
      <c r="B241" s="1346" t="s">
        <v>385</v>
      </c>
      <c r="C241" s="709"/>
      <c r="D241" s="567"/>
      <c r="E241" s="567"/>
      <c r="F241" s="567"/>
      <c r="G241" s="567"/>
      <c r="H241" s="1126"/>
      <c r="I241" s="946"/>
      <c r="J241" s="1126"/>
      <c r="L241" s="569"/>
      <c r="M241" s="575"/>
      <c r="N241" s="617"/>
      <c r="O241" s="575"/>
      <c r="P241" s="575"/>
      <c r="Q241" s="575"/>
      <c r="R241" s="539"/>
    </row>
    <row r="242" spans="1:18" s="537" customFormat="1" ht="15" hidden="1">
      <c r="B242" s="1346" t="s">
        <v>386</v>
      </c>
      <c r="C242" s="709"/>
      <c r="D242" s="567"/>
      <c r="E242" s="567"/>
      <c r="F242" s="567"/>
      <c r="G242" s="567"/>
      <c r="H242" s="1126"/>
      <c r="I242" s="946"/>
      <c r="J242" s="1126"/>
      <c r="L242" s="569"/>
      <c r="M242" s="575"/>
      <c r="N242" s="617"/>
      <c r="O242" s="575"/>
      <c r="P242" s="575"/>
      <c r="Q242" s="575"/>
      <c r="R242" s="539"/>
    </row>
    <row r="243" spans="1:18" s="537" customFormat="1" ht="15" hidden="1">
      <c r="B243" s="1346" t="s">
        <v>109</v>
      </c>
      <c r="C243" s="709"/>
      <c r="D243" s="567"/>
      <c r="E243" s="567"/>
      <c r="F243" s="567"/>
      <c r="G243" s="567"/>
      <c r="H243" s="1126"/>
      <c r="I243" s="946"/>
      <c r="J243" s="1126"/>
      <c r="L243" s="569"/>
      <c r="M243" s="575"/>
      <c r="N243" s="617"/>
      <c r="O243" s="575"/>
      <c r="P243" s="575"/>
      <c r="Q243" s="575"/>
      <c r="R243" s="539"/>
    </row>
    <row r="244" spans="1:18" s="537" customFormat="1" ht="15" hidden="1">
      <c r="B244" s="1346" t="s">
        <v>110</v>
      </c>
      <c r="C244" s="709"/>
      <c r="D244" s="567"/>
      <c r="E244" s="567"/>
      <c r="F244" s="567"/>
      <c r="G244" s="567"/>
      <c r="H244" s="1126"/>
      <c r="I244" s="946"/>
      <c r="J244" s="1126"/>
      <c r="L244" s="569"/>
      <c r="M244" s="575"/>
      <c r="N244" s="617"/>
      <c r="O244" s="575"/>
      <c r="P244" s="575"/>
      <c r="Q244" s="575"/>
      <c r="R244" s="539"/>
    </row>
    <row r="245" spans="1:18" s="537" customFormat="1" ht="15" hidden="1">
      <c r="B245" s="1346" t="s">
        <v>111</v>
      </c>
      <c r="C245" s="709"/>
      <c r="D245" s="567"/>
      <c r="E245" s="567"/>
      <c r="F245" s="567"/>
      <c r="G245" s="567"/>
      <c r="H245" s="1126"/>
      <c r="I245" s="946"/>
      <c r="J245" s="1126"/>
      <c r="L245" s="569"/>
      <c r="M245" s="575"/>
      <c r="N245" s="617"/>
      <c r="O245" s="575"/>
      <c r="P245" s="575"/>
      <c r="Q245" s="575"/>
      <c r="R245" s="539"/>
    </row>
    <row r="246" spans="1:18" s="537" customFormat="1" ht="15">
      <c r="B246" s="1346" t="s">
        <v>970</v>
      </c>
      <c r="C246" s="709"/>
      <c r="D246" s="567"/>
      <c r="E246" s="567"/>
      <c r="F246" s="567"/>
      <c r="G246" s="567"/>
      <c r="H246" s="1126">
        <v>53840426013</v>
      </c>
      <c r="I246" s="946"/>
      <c r="J246" s="1126">
        <v>41715895925</v>
      </c>
      <c r="L246" s="569"/>
      <c r="M246" s="575"/>
      <c r="N246" s="617"/>
      <c r="O246" s="575"/>
      <c r="P246" s="575"/>
      <c r="Q246" s="575"/>
      <c r="R246" s="539"/>
    </row>
    <row r="247" spans="1:18" s="574" customFormat="1" ht="14.25">
      <c r="B247" s="808" t="s">
        <v>744</v>
      </c>
      <c r="C247" s="567"/>
      <c r="D247" s="567"/>
      <c r="E247" s="567"/>
      <c r="F247" s="567"/>
      <c r="G247" s="567"/>
      <c r="H247" s="969">
        <v>1249293936</v>
      </c>
      <c r="I247" s="969"/>
      <c r="J247" s="969">
        <v>159702296</v>
      </c>
      <c r="L247" s="569"/>
      <c r="M247" s="575"/>
      <c r="N247" s="617"/>
      <c r="O247" s="575"/>
      <c r="P247" s="575"/>
      <c r="Q247" s="575"/>
      <c r="R247" s="569"/>
    </row>
    <row r="248" spans="1:18" s="537" customFormat="1" ht="15.75" thickBot="1">
      <c r="B248" s="628" t="s">
        <v>518</v>
      </c>
      <c r="C248" s="629"/>
      <c r="D248" s="629"/>
      <c r="E248" s="629"/>
      <c r="F248" s="629"/>
      <c r="G248" s="558"/>
      <c r="H248" s="970">
        <v>182116903556</v>
      </c>
      <c r="I248" s="946"/>
      <c r="J248" s="970">
        <v>228627105815</v>
      </c>
      <c r="L248" s="569" t="e">
        <f>H248-#REF!</f>
        <v>#REF!</v>
      </c>
      <c r="M248" s="575"/>
      <c r="N248" s="617" t="e">
        <f>J248-#REF!</f>
        <v>#REF!</v>
      </c>
      <c r="O248" s="575"/>
      <c r="P248" s="575"/>
      <c r="Q248" s="575"/>
      <c r="R248" s="539"/>
    </row>
    <row r="249" spans="1:18" s="561" customFormat="1" ht="7.5" customHeight="1" thickTop="1">
      <c r="B249" s="562"/>
      <c r="H249" s="944"/>
      <c r="I249" s="944"/>
      <c r="J249" s="944"/>
      <c r="L249" s="539"/>
      <c r="M249" s="539"/>
      <c r="N249" s="539"/>
      <c r="O249" s="543"/>
      <c r="P249" s="543"/>
      <c r="Q249" s="544"/>
      <c r="R249" s="539"/>
    </row>
    <row r="250" spans="1:18" s="558" customFormat="1" ht="15">
      <c r="A250" s="558" t="s">
        <v>52</v>
      </c>
      <c r="B250" s="633" t="s">
        <v>505</v>
      </c>
      <c r="H250" s="555" t="s">
        <v>709</v>
      </c>
      <c r="I250" s="556"/>
      <c r="J250" s="1014" t="s">
        <v>890</v>
      </c>
      <c r="K250" s="537"/>
      <c r="L250" s="539"/>
      <c r="M250" s="540"/>
      <c r="N250" s="630"/>
      <c r="O250" s="540"/>
      <c r="P250" s="540"/>
      <c r="Q250" s="540"/>
      <c r="R250" s="539"/>
    </row>
    <row r="251" spans="1:18" s="574" customFormat="1" ht="14.25">
      <c r="B251" s="1290" t="s">
        <v>188</v>
      </c>
      <c r="C251" s="567"/>
      <c r="D251" s="567"/>
      <c r="E251" s="567"/>
      <c r="F251" s="567"/>
      <c r="G251" s="567"/>
      <c r="H251" s="969">
        <v>50050466367</v>
      </c>
      <c r="I251" s="969"/>
      <c r="J251" s="969">
        <v>78180611533</v>
      </c>
      <c r="L251" s="569"/>
      <c r="M251" s="575"/>
      <c r="N251" s="575"/>
      <c r="O251" s="575"/>
      <c r="P251" s="575"/>
      <c r="Q251" s="575"/>
      <c r="R251" s="569"/>
    </row>
    <row r="252" spans="1:18" s="541" customFormat="1" ht="14.25">
      <c r="B252" s="1346" t="s">
        <v>204</v>
      </c>
      <c r="C252" s="561"/>
      <c r="D252" s="561"/>
      <c r="E252" s="561"/>
      <c r="F252" s="561"/>
      <c r="G252" s="561"/>
      <c r="H252" s="1294">
        <v>6775629252</v>
      </c>
      <c r="I252" s="983"/>
      <c r="J252" s="983">
        <v>25911145134</v>
      </c>
      <c r="L252" s="543"/>
      <c r="M252" s="544"/>
      <c r="N252" s="544"/>
      <c r="O252" s="544"/>
      <c r="P252" s="544"/>
      <c r="Q252" s="544"/>
      <c r="R252" s="543"/>
    </row>
    <row r="253" spans="1:18" s="541" customFormat="1" ht="14.25">
      <c r="B253" s="1346" t="s">
        <v>191</v>
      </c>
      <c r="C253" s="561"/>
      <c r="D253" s="561"/>
      <c r="E253" s="561"/>
      <c r="F253" s="561"/>
      <c r="G253" s="561"/>
      <c r="H253" s="1294">
        <v>1009800000</v>
      </c>
      <c r="I253" s="983"/>
      <c r="J253" s="1294">
        <v>1009800000</v>
      </c>
      <c r="L253" s="543"/>
      <c r="M253" s="544"/>
      <c r="N253" s="544"/>
      <c r="O253" s="544"/>
      <c r="P253" s="544"/>
      <c r="Q253" s="544"/>
      <c r="R253" s="543"/>
    </row>
    <row r="254" spans="1:18" s="541" customFormat="1" ht="14.25">
      <c r="B254" s="1352" t="s">
        <v>563</v>
      </c>
      <c r="C254" s="561"/>
      <c r="D254" s="561"/>
      <c r="E254" s="561"/>
      <c r="F254" s="561"/>
      <c r="G254" s="561"/>
      <c r="H254" s="1294">
        <v>100000000</v>
      </c>
      <c r="I254" s="983"/>
      <c r="J254" s="983">
        <v>100000000</v>
      </c>
      <c r="L254" s="543"/>
      <c r="M254" s="544"/>
      <c r="N254" s="544"/>
      <c r="O254" s="544"/>
      <c r="P254" s="544"/>
      <c r="Q254" s="544"/>
      <c r="R254" s="543"/>
    </row>
    <row r="255" spans="1:18" s="541" customFormat="1" ht="14.25">
      <c r="B255" s="1346" t="s">
        <v>564</v>
      </c>
      <c r="C255" s="561"/>
      <c r="D255" s="561"/>
      <c r="E255" s="561"/>
      <c r="F255" s="561"/>
      <c r="G255" s="561"/>
      <c r="H255" s="1294">
        <v>495000000</v>
      </c>
      <c r="I255" s="983"/>
      <c r="J255" s="983">
        <v>495000000</v>
      </c>
      <c r="L255" s="543"/>
      <c r="M255" s="544"/>
      <c r="N255" s="544"/>
      <c r="O255" s="544"/>
      <c r="P255" s="544"/>
      <c r="Q255" s="544"/>
      <c r="R255" s="543"/>
    </row>
    <row r="256" spans="1:18" s="541" customFormat="1" ht="14.25">
      <c r="B256" s="1346" t="s">
        <v>202</v>
      </c>
      <c r="C256" s="561"/>
      <c r="D256" s="561"/>
      <c r="E256" s="561"/>
      <c r="F256" s="561"/>
      <c r="G256" s="561"/>
      <c r="H256" s="1294">
        <v>20044713000</v>
      </c>
      <c r="I256" s="983"/>
      <c r="J256" s="1294">
        <v>20044713000</v>
      </c>
      <c r="L256" s="543"/>
      <c r="M256" s="544"/>
      <c r="N256" s="544"/>
      <c r="O256" s="544"/>
      <c r="P256" s="544"/>
      <c r="Q256" s="544"/>
      <c r="R256" s="543"/>
    </row>
    <row r="257" spans="1:18" s="541" customFormat="1" ht="14.25">
      <c r="B257" s="1346" t="s">
        <v>727</v>
      </c>
      <c r="C257" s="561"/>
      <c r="D257" s="561"/>
      <c r="E257" s="561"/>
      <c r="F257" s="561"/>
      <c r="G257" s="561"/>
      <c r="H257" s="1294">
        <v>0</v>
      </c>
      <c r="I257" s="983"/>
      <c r="J257" s="983">
        <v>2823810000</v>
      </c>
      <c r="L257" s="543"/>
      <c r="M257" s="544"/>
      <c r="N257" s="544"/>
      <c r="O257" s="544"/>
      <c r="P257" s="544"/>
      <c r="Q257" s="544"/>
      <c r="R257" s="543"/>
    </row>
    <row r="258" spans="1:18" s="541" customFormat="1" ht="14.25">
      <c r="B258" s="1346" t="s">
        <v>112</v>
      </c>
      <c r="C258" s="561"/>
      <c r="D258" s="561"/>
      <c r="E258" s="561"/>
      <c r="F258" s="561"/>
      <c r="G258" s="561"/>
      <c r="H258" s="1294">
        <v>748555740</v>
      </c>
      <c r="I258" s="983"/>
      <c r="J258" s="983">
        <v>748555740</v>
      </c>
      <c r="L258" s="543"/>
      <c r="M258" s="544"/>
      <c r="N258" s="544"/>
      <c r="O258" s="544"/>
      <c r="P258" s="544"/>
      <c r="Q258" s="544"/>
      <c r="R258" s="543"/>
    </row>
    <row r="259" spans="1:18" s="541" customFormat="1" ht="14.25">
      <c r="B259" s="1346" t="s">
        <v>113</v>
      </c>
      <c r="C259" s="561"/>
      <c r="D259" s="561"/>
      <c r="E259" s="561"/>
      <c r="F259" s="561"/>
      <c r="G259" s="561"/>
      <c r="H259" s="1294">
        <v>3811055000</v>
      </c>
      <c r="I259" s="983"/>
      <c r="J259" s="1294">
        <v>4892149198</v>
      </c>
      <c r="L259" s="543"/>
      <c r="M259" s="544"/>
      <c r="N259" s="544"/>
      <c r="O259" s="544"/>
      <c r="P259" s="544"/>
      <c r="Q259" s="544"/>
      <c r="R259" s="543"/>
    </row>
    <row r="260" spans="1:18" s="541" customFormat="1" ht="14.25">
      <c r="B260" s="1346" t="s">
        <v>201</v>
      </c>
      <c r="C260" s="561"/>
      <c r="D260" s="561"/>
      <c r="E260" s="561"/>
      <c r="F260" s="561"/>
      <c r="G260" s="561"/>
      <c r="H260" s="1294">
        <v>0</v>
      </c>
      <c r="I260" s="983"/>
      <c r="J260" s="983">
        <v>9419796879</v>
      </c>
      <c r="L260" s="543"/>
      <c r="M260" s="544"/>
      <c r="N260" s="544"/>
      <c r="O260" s="544"/>
      <c r="P260" s="544"/>
      <c r="Q260" s="544"/>
      <c r="R260" s="543"/>
    </row>
    <row r="261" spans="1:18" s="537" customFormat="1" ht="15">
      <c r="B261" s="1346" t="s">
        <v>114</v>
      </c>
      <c r="C261" s="567"/>
      <c r="D261" s="567"/>
      <c r="E261" s="567"/>
      <c r="F261" s="567"/>
      <c r="G261" s="567"/>
      <c r="H261" s="1126">
        <v>8420750375</v>
      </c>
      <c r="I261" s="946"/>
      <c r="J261" s="1126">
        <v>9664955075</v>
      </c>
      <c r="L261" s="569"/>
      <c r="M261" s="575"/>
      <c r="N261" s="575"/>
      <c r="O261" s="575"/>
      <c r="P261" s="575"/>
      <c r="Q261" s="575"/>
      <c r="R261" s="539"/>
    </row>
    <row r="262" spans="1:18" s="541" customFormat="1" ht="15.75" customHeight="1">
      <c r="B262" s="1351" t="s">
        <v>970</v>
      </c>
      <c r="C262" s="984"/>
      <c r="D262" s="984"/>
      <c r="E262" s="984"/>
      <c r="F262" s="984"/>
      <c r="G262" s="984"/>
      <c r="H262" s="983">
        <v>8644963000</v>
      </c>
      <c r="I262" s="983"/>
      <c r="J262" s="983">
        <v>3070686507</v>
      </c>
      <c r="L262" s="543"/>
      <c r="M262" s="544"/>
      <c r="N262" s="544"/>
      <c r="O262" s="544"/>
      <c r="P262" s="544"/>
      <c r="Q262" s="544"/>
      <c r="R262" s="543"/>
    </row>
    <row r="263" spans="1:18" s="541" customFormat="1" ht="14.25">
      <c r="B263" s="808" t="s">
        <v>744</v>
      </c>
      <c r="C263" s="984"/>
      <c r="D263" s="984"/>
      <c r="E263" s="984"/>
      <c r="F263" s="984"/>
      <c r="G263" s="984"/>
      <c r="H263" s="1295">
        <v>500000000</v>
      </c>
      <c r="I263" s="983"/>
      <c r="J263" s="1295">
        <v>1029953167</v>
      </c>
      <c r="L263" s="543"/>
      <c r="M263" s="544"/>
      <c r="N263" s="544"/>
      <c r="O263" s="544"/>
      <c r="P263" s="544"/>
      <c r="Q263" s="544"/>
      <c r="R263" s="543"/>
    </row>
    <row r="264" spans="1:18" s="541" customFormat="1" ht="14.25">
      <c r="B264" s="1346" t="s">
        <v>203</v>
      </c>
      <c r="C264" s="984"/>
      <c r="D264" s="984"/>
      <c r="E264" s="984"/>
      <c r="F264" s="984"/>
      <c r="G264" s="984"/>
      <c r="H264" s="983">
        <v>0</v>
      </c>
      <c r="I264" s="983"/>
      <c r="J264" s="983">
        <v>1029953167</v>
      </c>
      <c r="L264" s="543"/>
      <c r="M264" s="544"/>
      <c r="N264" s="544"/>
      <c r="O264" s="544"/>
      <c r="P264" s="544"/>
      <c r="Q264" s="544"/>
      <c r="R264" s="543"/>
    </row>
    <row r="265" spans="1:18" s="541" customFormat="1" ht="14.25">
      <c r="B265" s="1346" t="s">
        <v>565</v>
      </c>
      <c r="C265" s="984"/>
      <c r="D265" s="984"/>
      <c r="E265" s="984"/>
      <c r="F265" s="984"/>
      <c r="G265" s="984"/>
      <c r="H265" s="983">
        <v>500000000</v>
      </c>
      <c r="I265" s="983"/>
      <c r="J265" s="983">
        <v>0</v>
      </c>
      <c r="L265" s="543"/>
      <c r="M265" s="544"/>
      <c r="N265" s="544"/>
      <c r="O265" s="544"/>
      <c r="P265" s="544"/>
      <c r="Q265" s="544"/>
      <c r="R265" s="543"/>
    </row>
    <row r="266" spans="1:18" s="541" customFormat="1" ht="14.25" hidden="1">
      <c r="B266" s="1346"/>
      <c r="C266" s="984"/>
      <c r="D266" s="984"/>
      <c r="E266" s="984"/>
      <c r="F266" s="984"/>
      <c r="G266" s="984"/>
      <c r="H266" s="983"/>
      <c r="I266" s="983"/>
      <c r="J266" s="983"/>
      <c r="L266" s="543"/>
      <c r="M266" s="544"/>
      <c r="N266" s="544"/>
      <c r="O266" s="544"/>
      <c r="P266" s="544"/>
      <c r="Q266" s="544"/>
      <c r="R266" s="543"/>
    </row>
    <row r="267" spans="1:18" s="541" customFormat="1" ht="14.25" hidden="1">
      <c r="B267" s="1346"/>
      <c r="C267" s="984"/>
      <c r="D267" s="984"/>
      <c r="E267" s="984"/>
      <c r="F267" s="984"/>
      <c r="G267" s="984"/>
      <c r="H267" s="983"/>
      <c r="I267" s="983"/>
      <c r="J267" s="983"/>
      <c r="L267" s="543"/>
      <c r="M267" s="544"/>
      <c r="N267" s="544"/>
      <c r="O267" s="544"/>
      <c r="P267" s="544"/>
      <c r="Q267" s="544"/>
      <c r="R267" s="543"/>
    </row>
    <row r="268" spans="1:18" s="541" customFormat="1" ht="7.5" hidden="1" customHeight="1">
      <c r="B268" s="1293"/>
      <c r="C268" s="984"/>
      <c r="D268" s="984"/>
      <c r="E268" s="984"/>
      <c r="F268" s="984"/>
      <c r="G268" s="984"/>
      <c r="H268" s="983"/>
      <c r="I268" s="983"/>
      <c r="J268" s="983"/>
      <c r="L268" s="543"/>
      <c r="M268" s="544"/>
      <c r="N268" s="544"/>
      <c r="O268" s="544"/>
      <c r="P268" s="544"/>
      <c r="Q268" s="544"/>
      <c r="R268" s="543"/>
    </row>
    <row r="269" spans="1:18" s="541" customFormat="1" ht="5.25" customHeight="1">
      <c r="B269" s="1092"/>
      <c r="C269" s="1304"/>
      <c r="D269" s="1304"/>
      <c r="E269" s="1304"/>
      <c r="F269" s="1304"/>
      <c r="G269" s="1304"/>
      <c r="H269" s="1294"/>
      <c r="I269" s="1294"/>
      <c r="J269" s="1294"/>
      <c r="L269" s="543"/>
      <c r="M269" s="544"/>
      <c r="N269" s="544"/>
      <c r="O269" s="544"/>
      <c r="P269" s="544"/>
      <c r="Q269" s="544"/>
      <c r="R269" s="543"/>
    </row>
    <row r="270" spans="1:18" s="541" customFormat="1" ht="15.75" thickBot="1">
      <c r="B270" s="628" t="s">
        <v>518</v>
      </c>
      <c r="C270" s="629"/>
      <c r="D270" s="629"/>
      <c r="E270" s="629"/>
      <c r="F270" s="629"/>
      <c r="G270" s="558"/>
      <c r="H270" s="970">
        <v>50550466367</v>
      </c>
      <c r="I270" s="946"/>
      <c r="J270" s="970">
        <v>79210564700</v>
      </c>
      <c r="L270" s="543" t="e">
        <f>H270-#REF!</f>
        <v>#REF!</v>
      </c>
      <c r="M270" s="544"/>
      <c r="N270" s="1166" t="e">
        <f>J270-#REF!</f>
        <v>#REF!</v>
      </c>
      <c r="O270" s="544"/>
      <c r="P270" s="544"/>
      <c r="Q270" s="544"/>
      <c r="R270" s="543"/>
    </row>
    <row r="271" spans="1:18" s="541" customFormat="1" ht="15.75" thickTop="1">
      <c r="B271" s="921"/>
      <c r="C271" s="984"/>
      <c r="D271" s="984"/>
      <c r="E271" s="984"/>
      <c r="F271" s="984"/>
      <c r="G271" s="984"/>
      <c r="H271" s="983"/>
      <c r="I271" s="983"/>
      <c r="J271" s="983"/>
      <c r="L271" s="543"/>
      <c r="M271" s="544"/>
      <c r="N271" s="544"/>
      <c r="O271" s="544"/>
      <c r="P271" s="544"/>
      <c r="Q271" s="544"/>
      <c r="R271" s="543"/>
    </row>
    <row r="272" spans="1:18" s="541" customFormat="1" ht="15">
      <c r="A272" s="553" t="s">
        <v>54</v>
      </c>
      <c r="B272" s="547" t="s">
        <v>986</v>
      </c>
      <c r="H272" s="555" t="s">
        <v>709</v>
      </c>
      <c r="I272" s="556"/>
      <c r="J272" s="1014" t="s">
        <v>890</v>
      </c>
      <c r="L272" s="543"/>
      <c r="M272" s="544"/>
      <c r="N272" s="544"/>
      <c r="O272" s="544"/>
      <c r="P272" s="544"/>
      <c r="Q272" s="544"/>
      <c r="R272" s="543"/>
    </row>
    <row r="273" spans="1:18" s="541" customFormat="1" ht="17.25" customHeight="1">
      <c r="B273" s="1092" t="s">
        <v>841</v>
      </c>
      <c r="C273" s="561"/>
      <c r="D273" s="561"/>
      <c r="E273" s="561"/>
      <c r="F273" s="561"/>
      <c r="G273" s="561"/>
      <c r="H273" s="156">
        <v>6584757405</v>
      </c>
      <c r="I273" s="943"/>
      <c r="J273" s="1164">
        <v>3252077451</v>
      </c>
      <c r="L273" s="543"/>
      <c r="M273" s="544"/>
      <c r="N273" s="544"/>
      <c r="O273" s="544"/>
      <c r="P273" s="544"/>
      <c r="Q273" s="544"/>
      <c r="R273" s="543"/>
    </row>
    <row r="274" spans="1:18" s="541" customFormat="1" ht="17.25" customHeight="1">
      <c r="B274" s="1092" t="s">
        <v>842</v>
      </c>
      <c r="C274" s="561"/>
      <c r="D274" s="561"/>
      <c r="E274" s="561"/>
      <c r="F274" s="561"/>
      <c r="G274" s="561"/>
      <c r="H274" s="156">
        <v>3740047856</v>
      </c>
      <c r="I274" s="943"/>
      <c r="J274" s="1164">
        <v>2678111347</v>
      </c>
      <c r="L274" s="543"/>
      <c r="M274" s="544"/>
      <c r="N274" s="544"/>
      <c r="O274" s="544"/>
      <c r="P274" s="544"/>
      <c r="Q274" s="544"/>
      <c r="R274" s="543"/>
    </row>
    <row r="275" spans="1:18" s="541" customFormat="1" ht="17.25" customHeight="1">
      <c r="B275" s="1092" t="s">
        <v>843</v>
      </c>
      <c r="C275" s="561"/>
      <c r="D275" s="561"/>
      <c r="E275" s="561"/>
      <c r="F275" s="561"/>
      <c r="G275" s="561"/>
      <c r="H275" s="156">
        <v>235336968</v>
      </c>
      <c r="I275" s="943"/>
      <c r="J275" s="1164">
        <v>1102659855</v>
      </c>
      <c r="L275" s="543"/>
      <c r="M275" s="544"/>
      <c r="N275" s="544"/>
      <c r="O275" s="544"/>
      <c r="P275" s="544"/>
      <c r="Q275" s="544"/>
      <c r="R275" s="543"/>
    </row>
    <row r="276" spans="1:18" s="541" customFormat="1" ht="17.25" customHeight="1">
      <c r="B276" s="1092" t="s">
        <v>414</v>
      </c>
      <c r="C276" s="561"/>
      <c r="D276" s="561"/>
      <c r="E276" s="561"/>
      <c r="F276" s="561"/>
      <c r="G276" s="561"/>
      <c r="H276" s="156">
        <v>0</v>
      </c>
      <c r="I276" s="943"/>
      <c r="J276" s="1164">
        <v>0</v>
      </c>
      <c r="L276" s="543"/>
      <c r="M276" s="544"/>
      <c r="N276" s="544"/>
      <c r="O276" s="544"/>
      <c r="P276" s="544"/>
      <c r="Q276" s="544"/>
      <c r="R276" s="543"/>
    </row>
    <row r="277" spans="1:18" s="541" customFormat="1" ht="17.25" customHeight="1">
      <c r="B277" s="1092" t="s">
        <v>844</v>
      </c>
      <c r="C277" s="561"/>
      <c r="D277" s="561"/>
      <c r="E277" s="561"/>
      <c r="F277" s="561"/>
      <c r="G277" s="561"/>
      <c r="H277" s="156">
        <v>43428500</v>
      </c>
      <c r="I277" s="943"/>
      <c r="J277" s="1164">
        <v>47816000</v>
      </c>
      <c r="L277" s="543"/>
      <c r="M277" s="544"/>
      <c r="N277" s="544"/>
      <c r="O277" s="544"/>
      <c r="P277" s="544"/>
      <c r="Q277" s="544"/>
      <c r="R277" s="543"/>
    </row>
    <row r="278" spans="1:18" s="541" customFormat="1" ht="17.25" customHeight="1">
      <c r="B278" s="1353" t="s">
        <v>569</v>
      </c>
      <c r="C278" s="561"/>
      <c r="D278" s="561"/>
      <c r="E278" s="561"/>
      <c r="F278" s="561"/>
      <c r="G278" s="561"/>
      <c r="H278" s="156">
        <v>105902424</v>
      </c>
      <c r="I278" s="943"/>
      <c r="J278" s="1164">
        <v>0</v>
      </c>
      <c r="L278" s="543"/>
      <c r="M278" s="544"/>
      <c r="N278" s="544"/>
      <c r="O278" s="544"/>
      <c r="P278" s="544"/>
      <c r="Q278" s="544"/>
      <c r="R278" s="543"/>
    </row>
    <row r="279" spans="1:18" s="541" customFormat="1" ht="17.25" customHeight="1">
      <c r="B279" s="921" t="s">
        <v>570</v>
      </c>
      <c r="C279" s="561"/>
      <c r="D279" s="561"/>
      <c r="E279" s="561"/>
      <c r="F279" s="561"/>
      <c r="G279" s="561"/>
      <c r="H279" s="156">
        <v>859164715</v>
      </c>
      <c r="I279" s="943"/>
      <c r="J279" s="1164">
        <v>0</v>
      </c>
      <c r="L279" s="543"/>
      <c r="M279" s="544"/>
      <c r="N279" s="544"/>
      <c r="O279" s="544"/>
      <c r="P279" s="544"/>
      <c r="Q279" s="544"/>
      <c r="R279" s="543"/>
    </row>
    <row r="280" spans="1:18" s="541" customFormat="1" ht="15" customHeight="1">
      <c r="A280" s="561"/>
      <c r="B280" s="921" t="s">
        <v>955</v>
      </c>
      <c r="C280" s="561"/>
      <c r="D280" s="561"/>
      <c r="E280" s="561"/>
      <c r="F280" s="561"/>
      <c r="G280" s="561"/>
      <c r="H280" s="944">
        <v>36510737</v>
      </c>
      <c r="I280" s="944"/>
      <c r="J280" s="944">
        <v>0</v>
      </c>
      <c r="L280" s="543"/>
      <c r="M280" s="544"/>
      <c r="N280" s="544"/>
      <c r="O280" s="544"/>
      <c r="P280" s="544"/>
      <c r="Q280" s="544"/>
      <c r="R280" s="543"/>
    </row>
    <row r="281" spans="1:18" s="541" customFormat="1" ht="17.25" customHeight="1" thickBot="1">
      <c r="A281" s="558"/>
      <c r="B281" s="628" t="s">
        <v>518</v>
      </c>
      <c r="C281" s="629"/>
      <c r="D281" s="629"/>
      <c r="E281" s="629"/>
      <c r="F281" s="629"/>
      <c r="G281" s="558"/>
      <c r="H281" s="970">
        <v>11605148605</v>
      </c>
      <c r="I281" s="946"/>
      <c r="J281" s="970">
        <v>7080664653</v>
      </c>
      <c r="L281" s="543" t="e">
        <f>H281-#REF!</f>
        <v>#REF!</v>
      </c>
      <c r="M281" s="544"/>
      <c r="N281" s="1166" t="e">
        <f>J281-#REF!</f>
        <v>#REF!</v>
      </c>
      <c r="O281" s="544"/>
      <c r="P281" s="544"/>
      <c r="Q281" s="544"/>
      <c r="R281" s="543"/>
    </row>
    <row r="282" spans="1:18" s="541" customFormat="1" ht="8.25" customHeight="1" thickTop="1">
      <c r="B282" s="921"/>
      <c r="C282" s="984"/>
      <c r="D282" s="984"/>
      <c r="E282" s="984"/>
      <c r="F282" s="984"/>
      <c r="G282" s="984"/>
      <c r="H282" s="983"/>
      <c r="I282" s="983"/>
      <c r="J282" s="983"/>
      <c r="L282" s="543"/>
      <c r="M282" s="544"/>
      <c r="N282" s="544"/>
      <c r="O282" s="544"/>
      <c r="P282" s="544"/>
      <c r="Q282" s="544"/>
      <c r="R282" s="543"/>
    </row>
    <row r="283" spans="1:18" s="541" customFormat="1" ht="17.25" customHeight="1">
      <c r="A283" s="553" t="s">
        <v>55</v>
      </c>
      <c r="B283" s="547" t="s">
        <v>508</v>
      </c>
      <c r="C283" s="537"/>
      <c r="D283" s="537"/>
      <c r="E283" s="537"/>
      <c r="F283" s="537"/>
      <c r="G283" s="537"/>
      <c r="H283" s="555" t="s">
        <v>709</v>
      </c>
      <c r="I283" s="556"/>
      <c r="J283" s="1014" t="s">
        <v>890</v>
      </c>
      <c r="L283" s="543"/>
      <c r="M283" s="544"/>
      <c r="N283" s="544"/>
      <c r="O283" s="544"/>
      <c r="P283" s="544"/>
      <c r="Q283" s="544"/>
      <c r="R283" s="543"/>
    </row>
    <row r="284" spans="1:18" s="541" customFormat="1" ht="17.25" customHeight="1">
      <c r="A284" s="574"/>
      <c r="B284" s="1527" t="s">
        <v>947</v>
      </c>
      <c r="C284" s="1527"/>
      <c r="D284" s="574"/>
      <c r="E284" s="574"/>
      <c r="F284" s="574"/>
      <c r="G284" s="574"/>
      <c r="H284" s="1126">
        <v>57738921634</v>
      </c>
      <c r="I284" s="969"/>
      <c r="J284" s="1126">
        <v>52629282891</v>
      </c>
      <c r="L284" s="543"/>
      <c r="M284" s="544"/>
      <c r="N284" s="544"/>
      <c r="O284" s="544"/>
      <c r="P284" s="544"/>
      <c r="Q284" s="544"/>
      <c r="R284" s="543"/>
    </row>
    <row r="285" spans="1:18" s="627" customFormat="1" ht="17.25" customHeight="1">
      <c r="A285" s="574"/>
      <c r="B285" s="1493" t="s">
        <v>943</v>
      </c>
      <c r="C285" s="1493"/>
      <c r="D285" s="1493"/>
      <c r="E285" s="574"/>
      <c r="F285" s="574"/>
      <c r="G285" s="574"/>
      <c r="H285" s="827">
        <v>28823325583</v>
      </c>
      <c r="I285" s="969"/>
      <c r="J285" s="981">
        <v>28823325583</v>
      </c>
      <c r="L285" s="585"/>
      <c r="M285" s="588"/>
      <c r="N285" s="588"/>
      <c r="O285" s="588"/>
      <c r="P285" s="588"/>
      <c r="Q285" s="588"/>
      <c r="R285" s="585"/>
    </row>
    <row r="286" spans="1:18" s="627" customFormat="1" ht="17.25" customHeight="1">
      <c r="A286" s="574"/>
      <c r="B286" s="1531" t="s">
        <v>415</v>
      </c>
      <c r="C286" s="1532"/>
      <c r="D286" s="1532"/>
      <c r="E286" s="574"/>
      <c r="F286" s="574"/>
      <c r="G286" s="574"/>
      <c r="H286" s="827">
        <v>7472951190</v>
      </c>
      <c r="I286" s="969"/>
      <c r="J286" s="981">
        <v>5392275506</v>
      </c>
      <c r="L286" s="585"/>
      <c r="M286" s="588"/>
      <c r="N286" s="588"/>
      <c r="O286" s="588"/>
      <c r="P286" s="588"/>
      <c r="Q286" s="588"/>
      <c r="R286" s="585"/>
    </row>
    <row r="287" spans="1:18" s="627" customFormat="1" ht="17.25" customHeight="1">
      <c r="A287" s="574"/>
      <c r="B287" s="1493" t="s">
        <v>823</v>
      </c>
      <c r="C287" s="1493"/>
      <c r="D287" s="1493"/>
      <c r="E287" s="1493"/>
      <c r="F287" s="1493"/>
      <c r="G287" s="574"/>
      <c r="H287" s="827"/>
      <c r="I287" s="969"/>
      <c r="J287" s="981">
        <v>0</v>
      </c>
      <c r="L287" s="585"/>
      <c r="M287" s="588"/>
      <c r="N287" s="588"/>
      <c r="O287" s="588"/>
      <c r="P287" s="588"/>
      <c r="Q287" s="588"/>
      <c r="R287" s="585"/>
    </row>
    <row r="288" spans="1:18" s="627" customFormat="1" ht="17.25" customHeight="1">
      <c r="A288" s="574"/>
      <c r="B288" s="1493" t="s">
        <v>824</v>
      </c>
      <c r="C288" s="1493"/>
      <c r="D288" s="1493"/>
      <c r="E288" s="1493"/>
      <c r="F288" s="1493"/>
      <c r="G288" s="574"/>
      <c r="H288" s="827"/>
      <c r="I288" s="969"/>
      <c r="J288" s="981">
        <v>0</v>
      </c>
      <c r="L288" s="585"/>
      <c r="M288" s="588"/>
      <c r="N288" s="588"/>
      <c r="O288" s="588"/>
      <c r="P288" s="588"/>
      <c r="Q288" s="588"/>
      <c r="R288" s="585"/>
    </row>
    <row r="289" spans="1:18" s="627" customFormat="1" ht="17.25" customHeight="1">
      <c r="A289" s="574"/>
      <c r="B289" s="1493" t="s">
        <v>944</v>
      </c>
      <c r="C289" s="1493"/>
      <c r="D289" s="1493"/>
      <c r="E289" s="574"/>
      <c r="F289" s="574"/>
      <c r="G289" s="574"/>
      <c r="H289" s="827">
        <v>9601532903</v>
      </c>
      <c r="I289" s="969"/>
      <c r="J289" s="981">
        <v>16762359059</v>
      </c>
      <c r="L289" s="585"/>
      <c r="M289" s="588"/>
      <c r="N289" s="588"/>
      <c r="O289" s="588"/>
      <c r="P289" s="588"/>
      <c r="Q289" s="588"/>
      <c r="R289" s="585"/>
    </row>
    <row r="290" spans="1:18" s="627" customFormat="1" ht="17.25" customHeight="1">
      <c r="A290" s="574"/>
      <c r="B290" s="1493" t="s">
        <v>102</v>
      </c>
      <c r="C290" s="1493"/>
      <c r="D290" s="1493"/>
      <c r="E290" s="574"/>
      <c r="F290" s="574"/>
      <c r="G290" s="574"/>
      <c r="H290" s="827">
        <v>8031848522</v>
      </c>
      <c r="I290" s="969"/>
      <c r="J290" s="981">
        <v>142575272</v>
      </c>
      <c r="L290" s="585"/>
      <c r="M290" s="588"/>
      <c r="N290" s="588"/>
      <c r="O290" s="588"/>
      <c r="P290" s="588"/>
      <c r="Q290" s="588"/>
      <c r="R290" s="585"/>
    </row>
    <row r="291" spans="1:18" s="627" customFormat="1" ht="17.25" customHeight="1">
      <c r="A291" s="574"/>
      <c r="B291" s="1493" t="s">
        <v>103</v>
      </c>
      <c r="C291" s="1493"/>
      <c r="D291" s="1493"/>
      <c r="E291" s="574"/>
      <c r="F291" s="574"/>
      <c r="G291" s="574"/>
      <c r="H291" s="827">
        <v>3809263436</v>
      </c>
      <c r="I291" s="969"/>
      <c r="J291" s="981">
        <v>1508747471</v>
      </c>
      <c r="L291" s="585"/>
      <c r="M291" s="588"/>
      <c r="N291" s="588"/>
      <c r="O291" s="588"/>
      <c r="P291" s="588"/>
      <c r="Q291" s="588"/>
      <c r="R291" s="585"/>
    </row>
    <row r="292" spans="1:18" s="541" customFormat="1" ht="14.25" hidden="1">
      <c r="B292" s="1527" t="s">
        <v>948</v>
      </c>
      <c r="C292" s="1527"/>
      <c r="H292" s="1126">
        <v>0</v>
      </c>
      <c r="I292" s="943"/>
      <c r="J292" s="1126"/>
      <c r="L292" s="543"/>
      <c r="M292" s="544"/>
      <c r="N292" s="544"/>
      <c r="O292" s="544"/>
      <c r="P292" s="544"/>
      <c r="Q292" s="544"/>
      <c r="R292" s="543"/>
    </row>
    <row r="293" spans="1:18" s="541" customFormat="1" ht="14.25" hidden="1">
      <c r="B293" s="1527" t="s">
        <v>338</v>
      </c>
      <c r="C293" s="1527"/>
      <c r="H293" s="1126">
        <v>0</v>
      </c>
      <c r="I293" s="943"/>
      <c r="J293" s="1126"/>
      <c r="L293" s="543"/>
      <c r="M293" s="544"/>
      <c r="N293" s="544"/>
      <c r="O293" s="544"/>
      <c r="P293" s="544"/>
      <c r="Q293" s="544"/>
      <c r="R293" s="543"/>
    </row>
    <row r="294" spans="1:18" s="541" customFormat="1" ht="5.25" customHeight="1">
      <c r="A294" s="561"/>
      <c r="B294" s="1130"/>
      <c r="C294" s="1129"/>
      <c r="D294" s="1129"/>
      <c r="E294" s="1129"/>
      <c r="F294" s="1129"/>
      <c r="G294" s="1129"/>
      <c r="H294" s="564"/>
      <c r="I294" s="1128"/>
      <c r="J294" s="564"/>
      <c r="L294" s="543"/>
      <c r="M294" s="544"/>
      <c r="N294" s="544"/>
      <c r="O294" s="544"/>
      <c r="P294" s="544"/>
      <c r="Q294" s="544"/>
      <c r="R294" s="543"/>
    </row>
    <row r="295" spans="1:18" s="541" customFormat="1" ht="17.25" customHeight="1" thickBot="1">
      <c r="A295" s="558"/>
      <c r="B295" s="628" t="s">
        <v>518</v>
      </c>
      <c r="C295" s="629"/>
      <c r="D295" s="629"/>
      <c r="E295" s="629"/>
      <c r="F295" s="629"/>
      <c r="G295" s="558"/>
      <c r="H295" s="970">
        <v>57738921634</v>
      </c>
      <c r="I295" s="946"/>
      <c r="J295" s="970">
        <v>52629282891</v>
      </c>
      <c r="L295" s="543" t="e">
        <f>H295-#REF!</f>
        <v>#REF!</v>
      </c>
      <c r="M295" s="544"/>
      <c r="N295" s="1166" t="e">
        <f>J295-#REF!</f>
        <v>#REF!</v>
      </c>
      <c r="O295" s="544"/>
      <c r="P295" s="544"/>
      <c r="Q295" s="544"/>
      <c r="R295" s="543"/>
    </row>
    <row r="296" spans="1:18" s="541" customFormat="1" ht="7.5" customHeight="1" thickTop="1">
      <c r="B296" s="562"/>
      <c r="C296" s="561"/>
      <c r="D296" s="561"/>
      <c r="E296" s="561"/>
      <c r="F296" s="561"/>
      <c r="G296" s="561"/>
      <c r="H296" s="943"/>
      <c r="I296" s="943"/>
      <c r="J296" s="943"/>
      <c r="L296" s="543"/>
      <c r="M296" s="544"/>
      <c r="N296" s="544"/>
      <c r="O296" s="544"/>
      <c r="P296" s="544"/>
      <c r="Q296" s="544"/>
      <c r="R296" s="543"/>
    </row>
    <row r="297" spans="1:18" s="558" customFormat="1" ht="18" customHeight="1">
      <c r="A297" s="558" t="s">
        <v>56</v>
      </c>
      <c r="B297" s="633" t="s">
        <v>104</v>
      </c>
      <c r="H297" s="555" t="s">
        <v>709</v>
      </c>
      <c r="I297" s="556"/>
      <c r="J297" s="1014" t="s">
        <v>890</v>
      </c>
      <c r="K297" s="537"/>
      <c r="L297" s="539"/>
      <c r="M297" s="540"/>
      <c r="N297" s="630"/>
      <c r="O297" s="540"/>
      <c r="P297" s="540"/>
      <c r="Q297" s="540"/>
      <c r="R297" s="539"/>
    </row>
    <row r="298" spans="1:18" s="537" customFormat="1" ht="17.25" customHeight="1">
      <c r="B298" s="1290" t="s">
        <v>947</v>
      </c>
      <c r="C298" s="1095"/>
      <c r="D298" s="1095"/>
      <c r="E298" s="1095"/>
      <c r="F298" s="1095"/>
      <c r="H298" s="969">
        <v>17843002483</v>
      </c>
      <c r="I298" s="946"/>
      <c r="J298" s="969">
        <v>15639579233</v>
      </c>
      <c r="L298" s="539"/>
      <c r="M298" s="540"/>
      <c r="N298" s="630"/>
      <c r="O298" s="540"/>
      <c r="P298" s="540"/>
      <c r="Q298" s="540"/>
      <c r="R298" s="539"/>
    </row>
    <row r="299" spans="1:18" s="537" customFormat="1" ht="17.25" customHeight="1">
      <c r="B299" s="1305" t="s">
        <v>205</v>
      </c>
      <c r="C299" s="1095"/>
      <c r="D299" s="1095"/>
      <c r="E299" s="1095"/>
      <c r="F299" s="1095"/>
      <c r="H299" s="1126">
        <v>777062149</v>
      </c>
      <c r="I299" s="946"/>
      <c r="J299" s="1126">
        <v>116443562</v>
      </c>
      <c r="L299" s="539"/>
      <c r="M299" s="540"/>
      <c r="N299" s="540"/>
      <c r="O299" s="540"/>
      <c r="P299" s="540"/>
      <c r="Q299" s="540"/>
      <c r="R299" s="539"/>
    </row>
    <row r="300" spans="1:18" s="537" customFormat="1" ht="17.25" customHeight="1">
      <c r="B300" s="1305" t="s">
        <v>206</v>
      </c>
      <c r="C300" s="1095"/>
      <c r="D300" s="1095"/>
      <c r="E300" s="1095"/>
      <c r="F300" s="1095"/>
      <c r="H300" s="1126">
        <v>269583319</v>
      </c>
      <c r="I300" s="946"/>
      <c r="J300" s="1126">
        <v>21780793</v>
      </c>
      <c r="L300" s="539"/>
      <c r="M300" s="540"/>
      <c r="N300" s="630"/>
      <c r="O300" s="540"/>
      <c r="P300" s="540"/>
      <c r="Q300" s="540"/>
      <c r="R300" s="539"/>
    </row>
    <row r="301" spans="1:18" s="537" customFormat="1" ht="17.25" customHeight="1">
      <c r="B301" s="1306" t="s">
        <v>207</v>
      </c>
      <c r="C301" s="1095"/>
      <c r="D301" s="1095"/>
      <c r="E301" s="1095"/>
      <c r="F301" s="1095"/>
      <c r="H301" s="1126">
        <v>145089429</v>
      </c>
      <c r="I301" s="946"/>
      <c r="J301" s="1126">
        <v>9705294</v>
      </c>
      <c r="L301" s="539"/>
      <c r="M301" s="540"/>
      <c r="N301" s="540"/>
      <c r="O301" s="540"/>
      <c r="P301" s="540"/>
      <c r="Q301" s="540"/>
      <c r="R301" s="539"/>
    </row>
    <row r="302" spans="1:18" s="537" customFormat="1" ht="17.25" customHeight="1">
      <c r="B302" s="1306" t="s">
        <v>209</v>
      </c>
      <c r="C302" s="1095"/>
      <c r="D302" s="1095"/>
      <c r="E302" s="1095"/>
      <c r="F302" s="1095"/>
      <c r="H302" s="1126">
        <v>0</v>
      </c>
      <c r="I302" s="946"/>
      <c r="J302" s="1126">
        <v>26944500</v>
      </c>
      <c r="L302" s="539"/>
      <c r="M302" s="540"/>
      <c r="N302" s="540"/>
      <c r="O302" s="540"/>
      <c r="P302" s="540"/>
      <c r="Q302" s="540"/>
      <c r="R302" s="539"/>
    </row>
    <row r="303" spans="1:18" s="537" customFormat="1" ht="17.25" customHeight="1">
      <c r="B303" s="1306" t="s">
        <v>571</v>
      </c>
      <c r="C303" s="1095"/>
      <c r="D303" s="1095"/>
      <c r="E303" s="1095"/>
      <c r="F303" s="1095"/>
      <c r="H303" s="1126">
        <v>7631389814</v>
      </c>
      <c r="I303" s="946"/>
      <c r="J303" s="1126">
        <v>0</v>
      </c>
      <c r="L303" s="539"/>
      <c r="M303" s="540"/>
      <c r="N303" s="540"/>
      <c r="O303" s="540"/>
      <c r="P303" s="540"/>
      <c r="Q303" s="540"/>
      <c r="R303" s="539"/>
    </row>
    <row r="304" spans="1:18" s="537" customFormat="1" ht="17.25" customHeight="1">
      <c r="B304" s="1306" t="s">
        <v>208</v>
      </c>
      <c r="C304" s="1095"/>
      <c r="D304" s="1095"/>
      <c r="E304" s="1095"/>
      <c r="F304" s="1095"/>
      <c r="H304" s="1126">
        <v>9019877772</v>
      </c>
      <c r="I304" s="946"/>
      <c r="J304" s="1126">
        <v>15464705084</v>
      </c>
      <c r="L304" s="539"/>
      <c r="M304" s="540"/>
      <c r="N304" s="540"/>
      <c r="O304" s="540"/>
      <c r="P304" s="540"/>
      <c r="Q304" s="540"/>
      <c r="R304" s="539"/>
    </row>
    <row r="305" spans="1:18" s="537" customFormat="1" ht="17.25" hidden="1" customHeight="1">
      <c r="B305" s="1152"/>
      <c r="C305" s="1095"/>
      <c r="D305" s="1095"/>
      <c r="E305" s="1095"/>
      <c r="F305" s="1095"/>
      <c r="H305" s="1126"/>
      <c r="I305" s="946"/>
      <c r="J305" s="1126"/>
      <c r="L305" s="539"/>
      <c r="M305" s="540"/>
      <c r="N305" s="540"/>
      <c r="O305" s="540"/>
      <c r="P305" s="540"/>
      <c r="Q305" s="540"/>
      <c r="R305" s="539"/>
    </row>
    <row r="306" spans="1:18" s="537" customFormat="1" ht="17.25" hidden="1" customHeight="1">
      <c r="B306" s="1152"/>
      <c r="C306" s="1095"/>
      <c r="D306" s="1095"/>
      <c r="E306" s="1095"/>
      <c r="F306" s="1095"/>
      <c r="H306" s="1126"/>
      <c r="I306" s="946"/>
      <c r="J306" s="1126"/>
      <c r="L306" s="539"/>
      <c r="M306" s="540"/>
      <c r="N306" s="540"/>
      <c r="O306" s="540"/>
      <c r="P306" s="540"/>
      <c r="Q306" s="540"/>
      <c r="R306" s="539"/>
    </row>
    <row r="307" spans="1:18" s="537" customFormat="1" ht="17.25" hidden="1" customHeight="1">
      <c r="B307" s="1152"/>
      <c r="C307" s="1095"/>
      <c r="D307" s="1095"/>
      <c r="E307" s="1095"/>
      <c r="F307" s="1095"/>
      <c r="H307" s="1126"/>
      <c r="I307" s="946"/>
      <c r="J307" s="1126"/>
      <c r="L307" s="539"/>
      <c r="M307" s="540"/>
      <c r="N307" s="540"/>
      <c r="O307" s="540"/>
      <c r="P307" s="540"/>
      <c r="Q307" s="540"/>
      <c r="R307" s="539"/>
    </row>
    <row r="308" spans="1:18" s="537" customFormat="1" ht="17.25" hidden="1" customHeight="1">
      <c r="B308" s="1152"/>
      <c r="C308" s="1095"/>
      <c r="D308" s="1095"/>
      <c r="E308" s="1095"/>
      <c r="F308" s="1095"/>
      <c r="H308" s="1126"/>
      <c r="I308" s="946"/>
      <c r="J308" s="1126"/>
      <c r="L308" s="539"/>
      <c r="M308" s="540"/>
      <c r="N308" s="540"/>
      <c r="O308" s="540"/>
      <c r="P308" s="540"/>
      <c r="Q308" s="540"/>
      <c r="R308" s="539"/>
    </row>
    <row r="309" spans="1:18" s="537" customFormat="1" ht="17.25" hidden="1" customHeight="1">
      <c r="B309" s="1152"/>
      <c r="C309" s="1095"/>
      <c r="D309" s="1095"/>
      <c r="E309" s="1095"/>
      <c r="F309" s="1095"/>
      <c r="H309" s="1126"/>
      <c r="I309" s="946"/>
      <c r="J309" s="1126"/>
      <c r="L309" s="539"/>
      <c r="M309" s="540"/>
      <c r="N309" s="540"/>
      <c r="O309" s="540"/>
      <c r="P309" s="540"/>
      <c r="Q309" s="540"/>
      <c r="R309" s="539"/>
    </row>
    <row r="310" spans="1:18" s="537" customFormat="1" ht="19.5" customHeight="1">
      <c r="B310" s="1512" t="s">
        <v>338</v>
      </c>
      <c r="C310" s="1512"/>
      <c r="D310" s="1512"/>
      <c r="E310" s="1512"/>
      <c r="F310" s="1512"/>
      <c r="G310" s="558"/>
      <c r="H310" s="969">
        <v>1479647260</v>
      </c>
      <c r="I310" s="946"/>
      <c r="J310" s="969">
        <v>20987310</v>
      </c>
      <c r="L310" s="539"/>
      <c r="M310" s="540"/>
      <c r="N310" s="540"/>
      <c r="O310" s="540"/>
      <c r="P310" s="540"/>
      <c r="Q310" s="540"/>
      <c r="R310" s="539"/>
    </row>
    <row r="311" spans="1:18" s="537" customFormat="1" ht="19.5" customHeight="1">
      <c r="B311" s="1306" t="s">
        <v>209</v>
      </c>
      <c r="C311" s="1152"/>
      <c r="D311" s="1152"/>
      <c r="E311" s="1152"/>
      <c r="F311" s="1152"/>
      <c r="G311" s="558"/>
      <c r="H311" s="1126">
        <v>0</v>
      </c>
      <c r="I311" s="946"/>
      <c r="J311" s="1126">
        <v>20987310</v>
      </c>
      <c r="L311" s="539"/>
      <c r="M311" s="540"/>
      <c r="N311" s="540"/>
      <c r="O311" s="540"/>
      <c r="P311" s="540"/>
      <c r="Q311" s="540"/>
      <c r="R311" s="539"/>
    </row>
    <row r="312" spans="1:18" s="537" customFormat="1" ht="19.5" customHeight="1">
      <c r="B312" s="1306" t="s">
        <v>572</v>
      </c>
      <c r="C312" s="1152"/>
      <c r="D312" s="1152"/>
      <c r="E312" s="1152"/>
      <c r="F312" s="1152"/>
      <c r="G312" s="558"/>
      <c r="H312" s="1126">
        <v>1479647260</v>
      </c>
      <c r="I312" s="946"/>
      <c r="J312" s="1126">
        <v>0</v>
      </c>
      <c r="L312" s="539"/>
      <c r="M312" s="540"/>
      <c r="N312" s="540"/>
      <c r="O312" s="540"/>
      <c r="P312" s="540"/>
      <c r="Q312" s="540"/>
      <c r="R312" s="539"/>
    </row>
    <row r="313" spans="1:18" s="541" customFormat="1" ht="6" customHeight="1">
      <c r="B313" s="562"/>
      <c r="C313" s="561"/>
      <c r="D313" s="561"/>
      <c r="E313" s="561"/>
      <c r="F313" s="561"/>
      <c r="G313" s="561"/>
      <c r="H313" s="943"/>
      <c r="I313" s="943"/>
      <c r="J313" s="943"/>
      <c r="L313" s="543"/>
      <c r="M313" s="544"/>
      <c r="N313" s="544"/>
      <c r="O313" s="544"/>
      <c r="P313" s="544"/>
      <c r="Q313" s="544"/>
      <c r="R313" s="543"/>
    </row>
    <row r="314" spans="1:18" s="558" customFormat="1" ht="18" customHeight="1" thickBot="1">
      <c r="B314" s="628" t="s">
        <v>518</v>
      </c>
      <c r="C314" s="629"/>
      <c r="D314" s="629"/>
      <c r="E314" s="629"/>
      <c r="F314" s="629"/>
      <c r="H314" s="970">
        <v>19322649743</v>
      </c>
      <c r="I314" s="946"/>
      <c r="J314" s="970">
        <v>15660566543</v>
      </c>
      <c r="K314" s="561"/>
      <c r="L314" s="539" t="e">
        <f>H314-#REF!-#REF!</f>
        <v>#REF!</v>
      </c>
      <c r="M314" s="539"/>
      <c r="N314" s="630" t="e">
        <f>J314-#REF!-#REF!</f>
        <v>#REF!</v>
      </c>
      <c r="O314" s="632"/>
      <c r="P314" s="543"/>
      <c r="Q314" s="544"/>
      <c r="R314" s="539"/>
    </row>
    <row r="315" spans="1:18" s="574" customFormat="1" ht="9.75" customHeight="1" thickTop="1">
      <c r="B315" s="631"/>
      <c r="H315" s="966"/>
      <c r="I315" s="966"/>
      <c r="J315" s="966"/>
      <c r="K315" s="561"/>
      <c r="L315" s="539"/>
      <c r="M315" s="539"/>
      <c r="N315" s="539"/>
      <c r="O315" s="543"/>
      <c r="P315" s="543"/>
      <c r="Q315" s="544"/>
      <c r="R315" s="539"/>
    </row>
    <row r="316" spans="1:18" s="544" customFormat="1" ht="16.5" hidden="1" customHeight="1">
      <c r="A316" s="553" t="s">
        <v>987</v>
      </c>
      <c r="B316" s="633" t="s">
        <v>679</v>
      </c>
      <c r="H316" s="968"/>
      <c r="I316" s="968"/>
      <c r="J316" s="968"/>
      <c r="K316" s="565"/>
      <c r="L316" s="539"/>
      <c r="M316" s="540"/>
      <c r="N316" s="540"/>
      <c r="R316" s="539"/>
    </row>
    <row r="317" spans="1:18" s="544" customFormat="1" ht="11.25" hidden="1" customHeight="1">
      <c r="B317" s="634" t="s">
        <v>1003</v>
      </c>
      <c r="H317" s="944">
        <v>0</v>
      </c>
      <c r="I317" s="944"/>
      <c r="J317" s="944">
        <v>0</v>
      </c>
      <c r="K317" s="565"/>
      <c r="L317" s="539"/>
      <c r="M317" s="540"/>
      <c r="N317" s="540"/>
      <c r="R317" s="543"/>
    </row>
    <row r="318" spans="1:18" s="544" customFormat="1" ht="11.25" hidden="1" customHeight="1">
      <c r="B318" s="634" t="s">
        <v>1004</v>
      </c>
      <c r="H318" s="944">
        <v>0</v>
      </c>
      <c r="I318" s="944"/>
      <c r="J318" s="944">
        <v>0</v>
      </c>
      <c r="K318" s="565"/>
      <c r="L318" s="539"/>
      <c r="M318" s="540"/>
      <c r="N318" s="540"/>
      <c r="R318" s="543"/>
    </row>
    <row r="319" spans="1:18" s="544" customFormat="1" ht="11.25" hidden="1" customHeight="1">
      <c r="B319" s="634"/>
      <c r="H319" s="944"/>
      <c r="I319" s="944"/>
      <c r="J319" s="944"/>
      <c r="K319" s="565"/>
      <c r="L319" s="539"/>
      <c r="M319" s="540"/>
      <c r="N319" s="540"/>
      <c r="R319" s="543"/>
    </row>
    <row r="320" spans="1:18" s="544" customFormat="1" ht="11.25" hidden="1" customHeight="1" thickBot="1">
      <c r="B320" s="628" t="s">
        <v>518</v>
      </c>
      <c r="C320" s="635"/>
      <c r="D320" s="635"/>
      <c r="E320" s="635"/>
      <c r="F320" s="635"/>
      <c r="H320" s="970">
        <v>0</v>
      </c>
      <c r="I320" s="946"/>
      <c r="J320" s="970">
        <v>0</v>
      </c>
      <c r="K320" s="565"/>
      <c r="L320" s="539"/>
      <c r="M320" s="540"/>
      <c r="N320" s="540"/>
      <c r="R320" s="543"/>
    </row>
    <row r="321" spans="1:18" s="540" customFormat="1" ht="3" customHeight="1">
      <c r="B321" s="636"/>
      <c r="H321" s="968"/>
      <c r="I321" s="982"/>
      <c r="J321" s="968"/>
      <c r="K321" s="544"/>
      <c r="L321" s="539"/>
      <c r="O321" s="544"/>
      <c r="P321" s="544"/>
      <c r="Q321" s="544"/>
      <c r="R321" s="539"/>
    </row>
    <row r="322" spans="1:18" s="540" customFormat="1" ht="18" customHeight="1">
      <c r="A322" s="553" t="s">
        <v>58</v>
      </c>
      <c r="B322" s="633" t="s">
        <v>175</v>
      </c>
      <c r="H322" s="555" t="s">
        <v>709</v>
      </c>
      <c r="I322" s="556"/>
      <c r="J322" s="1014" t="s">
        <v>890</v>
      </c>
      <c r="L322" s="539"/>
      <c r="R322" s="539"/>
    </row>
    <row r="323" spans="1:18" s="540" customFormat="1" ht="18" customHeight="1">
      <c r="A323" s="540" t="s">
        <v>755</v>
      </c>
      <c r="B323" s="636" t="s">
        <v>757</v>
      </c>
      <c r="H323" s="982">
        <v>14440117008</v>
      </c>
      <c r="I323" s="982">
        <v>1400000000</v>
      </c>
      <c r="J323" s="982">
        <v>10828038009</v>
      </c>
      <c r="L323" s="539"/>
      <c r="R323" s="539"/>
    </row>
    <row r="324" spans="1:18" s="540" customFormat="1" ht="18" customHeight="1">
      <c r="B324" s="1152" t="s">
        <v>947</v>
      </c>
      <c r="H324" s="1228">
        <v>14440117008</v>
      </c>
      <c r="I324" s="982"/>
      <c r="J324" s="1228">
        <v>10828038009</v>
      </c>
      <c r="L324" s="539"/>
      <c r="R324" s="539"/>
    </row>
    <row r="325" spans="1:18" s="575" customFormat="1" ht="18" customHeight="1">
      <c r="B325" s="1226" t="s">
        <v>364</v>
      </c>
      <c r="H325" s="1227">
        <v>14440117008</v>
      </c>
      <c r="I325" s="966"/>
      <c r="J325" s="1227">
        <v>8469208217</v>
      </c>
      <c r="L325" s="569"/>
      <c r="R325" s="569"/>
    </row>
    <row r="326" spans="1:18" s="575" customFormat="1" ht="18" customHeight="1">
      <c r="B326" s="1226" t="s">
        <v>323</v>
      </c>
      <c r="H326" s="1227">
        <v>0</v>
      </c>
      <c r="I326" s="966"/>
      <c r="J326" s="1227">
        <v>664129792</v>
      </c>
      <c r="L326" s="569"/>
      <c r="R326" s="569"/>
    </row>
    <row r="327" spans="1:18" s="575" customFormat="1" ht="18" customHeight="1">
      <c r="B327" s="1226" t="s">
        <v>105</v>
      </c>
      <c r="H327" s="1227">
        <v>0</v>
      </c>
      <c r="I327" s="966"/>
      <c r="J327" s="1227">
        <v>1694700000</v>
      </c>
      <c r="L327" s="569"/>
      <c r="R327" s="569"/>
    </row>
    <row r="328" spans="1:18" s="544" customFormat="1" ht="15.75" customHeight="1">
      <c r="B328" s="520"/>
      <c r="H328" s="944"/>
      <c r="I328" s="944"/>
      <c r="J328" s="512"/>
      <c r="L328" s="632"/>
      <c r="R328" s="543"/>
    </row>
    <row r="329" spans="1:18" s="540" customFormat="1" ht="15">
      <c r="A329" s="540" t="s">
        <v>756</v>
      </c>
      <c r="B329" s="636" t="s">
        <v>758</v>
      </c>
      <c r="H329" s="982">
        <v>21705574503</v>
      </c>
      <c r="I329" s="982"/>
      <c r="J329" s="982">
        <v>18985906282</v>
      </c>
      <c r="L329" s="539"/>
      <c r="R329" s="539"/>
    </row>
    <row r="330" spans="1:18" s="544" customFormat="1" ht="14.25">
      <c r="B330" s="1165" t="s">
        <v>106</v>
      </c>
      <c r="H330" s="944">
        <v>21705574503</v>
      </c>
      <c r="I330" s="944"/>
      <c r="J330" s="944">
        <v>18985906282</v>
      </c>
      <c r="L330" s="543"/>
      <c r="R330" s="543"/>
    </row>
    <row r="331" spans="1:18" s="544" customFormat="1" ht="15" hidden="1">
      <c r="B331" s="1276" t="s">
        <v>669</v>
      </c>
      <c r="H331" s="564">
        <v>0</v>
      </c>
      <c r="I331" s="564"/>
      <c r="J331" s="564">
        <v>0</v>
      </c>
      <c r="L331" s="1229"/>
      <c r="O331" s="544">
        <f>187314087151-187502887151</f>
        <v>-188800000</v>
      </c>
      <c r="R331" s="543"/>
    </row>
    <row r="332" spans="1:18" s="588" customFormat="1" ht="18.75" hidden="1" customHeight="1">
      <c r="B332" s="1226" t="s">
        <v>364</v>
      </c>
      <c r="H332" s="589">
        <v>0</v>
      </c>
      <c r="I332" s="589"/>
      <c r="J332" s="589"/>
      <c r="L332" s="585"/>
      <c r="R332" s="585"/>
    </row>
    <row r="333" spans="1:18" s="588" customFormat="1" ht="18.75" hidden="1" customHeight="1">
      <c r="B333" s="1226" t="s">
        <v>323</v>
      </c>
      <c r="H333" s="589">
        <v>0</v>
      </c>
      <c r="I333" s="589"/>
      <c r="J333" s="589"/>
      <c r="L333" s="585"/>
      <c r="R333" s="585"/>
    </row>
    <row r="334" spans="1:18" s="588" customFormat="1" ht="18.75" hidden="1" customHeight="1">
      <c r="B334" s="1226" t="s">
        <v>105</v>
      </c>
      <c r="H334" s="589">
        <v>0</v>
      </c>
      <c r="I334" s="589"/>
      <c r="J334" s="589"/>
      <c r="L334" s="585"/>
      <c r="R334" s="585"/>
    </row>
    <row r="335" spans="1:18" s="588" customFormat="1" ht="18.75" hidden="1" customHeight="1">
      <c r="B335" s="1226"/>
      <c r="H335" s="589"/>
      <c r="I335" s="589"/>
      <c r="J335" s="589"/>
      <c r="L335" s="585"/>
      <c r="R335" s="585"/>
    </row>
    <row r="336" spans="1:18" s="574" customFormat="1" ht="7.5" customHeight="1">
      <c r="A336" s="627"/>
      <c r="B336" s="709"/>
      <c r="H336" s="981"/>
      <c r="I336" s="981"/>
      <c r="J336" s="981"/>
      <c r="L336" s="569"/>
      <c r="M336" s="575"/>
      <c r="N336" s="575"/>
      <c r="O336" s="575"/>
      <c r="P336" s="575"/>
      <c r="Q336" s="575"/>
      <c r="R336" s="569"/>
    </row>
    <row r="337" spans="1:18" s="540" customFormat="1" ht="15.75" thickBot="1">
      <c r="B337" s="628" t="s">
        <v>518</v>
      </c>
      <c r="C337" s="587"/>
      <c r="D337" s="587"/>
      <c r="E337" s="587"/>
      <c r="F337" s="587"/>
      <c r="H337" s="970">
        <v>36145691511</v>
      </c>
      <c r="I337" s="946"/>
      <c r="J337" s="970">
        <v>29813944291</v>
      </c>
      <c r="L337" s="539" t="e">
        <f>H337-#REF!</f>
        <v>#REF!</v>
      </c>
      <c r="N337" s="630" t="e">
        <f>J337-#REF!</f>
        <v>#REF!</v>
      </c>
      <c r="R337" s="539"/>
    </row>
    <row r="338" spans="1:18" s="580" customFormat="1" ht="11.25" customHeight="1" thickTop="1">
      <c r="B338" s="637"/>
      <c r="H338" s="968"/>
      <c r="I338" s="982"/>
      <c r="J338" s="968"/>
      <c r="L338" s="579"/>
      <c r="R338" s="579"/>
    </row>
    <row r="339" spans="1:18" s="540" customFormat="1" ht="20.25" hidden="1" customHeight="1">
      <c r="A339" s="540" t="s">
        <v>670</v>
      </c>
      <c r="B339" s="636" t="s">
        <v>677</v>
      </c>
      <c r="H339" s="968"/>
      <c r="I339" s="982"/>
      <c r="J339" s="968"/>
      <c r="L339" s="539"/>
      <c r="R339" s="539"/>
    </row>
    <row r="340" spans="1:18" s="540" customFormat="1" ht="26.25" hidden="1" customHeight="1">
      <c r="A340" s="553" t="s">
        <v>989</v>
      </c>
      <c r="B340" s="636" t="s">
        <v>678</v>
      </c>
      <c r="H340" s="968"/>
      <c r="I340" s="982"/>
      <c r="J340" s="968"/>
      <c r="L340" s="539"/>
      <c r="R340" s="539"/>
    </row>
    <row r="341" spans="1:18" s="640" customFormat="1" ht="18" hidden="1" customHeight="1">
      <c r="A341" s="580" t="s">
        <v>755</v>
      </c>
      <c r="B341" s="639" t="s">
        <v>621</v>
      </c>
      <c r="H341" s="967" t="s">
        <v>588</v>
      </c>
      <c r="I341" s="980"/>
      <c r="J341" s="967" t="s">
        <v>890</v>
      </c>
      <c r="L341" s="579"/>
      <c r="M341" s="580"/>
      <c r="N341" s="580"/>
      <c r="O341" s="580"/>
      <c r="P341" s="580"/>
      <c r="Q341" s="580"/>
      <c r="R341" s="579"/>
    </row>
    <row r="342" spans="1:18" ht="18" hidden="1" customHeight="1"/>
    <row r="343" spans="1:18" s="642" customFormat="1" ht="34.5" hidden="1" customHeight="1">
      <c r="A343" s="641"/>
      <c r="B343" s="1530" t="s">
        <v>673</v>
      </c>
      <c r="C343" s="1530"/>
      <c r="D343" s="1530"/>
      <c r="E343" s="1530"/>
      <c r="F343" s="1530"/>
      <c r="G343" s="1530"/>
      <c r="H343" s="936">
        <v>0</v>
      </c>
      <c r="I343" s="936"/>
      <c r="J343" s="936">
        <v>0</v>
      </c>
      <c r="L343" s="643"/>
      <c r="M343" s="644"/>
      <c r="N343" s="644"/>
      <c r="O343" s="645"/>
      <c r="P343" s="645"/>
      <c r="Q343" s="645"/>
      <c r="R343" s="643"/>
    </row>
    <row r="344" spans="1:18" s="642" customFormat="1" ht="34.5" hidden="1" customHeight="1">
      <c r="A344" s="641"/>
      <c r="B344" s="1530" t="s">
        <v>680</v>
      </c>
      <c r="C344" s="1530"/>
      <c r="D344" s="1530"/>
      <c r="E344" s="1530"/>
      <c r="F344" s="1530"/>
      <c r="G344" s="1530"/>
      <c r="H344" s="936">
        <v>0</v>
      </c>
      <c r="I344" s="936"/>
      <c r="J344" s="936">
        <v>0</v>
      </c>
      <c r="L344" s="643"/>
      <c r="M344" s="644"/>
      <c r="N344" s="644"/>
      <c r="O344" s="645"/>
      <c r="P344" s="645"/>
      <c r="Q344" s="645"/>
      <c r="R344" s="643"/>
    </row>
    <row r="345" spans="1:18" s="642" customFormat="1" ht="34.5" hidden="1" customHeight="1">
      <c r="A345" s="641"/>
      <c r="B345" s="1530" t="s">
        <v>681</v>
      </c>
      <c r="C345" s="1530"/>
      <c r="D345" s="1530"/>
      <c r="E345" s="1530"/>
      <c r="F345" s="1530"/>
      <c r="G345" s="1530"/>
      <c r="H345" s="936">
        <v>0</v>
      </c>
      <c r="I345" s="936"/>
      <c r="J345" s="936">
        <v>0</v>
      </c>
      <c r="L345" s="643"/>
      <c r="M345" s="644"/>
      <c r="N345" s="644"/>
      <c r="O345" s="645"/>
      <c r="P345" s="645"/>
      <c r="Q345" s="645"/>
      <c r="R345" s="643"/>
    </row>
    <row r="346" spans="1:18" s="642" customFormat="1" ht="34.5" hidden="1" customHeight="1">
      <c r="A346" s="641"/>
      <c r="B346" s="1530" t="s">
        <v>682</v>
      </c>
      <c r="C346" s="1530"/>
      <c r="D346" s="1530"/>
      <c r="E346" s="1530"/>
      <c r="F346" s="1530"/>
      <c r="G346" s="1530"/>
      <c r="H346" s="936">
        <v>0</v>
      </c>
      <c r="I346" s="936"/>
      <c r="J346" s="936">
        <v>0</v>
      </c>
      <c r="L346" s="643"/>
      <c r="M346" s="644"/>
      <c r="N346" s="644"/>
      <c r="O346" s="645"/>
      <c r="P346" s="645"/>
      <c r="Q346" s="645"/>
      <c r="R346" s="643"/>
    </row>
    <row r="347" spans="1:18" s="640" customFormat="1" ht="18" hidden="1" customHeight="1">
      <c r="A347" s="646"/>
      <c r="B347" s="639" t="s">
        <v>683</v>
      </c>
      <c r="F347" s="639"/>
      <c r="H347" s="946"/>
      <c r="I347" s="946"/>
      <c r="J347" s="946"/>
      <c r="L347" s="579"/>
      <c r="M347" s="580"/>
      <c r="N347" s="580"/>
      <c r="O347" s="580"/>
      <c r="P347" s="580"/>
      <c r="Q347" s="580"/>
      <c r="R347" s="579"/>
    </row>
    <row r="348" spans="1:18" ht="18" hidden="1" customHeight="1">
      <c r="F348" s="639"/>
    </row>
    <row r="349" spans="1:18" ht="18" hidden="1" customHeight="1">
      <c r="A349" s="580" t="s">
        <v>756</v>
      </c>
      <c r="B349" s="639" t="s">
        <v>684</v>
      </c>
      <c r="F349" s="639"/>
      <c r="H349" s="967" t="s">
        <v>588</v>
      </c>
      <c r="I349" s="980"/>
      <c r="J349" s="967" t="s">
        <v>890</v>
      </c>
    </row>
    <row r="350" spans="1:18" ht="33.75" hidden="1" customHeight="1">
      <c r="B350" s="1530" t="s">
        <v>685</v>
      </c>
      <c r="C350" s="1530"/>
      <c r="D350" s="1530"/>
      <c r="E350" s="1530"/>
      <c r="F350" s="1530"/>
      <c r="G350" s="1530"/>
      <c r="H350" s="943">
        <v>0</v>
      </c>
      <c r="J350" s="943">
        <v>0</v>
      </c>
    </row>
    <row r="351" spans="1:18" ht="33.75" hidden="1" customHeight="1">
      <c r="B351" s="1530" t="s">
        <v>700</v>
      </c>
      <c r="C351" s="1530"/>
      <c r="D351" s="1530"/>
      <c r="E351" s="1530"/>
      <c r="F351" s="1530"/>
      <c r="G351" s="1530"/>
      <c r="H351" s="943">
        <v>0</v>
      </c>
      <c r="J351" s="943">
        <v>0</v>
      </c>
    </row>
    <row r="352" spans="1:18" ht="19.5" hidden="1" customHeight="1">
      <c r="B352" s="1530" t="s">
        <v>701</v>
      </c>
      <c r="C352" s="1530"/>
      <c r="D352" s="1530"/>
      <c r="E352" s="1530"/>
      <c r="F352" s="1530"/>
      <c r="G352" s="1530"/>
      <c r="H352" s="943">
        <v>0</v>
      </c>
      <c r="J352" s="943">
        <v>0</v>
      </c>
    </row>
  </sheetData>
  <mergeCells count="57">
    <mergeCell ref="D7:F7"/>
    <mergeCell ref="D8:F8"/>
    <mergeCell ref="D9:F9"/>
    <mergeCell ref="D10:F10"/>
    <mergeCell ref="D15:F15"/>
    <mergeCell ref="D25:F25"/>
    <mergeCell ref="D11:F11"/>
    <mergeCell ref="D14:F14"/>
    <mergeCell ref="D22:F22"/>
    <mergeCell ref="D23:F23"/>
    <mergeCell ref="D16:F16"/>
    <mergeCell ref="D17:F17"/>
    <mergeCell ref="D24:F24"/>
    <mergeCell ref="D18:F18"/>
    <mergeCell ref="D19:F19"/>
    <mergeCell ref="D20:F20"/>
    <mergeCell ref="D21:F21"/>
    <mergeCell ref="B345:G345"/>
    <mergeCell ref="B344:G344"/>
    <mergeCell ref="B343:G343"/>
    <mergeCell ref="B109:J109"/>
    <mergeCell ref="D145:E145"/>
    <mergeCell ref="B285:D285"/>
    <mergeCell ref="B289:D289"/>
    <mergeCell ref="B352:G352"/>
    <mergeCell ref="B351:G351"/>
    <mergeCell ref="B350:G350"/>
    <mergeCell ref="B346:G346"/>
    <mergeCell ref="B293:C293"/>
    <mergeCell ref="B291:D291"/>
    <mergeCell ref="B292:C292"/>
    <mergeCell ref="D29:F29"/>
    <mergeCell ref="B284:C284"/>
    <mergeCell ref="D146:E146"/>
    <mergeCell ref="D63:E63"/>
    <mergeCell ref="B61:C61"/>
    <mergeCell ref="B310:F310"/>
    <mergeCell ref="B286:D286"/>
    <mergeCell ref="B288:F288"/>
    <mergeCell ref="B287:F287"/>
    <mergeCell ref="B290:D290"/>
    <mergeCell ref="G63:H63"/>
    <mergeCell ref="I63:J63"/>
    <mergeCell ref="D26:F26"/>
    <mergeCell ref="D27:F27"/>
    <mergeCell ref="D28:F28"/>
    <mergeCell ref="D30:F30"/>
    <mergeCell ref="H42:J42"/>
    <mergeCell ref="B62:J62"/>
    <mergeCell ref="B42:B43"/>
    <mergeCell ref="D42:F42"/>
    <mergeCell ref="H67:I67"/>
    <mergeCell ref="C67:E67"/>
    <mergeCell ref="D86:F86"/>
    <mergeCell ref="H86:J86"/>
    <mergeCell ref="B86:C87"/>
    <mergeCell ref="F67:G67"/>
  </mergeCells>
  <phoneticPr fontId="36" type="noConversion"/>
  <pageMargins left="0.6" right="0.25" top="0.36" bottom="0.79" header="0.28999999999999998" footer="0.32"/>
  <pageSetup paperSize="9" firstPageNumber="15" orientation="portrait" useFirstPageNumber="1" r:id="rId1"/>
  <headerFooter alignWithMargins="0">
    <oddFooter>&amp;C
&amp;P</oddFooter>
  </headerFooter>
  <rowBreaks count="4" manualBreakCount="4">
    <brk id="59" max="9" man="1"/>
    <brk id="189" max="9" man="1"/>
    <brk id="295" max="9" man="1"/>
    <brk id="357" max="13" man="1"/>
  </rowBreaks>
</worksheet>
</file>

<file path=xl/worksheets/sheet46.xml><?xml version="1.0" encoding="utf-8"?>
<worksheet xmlns="http://schemas.openxmlformats.org/spreadsheetml/2006/main" xmlns:r="http://schemas.openxmlformats.org/officeDocument/2006/relationships">
  <sheetPr codeName="Sheet17">
    <tabColor indexed="14"/>
  </sheetPr>
  <dimension ref="A1:S327"/>
  <sheetViews>
    <sheetView view="pageBreakPreview" zoomScaleSheetLayoutView="100" workbookViewId="0">
      <selection activeCell="L24" sqref="L24"/>
    </sheetView>
  </sheetViews>
  <sheetFormatPr defaultRowHeight="15"/>
  <cols>
    <col min="1" max="1" width="22.375" style="688" customWidth="1"/>
    <col min="2" max="2" width="13.875" style="696" customWidth="1"/>
    <col min="3" max="3" width="13.375" style="696" customWidth="1"/>
    <col min="4" max="4" width="13.25" style="696" customWidth="1"/>
    <col min="5" max="5" width="12.75" style="696" hidden="1" customWidth="1"/>
    <col min="6" max="6" width="13.875" style="696" customWidth="1"/>
    <col min="7" max="7" width="12.5" style="692" customWidth="1"/>
    <col min="8" max="8" width="11" style="692" customWidth="1"/>
    <col min="9" max="9" width="15.625" style="692" customWidth="1"/>
    <col min="10" max="10" width="0.5" style="692" hidden="1" customWidth="1"/>
    <col min="11" max="11" width="14.375" style="692" customWidth="1"/>
    <col min="12" max="12" width="19.75" style="692" bestFit="1" customWidth="1"/>
    <col min="13" max="13" width="32" style="688" customWidth="1"/>
    <col min="14" max="14" width="0.75" style="688" customWidth="1"/>
    <col min="15" max="15" width="15.75" style="688" customWidth="1"/>
    <col min="16" max="16" width="1.25" style="688" customWidth="1"/>
    <col min="17" max="17" width="15.5" style="688" bestFit="1" customWidth="1"/>
    <col min="18" max="16384" width="9" style="688"/>
  </cols>
  <sheetData>
    <row r="1" spans="1:19" s="149" customFormat="1" ht="21" customHeight="1">
      <c r="A1" s="1131" t="s">
        <v>1158</v>
      </c>
      <c r="I1" s="150"/>
      <c r="M1" s="465"/>
      <c r="N1" s="157"/>
      <c r="O1" s="157"/>
      <c r="P1" s="157"/>
      <c r="Q1" s="157"/>
      <c r="R1" s="157"/>
      <c r="S1" s="465"/>
    </row>
    <row r="2" spans="1:19" s="151" customFormat="1" ht="15.75" customHeight="1">
      <c r="A2" s="1036" t="s">
        <v>182</v>
      </c>
      <c r="B2" s="155"/>
      <c r="I2" s="152"/>
      <c r="K2" s="1332" t="s">
        <v>19</v>
      </c>
      <c r="M2" s="466"/>
      <c r="N2" s="155"/>
      <c r="O2" s="155"/>
      <c r="P2" s="155"/>
      <c r="Q2" s="155"/>
      <c r="R2" s="155"/>
      <c r="S2" s="466"/>
    </row>
    <row r="3" spans="1:19" s="151" customFormat="1" ht="15.75" customHeight="1">
      <c r="A3" s="1036" t="s">
        <v>183</v>
      </c>
      <c r="B3" s="153"/>
      <c r="C3" s="153"/>
      <c r="D3" s="153"/>
      <c r="E3" s="153"/>
      <c r="F3" s="153"/>
      <c r="G3" s="153"/>
      <c r="H3" s="153"/>
      <c r="I3" s="154"/>
      <c r="J3" s="153"/>
      <c r="K3" s="1333" t="s">
        <v>579</v>
      </c>
      <c r="M3" s="466"/>
      <c r="N3" s="155"/>
      <c r="O3" s="155"/>
      <c r="P3" s="155"/>
      <c r="Q3" s="155"/>
      <c r="R3" s="155"/>
      <c r="S3" s="466"/>
    </row>
    <row r="4" spans="1:19" s="151" customFormat="1" ht="18" customHeight="1">
      <c r="A4" s="520"/>
      <c r="B4" s="155"/>
      <c r="C4" s="155"/>
      <c r="D4" s="155"/>
      <c r="E4" s="155"/>
      <c r="F4" s="155"/>
      <c r="G4" s="155"/>
      <c r="H4" s="155"/>
      <c r="I4" s="156"/>
      <c r="J4" s="155"/>
      <c r="K4" s="156"/>
      <c r="M4" s="466"/>
      <c r="N4" s="155"/>
      <c r="O4" s="155"/>
      <c r="P4" s="155"/>
      <c r="Q4" s="155"/>
      <c r="R4" s="155"/>
      <c r="S4" s="466"/>
    </row>
    <row r="5" spans="1:19" s="149" customFormat="1" ht="18" customHeight="1">
      <c r="A5" s="519" t="s">
        <v>426</v>
      </c>
      <c r="B5" s="157"/>
      <c r="C5" s="157"/>
      <c r="D5" s="157"/>
      <c r="E5" s="157"/>
      <c r="F5" s="157"/>
      <c r="G5" s="157"/>
      <c r="H5" s="157"/>
      <c r="I5" s="158"/>
      <c r="J5" s="158"/>
      <c r="M5" s="465"/>
      <c r="N5" s="157"/>
      <c r="O5" s="157"/>
      <c r="P5" s="157"/>
      <c r="Q5" s="157"/>
      <c r="R5" s="157"/>
      <c r="S5" s="465"/>
    </row>
    <row r="6" spans="1:19" s="663" customFormat="1" ht="17.25" customHeight="1">
      <c r="A6" s="660" t="s">
        <v>875</v>
      </c>
      <c r="B6" s="1183"/>
      <c r="C6" s="661"/>
      <c r="D6" s="661"/>
      <c r="E6" s="661"/>
      <c r="F6" s="661"/>
      <c r="G6" s="661"/>
      <c r="H6" s="661"/>
      <c r="I6" s="661"/>
      <c r="J6" s="661"/>
      <c r="K6" s="661"/>
      <c r="L6" s="662"/>
    </row>
    <row r="7" spans="1:19" s="663" customFormat="1" ht="4.5" customHeight="1" thickBot="1">
      <c r="A7" s="664"/>
      <c r="B7" s="665"/>
      <c r="C7" s="666"/>
      <c r="D7" s="666"/>
      <c r="E7" s="666"/>
      <c r="F7" s="666"/>
      <c r="G7" s="662"/>
      <c r="H7" s="662"/>
      <c r="I7" s="662"/>
      <c r="J7" s="662"/>
      <c r="K7" s="667"/>
      <c r="L7" s="662"/>
    </row>
    <row r="8" spans="1:19" s="668" customFormat="1" ht="48" customHeight="1" thickTop="1">
      <c r="A8" s="1243" t="s">
        <v>643</v>
      </c>
      <c r="B8" s="1244" t="s">
        <v>876</v>
      </c>
      <c r="C8" s="1245" t="s">
        <v>178</v>
      </c>
      <c r="D8" s="1245" t="s">
        <v>158</v>
      </c>
      <c r="E8" s="1245" t="s">
        <v>157</v>
      </c>
      <c r="F8" s="1245" t="s">
        <v>159</v>
      </c>
      <c r="G8" s="1245" t="s">
        <v>589</v>
      </c>
      <c r="H8" s="1245" t="s">
        <v>107</v>
      </c>
      <c r="I8" s="1245" t="s">
        <v>877</v>
      </c>
      <c r="J8" s="1246" t="s">
        <v>469</v>
      </c>
      <c r="K8" s="1247" t="s">
        <v>10</v>
      </c>
      <c r="M8" s="669"/>
      <c r="N8" s="670"/>
    </row>
    <row r="9" spans="1:19" s="671" customFormat="1">
      <c r="A9" s="1248"/>
      <c r="B9" s="1249"/>
      <c r="C9" s="1250"/>
      <c r="D9" s="1250"/>
      <c r="E9" s="1250"/>
      <c r="F9" s="1250"/>
      <c r="G9" s="1250"/>
      <c r="H9" s="1250"/>
      <c r="I9" s="1250"/>
      <c r="J9" s="1251"/>
      <c r="K9" s="1252"/>
      <c r="M9" s="669"/>
      <c r="N9" s="670"/>
    </row>
    <row r="10" spans="1:19" s="671" customFormat="1" ht="17.25" customHeight="1">
      <c r="A10" s="1253" t="s">
        <v>880</v>
      </c>
      <c r="B10" s="1249">
        <v>111144720000</v>
      </c>
      <c r="C10" s="1254">
        <v>25412622500</v>
      </c>
      <c r="D10" s="1254">
        <v>0</v>
      </c>
      <c r="E10" s="1255">
        <v>0</v>
      </c>
      <c r="F10" s="1254">
        <v>7209778043</v>
      </c>
      <c r="G10" s="1250">
        <v>2030285926</v>
      </c>
      <c r="H10" s="1250">
        <v>213538854</v>
      </c>
      <c r="I10" s="1250">
        <v>20323553788</v>
      </c>
      <c r="J10" s="1251"/>
      <c r="K10" s="1256">
        <v>166334499111</v>
      </c>
      <c r="M10" s="672"/>
      <c r="N10" s="673"/>
    </row>
    <row r="11" spans="1:19" s="671" customFormat="1" ht="17.25" customHeight="1">
      <c r="A11" s="1257" t="s">
        <v>592</v>
      </c>
      <c r="B11" s="1258">
        <v>0</v>
      </c>
      <c r="C11" s="1258"/>
      <c r="D11" s="1258"/>
      <c r="E11" s="1258"/>
      <c r="F11" s="1258"/>
      <c r="G11" s="1258"/>
      <c r="H11" s="1258"/>
      <c r="I11" s="1258"/>
      <c r="J11" s="1259"/>
      <c r="K11" s="1260">
        <v>0</v>
      </c>
      <c r="M11" s="672"/>
      <c r="N11" s="673"/>
    </row>
    <row r="12" spans="1:19" s="671" customFormat="1" ht="17.25" customHeight="1">
      <c r="A12" s="1257" t="s">
        <v>593</v>
      </c>
      <c r="B12" s="1254"/>
      <c r="C12" s="1258"/>
      <c r="D12" s="1258"/>
      <c r="E12" s="1258"/>
      <c r="F12" s="1258"/>
      <c r="G12" s="1258"/>
      <c r="H12" s="1258"/>
      <c r="I12" s="1258">
        <v>7871062638</v>
      </c>
      <c r="J12" s="1259"/>
      <c r="K12" s="1260">
        <v>7871062638</v>
      </c>
      <c r="M12" s="674"/>
      <c r="N12" s="673"/>
    </row>
    <row r="13" spans="1:19" s="671" customFormat="1" ht="17.25" customHeight="1">
      <c r="A13" s="1257" t="s">
        <v>868</v>
      </c>
      <c r="B13" s="1261"/>
      <c r="C13" s="1258">
        <v>0</v>
      </c>
      <c r="D13" s="1262"/>
      <c r="E13" s="1258"/>
      <c r="F13" s="1258">
        <v>0</v>
      </c>
      <c r="G13" s="1258"/>
      <c r="H13" s="1258"/>
      <c r="I13" s="1258"/>
      <c r="J13" s="1259"/>
      <c r="K13" s="1260">
        <v>0</v>
      </c>
      <c r="L13" s="829"/>
      <c r="M13" s="675"/>
    </row>
    <row r="14" spans="1:19" s="671" customFormat="1" ht="17.25" customHeight="1">
      <c r="A14" s="1257" t="s">
        <v>108</v>
      </c>
      <c r="B14" s="1258"/>
      <c r="C14" s="1258"/>
      <c r="D14" s="1258"/>
      <c r="E14" s="1258"/>
      <c r="F14" s="1258"/>
      <c r="G14" s="1258"/>
      <c r="H14" s="1258"/>
      <c r="I14" s="1258">
        <v>0</v>
      </c>
      <c r="J14" s="1259"/>
      <c r="K14" s="1260">
        <v>0</v>
      </c>
      <c r="M14" s="669"/>
    </row>
    <row r="15" spans="1:19" s="671" customFormat="1" ht="17.25" customHeight="1">
      <c r="A15" s="1257" t="s">
        <v>628</v>
      </c>
      <c r="B15" s="1258"/>
      <c r="C15" s="1258"/>
      <c r="D15" s="1258"/>
      <c r="E15" s="1258"/>
      <c r="F15" s="1258"/>
      <c r="G15" s="1258"/>
      <c r="H15" s="1258"/>
      <c r="I15" s="1258">
        <v>0</v>
      </c>
      <c r="J15" s="1259"/>
      <c r="K15" s="1260">
        <v>0</v>
      </c>
      <c r="M15" s="676"/>
      <c r="N15" s="522"/>
    </row>
    <row r="16" spans="1:19" s="671" customFormat="1" ht="17.25" customHeight="1">
      <c r="A16" s="1257" t="s">
        <v>871</v>
      </c>
      <c r="B16" s="1258"/>
      <c r="C16" s="1258"/>
      <c r="D16" s="1262">
        <v>0</v>
      </c>
      <c r="E16" s="1258"/>
      <c r="F16" s="1258"/>
      <c r="G16" s="1258">
        <v>2030285926</v>
      </c>
      <c r="H16" s="1258"/>
      <c r="I16" s="1258">
        <v>20323553788</v>
      </c>
      <c r="J16" s="1259"/>
      <c r="K16" s="1260">
        <v>22353839714</v>
      </c>
      <c r="M16" s="677"/>
      <c r="N16" s="678"/>
      <c r="O16" s="521"/>
    </row>
    <row r="17" spans="1:14" s="671" customFormat="1" ht="5.25" customHeight="1">
      <c r="A17" s="1257"/>
      <c r="B17" s="1263"/>
      <c r="C17" s="1258"/>
      <c r="D17" s="1258"/>
      <c r="E17" s="1258"/>
      <c r="F17" s="1258"/>
      <c r="G17" s="1258"/>
      <c r="H17" s="1258"/>
      <c r="I17" s="1262"/>
      <c r="J17" s="1264"/>
      <c r="K17" s="1260">
        <v>0</v>
      </c>
      <c r="N17" s="679"/>
    </row>
    <row r="18" spans="1:14" s="681" customFormat="1" ht="17.25" customHeight="1">
      <c r="A18" s="1265" t="s">
        <v>881</v>
      </c>
      <c r="B18" s="1266">
        <v>111144720000</v>
      </c>
      <c r="C18" s="1266">
        <v>25412622500</v>
      </c>
      <c r="D18" s="1266">
        <v>0</v>
      </c>
      <c r="E18" s="1266">
        <v>0</v>
      </c>
      <c r="F18" s="1266">
        <v>7209778043</v>
      </c>
      <c r="G18" s="1266">
        <v>0</v>
      </c>
      <c r="H18" s="1266">
        <v>213538854</v>
      </c>
      <c r="I18" s="1266">
        <v>7871062638</v>
      </c>
      <c r="J18" s="1266">
        <v>0</v>
      </c>
      <c r="K18" s="1267">
        <v>151851722035</v>
      </c>
      <c r="L18" s="680"/>
    </row>
    <row r="19" spans="1:14" s="681" customFormat="1" ht="17.25" customHeight="1">
      <c r="A19" s="1265" t="s">
        <v>527</v>
      </c>
      <c r="B19" s="1249">
        <v>111144720000</v>
      </c>
      <c r="C19" s="1249">
        <v>25412622500</v>
      </c>
      <c r="D19" s="1249">
        <v>0</v>
      </c>
      <c r="E19" s="1249">
        <v>0</v>
      </c>
      <c r="F19" s="1249">
        <v>7209778043</v>
      </c>
      <c r="G19" s="1249">
        <v>0</v>
      </c>
      <c r="H19" s="1249">
        <v>213538854</v>
      </c>
      <c r="I19" s="1249">
        <v>7871062638</v>
      </c>
      <c r="J19" s="1251"/>
      <c r="K19" s="1267">
        <v>151851722035</v>
      </c>
      <c r="L19" s="680"/>
    </row>
    <row r="20" spans="1:14" s="671" customFormat="1" ht="17.25" customHeight="1">
      <c r="A20" s="1257" t="s">
        <v>594</v>
      </c>
      <c r="B20" s="1258"/>
      <c r="C20" s="1258"/>
      <c r="D20" s="1258"/>
      <c r="E20" s="1266">
        <v>0</v>
      </c>
      <c r="F20" s="1266">
        <v>0</v>
      </c>
      <c r="G20" s="1258">
        <v>1133167243</v>
      </c>
      <c r="H20" s="1258"/>
      <c r="I20" s="1258">
        <v>0</v>
      </c>
      <c r="J20" s="1259"/>
      <c r="K20" s="1260">
        <v>1133167243</v>
      </c>
    </row>
    <row r="21" spans="1:14" s="671" customFormat="1" ht="17.25" customHeight="1">
      <c r="A21" s="1257" t="s">
        <v>595</v>
      </c>
      <c r="B21" s="1258"/>
      <c r="C21" s="1258"/>
      <c r="D21" s="1258"/>
      <c r="E21" s="1258"/>
      <c r="F21" s="1258"/>
      <c r="G21" s="1258"/>
      <c r="H21" s="1258"/>
      <c r="I21" s="1258">
        <v>7806905457</v>
      </c>
      <c r="J21" s="1258"/>
      <c r="K21" s="1260">
        <v>7806905457</v>
      </c>
    </row>
    <row r="22" spans="1:14" s="671" customFormat="1" ht="17.25" customHeight="1">
      <c r="A22" s="1257" t="s">
        <v>868</v>
      </c>
      <c r="B22" s="1258"/>
      <c r="C22" s="1258"/>
      <c r="D22" s="1262">
        <v>0</v>
      </c>
      <c r="E22" s="1258"/>
      <c r="F22" s="1258"/>
      <c r="G22" s="1258">
        <v>0</v>
      </c>
      <c r="H22" s="1258"/>
      <c r="I22" s="1258"/>
      <c r="J22" s="1259"/>
      <c r="K22" s="1260">
        <v>0</v>
      </c>
    </row>
    <row r="23" spans="1:14" s="671" customFormat="1" ht="17.25" customHeight="1">
      <c r="A23" s="1257" t="s">
        <v>596</v>
      </c>
      <c r="B23" s="1258"/>
      <c r="C23" s="1258"/>
      <c r="D23" s="1258"/>
      <c r="E23" s="1258"/>
      <c r="F23" s="1258"/>
      <c r="G23" s="1258"/>
      <c r="H23" s="1258"/>
      <c r="I23" s="1258">
        <v>7871062638</v>
      </c>
      <c r="J23" s="1259"/>
      <c r="K23" s="1260">
        <v>7871062638</v>
      </c>
    </row>
    <row r="24" spans="1:14" s="671" customFormat="1" ht="17.25" customHeight="1">
      <c r="A24" s="1257" t="s">
        <v>597</v>
      </c>
      <c r="B24" s="1258"/>
      <c r="C24" s="1258"/>
      <c r="D24" s="1258"/>
      <c r="E24" s="1258"/>
      <c r="F24" s="1258"/>
      <c r="G24" s="1258"/>
      <c r="H24" s="1258"/>
      <c r="I24" s="1258"/>
      <c r="J24" s="1258"/>
      <c r="K24" s="1260">
        <v>0</v>
      </c>
    </row>
    <row r="25" spans="1:14" s="671" customFormat="1" ht="17.25" customHeight="1">
      <c r="A25" s="1257" t="s">
        <v>956</v>
      </c>
      <c r="B25" s="1258"/>
      <c r="C25" s="1258"/>
      <c r="D25" s="1262"/>
      <c r="E25" s="1258"/>
      <c r="F25" s="1258"/>
      <c r="G25" s="1258"/>
      <c r="H25" s="1258"/>
      <c r="I25" s="1258"/>
      <c r="J25" s="1258">
        <v>0</v>
      </c>
      <c r="K25" s="1260">
        <v>0</v>
      </c>
      <c r="L25" s="682"/>
    </row>
    <row r="26" spans="1:14" s="664" customFormat="1" ht="6" hidden="1" customHeight="1">
      <c r="A26" s="1268"/>
      <c r="B26" s="1269"/>
      <c r="C26" s="1269"/>
      <c r="D26" s="1269"/>
      <c r="E26" s="1269"/>
      <c r="F26" s="1258"/>
      <c r="G26" s="1258"/>
      <c r="H26" s="1269"/>
      <c r="I26" s="1270"/>
      <c r="J26" s="1271"/>
      <c r="K26" s="1260">
        <v>0</v>
      </c>
      <c r="L26" s="683"/>
    </row>
    <row r="27" spans="1:14" s="681" customFormat="1" ht="15.75" thickBot="1">
      <c r="A27" s="1272" t="s">
        <v>528</v>
      </c>
      <c r="B27" s="1273">
        <v>111144720000</v>
      </c>
      <c r="C27" s="1273">
        <v>25412622500</v>
      </c>
      <c r="D27" s="1273">
        <v>0</v>
      </c>
      <c r="E27" s="1273">
        <v>0</v>
      </c>
      <c r="F27" s="1273">
        <v>7209778043</v>
      </c>
      <c r="G27" s="1273">
        <v>1133167243</v>
      </c>
      <c r="H27" s="1273">
        <v>213538854</v>
      </c>
      <c r="I27" s="1273">
        <v>7806905457</v>
      </c>
      <c r="J27" s="1273">
        <v>0</v>
      </c>
      <c r="K27" s="1274">
        <v>152920732097</v>
      </c>
      <c r="L27" s="684"/>
    </row>
    <row r="28" spans="1:14" s="686" customFormat="1" ht="13.5" customHeight="1" thickTop="1">
      <c r="A28" s="685"/>
      <c r="B28" s="685"/>
      <c r="C28" s="685"/>
      <c r="D28" s="685"/>
      <c r="E28" s="685"/>
      <c r="F28" s="685"/>
      <c r="G28" s="685"/>
      <c r="H28" s="685"/>
      <c r="J28" s="686" t="e">
        <f>J27-#REF!</f>
        <v>#REF!</v>
      </c>
      <c r="L28" s="687"/>
    </row>
    <row r="29" spans="1:14" ht="30.75" customHeight="1">
      <c r="A29" s="1538"/>
      <c r="B29" s="1539"/>
      <c r="C29" s="1539"/>
      <c r="D29" s="1539"/>
      <c r="E29" s="1539"/>
      <c r="F29" s="1539"/>
      <c r="G29" s="1539"/>
      <c r="H29" s="1539"/>
      <c r="I29" s="1539"/>
      <c r="J29" s="1539"/>
      <c r="K29" s="1539"/>
      <c r="L29" s="687"/>
    </row>
    <row r="30" spans="1:14" ht="6.75" customHeight="1">
      <c r="A30" s="689"/>
      <c r="B30" s="690"/>
      <c r="C30" s="690"/>
      <c r="D30" s="690"/>
      <c r="E30" s="690"/>
      <c r="F30" s="690"/>
      <c r="G30" s="691"/>
      <c r="H30" s="691"/>
    </row>
    <row r="31" spans="1:14" ht="34.5" customHeight="1">
      <c r="A31" s="1540"/>
      <c r="B31" s="1540"/>
      <c r="C31" s="1540"/>
      <c r="D31" s="1540"/>
      <c r="E31" s="1540"/>
      <c r="F31" s="1540"/>
      <c r="G31" s="1540"/>
      <c r="H31" s="1540"/>
      <c r="I31" s="1540"/>
      <c r="J31" s="1540"/>
      <c r="K31" s="1540"/>
    </row>
    <row r="32" spans="1:14">
      <c r="A32" s="689"/>
      <c r="B32" s="690"/>
      <c r="C32" s="690"/>
      <c r="D32" s="690"/>
      <c r="E32" s="690"/>
      <c r="F32" s="690"/>
      <c r="G32" s="691"/>
      <c r="H32" s="691"/>
    </row>
    <row r="33" spans="1:12">
      <c r="A33" s="689"/>
      <c r="B33" s="690"/>
      <c r="C33" s="690"/>
      <c r="D33" s="690"/>
      <c r="E33" s="690"/>
      <c r="F33" s="690"/>
      <c r="G33" s="691"/>
      <c r="H33" s="691"/>
    </row>
    <row r="34" spans="1:12">
      <c r="A34" s="689"/>
      <c r="B34" s="690"/>
      <c r="C34" s="690"/>
      <c r="D34" s="690"/>
      <c r="E34" s="690"/>
      <c r="F34" s="690"/>
      <c r="G34" s="691"/>
      <c r="H34" s="691"/>
    </row>
    <row r="35" spans="1:12">
      <c r="A35" s="689"/>
      <c r="B35" s="690"/>
      <c r="C35" s="690"/>
      <c r="D35" s="690"/>
      <c r="E35" s="690"/>
      <c r="F35" s="690"/>
      <c r="G35" s="691"/>
      <c r="H35" s="691"/>
    </row>
    <row r="36" spans="1:12">
      <c r="A36" s="689"/>
      <c r="B36" s="690"/>
      <c r="C36" s="690"/>
      <c r="D36" s="690"/>
      <c r="E36" s="690"/>
      <c r="F36" s="690"/>
      <c r="G36" s="691"/>
      <c r="H36" s="691"/>
    </row>
    <row r="37" spans="1:12">
      <c r="A37" s="689"/>
      <c r="B37" s="690"/>
      <c r="C37" s="690"/>
      <c r="D37" s="690"/>
      <c r="E37" s="690"/>
      <c r="F37" s="690"/>
      <c r="G37" s="691"/>
      <c r="H37" s="691"/>
    </row>
    <row r="38" spans="1:12">
      <c r="A38" s="689"/>
      <c r="B38" s="690"/>
      <c r="C38" s="690"/>
      <c r="D38" s="690"/>
      <c r="E38" s="690"/>
      <c r="F38" s="690"/>
      <c r="G38" s="691"/>
      <c r="H38" s="691"/>
    </row>
    <row r="39" spans="1:12">
      <c r="A39" s="689"/>
      <c r="B39" s="690"/>
      <c r="C39" s="690"/>
      <c r="D39" s="690"/>
      <c r="E39" s="690"/>
      <c r="F39" s="690"/>
      <c r="G39" s="691"/>
      <c r="H39" s="691"/>
    </row>
    <row r="40" spans="1:12">
      <c r="A40" s="689"/>
      <c r="B40" s="690"/>
      <c r="C40" s="690"/>
      <c r="D40" s="690"/>
      <c r="E40" s="690"/>
      <c r="F40" s="690"/>
      <c r="G40" s="691"/>
      <c r="H40" s="691"/>
    </row>
    <row r="41" spans="1:12">
      <c r="A41" s="689"/>
      <c r="B41" s="690"/>
      <c r="C41" s="690"/>
      <c r="D41" s="690"/>
      <c r="E41" s="690"/>
      <c r="F41" s="690"/>
      <c r="G41" s="691"/>
      <c r="H41" s="691"/>
    </row>
    <row r="42" spans="1:12">
      <c r="A42" s="689"/>
      <c r="B42" s="690"/>
      <c r="C42" s="690"/>
      <c r="D42" s="690"/>
      <c r="E42" s="690"/>
      <c r="F42" s="690"/>
      <c r="G42" s="691"/>
      <c r="H42" s="691"/>
    </row>
    <row r="43" spans="1:12" ht="15.75">
      <c r="A43" s="693"/>
      <c r="B43" s="690"/>
      <c r="C43" s="690"/>
      <c r="D43" s="690"/>
      <c r="E43" s="690"/>
      <c r="F43" s="690"/>
      <c r="G43" s="691"/>
      <c r="H43" s="691"/>
    </row>
    <row r="44" spans="1:12">
      <c r="A44" s="689"/>
      <c r="B44" s="690"/>
      <c r="C44" s="690"/>
      <c r="D44" s="690"/>
      <c r="E44" s="690"/>
      <c r="F44" s="690"/>
      <c r="G44" s="691"/>
      <c r="H44" s="691"/>
    </row>
    <row r="45" spans="1:12" s="659" customFormat="1" ht="15.75">
      <c r="A45" s="693"/>
      <c r="B45" s="694"/>
      <c r="C45" s="694"/>
      <c r="D45" s="694"/>
      <c r="E45" s="694"/>
      <c r="F45" s="694"/>
      <c r="G45" s="695"/>
      <c r="H45" s="695"/>
      <c r="I45" s="695"/>
      <c r="J45" s="695"/>
      <c r="K45" s="695"/>
      <c r="L45" s="695"/>
    </row>
    <row r="51" spans="1:12" s="659" customFormat="1" ht="15.75">
      <c r="B51" s="697"/>
      <c r="C51" s="697"/>
      <c r="D51" s="697"/>
      <c r="E51" s="697"/>
      <c r="F51" s="697"/>
      <c r="G51" s="695"/>
      <c r="H51" s="695"/>
      <c r="I51" s="695"/>
      <c r="J51" s="695"/>
      <c r="K51" s="695"/>
      <c r="L51" s="695"/>
    </row>
    <row r="52" spans="1:12" s="659" customFormat="1" ht="15.75">
      <c r="B52" s="697"/>
      <c r="C52" s="697"/>
      <c r="D52" s="697"/>
      <c r="E52" s="697"/>
      <c r="F52" s="697"/>
      <c r="G52" s="695"/>
      <c r="H52" s="695"/>
      <c r="I52" s="695"/>
      <c r="J52" s="695"/>
      <c r="K52" s="695"/>
      <c r="L52" s="695"/>
    </row>
    <row r="54" spans="1:12" s="659" customFormat="1" ht="15.75">
      <c r="A54" s="693"/>
      <c r="B54" s="694"/>
      <c r="C54" s="694"/>
      <c r="D54" s="694"/>
      <c r="E54" s="694"/>
      <c r="F54" s="694"/>
      <c r="G54" s="695"/>
      <c r="H54" s="695"/>
      <c r="I54" s="695"/>
      <c r="J54" s="695"/>
      <c r="K54" s="695"/>
      <c r="L54" s="695"/>
    </row>
    <row r="55" spans="1:12" s="659" customFormat="1" ht="15.75">
      <c r="A55" s="693"/>
      <c r="B55" s="694"/>
      <c r="C55" s="694"/>
      <c r="D55" s="694"/>
      <c r="E55" s="694"/>
      <c r="F55" s="694"/>
      <c r="G55" s="695"/>
      <c r="H55" s="695"/>
      <c r="I55" s="695"/>
      <c r="J55" s="695"/>
      <c r="K55" s="695"/>
      <c r="L55" s="695"/>
    </row>
    <row r="56" spans="1:12">
      <c r="A56" s="689"/>
      <c r="B56" s="690"/>
    </row>
    <row r="57" spans="1:12">
      <c r="A57" s="689"/>
      <c r="B57" s="690"/>
    </row>
    <row r="58" spans="1:12">
      <c r="A58" s="689"/>
      <c r="B58" s="690"/>
    </row>
    <row r="59" spans="1:12">
      <c r="A59" s="689"/>
      <c r="B59" s="690"/>
    </row>
    <row r="60" spans="1:12">
      <c r="A60" s="689"/>
      <c r="B60" s="690"/>
    </row>
    <row r="61" spans="1:12">
      <c r="A61" s="698"/>
      <c r="B61" s="690"/>
    </row>
    <row r="62" spans="1:12">
      <c r="A62" s="698"/>
      <c r="B62" s="690"/>
    </row>
    <row r="63" spans="1:12">
      <c r="A63" s="698"/>
      <c r="B63" s="690"/>
    </row>
    <row r="64" spans="1:12">
      <c r="A64" s="698"/>
      <c r="B64" s="690"/>
    </row>
    <row r="65" spans="1:12">
      <c r="A65" s="689"/>
      <c r="B65" s="690"/>
    </row>
    <row r="66" spans="1:12">
      <c r="A66" s="689"/>
      <c r="B66" s="690"/>
    </row>
    <row r="67" spans="1:12">
      <c r="A67" s="689"/>
      <c r="B67" s="690"/>
    </row>
    <row r="68" spans="1:12" ht="15.75">
      <c r="A68" s="699"/>
      <c r="B68" s="700"/>
      <c r="C68" s="700"/>
      <c r="D68" s="700"/>
      <c r="E68" s="700"/>
      <c r="F68" s="700"/>
    </row>
    <row r="70" spans="1:12" s="659" customFormat="1" ht="15.75">
      <c r="A70" s="693"/>
      <c r="B70" s="694"/>
      <c r="C70" s="694"/>
      <c r="D70" s="694"/>
      <c r="E70" s="694"/>
      <c r="F70" s="694"/>
      <c r="G70" s="695"/>
      <c r="H70" s="695"/>
      <c r="I70" s="695"/>
      <c r="J70" s="695"/>
      <c r="K70" s="695"/>
      <c r="L70" s="695"/>
    </row>
    <row r="71" spans="1:12" s="659" customFormat="1" ht="15.75">
      <c r="A71" s="693"/>
      <c r="B71" s="694"/>
      <c r="C71" s="694"/>
      <c r="D71" s="694"/>
      <c r="E71" s="694"/>
      <c r="F71" s="694"/>
      <c r="G71" s="695"/>
      <c r="H71" s="695"/>
      <c r="I71" s="695"/>
      <c r="J71" s="695"/>
      <c r="K71" s="695"/>
      <c r="L71" s="695"/>
    </row>
    <row r="73" spans="1:12">
      <c r="A73" s="689"/>
      <c r="B73" s="690"/>
    </row>
    <row r="74" spans="1:12">
      <c r="A74" s="689"/>
      <c r="B74" s="690"/>
    </row>
    <row r="75" spans="1:12">
      <c r="A75" s="689"/>
      <c r="B75" s="690"/>
    </row>
    <row r="76" spans="1:12">
      <c r="A76" s="689"/>
      <c r="B76" s="690"/>
    </row>
    <row r="77" spans="1:12">
      <c r="A77" s="689"/>
      <c r="B77" s="690"/>
    </row>
    <row r="78" spans="1:12">
      <c r="A78" s="689"/>
      <c r="B78" s="690"/>
    </row>
    <row r="79" spans="1:12">
      <c r="A79" s="689"/>
      <c r="B79" s="690"/>
    </row>
    <row r="80" spans="1:12" s="659" customFormat="1" ht="15.75">
      <c r="A80" s="693"/>
      <c r="B80" s="700"/>
      <c r="C80" s="697"/>
      <c r="D80" s="697"/>
      <c r="E80" s="697"/>
      <c r="F80" s="697"/>
      <c r="G80" s="695"/>
      <c r="H80" s="695"/>
      <c r="I80" s="695"/>
      <c r="J80" s="695"/>
      <c r="K80" s="695"/>
      <c r="L80" s="695"/>
    </row>
    <row r="81" spans="1:12" ht="15.75">
      <c r="A81" s="689"/>
      <c r="B81" s="700"/>
    </row>
    <row r="82" spans="1:12" s="659" customFormat="1" ht="15.75">
      <c r="A82" s="693"/>
      <c r="B82" s="700"/>
      <c r="C82" s="697"/>
      <c r="D82" s="697"/>
      <c r="E82" s="697"/>
      <c r="F82" s="697"/>
      <c r="G82" s="695"/>
      <c r="H82" s="695"/>
      <c r="I82" s="695"/>
      <c r="J82" s="695"/>
      <c r="K82" s="695"/>
      <c r="L82" s="695"/>
    </row>
    <row r="83" spans="1:12">
      <c r="A83" s="689"/>
      <c r="B83" s="690"/>
    </row>
    <row r="84" spans="1:12">
      <c r="A84" s="701"/>
    </row>
    <row r="88" spans="1:12" s="659" customFormat="1" ht="15.75">
      <c r="A88" s="693"/>
      <c r="B88" s="694"/>
      <c r="C88" s="694"/>
      <c r="D88" s="694"/>
      <c r="E88" s="694"/>
      <c r="F88" s="694"/>
      <c r="G88" s="695"/>
      <c r="H88" s="695"/>
      <c r="I88" s="695"/>
      <c r="J88" s="695"/>
      <c r="K88" s="695"/>
      <c r="L88" s="695"/>
    </row>
    <row r="92" spans="1:12">
      <c r="A92" s="702"/>
    </row>
    <row r="94" spans="1:12" s="659" customFormat="1" ht="15.75">
      <c r="B94" s="697"/>
      <c r="C94" s="697"/>
      <c r="D94" s="697"/>
      <c r="E94" s="697"/>
      <c r="F94" s="697"/>
      <c r="G94" s="695"/>
      <c r="H94" s="695"/>
      <c r="I94" s="695"/>
      <c r="J94" s="695"/>
      <c r="K94" s="695"/>
      <c r="L94" s="695"/>
    </row>
    <row r="96" spans="1:12" s="659" customFormat="1" ht="15.75">
      <c r="A96" s="693"/>
      <c r="B96" s="694"/>
      <c r="C96" s="694"/>
      <c r="D96" s="694"/>
      <c r="E96" s="694"/>
      <c r="F96" s="694"/>
      <c r="G96" s="695"/>
      <c r="H96" s="695"/>
      <c r="I96" s="695"/>
      <c r="J96" s="695"/>
      <c r="K96" s="695"/>
      <c r="L96" s="695"/>
    </row>
    <row r="100" spans="1:12">
      <c r="A100" s="703"/>
    </row>
    <row r="101" spans="1:12">
      <c r="A101" s="703"/>
    </row>
    <row r="102" spans="1:12">
      <c r="A102" s="703"/>
    </row>
    <row r="103" spans="1:12">
      <c r="A103" s="704"/>
    </row>
    <row r="104" spans="1:12">
      <c r="A104" s="704"/>
    </row>
    <row r="105" spans="1:12">
      <c r="A105" s="704"/>
    </row>
    <row r="107" spans="1:12" s="659" customFormat="1" ht="15.75">
      <c r="A107" s="705"/>
      <c r="B107" s="697"/>
      <c r="C107" s="697"/>
      <c r="D107" s="697"/>
      <c r="E107" s="697"/>
      <c r="F107" s="697"/>
      <c r="G107" s="695"/>
      <c r="H107" s="695"/>
      <c r="I107" s="695"/>
      <c r="J107" s="695"/>
      <c r="K107" s="695"/>
      <c r="L107" s="695"/>
    </row>
    <row r="109" spans="1:12" s="659" customFormat="1" ht="15.75">
      <c r="B109" s="697"/>
      <c r="C109" s="697"/>
      <c r="D109" s="697"/>
      <c r="E109" s="697"/>
      <c r="F109" s="697"/>
      <c r="G109" s="695"/>
      <c r="H109" s="695"/>
      <c r="I109" s="695"/>
      <c r="J109" s="695"/>
      <c r="K109" s="695"/>
      <c r="L109" s="695"/>
    </row>
    <row r="110" spans="1:12" s="659" customFormat="1" ht="15.75">
      <c r="B110" s="697"/>
      <c r="C110" s="697"/>
      <c r="D110" s="697"/>
      <c r="E110" s="697"/>
      <c r="F110" s="697"/>
      <c r="G110" s="695"/>
      <c r="H110" s="695"/>
      <c r="I110" s="695"/>
      <c r="J110" s="695"/>
      <c r="K110" s="695"/>
      <c r="L110" s="695"/>
    </row>
    <row r="112" spans="1:12" ht="15.75">
      <c r="A112" s="659"/>
    </row>
    <row r="115" spans="1:12" ht="15.75">
      <c r="A115" s="659"/>
    </row>
    <row r="117" spans="1:12" s="659" customFormat="1" ht="15.75">
      <c r="A117" s="693"/>
      <c r="B117" s="694"/>
      <c r="C117" s="694"/>
      <c r="D117" s="694"/>
      <c r="E117" s="694"/>
      <c r="F117" s="694"/>
      <c r="G117" s="695"/>
      <c r="H117" s="695"/>
      <c r="I117" s="695"/>
      <c r="J117" s="695"/>
      <c r="K117" s="695"/>
      <c r="L117" s="695"/>
    </row>
    <row r="121" spans="1:12">
      <c r="A121" s="702"/>
    </row>
    <row r="122" spans="1:12">
      <c r="A122" s="702"/>
    </row>
    <row r="123" spans="1:12" ht="15.75">
      <c r="A123" s="659"/>
    </row>
    <row r="125" spans="1:12" s="659" customFormat="1" ht="15.75">
      <c r="B125" s="697"/>
      <c r="C125" s="697"/>
      <c r="D125" s="697"/>
      <c r="E125" s="697"/>
      <c r="F125" s="697"/>
      <c r="G125" s="695"/>
      <c r="H125" s="695"/>
      <c r="I125" s="695"/>
      <c r="J125" s="695"/>
      <c r="K125" s="695"/>
      <c r="L125" s="695"/>
    </row>
    <row r="126" spans="1:12" s="659" customFormat="1" ht="15.75">
      <c r="B126" s="697"/>
      <c r="C126" s="697"/>
      <c r="D126" s="697"/>
      <c r="E126" s="697"/>
      <c r="F126" s="697"/>
      <c r="G126" s="695"/>
      <c r="H126" s="695"/>
      <c r="I126" s="695"/>
      <c r="J126" s="695"/>
      <c r="K126" s="695"/>
      <c r="L126" s="695"/>
    </row>
    <row r="127" spans="1:12" s="659" customFormat="1" ht="15.75">
      <c r="B127" s="697"/>
      <c r="C127" s="697"/>
      <c r="D127" s="697"/>
      <c r="E127" s="697"/>
      <c r="F127" s="697"/>
      <c r="G127" s="695"/>
      <c r="H127" s="695"/>
      <c r="I127" s="695"/>
      <c r="J127" s="695"/>
      <c r="K127" s="695"/>
      <c r="L127" s="695"/>
    </row>
    <row r="129" spans="2:12" s="659" customFormat="1" ht="15.75">
      <c r="B129" s="697"/>
      <c r="C129" s="697"/>
      <c r="D129" s="697"/>
      <c r="E129" s="697"/>
      <c r="F129" s="697"/>
      <c r="G129" s="695"/>
      <c r="H129" s="695"/>
      <c r="I129" s="695"/>
      <c r="J129" s="695"/>
      <c r="K129" s="695"/>
      <c r="L129" s="695"/>
    </row>
    <row r="131" spans="2:12" s="659" customFormat="1" ht="15.75">
      <c r="B131" s="694"/>
      <c r="C131" s="694"/>
      <c r="D131" s="694"/>
      <c r="E131" s="694"/>
      <c r="F131" s="694"/>
      <c r="G131" s="695"/>
      <c r="H131" s="695"/>
      <c r="I131" s="695"/>
      <c r="J131" s="695"/>
      <c r="K131" s="695"/>
      <c r="L131" s="695"/>
    </row>
    <row r="139" spans="2:12" s="659" customFormat="1" ht="15.75">
      <c r="B139" s="694"/>
      <c r="C139" s="694"/>
      <c r="D139" s="694"/>
      <c r="E139" s="694"/>
      <c r="F139" s="694"/>
      <c r="G139" s="695"/>
      <c r="H139" s="695"/>
      <c r="I139" s="695"/>
      <c r="J139" s="695"/>
      <c r="K139" s="695"/>
      <c r="L139" s="695"/>
    </row>
    <row r="146" spans="2:12" s="659" customFormat="1" ht="15.75">
      <c r="B146" s="697"/>
      <c r="C146" s="697"/>
      <c r="D146" s="697"/>
      <c r="E146" s="697"/>
      <c r="F146" s="697"/>
      <c r="G146" s="695"/>
      <c r="H146" s="695"/>
      <c r="I146" s="695"/>
      <c r="J146" s="695"/>
      <c r="K146" s="695"/>
      <c r="L146" s="695"/>
    </row>
    <row r="148" spans="2:12" s="659" customFormat="1" ht="15.75">
      <c r="B148" s="694"/>
      <c r="C148" s="694"/>
      <c r="D148" s="694"/>
      <c r="E148" s="694"/>
      <c r="F148" s="694"/>
      <c r="G148" s="695"/>
      <c r="H148" s="695"/>
      <c r="I148" s="695"/>
      <c r="J148" s="695"/>
      <c r="K148" s="695"/>
      <c r="L148" s="695"/>
    </row>
    <row r="151" spans="2:12">
      <c r="H151" s="692">
        <v>10843009</v>
      </c>
    </row>
    <row r="152" spans="2:12">
      <c r="H152" s="692">
        <v>29961315</v>
      </c>
    </row>
    <row r="153" spans="2:12" s="659" customFormat="1" ht="15.75">
      <c r="B153" s="697"/>
      <c r="C153" s="697"/>
      <c r="D153" s="697"/>
      <c r="E153" s="697"/>
      <c r="F153" s="697"/>
      <c r="G153" s="695"/>
      <c r="H153" s="695">
        <v>10085465</v>
      </c>
      <c r="I153" s="695"/>
      <c r="J153" s="695"/>
      <c r="K153" s="695"/>
      <c r="L153" s="695"/>
    </row>
    <row r="154" spans="2:12">
      <c r="H154" s="692">
        <v>322394</v>
      </c>
    </row>
    <row r="155" spans="2:12" s="659" customFormat="1" ht="15.75">
      <c r="B155" s="694"/>
      <c r="C155" s="694"/>
      <c r="D155" s="694"/>
      <c r="E155" s="694"/>
      <c r="F155" s="694"/>
      <c r="G155" s="695"/>
      <c r="H155" s="695">
        <v>14433261</v>
      </c>
      <c r="I155" s="695"/>
      <c r="J155" s="695"/>
      <c r="K155" s="695"/>
      <c r="L155" s="695"/>
    </row>
    <row r="156" spans="2:12" s="659" customFormat="1" ht="15.75">
      <c r="B156" s="697"/>
      <c r="C156" s="697"/>
      <c r="D156" s="697"/>
      <c r="E156" s="697"/>
      <c r="F156" s="697"/>
      <c r="G156" s="695"/>
      <c r="H156" s="695"/>
      <c r="I156" s="695"/>
      <c r="J156" s="695"/>
      <c r="K156" s="695"/>
      <c r="L156" s="695"/>
    </row>
    <row r="157" spans="2:12" s="659" customFormat="1" ht="15.75">
      <c r="B157" s="697"/>
      <c r="C157" s="697"/>
      <c r="D157" s="697"/>
      <c r="E157" s="697"/>
      <c r="F157" s="697"/>
      <c r="G157" s="695"/>
      <c r="H157" s="695"/>
      <c r="I157" s="695"/>
      <c r="J157" s="695"/>
      <c r="K157" s="695"/>
      <c r="L157" s="695"/>
    </row>
    <row r="167" spans="2:12" s="659" customFormat="1" ht="15.75">
      <c r="B167" s="694"/>
      <c r="C167" s="694"/>
      <c r="D167" s="694"/>
      <c r="E167" s="694"/>
      <c r="F167" s="694"/>
      <c r="G167" s="695"/>
      <c r="H167" s="695"/>
      <c r="I167" s="695"/>
      <c r="J167" s="695"/>
      <c r="K167" s="695"/>
      <c r="L167" s="695"/>
    </row>
    <row r="168" spans="2:12" s="659" customFormat="1" ht="15.75">
      <c r="B168" s="697"/>
      <c r="C168" s="697"/>
      <c r="D168" s="697"/>
      <c r="E168" s="697"/>
      <c r="F168" s="697"/>
      <c r="G168" s="695"/>
      <c r="H168" s="695"/>
      <c r="I168" s="695"/>
      <c r="J168" s="695"/>
      <c r="K168" s="695"/>
      <c r="L168" s="695"/>
    </row>
    <row r="172" spans="2:12" s="659" customFormat="1" ht="15.75">
      <c r="B172" s="697"/>
      <c r="C172" s="697"/>
      <c r="D172" s="697"/>
      <c r="E172" s="697"/>
      <c r="F172" s="697"/>
      <c r="G172" s="695"/>
      <c r="H172" s="695"/>
      <c r="I172" s="695"/>
      <c r="J172" s="695"/>
      <c r="K172" s="695"/>
      <c r="L172" s="695"/>
    </row>
    <row r="174" spans="2:12" s="659" customFormat="1" ht="15.75">
      <c r="B174" s="694"/>
      <c r="C174" s="694"/>
      <c r="D174" s="694"/>
      <c r="E174" s="694"/>
      <c r="F174" s="694"/>
      <c r="G174" s="695"/>
      <c r="H174" s="695"/>
      <c r="I174" s="695"/>
      <c r="J174" s="695"/>
      <c r="K174" s="695"/>
      <c r="L174" s="695"/>
    </row>
    <row r="179" spans="2:12" s="659" customFormat="1" ht="15.75">
      <c r="B179" s="697"/>
      <c r="C179" s="697"/>
      <c r="D179" s="697"/>
      <c r="E179" s="697"/>
      <c r="F179" s="697"/>
      <c r="G179" s="695"/>
      <c r="H179" s="695"/>
      <c r="I179" s="695"/>
      <c r="J179" s="695"/>
      <c r="K179" s="695"/>
      <c r="L179" s="695"/>
    </row>
    <row r="181" spans="2:12" s="659" customFormat="1" ht="15.75">
      <c r="B181" s="694"/>
      <c r="C181" s="694"/>
      <c r="D181" s="694"/>
      <c r="E181" s="694"/>
      <c r="F181" s="694"/>
      <c r="G181" s="695"/>
      <c r="H181" s="695"/>
      <c r="I181" s="695"/>
      <c r="J181" s="695"/>
      <c r="K181" s="695"/>
      <c r="L181" s="695"/>
    </row>
    <row r="192" spans="2:12" s="659" customFormat="1" ht="15.75">
      <c r="B192" s="697"/>
      <c r="C192" s="697"/>
      <c r="D192" s="697"/>
      <c r="E192" s="697"/>
      <c r="F192" s="697"/>
      <c r="G192" s="695"/>
      <c r="H192" s="695"/>
      <c r="I192" s="695"/>
      <c r="J192" s="695"/>
      <c r="K192" s="695"/>
      <c r="L192" s="695"/>
    </row>
    <row r="194" spans="2:12" s="659" customFormat="1" ht="15.75">
      <c r="B194" s="694"/>
      <c r="C194" s="694"/>
      <c r="D194" s="694"/>
      <c r="E194" s="694"/>
      <c r="F194" s="694"/>
      <c r="G194" s="695"/>
      <c r="H194" s="695"/>
      <c r="I194" s="695"/>
      <c r="J194" s="695"/>
      <c r="K194" s="695"/>
      <c r="L194" s="695"/>
    </row>
    <row r="200" spans="2:12" ht="15.75">
      <c r="B200" s="697"/>
      <c r="C200" s="697"/>
      <c r="D200" s="697"/>
      <c r="E200" s="697"/>
      <c r="F200" s="697"/>
    </row>
    <row r="202" spans="2:12" s="659" customFormat="1" ht="15.75">
      <c r="B202" s="694"/>
      <c r="C202" s="694"/>
      <c r="D202" s="694"/>
      <c r="E202" s="694"/>
      <c r="F202" s="694"/>
      <c r="G202" s="695"/>
      <c r="H202" s="695"/>
      <c r="I202" s="695"/>
      <c r="J202" s="695"/>
      <c r="K202" s="695"/>
      <c r="L202" s="695"/>
    </row>
    <row r="203" spans="2:12" s="659" customFormat="1" ht="15.75">
      <c r="B203" s="694"/>
      <c r="C203" s="694"/>
      <c r="D203" s="694"/>
      <c r="E203" s="694"/>
      <c r="F203" s="694"/>
      <c r="G203" s="695"/>
      <c r="H203" s="695"/>
      <c r="I203" s="695"/>
      <c r="J203" s="695"/>
      <c r="K203" s="695"/>
      <c r="L203" s="695"/>
    </row>
    <row r="204" spans="2:12" s="659" customFormat="1" ht="15.75">
      <c r="B204" s="697"/>
      <c r="C204" s="697"/>
      <c r="D204" s="697"/>
      <c r="E204" s="697"/>
      <c r="F204" s="697"/>
      <c r="G204" s="695"/>
      <c r="H204" s="695"/>
      <c r="I204" s="695"/>
      <c r="J204" s="695"/>
      <c r="K204" s="695"/>
      <c r="L204" s="695"/>
    </row>
    <row r="209" spans="1:12" s="659" customFormat="1" ht="15.75">
      <c r="B209" s="697"/>
      <c r="C209" s="697"/>
      <c r="D209" s="697"/>
      <c r="E209" s="697"/>
      <c r="F209" s="697"/>
      <c r="G209" s="695"/>
      <c r="H209" s="695"/>
      <c r="I209" s="695"/>
      <c r="J209" s="695"/>
      <c r="K209" s="695"/>
      <c r="L209" s="695"/>
    </row>
    <row r="215" spans="1:12" s="659" customFormat="1" ht="15.75">
      <c r="B215" s="697"/>
      <c r="C215" s="697"/>
      <c r="D215" s="697"/>
      <c r="E215" s="697"/>
      <c r="F215" s="697"/>
      <c r="G215" s="695"/>
      <c r="H215" s="695"/>
      <c r="I215" s="695"/>
      <c r="J215" s="695"/>
      <c r="K215" s="695"/>
      <c r="L215" s="695"/>
    </row>
    <row r="217" spans="1:12">
      <c r="A217" s="703"/>
    </row>
    <row r="218" spans="1:12">
      <c r="A218" s="703"/>
    </row>
    <row r="219" spans="1:12">
      <c r="A219" s="703"/>
    </row>
    <row r="220" spans="1:12" s="659" customFormat="1" ht="15.75">
      <c r="B220" s="697"/>
      <c r="C220" s="697"/>
      <c r="D220" s="697"/>
      <c r="E220" s="697"/>
      <c r="F220" s="697"/>
      <c r="G220" s="695"/>
      <c r="H220" s="695"/>
      <c r="I220" s="695"/>
      <c r="J220" s="695"/>
      <c r="K220" s="695"/>
      <c r="L220" s="695"/>
    </row>
    <row r="221" spans="1:12" s="659" customFormat="1" ht="15.75">
      <c r="B221" s="697"/>
      <c r="C221" s="697"/>
      <c r="D221" s="697"/>
      <c r="E221" s="697"/>
      <c r="F221" s="697"/>
      <c r="G221" s="695"/>
      <c r="H221" s="695"/>
      <c r="I221" s="695"/>
      <c r="J221" s="695"/>
      <c r="K221" s="695"/>
      <c r="L221" s="695"/>
    </row>
    <row r="222" spans="1:12" s="659" customFormat="1" ht="15.75">
      <c r="B222" s="697"/>
      <c r="C222" s="697"/>
      <c r="D222" s="697"/>
      <c r="E222" s="697"/>
      <c r="F222" s="697"/>
      <c r="G222" s="695"/>
      <c r="H222" s="695"/>
      <c r="I222" s="695"/>
      <c r="J222" s="695"/>
      <c r="K222" s="695"/>
      <c r="L222" s="695"/>
    </row>
    <row r="223" spans="1:12" s="659" customFormat="1" ht="15.75">
      <c r="B223" s="697"/>
      <c r="C223" s="697"/>
      <c r="D223" s="697"/>
      <c r="E223" s="697"/>
      <c r="F223" s="697"/>
      <c r="G223" s="695"/>
      <c r="H223" s="695"/>
      <c r="I223" s="695"/>
      <c r="J223" s="695"/>
      <c r="K223" s="695"/>
      <c r="L223" s="695"/>
    </row>
    <row r="224" spans="1:12" s="659" customFormat="1" ht="15.75">
      <c r="B224" s="697"/>
      <c r="C224" s="697"/>
      <c r="D224" s="697"/>
      <c r="E224" s="697"/>
      <c r="F224" s="697"/>
      <c r="G224" s="695"/>
      <c r="H224" s="695"/>
      <c r="I224" s="695"/>
      <c r="J224" s="695"/>
      <c r="K224" s="695"/>
      <c r="L224" s="695"/>
    </row>
    <row r="225" spans="1:12" s="659" customFormat="1" ht="15.75">
      <c r="B225" s="697"/>
      <c r="C225" s="697"/>
      <c r="D225" s="697"/>
      <c r="E225" s="697"/>
      <c r="F225" s="697"/>
      <c r="G225" s="695"/>
      <c r="H225" s="695"/>
      <c r="I225" s="695"/>
      <c r="J225" s="695"/>
      <c r="K225" s="695"/>
      <c r="L225" s="695"/>
    </row>
    <row r="227" spans="1:12" s="659" customFormat="1" ht="30" customHeight="1">
      <c r="B227" s="694"/>
      <c r="C227" s="694"/>
      <c r="D227" s="694"/>
      <c r="E227" s="694"/>
      <c r="F227" s="694"/>
      <c r="G227" s="695"/>
      <c r="H227" s="695"/>
      <c r="I227" s="695"/>
      <c r="J227" s="695"/>
      <c r="K227" s="695"/>
      <c r="L227" s="695"/>
    </row>
    <row r="230" spans="1:12">
      <c r="A230" s="703"/>
    </row>
    <row r="231" spans="1:12">
      <c r="A231" s="703"/>
    </row>
    <row r="232" spans="1:12">
      <c r="A232" s="703"/>
    </row>
    <row r="233" spans="1:12">
      <c r="A233" s="703"/>
    </row>
    <row r="236" spans="1:12" s="659" customFormat="1" ht="15.75">
      <c r="B236" s="694"/>
      <c r="C236" s="694"/>
      <c r="D236" s="694"/>
      <c r="E236" s="694"/>
      <c r="F236" s="694"/>
      <c r="G236" s="695"/>
      <c r="H236" s="695"/>
      <c r="I236" s="695"/>
      <c r="J236" s="695"/>
      <c r="K236" s="695"/>
      <c r="L236" s="695"/>
    </row>
    <row r="240" spans="1:12">
      <c r="A240" s="703"/>
    </row>
    <row r="241" spans="1:12">
      <c r="A241" s="703"/>
    </row>
    <row r="243" spans="1:12">
      <c r="A243" s="703"/>
    </row>
    <row r="244" spans="1:12">
      <c r="A244" s="703"/>
    </row>
    <row r="246" spans="1:12">
      <c r="A246" s="703"/>
    </row>
    <row r="247" spans="1:12">
      <c r="A247" s="703"/>
    </row>
    <row r="249" spans="1:12">
      <c r="A249" s="703"/>
    </row>
    <row r="251" spans="1:12" s="659" customFormat="1" ht="15.75">
      <c r="B251" s="694"/>
      <c r="C251" s="694"/>
      <c r="D251" s="694"/>
      <c r="E251" s="694"/>
      <c r="F251" s="694"/>
      <c r="G251" s="695"/>
      <c r="H251" s="695"/>
      <c r="I251" s="695"/>
      <c r="J251" s="695"/>
      <c r="K251" s="695"/>
      <c r="L251" s="695"/>
    </row>
    <row r="252" spans="1:12" s="659" customFormat="1" ht="15.75">
      <c r="B252" s="697"/>
      <c r="C252" s="697"/>
      <c r="D252" s="697"/>
      <c r="E252" s="697"/>
      <c r="F252" s="697"/>
      <c r="G252" s="695"/>
      <c r="H252" s="695"/>
      <c r="I252" s="695"/>
      <c r="J252" s="695"/>
      <c r="K252" s="695"/>
      <c r="L252" s="695"/>
    </row>
    <row r="253" spans="1:12" s="659" customFormat="1" ht="15.75">
      <c r="B253" s="694"/>
      <c r="C253" s="694"/>
      <c r="D253" s="694"/>
      <c r="E253" s="694"/>
      <c r="F253" s="694"/>
      <c r="G253" s="695"/>
      <c r="H253" s="695"/>
      <c r="I253" s="695"/>
      <c r="J253" s="695"/>
      <c r="K253" s="695"/>
      <c r="L253" s="695"/>
    </row>
    <row r="255" spans="1:12" s="706" customFormat="1">
      <c r="B255" s="707"/>
      <c r="C255" s="707"/>
      <c r="D255" s="707"/>
      <c r="E255" s="707"/>
      <c r="F255" s="707"/>
      <c r="G255" s="708"/>
      <c r="H255" s="708"/>
      <c r="I255" s="708"/>
      <c r="J255" s="708"/>
      <c r="K255" s="708"/>
      <c r="L255" s="708"/>
    </row>
    <row r="256" spans="1:12">
      <c r="A256" s="703"/>
    </row>
    <row r="257" spans="1:12">
      <c r="A257" s="703"/>
    </row>
    <row r="258" spans="1:12" s="706" customFormat="1">
      <c r="B258" s="707"/>
      <c r="C258" s="707"/>
      <c r="D258" s="707"/>
      <c r="E258" s="707"/>
      <c r="F258" s="707"/>
      <c r="G258" s="708"/>
      <c r="H258" s="708"/>
      <c r="I258" s="708"/>
      <c r="J258" s="708"/>
      <c r="K258" s="708"/>
      <c r="L258" s="708"/>
    </row>
    <row r="259" spans="1:12">
      <c r="A259" s="703"/>
    </row>
    <row r="260" spans="1:12">
      <c r="A260" s="703"/>
    </row>
    <row r="261" spans="1:12">
      <c r="A261" s="703"/>
    </row>
    <row r="262" spans="1:12">
      <c r="A262" s="703"/>
    </row>
    <row r="263" spans="1:12">
      <c r="A263" s="703"/>
    </row>
    <row r="264" spans="1:12">
      <c r="A264" s="703"/>
    </row>
    <row r="265" spans="1:12" s="706" customFormat="1">
      <c r="B265" s="707"/>
      <c r="C265" s="707"/>
      <c r="D265" s="707"/>
      <c r="E265" s="707"/>
      <c r="F265" s="707"/>
      <c r="G265" s="708"/>
      <c r="H265" s="708"/>
      <c r="I265" s="708"/>
      <c r="J265" s="708"/>
      <c r="K265" s="708"/>
      <c r="L265" s="708"/>
    </row>
    <row r="266" spans="1:12">
      <c r="A266" s="703"/>
    </row>
    <row r="267" spans="1:12">
      <c r="A267" s="703"/>
    </row>
    <row r="269" spans="1:12" s="659" customFormat="1" ht="15.75">
      <c r="B269" s="694"/>
      <c r="C269" s="694"/>
      <c r="D269" s="694"/>
      <c r="E269" s="694"/>
      <c r="F269" s="694"/>
      <c r="G269" s="695"/>
      <c r="H269" s="695"/>
      <c r="I269" s="695"/>
      <c r="J269" s="695"/>
      <c r="K269" s="695"/>
      <c r="L269" s="695"/>
    </row>
    <row r="279" spans="2:12" s="659" customFormat="1" ht="15.75">
      <c r="B279" s="697"/>
      <c r="C279" s="697"/>
      <c r="D279" s="697"/>
      <c r="E279" s="697"/>
      <c r="F279" s="697"/>
      <c r="G279" s="695"/>
      <c r="H279" s="695"/>
      <c r="I279" s="695"/>
      <c r="J279" s="695"/>
      <c r="K279" s="695"/>
      <c r="L279" s="695"/>
    </row>
    <row r="281" spans="2:12" s="659" customFormat="1" ht="15.75">
      <c r="B281" s="694"/>
      <c r="C281" s="694"/>
      <c r="D281" s="694"/>
      <c r="E281" s="694"/>
      <c r="F281" s="694"/>
      <c r="G281" s="695"/>
      <c r="H281" s="695"/>
      <c r="I281" s="695"/>
      <c r="J281" s="695"/>
      <c r="K281" s="695"/>
      <c r="L281" s="695"/>
    </row>
    <row r="284" spans="2:12" ht="15.75" customHeight="1"/>
    <row r="288" spans="2:12" s="659" customFormat="1" ht="15.75">
      <c r="B288" s="697"/>
      <c r="C288" s="697"/>
      <c r="D288" s="697"/>
      <c r="E288" s="697"/>
      <c r="F288" s="697"/>
      <c r="G288" s="695"/>
      <c r="H288" s="695"/>
      <c r="I288" s="695"/>
      <c r="J288" s="695"/>
      <c r="K288" s="695"/>
      <c r="L288" s="695"/>
    </row>
    <row r="290" spans="2:12" s="659" customFormat="1" ht="15.75">
      <c r="B290" s="694"/>
      <c r="C290" s="694"/>
      <c r="D290" s="694"/>
      <c r="E290" s="694"/>
      <c r="F290" s="694"/>
      <c r="G290" s="695"/>
      <c r="H290" s="695"/>
      <c r="I290" s="695"/>
      <c r="J290" s="695"/>
      <c r="K290" s="695"/>
      <c r="L290" s="695"/>
    </row>
    <row r="296" spans="2:12" s="659" customFormat="1" ht="15.75">
      <c r="B296" s="697"/>
      <c r="C296" s="697"/>
      <c r="D296" s="697"/>
      <c r="E296" s="697"/>
      <c r="F296" s="697"/>
      <c r="G296" s="695"/>
      <c r="H296" s="695"/>
      <c r="I296" s="695"/>
      <c r="J296" s="695"/>
      <c r="K296" s="695"/>
      <c r="L296" s="695"/>
    </row>
    <row r="298" spans="2:12" s="659" customFormat="1" ht="15.75">
      <c r="B298" s="694"/>
      <c r="C298" s="694"/>
      <c r="D298" s="694"/>
      <c r="E298" s="694"/>
      <c r="F298" s="694"/>
      <c r="G298" s="695"/>
      <c r="H298" s="695"/>
      <c r="I298" s="695"/>
      <c r="J298" s="695"/>
      <c r="K298" s="695"/>
      <c r="L298" s="695"/>
    </row>
    <row r="304" spans="2:12" s="659" customFormat="1" ht="15.75">
      <c r="B304" s="697"/>
      <c r="C304" s="697"/>
      <c r="D304" s="697"/>
      <c r="E304" s="697"/>
      <c r="F304" s="697"/>
      <c r="G304" s="695"/>
      <c r="H304" s="695"/>
      <c r="I304" s="695"/>
      <c r="J304" s="695"/>
      <c r="K304" s="695"/>
      <c r="L304" s="695"/>
    </row>
    <row r="306" spans="1:12" s="659" customFormat="1" ht="15.75">
      <c r="B306" s="694"/>
      <c r="C306" s="694"/>
      <c r="D306" s="694"/>
      <c r="E306" s="694"/>
      <c r="F306" s="694"/>
      <c r="G306" s="695"/>
      <c r="H306" s="695"/>
      <c r="I306" s="695"/>
      <c r="J306" s="695"/>
      <c r="K306" s="695"/>
      <c r="L306" s="695"/>
    </row>
    <row r="309" spans="1:12">
      <c r="A309" s="703"/>
    </row>
    <row r="310" spans="1:12">
      <c r="A310" s="703"/>
    </row>
    <row r="311" spans="1:12">
      <c r="A311" s="703"/>
    </row>
    <row r="313" spans="1:12">
      <c r="A313" s="703"/>
    </row>
    <row r="314" spans="1:12">
      <c r="A314" s="703"/>
    </row>
    <row r="315" spans="1:12">
      <c r="A315" s="703"/>
    </row>
    <row r="320" spans="1:12" s="659" customFormat="1" ht="15.75">
      <c r="B320" s="697"/>
      <c r="C320" s="697"/>
      <c r="D320" s="697"/>
      <c r="E320" s="697"/>
      <c r="F320" s="697"/>
      <c r="G320" s="695"/>
      <c r="H320" s="695"/>
      <c r="I320" s="695"/>
      <c r="J320" s="695"/>
      <c r="K320" s="695"/>
      <c r="L320" s="695"/>
    </row>
    <row r="322" spans="1:12" s="659" customFormat="1" ht="15.75">
      <c r="B322" s="694"/>
      <c r="C322" s="694"/>
      <c r="D322" s="694"/>
      <c r="E322" s="694"/>
      <c r="F322" s="694"/>
      <c r="G322" s="695"/>
      <c r="H322" s="695"/>
      <c r="I322" s="695"/>
      <c r="J322" s="695"/>
      <c r="K322" s="695"/>
      <c r="L322" s="695"/>
    </row>
    <row r="326" spans="1:12">
      <c r="A326" s="703"/>
    </row>
    <row r="327" spans="1:12">
      <c r="A327" s="703"/>
    </row>
  </sheetData>
  <mergeCells count="2">
    <mergeCell ref="A29:K29"/>
    <mergeCell ref="A31:K31"/>
  </mergeCells>
  <phoneticPr fontId="36" type="noConversion"/>
  <printOptions horizontalCentered="1"/>
  <pageMargins left="0.3" right="0.38" top="0.48" bottom="0.75" header="0.32" footer="0.34"/>
  <pageSetup paperSize="9" firstPageNumber="19" orientation="landscape" useFirstPageNumber="1" r:id="rId1"/>
  <headerFooter alignWithMargins="0">
    <oddFooter>&amp;C
&amp;P</oddFooter>
  </headerFooter>
  <legacyDrawing r:id="rId2"/>
</worksheet>
</file>

<file path=xl/worksheets/sheet47.xml><?xml version="1.0" encoding="utf-8"?>
<worksheet xmlns="http://schemas.openxmlformats.org/spreadsheetml/2006/main" xmlns:r="http://schemas.openxmlformats.org/officeDocument/2006/relationships">
  <sheetPr codeName="Sheet18">
    <tabColor indexed="14"/>
  </sheetPr>
  <dimension ref="A1:R192"/>
  <sheetViews>
    <sheetView view="pageBreakPreview" zoomScaleSheetLayoutView="100" workbookViewId="0">
      <selection activeCell="U182" sqref="U182"/>
    </sheetView>
  </sheetViews>
  <sheetFormatPr defaultRowHeight="18" customHeight="1"/>
  <cols>
    <col min="1" max="1" width="4" style="474" customWidth="1"/>
    <col min="2" max="2" width="19.25" style="468" customWidth="1"/>
    <col min="3" max="3" width="0.875" style="275" customWidth="1"/>
    <col min="4" max="4" width="9.5" style="275" customWidth="1"/>
    <col min="5" max="5" width="1.25" style="275" customWidth="1"/>
    <col min="6" max="6" width="14.125" style="275" customWidth="1"/>
    <col min="7" max="7" width="1.25" style="275" customWidth="1"/>
    <col min="8" max="8" width="15.75" style="160" customWidth="1"/>
    <col min="9" max="9" width="1.375" style="160" customWidth="1"/>
    <col min="10" max="10" width="18.5" style="160" customWidth="1"/>
    <col min="11" max="11" width="0.875" style="275" customWidth="1"/>
    <col min="12" max="12" width="20.75" style="471" hidden="1" customWidth="1"/>
    <col min="13" max="13" width="1" style="473" hidden="1" customWidth="1"/>
    <col min="14" max="14" width="20.75" style="471" hidden="1" customWidth="1"/>
    <col min="15" max="15" width="17.875" style="275" hidden="1" customWidth="1"/>
    <col min="16" max="16" width="14.5" style="275" hidden="1" customWidth="1"/>
    <col min="17" max="17" width="14.25" style="275" bestFit="1" customWidth="1"/>
    <col min="18" max="18" width="14.25" style="471" bestFit="1" customWidth="1"/>
    <col min="19" max="19" width="18.5" style="275" customWidth="1"/>
    <col min="20" max="16384" width="9" style="275"/>
  </cols>
  <sheetData>
    <row r="1" spans="1:18" s="157" customFormat="1" ht="19.5" customHeight="1">
      <c r="A1" s="1131" t="s">
        <v>1158</v>
      </c>
      <c r="H1" s="158"/>
      <c r="I1" s="158"/>
      <c r="L1" s="465"/>
      <c r="N1" s="465"/>
      <c r="R1" s="465"/>
    </row>
    <row r="2" spans="1:18" s="155" customFormat="1" ht="16.5" customHeight="1">
      <c r="A2" s="1036" t="s">
        <v>182</v>
      </c>
      <c r="H2" s="156"/>
      <c r="I2" s="156"/>
      <c r="J2" s="1332" t="s">
        <v>19</v>
      </c>
      <c r="L2" s="466"/>
      <c r="N2" s="466"/>
      <c r="R2" s="466"/>
    </row>
    <row r="3" spans="1:18" s="155" customFormat="1" ht="16.5" customHeight="1">
      <c r="A3" s="1036" t="s">
        <v>183</v>
      </c>
      <c r="B3" s="153"/>
      <c r="C3" s="153"/>
      <c r="D3" s="153"/>
      <c r="E3" s="153"/>
      <c r="F3" s="153"/>
      <c r="G3" s="153"/>
      <c r="H3" s="154"/>
      <c r="I3" s="154"/>
      <c r="J3" s="1333" t="s">
        <v>579</v>
      </c>
      <c r="L3" s="466"/>
      <c r="N3" s="466"/>
      <c r="R3" s="466"/>
    </row>
    <row r="4" spans="1:18" s="155" customFormat="1" ht="9.75" customHeight="1">
      <c r="B4" s="516"/>
      <c r="H4" s="156"/>
      <c r="I4" s="156"/>
      <c r="J4" s="156"/>
      <c r="L4" s="486"/>
      <c r="M4" s="472"/>
      <c r="N4" s="486"/>
      <c r="O4" s="472"/>
      <c r="P4" s="472"/>
      <c r="Q4" s="472"/>
      <c r="R4" s="465"/>
    </row>
    <row r="5" spans="1:18" s="155" customFormat="1" ht="15.75">
      <c r="A5" s="157" t="s">
        <v>767</v>
      </c>
      <c r="B5" s="818" t="s">
        <v>1127</v>
      </c>
      <c r="C5" s="153"/>
      <c r="D5" s="153"/>
      <c r="E5" s="153"/>
      <c r="F5" s="153"/>
      <c r="H5" s="555" t="s">
        <v>709</v>
      </c>
      <c r="I5" s="556"/>
      <c r="J5" s="1014" t="s">
        <v>890</v>
      </c>
      <c r="L5" s="486"/>
      <c r="M5" s="472"/>
      <c r="N5" s="486"/>
      <c r="O5" s="472"/>
      <c r="P5" s="472"/>
      <c r="Q5" s="472"/>
      <c r="R5" s="465"/>
    </row>
    <row r="6" spans="1:18" s="155" customFormat="1" ht="19.5" customHeight="1">
      <c r="A6" s="157"/>
      <c r="B6" s="1296" t="s">
        <v>1225</v>
      </c>
      <c r="H6" s="156">
        <f>J6</f>
        <v>0</v>
      </c>
      <c r="I6" s="1142"/>
      <c r="J6" s="156"/>
      <c r="L6" s="823"/>
      <c r="M6" s="472"/>
      <c r="N6" s="486"/>
      <c r="O6" s="486"/>
      <c r="P6" s="472"/>
      <c r="Q6" s="472"/>
      <c r="R6" s="465"/>
    </row>
    <row r="7" spans="1:18" s="155" customFormat="1" ht="19.5" customHeight="1">
      <c r="A7" s="157"/>
      <c r="B7" s="1296" t="s">
        <v>629</v>
      </c>
      <c r="H7" s="1142">
        <v>111144720000</v>
      </c>
      <c r="I7" s="1142"/>
      <c r="J7" s="1142">
        <v>111144720000</v>
      </c>
      <c r="L7" s="486"/>
      <c r="M7" s="472"/>
      <c r="N7" s="486"/>
      <c r="O7" s="486"/>
      <c r="P7" s="472"/>
      <c r="Q7" s="472"/>
      <c r="R7" s="465"/>
    </row>
    <row r="8" spans="1:18" s="155" customFormat="1" ht="7.5" customHeight="1">
      <c r="B8" s="821"/>
      <c r="H8" s="521"/>
      <c r="I8" s="521"/>
      <c r="J8" s="521"/>
      <c r="L8" s="486"/>
      <c r="M8" s="472"/>
      <c r="N8" s="486"/>
      <c r="O8" s="472"/>
      <c r="P8" s="472"/>
      <c r="Q8" s="472"/>
      <c r="R8" s="465"/>
    </row>
    <row r="9" spans="1:18" s="155" customFormat="1" ht="19.5" customHeight="1" thickBot="1">
      <c r="B9" s="523" t="s">
        <v>518</v>
      </c>
      <c r="C9" s="265"/>
      <c r="D9" s="265"/>
      <c r="E9" s="265"/>
      <c r="F9" s="265"/>
      <c r="G9" s="157"/>
      <c r="H9" s="161">
        <v>111144720000</v>
      </c>
      <c r="I9" s="158"/>
      <c r="J9" s="161">
        <v>111144720000</v>
      </c>
      <c r="L9" s="486" t="e">
        <f>H9-#REF!</f>
        <v>#REF!</v>
      </c>
      <c r="M9" s="472"/>
      <c r="N9" s="486" t="e">
        <f>J9-#REF!</f>
        <v>#REF!</v>
      </c>
      <c r="O9" s="822">
        <f>SUM(O6:O7)</f>
        <v>0</v>
      </c>
      <c r="P9" s="472"/>
      <c r="Q9" s="472"/>
      <c r="R9" s="465"/>
    </row>
    <row r="10" spans="1:18" ht="16.5" thickTop="1">
      <c r="A10" s="275"/>
      <c r="L10" s="469"/>
      <c r="M10" s="470"/>
      <c r="N10" s="469"/>
      <c r="O10" s="470"/>
      <c r="P10" s="470"/>
      <c r="Q10" s="470"/>
    </row>
    <row r="11" spans="1:18" s="155" customFormat="1" ht="15.75" hidden="1">
      <c r="B11" s="516" t="s">
        <v>1132</v>
      </c>
      <c r="H11" s="156"/>
      <c r="I11" s="156"/>
      <c r="J11" s="156"/>
      <c r="L11" s="486"/>
      <c r="M11" s="472"/>
      <c r="N11" s="486"/>
      <c r="O11" s="472"/>
      <c r="P11" s="472"/>
      <c r="Q11" s="472"/>
      <c r="R11" s="465"/>
    </row>
    <row r="12" spans="1:18" s="155" customFormat="1" ht="15.75" hidden="1">
      <c r="B12" s="1184"/>
      <c r="H12" s="156"/>
      <c r="I12" s="156"/>
      <c r="J12" s="156"/>
      <c r="L12" s="486"/>
      <c r="M12" s="472"/>
      <c r="N12" s="486"/>
      <c r="O12" s="472"/>
      <c r="P12" s="472"/>
      <c r="Q12" s="472"/>
      <c r="R12" s="465"/>
    </row>
    <row r="13" spans="1:18" s="155" customFormat="1" ht="15.75" hidden="1">
      <c r="B13" s="1189"/>
      <c r="H13" s="156"/>
      <c r="I13" s="156"/>
      <c r="J13" s="156"/>
      <c r="L13" s="486"/>
      <c r="M13" s="472"/>
      <c r="N13" s="486"/>
      <c r="O13" s="472"/>
      <c r="P13" s="472"/>
      <c r="Q13" s="472"/>
      <c r="R13" s="465"/>
    </row>
    <row r="14" spans="1:18" s="155" customFormat="1" ht="15.75">
      <c r="A14" s="157" t="s">
        <v>1128</v>
      </c>
      <c r="B14" s="517" t="s">
        <v>766</v>
      </c>
      <c r="H14" s="156"/>
      <c r="I14" s="156"/>
      <c r="J14" s="156"/>
      <c r="L14" s="486"/>
      <c r="M14" s="472"/>
      <c r="N14" s="486"/>
      <c r="O14" s="472"/>
      <c r="P14" s="472"/>
      <c r="Q14" s="472"/>
      <c r="R14" s="465"/>
    </row>
    <row r="15" spans="1:18" s="155" customFormat="1" ht="15.75">
      <c r="B15" s="516"/>
      <c r="H15" s="555" t="s">
        <v>709</v>
      </c>
      <c r="I15" s="556"/>
      <c r="J15" s="1014" t="s">
        <v>890</v>
      </c>
      <c r="L15" s="1132"/>
      <c r="M15" s="1132"/>
      <c r="N15" s="1132"/>
      <c r="O15" s="472"/>
      <c r="P15" s="472"/>
      <c r="Q15" s="472"/>
      <c r="R15" s="465"/>
    </row>
    <row r="16" spans="1:18" s="157" customFormat="1" ht="15.75">
      <c r="B16" s="517" t="s">
        <v>177</v>
      </c>
      <c r="H16" s="158"/>
      <c r="I16" s="158"/>
      <c r="J16" s="158"/>
      <c r="L16" s="486"/>
      <c r="M16" s="472"/>
      <c r="N16" s="486"/>
      <c r="O16" s="472"/>
      <c r="P16" s="472"/>
      <c r="Q16" s="472"/>
      <c r="R16" s="465"/>
    </row>
    <row r="17" spans="1:18" s="155" customFormat="1" ht="15.75">
      <c r="B17" s="516" t="s">
        <v>154</v>
      </c>
      <c r="H17" s="156">
        <v>111144720000</v>
      </c>
      <c r="I17" s="156"/>
      <c r="J17" s="156">
        <v>111144720000</v>
      </c>
      <c r="L17" s="486"/>
      <c r="M17" s="472"/>
      <c r="N17" s="486" t="e">
        <f>H17-#REF!</f>
        <v>#REF!</v>
      </c>
      <c r="O17" s="472"/>
      <c r="P17" s="472"/>
      <c r="Q17" s="472"/>
      <c r="R17" s="465"/>
    </row>
    <row r="18" spans="1:18" s="155" customFormat="1" ht="15.75">
      <c r="B18" s="516" t="s">
        <v>151</v>
      </c>
      <c r="H18" s="156">
        <v>0</v>
      </c>
      <c r="I18" s="156"/>
      <c r="J18" s="156">
        <v>0</v>
      </c>
      <c r="L18" s="486"/>
      <c r="M18" s="472"/>
      <c r="N18" s="486"/>
      <c r="O18" s="472"/>
      <c r="P18" s="472"/>
      <c r="Q18" s="472"/>
      <c r="R18" s="465"/>
    </row>
    <row r="19" spans="1:18" s="155" customFormat="1" ht="15.75">
      <c r="B19" s="516" t="s">
        <v>152</v>
      </c>
      <c r="H19" s="156">
        <v>0</v>
      </c>
      <c r="I19" s="156"/>
      <c r="J19" s="156">
        <v>0</v>
      </c>
      <c r="L19" s="486"/>
      <c r="M19" s="472"/>
      <c r="N19" s="486"/>
      <c r="O19" s="472"/>
      <c r="P19" s="472"/>
      <c r="Q19" s="472"/>
      <c r="R19" s="465"/>
    </row>
    <row r="20" spans="1:18" s="155" customFormat="1" ht="15.75">
      <c r="B20" s="516" t="s">
        <v>153</v>
      </c>
      <c r="H20" s="156">
        <v>111144720000</v>
      </c>
      <c r="I20" s="156"/>
      <c r="J20" s="156">
        <v>111144720000</v>
      </c>
      <c r="L20" s="486"/>
      <c r="M20" s="472"/>
      <c r="N20" s="486" t="e">
        <f>H20-#REF!</f>
        <v>#REF!</v>
      </c>
      <c r="O20" s="472"/>
      <c r="P20" s="472"/>
      <c r="Q20" s="472"/>
      <c r="R20" s="465"/>
    </row>
    <row r="21" spans="1:18" s="157" customFormat="1" ht="15.75">
      <c r="B21" s="517" t="s">
        <v>1129</v>
      </c>
      <c r="H21" s="158"/>
      <c r="I21" s="158"/>
      <c r="J21" s="158">
        <v>0</v>
      </c>
      <c r="L21" s="823"/>
      <c r="M21" s="472"/>
      <c r="N21" s="486"/>
      <c r="O21" s="472"/>
      <c r="P21" s="472"/>
      <c r="Q21" s="472"/>
      <c r="R21" s="465"/>
    </row>
    <row r="22" spans="1:18" s="155" customFormat="1" ht="7.5" customHeight="1">
      <c r="B22" s="516"/>
      <c r="H22" s="156"/>
      <c r="I22" s="156"/>
      <c r="J22" s="156"/>
      <c r="L22" s="486"/>
      <c r="M22" s="472"/>
      <c r="N22" s="486"/>
      <c r="O22" s="472"/>
      <c r="P22" s="472"/>
      <c r="Q22" s="472"/>
      <c r="R22" s="465"/>
    </row>
    <row r="23" spans="1:18" s="157" customFormat="1" ht="15.75" hidden="1">
      <c r="A23" s="157" t="s">
        <v>1130</v>
      </c>
      <c r="B23" s="517" t="s">
        <v>1131</v>
      </c>
      <c r="H23" s="819" t="s">
        <v>878</v>
      </c>
      <c r="I23" s="820"/>
      <c r="J23" s="819" t="s">
        <v>879</v>
      </c>
      <c r="L23" s="486"/>
      <c r="M23" s="472"/>
      <c r="N23" s="486"/>
      <c r="O23" s="472"/>
      <c r="P23" s="472"/>
      <c r="Q23" s="472"/>
      <c r="R23" s="465"/>
    </row>
    <row r="24" spans="1:18" s="157" customFormat="1" ht="15.75" hidden="1">
      <c r="B24" s="517" t="s">
        <v>1133</v>
      </c>
      <c r="H24" s="158"/>
      <c r="I24" s="158"/>
      <c r="J24" s="158"/>
      <c r="L24" s="486"/>
      <c r="M24" s="472"/>
      <c r="N24" s="486"/>
      <c r="O24" s="472"/>
      <c r="P24" s="472"/>
      <c r="Q24" s="472"/>
      <c r="R24" s="465"/>
    </row>
    <row r="25" spans="1:18" s="472" customFormat="1" ht="15" hidden="1">
      <c r="B25" s="824" t="s">
        <v>1134</v>
      </c>
      <c r="H25" s="825"/>
      <c r="I25" s="825"/>
      <c r="J25" s="825"/>
      <c r="L25" s="823"/>
      <c r="N25" s="486"/>
      <c r="R25" s="486"/>
    </row>
    <row r="26" spans="1:18" s="472" customFormat="1" ht="15" hidden="1">
      <c r="B26" s="824" t="s">
        <v>580</v>
      </c>
      <c r="H26" s="825"/>
      <c r="I26" s="825"/>
      <c r="J26" s="825"/>
      <c r="L26" s="486"/>
      <c r="N26" s="486"/>
      <c r="R26" s="486"/>
    </row>
    <row r="27" spans="1:18" s="157" customFormat="1" ht="15.75" hidden="1">
      <c r="B27" s="517" t="s">
        <v>581</v>
      </c>
      <c r="H27" s="158"/>
      <c r="I27" s="158"/>
      <c r="J27" s="158"/>
      <c r="L27" s="486"/>
      <c r="M27" s="472"/>
      <c r="N27" s="486"/>
      <c r="O27" s="472"/>
      <c r="P27" s="472"/>
      <c r="Q27" s="472"/>
      <c r="R27" s="465"/>
    </row>
    <row r="28" spans="1:18" s="155" customFormat="1" ht="6.75" hidden="1" customHeight="1">
      <c r="B28" s="516"/>
      <c r="H28" s="156"/>
      <c r="I28" s="156"/>
      <c r="J28" s="156"/>
      <c r="L28" s="486"/>
      <c r="M28" s="472"/>
      <c r="N28" s="486"/>
      <c r="O28" s="472"/>
      <c r="P28" s="472"/>
      <c r="Q28" s="472"/>
      <c r="R28" s="465"/>
    </row>
    <row r="29" spans="1:18" s="157" customFormat="1" ht="15.75">
      <c r="A29" s="157" t="s">
        <v>1130</v>
      </c>
      <c r="B29" s="517" t="s">
        <v>582</v>
      </c>
      <c r="H29" s="555" t="s">
        <v>709</v>
      </c>
      <c r="I29" s="556"/>
      <c r="J29" s="1014" t="s">
        <v>890</v>
      </c>
      <c r="L29" s="486"/>
      <c r="M29" s="472"/>
      <c r="N29" s="486"/>
      <c r="O29" s="472"/>
      <c r="P29" s="472"/>
      <c r="Q29" s="472"/>
      <c r="R29" s="465"/>
    </row>
    <row r="30" spans="1:18" s="155" customFormat="1" ht="15.75">
      <c r="B30" s="516" t="s">
        <v>583</v>
      </c>
      <c r="H30" s="156">
        <v>11114472</v>
      </c>
      <c r="I30" s="156"/>
      <c r="J30" s="156">
        <v>11114472</v>
      </c>
      <c r="L30" s="486"/>
      <c r="M30" s="472"/>
      <c r="N30" s="486"/>
      <c r="O30" s="472"/>
      <c r="P30" s="472"/>
      <c r="Q30" s="472"/>
      <c r="R30" s="465"/>
    </row>
    <row r="31" spans="1:18" s="155" customFormat="1" ht="15.75">
      <c r="B31" s="516" t="s">
        <v>586</v>
      </c>
      <c r="H31" s="156">
        <v>11114472</v>
      </c>
      <c r="I31" s="156"/>
      <c r="J31" s="156">
        <v>11114472</v>
      </c>
      <c r="L31" s="486"/>
      <c r="M31" s="472"/>
      <c r="N31" s="486"/>
      <c r="O31" s="472"/>
      <c r="P31" s="472"/>
      <c r="Q31" s="472"/>
      <c r="R31" s="465"/>
    </row>
    <row r="32" spans="1:18" s="507" customFormat="1" ht="15.75">
      <c r="B32" s="826" t="s">
        <v>584</v>
      </c>
      <c r="H32" s="827">
        <v>11114472</v>
      </c>
      <c r="I32" s="827"/>
      <c r="J32" s="827">
        <v>11114472</v>
      </c>
      <c r="L32" s="486"/>
      <c r="M32" s="472"/>
      <c r="N32" s="486"/>
      <c r="O32" s="472"/>
      <c r="P32" s="472"/>
      <c r="Q32" s="472"/>
      <c r="R32" s="486"/>
    </row>
    <row r="33" spans="1:18" s="507" customFormat="1" ht="15.75">
      <c r="B33" s="826" t="s">
        <v>585</v>
      </c>
      <c r="H33" s="827">
        <v>0</v>
      </c>
      <c r="I33" s="827"/>
      <c r="J33" s="827">
        <v>0</v>
      </c>
      <c r="L33" s="486"/>
      <c r="M33" s="472"/>
      <c r="N33" s="486"/>
      <c r="O33" s="472"/>
      <c r="P33" s="472"/>
      <c r="Q33" s="472"/>
      <c r="R33" s="486"/>
    </row>
    <row r="34" spans="1:18" s="155" customFormat="1" ht="15.75">
      <c r="B34" s="516" t="s">
        <v>1022</v>
      </c>
      <c r="H34" s="156">
        <v>0</v>
      </c>
      <c r="I34" s="156"/>
      <c r="J34" s="156">
        <v>0</v>
      </c>
      <c r="L34" s="486"/>
      <c r="M34" s="472"/>
      <c r="N34" s="486"/>
      <c r="O34" s="472"/>
      <c r="P34" s="472"/>
      <c r="Q34" s="472"/>
      <c r="R34" s="465"/>
    </row>
    <row r="35" spans="1:18" s="507" customFormat="1" ht="15.75" hidden="1">
      <c r="B35" s="826" t="s">
        <v>584</v>
      </c>
      <c r="H35" s="827"/>
      <c r="I35" s="827"/>
      <c r="J35" s="827"/>
      <c r="L35" s="486"/>
      <c r="M35" s="472"/>
      <c r="N35" s="486"/>
      <c r="O35" s="472"/>
      <c r="P35" s="472"/>
      <c r="Q35" s="472"/>
      <c r="R35" s="486"/>
    </row>
    <row r="36" spans="1:18" s="507" customFormat="1" ht="15.75" hidden="1">
      <c r="B36" s="826" t="s">
        <v>585</v>
      </c>
      <c r="H36" s="827"/>
      <c r="I36" s="827"/>
      <c r="J36" s="827"/>
      <c r="L36" s="486"/>
      <c r="M36" s="472"/>
      <c r="N36" s="486"/>
      <c r="O36" s="472"/>
      <c r="P36" s="472"/>
      <c r="Q36" s="472"/>
      <c r="R36" s="486"/>
    </row>
    <row r="37" spans="1:18" s="155" customFormat="1" ht="15.75">
      <c r="B37" s="516" t="s">
        <v>1023</v>
      </c>
      <c r="H37" s="156">
        <v>11114472</v>
      </c>
      <c r="I37" s="156"/>
      <c r="J37" s="156">
        <v>11114472</v>
      </c>
      <c r="L37" s="486"/>
      <c r="M37" s="472"/>
      <c r="N37" s="486"/>
      <c r="O37" s="472"/>
      <c r="P37" s="472"/>
      <c r="Q37" s="472"/>
      <c r="R37" s="465"/>
    </row>
    <row r="38" spans="1:18" s="507" customFormat="1" ht="15.75">
      <c r="B38" s="826" t="s">
        <v>584</v>
      </c>
      <c r="H38" s="827">
        <v>11114472</v>
      </c>
      <c r="I38" s="827"/>
      <c r="J38" s="827">
        <v>11114472</v>
      </c>
      <c r="L38" s="486"/>
      <c r="M38" s="472"/>
      <c r="N38" s="486"/>
      <c r="O38" s="472"/>
      <c r="P38" s="472"/>
      <c r="Q38" s="472"/>
      <c r="R38" s="486"/>
    </row>
    <row r="39" spans="1:18" s="507" customFormat="1" ht="15.75">
      <c r="B39" s="826" t="s">
        <v>585</v>
      </c>
      <c r="H39" s="827"/>
      <c r="I39" s="827"/>
      <c r="J39" s="827"/>
      <c r="L39" s="486"/>
      <c r="M39" s="472"/>
      <c r="N39" s="486"/>
      <c r="O39" s="472"/>
      <c r="P39" s="472"/>
      <c r="Q39" s="472"/>
      <c r="R39" s="486"/>
    </row>
    <row r="40" spans="1:18" s="155" customFormat="1" ht="11.25" customHeight="1">
      <c r="B40" s="516"/>
      <c r="H40" s="156"/>
      <c r="I40" s="156"/>
      <c r="J40" s="156"/>
      <c r="L40" s="486"/>
      <c r="M40" s="472"/>
      <c r="N40" s="486"/>
      <c r="O40" s="472"/>
      <c r="P40" s="472"/>
      <c r="Q40" s="472"/>
      <c r="R40" s="465"/>
    </row>
    <row r="41" spans="1:18" s="155" customFormat="1" ht="15.75">
      <c r="B41" s="516" t="s">
        <v>1024</v>
      </c>
      <c r="H41" s="156">
        <v>10000</v>
      </c>
      <c r="I41" s="156"/>
      <c r="J41" s="156">
        <v>10000</v>
      </c>
      <c r="L41" s="486"/>
      <c r="M41" s="472"/>
      <c r="N41" s="486"/>
      <c r="O41" s="472"/>
      <c r="P41" s="472"/>
      <c r="Q41" s="472"/>
      <c r="R41" s="465"/>
    </row>
    <row r="42" spans="1:18" s="155" customFormat="1" ht="15.75">
      <c r="B42" s="516"/>
      <c r="H42" s="156"/>
      <c r="I42" s="156"/>
      <c r="J42" s="156"/>
      <c r="L42" s="486"/>
      <c r="M42" s="472"/>
      <c r="N42" s="486"/>
      <c r="O42" s="472"/>
      <c r="P42" s="472"/>
      <c r="Q42" s="472"/>
      <c r="R42" s="465"/>
    </row>
    <row r="43" spans="1:18" s="157" customFormat="1" ht="15.75">
      <c r="A43" s="157" t="s">
        <v>1025</v>
      </c>
      <c r="B43" s="517" t="s">
        <v>1026</v>
      </c>
      <c r="H43" s="555" t="s">
        <v>709</v>
      </c>
      <c r="I43" s="556"/>
      <c r="J43" s="1014" t="s">
        <v>890</v>
      </c>
      <c r="L43" s="486"/>
      <c r="M43" s="472"/>
      <c r="N43" s="486"/>
      <c r="O43" s="472"/>
      <c r="P43" s="472"/>
      <c r="Q43" s="472"/>
      <c r="R43" s="465"/>
    </row>
    <row r="44" spans="1:18" s="155" customFormat="1" ht="15.75">
      <c r="B44" s="516" t="s">
        <v>159</v>
      </c>
      <c r="H44" s="156">
        <v>7209778043</v>
      </c>
      <c r="I44" s="156"/>
      <c r="J44" s="156">
        <v>7209778043</v>
      </c>
      <c r="L44" s="486"/>
      <c r="M44" s="472"/>
      <c r="N44" s="486"/>
      <c r="O44" s="472"/>
      <c r="P44" s="472"/>
      <c r="Q44" s="472"/>
      <c r="R44" s="465"/>
    </row>
    <row r="45" spans="1:18" s="155" customFormat="1" ht="15.75">
      <c r="B45" s="516" t="s">
        <v>160</v>
      </c>
      <c r="H45" s="156">
        <v>1133167243</v>
      </c>
      <c r="I45" s="156"/>
      <c r="J45" s="156">
        <v>0</v>
      </c>
      <c r="L45" s="486"/>
      <c r="M45" s="472"/>
      <c r="N45" s="486"/>
      <c r="O45" s="472"/>
      <c r="P45" s="472"/>
      <c r="Q45" s="472"/>
      <c r="R45" s="465"/>
    </row>
    <row r="46" spans="1:18" s="155" customFormat="1" ht="15.75" hidden="1">
      <c r="B46" s="516"/>
      <c r="H46" s="156"/>
      <c r="I46" s="156"/>
      <c r="J46" s="156"/>
      <c r="L46" s="486"/>
      <c r="M46" s="472"/>
      <c r="N46" s="486"/>
      <c r="O46" s="472"/>
      <c r="P46" s="472"/>
      <c r="Q46" s="472"/>
      <c r="R46" s="465"/>
    </row>
    <row r="47" spans="1:18" s="472" customFormat="1" ht="15" hidden="1">
      <c r="A47" s="472" t="s">
        <v>1015</v>
      </c>
      <c r="B47" s="824" t="s">
        <v>483</v>
      </c>
      <c r="H47" s="825"/>
      <c r="I47" s="825"/>
      <c r="J47" s="825"/>
      <c r="L47" s="486"/>
      <c r="N47" s="486"/>
      <c r="R47" s="486"/>
    </row>
    <row r="48" spans="1:18" s="155" customFormat="1" ht="15.75" hidden="1">
      <c r="B48" s="1541" t="s">
        <v>1099</v>
      </c>
      <c r="C48" s="1541"/>
      <c r="D48" s="1541"/>
      <c r="E48" s="1541"/>
      <c r="F48" s="1541"/>
      <c r="G48" s="1541"/>
      <c r="H48" s="1541"/>
      <c r="I48" s="1541"/>
      <c r="J48" s="1541"/>
      <c r="L48" s="486"/>
      <c r="M48" s="472"/>
      <c r="N48" s="486"/>
      <c r="O48" s="472"/>
      <c r="P48" s="472"/>
      <c r="Q48" s="472"/>
      <c r="R48" s="465"/>
    </row>
    <row r="49" spans="1:18" s="155" customFormat="1" ht="15.75" hidden="1">
      <c r="B49" s="1541" t="s">
        <v>1100</v>
      </c>
      <c r="C49" s="1541"/>
      <c r="D49" s="1541"/>
      <c r="E49" s="1541"/>
      <c r="F49" s="1541"/>
      <c r="G49" s="1541"/>
      <c r="H49" s="1541"/>
      <c r="I49" s="1541"/>
      <c r="J49" s="1541"/>
      <c r="L49" s="823" t="s">
        <v>1101</v>
      </c>
      <c r="M49" s="472"/>
      <c r="N49" s="486"/>
      <c r="O49" s="472"/>
      <c r="P49" s="472"/>
      <c r="Q49" s="472"/>
      <c r="R49" s="465"/>
    </row>
    <row r="50" spans="1:18" s="155" customFormat="1" ht="15.75" hidden="1">
      <c r="B50" s="516"/>
      <c r="H50" s="156"/>
      <c r="I50" s="156"/>
      <c r="J50" s="156"/>
      <c r="L50" s="486"/>
      <c r="M50" s="472"/>
      <c r="N50" s="486"/>
      <c r="O50" s="472"/>
      <c r="P50" s="472"/>
      <c r="Q50" s="472"/>
      <c r="R50" s="465"/>
    </row>
    <row r="51" spans="1:18" s="155" customFormat="1" ht="15.75" hidden="1">
      <c r="A51" s="157" t="s">
        <v>990</v>
      </c>
      <c r="B51" s="1133" t="s">
        <v>481</v>
      </c>
      <c r="H51" s="828"/>
      <c r="I51" s="156"/>
      <c r="J51" s="828"/>
      <c r="L51" s="465"/>
      <c r="M51" s="157"/>
      <c r="N51" s="465"/>
      <c r="R51" s="466"/>
    </row>
    <row r="52" spans="1:18" s="157" customFormat="1" ht="18" hidden="1" customHeight="1">
      <c r="B52" s="1133" t="s">
        <v>1005</v>
      </c>
      <c r="H52" s="158" t="e">
        <f>#REF!</f>
        <v>#REF!</v>
      </c>
      <c r="I52" s="158"/>
      <c r="J52" s="158"/>
      <c r="L52" s="465"/>
      <c r="N52" s="465"/>
      <c r="O52" s="511"/>
      <c r="R52" s="465"/>
    </row>
    <row r="53" spans="1:18" s="155" customFormat="1" ht="18" hidden="1" customHeight="1">
      <c r="B53" s="821" t="s">
        <v>1006</v>
      </c>
      <c r="H53" s="156"/>
      <c r="I53" s="156"/>
      <c r="J53" s="156"/>
      <c r="L53" s="465"/>
      <c r="M53" s="157"/>
      <c r="N53" s="465"/>
      <c r="R53" s="466"/>
    </row>
    <row r="54" spans="1:18" s="155" customFormat="1" ht="18" hidden="1" customHeight="1">
      <c r="B54" s="821" t="s">
        <v>590</v>
      </c>
      <c r="H54" s="156"/>
      <c r="I54" s="156"/>
      <c r="J54" s="156"/>
      <c r="L54" s="465"/>
      <c r="M54" s="157"/>
      <c r="N54" s="465"/>
      <c r="R54" s="466"/>
    </row>
    <row r="55" spans="1:18" s="155" customFormat="1" ht="18" hidden="1" customHeight="1">
      <c r="B55" s="821" t="s">
        <v>1007</v>
      </c>
      <c r="H55" s="156"/>
      <c r="I55" s="156"/>
      <c r="J55" s="156"/>
      <c r="L55" s="465"/>
      <c r="M55" s="157"/>
      <c r="N55" s="465"/>
      <c r="O55" s="1134"/>
      <c r="R55" s="466"/>
    </row>
    <row r="56" spans="1:18" s="157" customFormat="1" ht="18" hidden="1" customHeight="1">
      <c r="B56" s="1133" t="s">
        <v>1008</v>
      </c>
      <c r="H56" s="158" t="e">
        <f>H52+H53-H55-H54</f>
        <v>#REF!</v>
      </c>
      <c r="I56" s="158"/>
      <c r="J56" s="158">
        <f>J52+J53-J55</f>
        <v>0</v>
      </c>
      <c r="L56" s="465" t="e">
        <f>H56-#REF!</f>
        <v>#REF!</v>
      </c>
      <c r="N56" s="465"/>
      <c r="R56" s="465"/>
    </row>
    <row r="57" spans="1:18" s="155" customFormat="1" ht="15.75" hidden="1">
      <c r="B57" s="1135"/>
      <c r="H57" s="156"/>
      <c r="I57" s="156"/>
      <c r="J57" s="156"/>
      <c r="L57" s="465"/>
      <c r="M57" s="157"/>
      <c r="N57" s="465"/>
      <c r="O57" s="1134"/>
      <c r="R57" s="466"/>
    </row>
    <row r="58" spans="1:18" s="155" customFormat="1" ht="18" hidden="1" customHeight="1">
      <c r="A58" s="157" t="s">
        <v>759</v>
      </c>
      <c r="B58" s="517" t="s">
        <v>482</v>
      </c>
      <c r="H58" s="156"/>
      <c r="I58" s="156"/>
      <c r="J58" s="156"/>
      <c r="L58" s="465"/>
      <c r="M58" s="157"/>
      <c r="N58" s="465"/>
      <c r="O58" s="1136"/>
      <c r="R58" s="466"/>
    </row>
    <row r="59" spans="1:18" ht="7.5" customHeight="1">
      <c r="A59" s="275"/>
      <c r="L59" s="1137"/>
      <c r="M59" s="275"/>
      <c r="N59" s="1137"/>
      <c r="O59" s="1138"/>
      <c r="R59" s="1137"/>
    </row>
    <row r="60" spans="1:18" s="155" customFormat="1" ht="38.25" customHeight="1">
      <c r="A60" s="157" t="s">
        <v>752</v>
      </c>
      <c r="B60" s="1542" t="s">
        <v>249</v>
      </c>
      <c r="C60" s="1542"/>
      <c r="D60" s="1542"/>
      <c r="E60" s="1542"/>
      <c r="F60" s="1542"/>
      <c r="G60" s="1542"/>
      <c r="H60" s="1542"/>
      <c r="I60" s="1542"/>
      <c r="J60" s="1542"/>
      <c r="L60" s="466"/>
      <c r="N60" s="466"/>
      <c r="O60" s="817"/>
      <c r="R60" s="466"/>
    </row>
    <row r="61" spans="1:18" s="155" customFormat="1" ht="6.75" customHeight="1">
      <c r="A61" s="157"/>
      <c r="B61" s="659"/>
      <c r="C61" s="659"/>
      <c r="D61" s="659"/>
      <c r="E61" s="659"/>
      <c r="F61" s="659"/>
      <c r="G61" s="659"/>
      <c r="H61" s="1543"/>
      <c r="I61" s="1543"/>
      <c r="J61" s="1543"/>
      <c r="L61" s="466"/>
      <c r="N61" s="466"/>
      <c r="O61" s="817"/>
      <c r="R61" s="466"/>
    </row>
    <row r="62" spans="1:18" s="155" customFormat="1" ht="27.75" customHeight="1">
      <c r="A62" s="524" t="s">
        <v>473</v>
      </c>
      <c r="B62" s="525" t="s">
        <v>1102</v>
      </c>
      <c r="C62" s="157"/>
      <c r="D62" s="157"/>
      <c r="E62" s="157"/>
      <c r="F62" s="157"/>
      <c r="G62" s="157"/>
      <c r="H62" s="1026" t="s">
        <v>493</v>
      </c>
      <c r="I62" s="526"/>
      <c r="J62" s="1026" t="s">
        <v>492</v>
      </c>
      <c r="K62" s="472"/>
      <c r="L62" s="465"/>
      <c r="M62" s="465"/>
      <c r="N62" s="465"/>
      <c r="O62" s="465"/>
      <c r="P62" s="465"/>
      <c r="Q62" s="157"/>
      <c r="R62" s="465"/>
    </row>
    <row r="63" spans="1:18" s="155" customFormat="1" ht="17.25" customHeight="1">
      <c r="B63" s="525"/>
      <c r="C63" s="157"/>
      <c r="D63" s="157"/>
      <c r="E63" s="157"/>
      <c r="F63" s="157"/>
      <c r="G63" s="157"/>
      <c r="H63" s="158">
        <v>226594427779</v>
      </c>
      <c r="I63" s="158"/>
      <c r="J63" s="158">
        <v>269413055958</v>
      </c>
      <c r="L63" s="465">
        <f>H63-PI!O12</f>
        <v>-330772344069</v>
      </c>
      <c r="M63" s="511"/>
      <c r="N63" s="465">
        <f>J63-PI!Q12</f>
        <v>-407044405711</v>
      </c>
      <c r="R63" s="465"/>
    </row>
    <row r="64" spans="1:18" s="155" customFormat="1" ht="18" customHeight="1">
      <c r="B64" s="527" t="s">
        <v>630</v>
      </c>
      <c r="C64" s="157"/>
      <c r="D64" s="157"/>
      <c r="E64" s="157"/>
      <c r="F64" s="157"/>
      <c r="G64" s="157"/>
      <c r="H64" s="156">
        <v>149724887806</v>
      </c>
      <c r="I64" s="158"/>
      <c r="J64" s="156">
        <v>247139333176</v>
      </c>
      <c r="L64" s="465"/>
      <c r="M64" s="511"/>
      <c r="N64" s="465"/>
      <c r="R64" s="465"/>
    </row>
    <row r="65" spans="1:18" s="159" customFormat="1" ht="15.75">
      <c r="B65" s="6" t="s">
        <v>957</v>
      </c>
      <c r="C65" s="155"/>
      <c r="D65" s="155"/>
      <c r="E65" s="155"/>
      <c r="F65" s="155"/>
      <c r="G65" s="155"/>
      <c r="H65" s="985">
        <v>75457352053</v>
      </c>
      <c r="I65" s="985"/>
      <c r="J65" s="985">
        <v>21193722782</v>
      </c>
      <c r="K65" s="157"/>
      <c r="L65" s="465"/>
      <c r="M65" s="465"/>
      <c r="N65" s="465"/>
      <c r="O65" s="155"/>
      <c r="P65" s="155"/>
      <c r="Q65" s="155"/>
      <c r="R65" s="465"/>
    </row>
    <row r="66" spans="1:18" s="159" customFormat="1" ht="15.75">
      <c r="B66" s="6" t="s">
        <v>494</v>
      </c>
      <c r="C66" s="155"/>
      <c r="D66" s="155"/>
      <c r="E66" s="155"/>
      <c r="F66" s="155"/>
      <c r="G66" s="155"/>
      <c r="H66" s="985">
        <v>1412187920</v>
      </c>
      <c r="I66" s="985"/>
      <c r="J66" s="985">
        <v>1080000000</v>
      </c>
      <c r="K66" s="157"/>
      <c r="L66" s="465"/>
      <c r="M66" s="465"/>
      <c r="N66" s="465"/>
      <c r="O66" s="155"/>
      <c r="P66" s="155"/>
      <c r="Q66" s="155"/>
      <c r="R66" s="465"/>
    </row>
    <row r="67" spans="1:18" s="159" customFormat="1" ht="15.75" hidden="1">
      <c r="B67" s="6" t="s">
        <v>631</v>
      </c>
      <c r="C67" s="155"/>
      <c r="D67" s="155"/>
      <c r="E67" s="155"/>
      <c r="F67" s="155"/>
      <c r="G67" s="155"/>
      <c r="H67" s="985"/>
      <c r="I67" s="985"/>
      <c r="J67" s="985"/>
      <c r="K67" s="157"/>
      <c r="L67" s="465"/>
      <c r="M67" s="465"/>
      <c r="N67" s="465"/>
      <c r="O67" s="155"/>
      <c r="P67" s="155"/>
      <c r="Q67" s="155"/>
      <c r="R67" s="465"/>
    </row>
    <row r="68" spans="1:18" s="159" customFormat="1" ht="5.25" customHeight="1">
      <c r="B68" s="528"/>
      <c r="C68" s="529"/>
      <c r="D68" s="529"/>
      <c r="E68" s="529"/>
      <c r="F68" s="529"/>
      <c r="G68" s="529"/>
      <c r="H68" s="158"/>
      <c r="I68" s="158"/>
      <c r="J68" s="158"/>
      <c r="K68" s="157"/>
      <c r="L68" s="465"/>
      <c r="M68" s="465"/>
      <c r="N68" s="465"/>
      <c r="O68" s="155"/>
      <c r="P68" s="155"/>
      <c r="Q68" s="155"/>
      <c r="R68" s="465"/>
    </row>
    <row r="69" spans="1:18" s="159" customFormat="1" ht="15.75">
      <c r="A69" s="524" t="s">
        <v>987</v>
      </c>
      <c r="B69" s="525" t="s">
        <v>144</v>
      </c>
      <c r="C69" s="157"/>
      <c r="D69" s="157"/>
      <c r="E69" s="157"/>
      <c r="F69" s="157"/>
      <c r="G69" s="157"/>
      <c r="H69" s="158">
        <v>7877498636</v>
      </c>
      <c r="I69" s="158"/>
      <c r="J69" s="158">
        <v>255625312</v>
      </c>
      <c r="K69" s="157"/>
      <c r="L69" s="465">
        <f>H69-PI!O13</f>
        <v>-10130132988</v>
      </c>
      <c r="M69" s="465"/>
      <c r="N69" s="465">
        <f>J69-PI!Q13</f>
        <v>-3346579400</v>
      </c>
      <c r="O69" s="155"/>
      <c r="P69" s="155"/>
      <c r="Q69" s="155"/>
      <c r="R69" s="465"/>
    </row>
    <row r="70" spans="1:18" s="159" customFormat="1" ht="15.75">
      <c r="B70" s="527" t="s">
        <v>632</v>
      </c>
      <c r="C70" s="155"/>
      <c r="D70" s="155"/>
      <c r="E70" s="155"/>
      <c r="F70" s="155"/>
      <c r="G70" s="155"/>
      <c r="H70" s="156"/>
      <c r="I70" s="156"/>
      <c r="J70" s="156"/>
      <c r="K70" s="157"/>
      <c r="L70" s="465"/>
      <c r="M70" s="465"/>
      <c r="N70" s="465"/>
      <c r="O70" s="155"/>
      <c r="P70" s="155"/>
      <c r="Q70" s="155"/>
      <c r="R70" s="465"/>
    </row>
    <row r="71" spans="1:18" s="159" customFormat="1" ht="15.75">
      <c r="B71" s="527" t="s">
        <v>119</v>
      </c>
      <c r="C71" s="155"/>
      <c r="D71" s="155"/>
      <c r="E71" s="155"/>
      <c r="F71" s="155"/>
      <c r="G71" s="155"/>
      <c r="H71" s="156">
        <v>7877498636</v>
      </c>
      <c r="I71" s="156"/>
      <c r="J71" s="156">
        <v>255625312</v>
      </c>
      <c r="K71" s="157"/>
      <c r="L71" s="465"/>
      <c r="M71" s="465"/>
      <c r="N71" s="465"/>
      <c r="O71" s="155"/>
      <c r="P71" s="155"/>
      <c r="Q71" s="155"/>
      <c r="R71" s="465"/>
    </row>
    <row r="72" spans="1:18" s="159" customFormat="1" ht="4.5" customHeight="1">
      <c r="B72" s="527"/>
      <c r="C72" s="155"/>
      <c r="D72" s="155"/>
      <c r="E72" s="155"/>
      <c r="F72" s="155"/>
      <c r="G72" s="155"/>
      <c r="H72" s="156"/>
      <c r="I72" s="156"/>
      <c r="J72" s="156"/>
      <c r="K72" s="157"/>
      <c r="L72" s="465"/>
      <c r="M72" s="465"/>
      <c r="N72" s="465"/>
      <c r="O72" s="155"/>
      <c r="P72" s="155"/>
      <c r="Q72" s="155"/>
      <c r="R72" s="465"/>
    </row>
    <row r="73" spans="1:18" s="159" customFormat="1" ht="5.25" customHeight="1">
      <c r="B73" s="530"/>
      <c r="C73" s="531"/>
      <c r="D73" s="531"/>
      <c r="E73" s="531"/>
      <c r="F73" s="531"/>
      <c r="G73" s="531"/>
      <c r="H73" s="158"/>
      <c r="I73" s="158"/>
      <c r="J73" s="158"/>
      <c r="K73" s="157"/>
      <c r="L73" s="465"/>
      <c r="M73" s="465"/>
      <c r="N73" s="465"/>
      <c r="O73" s="155"/>
      <c r="P73" s="155"/>
      <c r="Q73" s="155"/>
      <c r="R73" s="465"/>
    </row>
    <row r="74" spans="1:18" s="159" customFormat="1" ht="18" customHeight="1">
      <c r="A74" s="524" t="s">
        <v>988</v>
      </c>
      <c r="B74" s="525" t="s">
        <v>760</v>
      </c>
      <c r="C74" s="1277"/>
      <c r="D74" s="157"/>
      <c r="E74" s="157"/>
      <c r="F74" s="157"/>
      <c r="G74" s="157"/>
      <c r="H74" s="158">
        <v>218716929143</v>
      </c>
      <c r="I74" s="158"/>
      <c r="J74" s="158">
        <v>269157430646</v>
      </c>
      <c r="K74" s="155"/>
      <c r="L74" s="509">
        <f>H74-PI!O16</f>
        <v>-320642211081</v>
      </c>
      <c r="M74" s="157"/>
      <c r="N74" s="509">
        <f>J74-PI!Q16</f>
        <v>-403697826311</v>
      </c>
      <c r="O74" s="155"/>
      <c r="P74" s="155"/>
      <c r="Q74" s="155"/>
      <c r="R74" s="465"/>
    </row>
    <row r="75" spans="1:18" s="159" customFormat="1" ht="15" customHeight="1">
      <c r="A75" s="524"/>
      <c r="B75" s="527" t="s">
        <v>633</v>
      </c>
      <c r="C75" s="1277"/>
      <c r="D75" s="157"/>
      <c r="E75" s="157"/>
      <c r="F75" s="157"/>
      <c r="G75" s="157"/>
      <c r="H75" s="156">
        <v>149724887806</v>
      </c>
      <c r="I75" s="158"/>
      <c r="J75" s="156">
        <v>246883707864</v>
      </c>
      <c r="K75" s="155"/>
      <c r="L75" s="525"/>
      <c r="M75" s="157"/>
      <c r="N75" s="509"/>
      <c r="O75" s="155"/>
      <c r="P75" s="155"/>
      <c r="Q75" s="155"/>
      <c r="R75" s="465"/>
    </row>
    <row r="76" spans="1:18" s="159" customFormat="1" ht="15.75" customHeight="1">
      <c r="A76" s="524"/>
      <c r="B76" s="477" t="s">
        <v>958</v>
      </c>
      <c r="C76" s="1277"/>
      <c r="D76" s="157"/>
      <c r="E76" s="157"/>
      <c r="F76" s="157"/>
      <c r="G76" s="157"/>
      <c r="H76" s="156">
        <v>67579853417</v>
      </c>
      <c r="I76" s="158"/>
      <c r="J76" s="156">
        <v>21193722782</v>
      </c>
      <c r="K76" s="155"/>
      <c r="L76" s="509"/>
      <c r="M76" s="157"/>
      <c r="N76" s="509"/>
      <c r="O76" s="155"/>
      <c r="P76" s="155"/>
      <c r="Q76" s="155"/>
      <c r="R76" s="465"/>
    </row>
    <row r="77" spans="1:18" s="159" customFormat="1" ht="18" customHeight="1">
      <c r="A77" s="524"/>
      <c r="B77" s="477" t="s">
        <v>224</v>
      </c>
      <c r="C77" s="1277"/>
      <c r="D77" s="157"/>
      <c r="E77" s="157"/>
      <c r="F77" s="157"/>
      <c r="G77" s="157"/>
      <c r="H77" s="156">
        <v>1412187920</v>
      </c>
      <c r="I77" s="158"/>
      <c r="J77" s="156">
        <v>1080000000</v>
      </c>
      <c r="K77" s="155"/>
      <c r="L77" s="509"/>
      <c r="M77" s="157"/>
      <c r="N77" s="509"/>
      <c r="O77" s="155"/>
      <c r="P77" s="155"/>
      <c r="Q77" s="155"/>
      <c r="R77" s="465"/>
    </row>
    <row r="78" spans="1:18" s="159" customFormat="1" ht="18" hidden="1" customHeight="1">
      <c r="A78" s="524"/>
      <c r="B78" s="477" t="s">
        <v>225</v>
      </c>
      <c r="C78" s="1277"/>
      <c r="D78" s="157"/>
      <c r="E78" s="157"/>
      <c r="F78" s="157"/>
      <c r="G78" s="157"/>
      <c r="H78" s="156">
        <v>0</v>
      </c>
      <c r="I78" s="158"/>
      <c r="J78" s="156"/>
      <c r="K78" s="155"/>
      <c r="L78" s="509"/>
      <c r="M78" s="157"/>
      <c r="N78" s="509"/>
      <c r="O78" s="155"/>
      <c r="P78" s="155"/>
      <c r="Q78" s="155"/>
      <c r="R78" s="465"/>
    </row>
    <row r="79" spans="1:18" ht="3.75" customHeight="1">
      <c r="A79" s="275"/>
      <c r="H79" s="1543"/>
      <c r="I79" s="1543"/>
      <c r="J79" s="1543"/>
      <c r="L79" s="505"/>
    </row>
    <row r="80" spans="1:18" s="155" customFormat="1" ht="22.5" customHeight="1">
      <c r="A80" s="524" t="s">
        <v>989</v>
      </c>
      <c r="B80" s="525" t="s">
        <v>28</v>
      </c>
      <c r="C80" s="157"/>
      <c r="D80" s="157"/>
      <c r="E80" s="157"/>
      <c r="F80" s="157"/>
      <c r="G80" s="157"/>
      <c r="H80" s="1026" t="s">
        <v>493</v>
      </c>
      <c r="I80" s="526"/>
      <c r="J80" s="1026" t="s">
        <v>492</v>
      </c>
      <c r="K80" s="472"/>
      <c r="L80" s="509"/>
      <c r="M80" s="465"/>
      <c r="N80" s="465"/>
      <c r="O80" s="465"/>
      <c r="P80" s="465"/>
      <c r="Q80" s="157"/>
      <c r="R80" s="465"/>
    </row>
    <row r="81" spans="1:18" s="155" customFormat="1" ht="8.25" customHeight="1">
      <c r="A81" s="524"/>
      <c r="B81" s="525"/>
      <c r="C81" s="157"/>
      <c r="D81" s="157"/>
      <c r="E81" s="157"/>
      <c r="F81" s="157"/>
      <c r="G81" s="157"/>
      <c r="H81" s="828"/>
      <c r="I81" s="526"/>
      <c r="J81" s="828"/>
      <c r="K81" s="472"/>
      <c r="L81" s="509"/>
      <c r="M81" s="465"/>
      <c r="N81" s="465"/>
      <c r="O81" s="465"/>
      <c r="P81" s="465"/>
      <c r="Q81" s="157"/>
      <c r="R81" s="465"/>
    </row>
    <row r="82" spans="1:18" s="155" customFormat="1" ht="15.75">
      <c r="A82" s="524"/>
      <c r="B82" s="527" t="s">
        <v>28</v>
      </c>
      <c r="C82" s="157"/>
      <c r="D82" s="157"/>
      <c r="E82" s="157"/>
      <c r="F82" s="157"/>
      <c r="G82" s="157"/>
      <c r="H82" s="1023">
        <v>138025438060</v>
      </c>
      <c r="I82" s="1023"/>
      <c r="J82" s="1023">
        <v>227723840144</v>
      </c>
      <c r="K82" s="472"/>
      <c r="L82" s="509"/>
      <c r="M82" s="465"/>
      <c r="N82" s="465"/>
      <c r="O82" s="465"/>
      <c r="P82" s="465"/>
      <c r="Q82" s="157"/>
      <c r="R82" s="465"/>
    </row>
    <row r="83" spans="1:18" s="155" customFormat="1" ht="15.75">
      <c r="A83" s="524"/>
      <c r="B83" s="6" t="s">
        <v>959</v>
      </c>
      <c r="C83" s="157"/>
      <c r="D83" s="157"/>
      <c r="E83" s="157"/>
      <c r="F83" s="157"/>
      <c r="G83" s="157"/>
      <c r="H83" s="1023">
        <v>62153555652</v>
      </c>
      <c r="I83" s="1023"/>
      <c r="J83" s="1023">
        <v>21197002963</v>
      </c>
      <c r="K83" s="472"/>
      <c r="L83" s="509"/>
      <c r="M83" s="465"/>
      <c r="N83" s="465"/>
      <c r="O83" s="465"/>
      <c r="P83" s="465"/>
      <c r="Q83" s="157"/>
      <c r="R83" s="465"/>
    </row>
    <row r="84" spans="1:18" s="155" customFormat="1" ht="15.75">
      <c r="A84" s="524"/>
      <c r="B84" s="6" t="s">
        <v>495</v>
      </c>
      <c r="C84" s="157"/>
      <c r="D84" s="157"/>
      <c r="E84" s="157"/>
      <c r="F84" s="157"/>
      <c r="G84" s="157"/>
      <c r="H84" s="1023">
        <v>1358237356</v>
      </c>
      <c r="I84" s="1023"/>
      <c r="J84" s="1023">
        <v>918000000</v>
      </c>
      <c r="K84" s="472"/>
      <c r="L84" s="509"/>
      <c r="M84" s="465"/>
      <c r="N84" s="465"/>
      <c r="O84" s="465"/>
      <c r="P84" s="465"/>
      <c r="Q84" s="157"/>
      <c r="R84" s="465"/>
    </row>
    <row r="85" spans="1:18" s="155" customFormat="1" ht="19.5" hidden="1" customHeight="1">
      <c r="A85" s="524"/>
      <c r="B85" s="926" t="s">
        <v>226</v>
      </c>
      <c r="C85" s="1145"/>
      <c r="D85" s="1145"/>
      <c r="E85" s="1145"/>
      <c r="F85" s="1145"/>
      <c r="G85" s="1145"/>
      <c r="H85" s="1232">
        <v>0</v>
      </c>
      <c r="I85" s="1233"/>
      <c r="J85" s="1232"/>
      <c r="K85" s="472"/>
      <c r="L85" s="525"/>
      <c r="M85" s="514"/>
      <c r="N85" s="514"/>
      <c r="O85" s="465"/>
      <c r="P85" s="465"/>
      <c r="Q85" s="157"/>
      <c r="R85" s="465"/>
    </row>
    <row r="86" spans="1:18" s="157" customFormat="1" ht="18" customHeight="1" thickBot="1">
      <c r="B86" s="523" t="s">
        <v>518</v>
      </c>
      <c r="C86" s="265"/>
      <c r="D86" s="265"/>
      <c r="E86" s="265"/>
      <c r="F86" s="265"/>
      <c r="H86" s="161">
        <v>201537231068</v>
      </c>
      <c r="I86" s="158"/>
      <c r="J86" s="161">
        <v>249838843107</v>
      </c>
      <c r="L86" s="465">
        <v>201537231068</v>
      </c>
      <c r="N86" s="465">
        <f>H86-L86</f>
        <v>0</v>
      </c>
      <c r="R86" s="465"/>
    </row>
    <row r="87" spans="1:18" s="155" customFormat="1" ht="8.25" customHeight="1" thickTop="1">
      <c r="B87" s="516"/>
      <c r="H87" s="156"/>
      <c r="I87" s="156"/>
      <c r="J87" s="156"/>
      <c r="K87" s="157"/>
      <c r="L87" s="465"/>
      <c r="M87" s="157"/>
      <c r="N87" s="465"/>
      <c r="R87" s="465"/>
    </row>
    <row r="88" spans="1:18" s="155" customFormat="1" ht="21" customHeight="1">
      <c r="A88" s="524" t="s">
        <v>402</v>
      </c>
      <c r="B88" s="517" t="s">
        <v>762</v>
      </c>
      <c r="C88" s="527"/>
      <c r="D88" s="527"/>
      <c r="E88" s="527"/>
      <c r="F88" s="527"/>
      <c r="H88" s="1026" t="s">
        <v>493</v>
      </c>
      <c r="I88" s="526"/>
      <c r="J88" s="1026" t="s">
        <v>492</v>
      </c>
      <c r="K88" s="472"/>
      <c r="L88" s="465"/>
      <c r="M88" s="465"/>
      <c r="N88" s="465"/>
      <c r="O88" s="465"/>
      <c r="P88" s="465"/>
      <c r="Q88" s="157"/>
      <c r="R88" s="465"/>
    </row>
    <row r="89" spans="1:18" s="155" customFormat="1" ht="18" customHeight="1">
      <c r="A89" s="524"/>
      <c r="B89" s="1092" t="s">
        <v>846</v>
      </c>
      <c r="C89" s="527"/>
      <c r="D89" s="527"/>
      <c r="E89" s="527"/>
      <c r="F89" s="527"/>
      <c r="H89" s="518">
        <v>25457823</v>
      </c>
      <c r="I89" s="526"/>
      <c r="J89" s="1139">
        <v>1850410160</v>
      </c>
      <c r="K89" s="472"/>
      <c r="L89" s="465"/>
      <c r="M89" s="465"/>
      <c r="N89" s="465"/>
      <c r="O89" s="465"/>
      <c r="P89" s="465"/>
      <c r="Q89" s="157"/>
      <c r="R89" s="465"/>
    </row>
    <row r="90" spans="1:18" s="986" customFormat="1" ht="18" customHeight="1">
      <c r="B90" s="1345" t="s">
        <v>845</v>
      </c>
      <c r="H90" s="1231">
        <v>15280000</v>
      </c>
      <c r="I90" s="10"/>
      <c r="J90" s="1139">
        <v>103100000</v>
      </c>
      <c r="K90" s="472"/>
      <c r="L90" s="486"/>
      <c r="M90" s="472"/>
      <c r="N90" s="486"/>
      <c r="O90" s="472"/>
      <c r="P90" s="472"/>
      <c r="Q90" s="472"/>
      <c r="R90" s="486"/>
    </row>
    <row r="91" spans="1:18" s="986" customFormat="1" ht="18" customHeight="1">
      <c r="B91" s="1230" t="s">
        <v>158</v>
      </c>
      <c r="H91" s="1231">
        <v>30377990</v>
      </c>
      <c r="I91" s="10"/>
      <c r="J91" s="1139">
        <v>46687600</v>
      </c>
      <c r="K91" s="472"/>
      <c r="L91" s="486"/>
      <c r="M91" s="472"/>
      <c r="N91" s="486"/>
      <c r="O91" s="472"/>
      <c r="P91" s="472"/>
      <c r="Q91" s="472"/>
      <c r="R91" s="486"/>
    </row>
    <row r="92" spans="1:18" s="541" customFormat="1" ht="18" customHeight="1" thickBot="1">
      <c r="B92" s="921" t="s">
        <v>577</v>
      </c>
      <c r="H92" s="943"/>
      <c r="I92" s="943"/>
      <c r="J92" s="943">
        <v>454900000</v>
      </c>
      <c r="L92" s="569"/>
      <c r="M92" s="575"/>
      <c r="N92" s="569"/>
      <c r="O92" s="575"/>
      <c r="P92" s="575"/>
      <c r="Q92" s="575"/>
      <c r="R92" s="539"/>
    </row>
    <row r="93" spans="1:18" s="506" customFormat="1" ht="18" customHeight="1" thickBot="1">
      <c r="B93" s="523" t="s">
        <v>518</v>
      </c>
      <c r="C93" s="510"/>
      <c r="D93" s="510"/>
      <c r="E93" s="510"/>
      <c r="F93" s="510"/>
      <c r="H93" s="533">
        <v>71115813</v>
      </c>
      <c r="I93" s="158"/>
      <c r="J93" s="533">
        <v>2455097760</v>
      </c>
      <c r="K93" s="159"/>
      <c r="L93" s="465">
        <v>71115813</v>
      </c>
      <c r="M93" s="157"/>
      <c r="N93" s="465">
        <f>L93-H93</f>
        <v>0</v>
      </c>
      <c r="O93" s="155"/>
      <c r="P93" s="155"/>
      <c r="Q93" s="155"/>
      <c r="R93" s="465"/>
    </row>
    <row r="94" spans="1:18" s="155" customFormat="1" ht="9.75" customHeight="1" thickTop="1">
      <c r="B94" s="516"/>
      <c r="H94" s="162"/>
      <c r="I94" s="156"/>
      <c r="J94" s="162"/>
      <c r="L94" s="465"/>
      <c r="M94" s="157"/>
      <c r="N94" s="465"/>
      <c r="R94" s="465"/>
    </row>
    <row r="95" spans="1:18" s="155" customFormat="1" ht="34.5" customHeight="1">
      <c r="A95" s="524" t="s">
        <v>990</v>
      </c>
      <c r="B95" s="517" t="s">
        <v>696</v>
      </c>
      <c r="H95" s="1026" t="s">
        <v>493</v>
      </c>
      <c r="I95" s="526"/>
      <c r="J95" s="1026" t="s">
        <v>492</v>
      </c>
      <c r="K95" s="472"/>
      <c r="L95" s="465"/>
      <c r="M95" s="465"/>
      <c r="N95" s="465"/>
      <c r="O95" s="465"/>
      <c r="P95" s="465"/>
      <c r="Q95" s="157"/>
      <c r="R95" s="465"/>
    </row>
    <row r="96" spans="1:18" s="541" customFormat="1" ht="15">
      <c r="B96" s="921" t="s">
        <v>960</v>
      </c>
      <c r="H96" s="542">
        <v>5898406739</v>
      </c>
      <c r="I96" s="943"/>
      <c r="J96" s="542">
        <v>5826727297</v>
      </c>
      <c r="L96" s="569"/>
      <c r="M96" s="575"/>
      <c r="N96" s="569"/>
      <c r="O96" s="575"/>
      <c r="P96" s="575"/>
      <c r="Q96" s="575"/>
      <c r="R96" s="539"/>
    </row>
    <row r="97" spans="1:18" s="159" customFormat="1" ht="15.75" hidden="1">
      <c r="B97" s="516" t="s">
        <v>260</v>
      </c>
      <c r="H97" s="156"/>
      <c r="I97" s="156"/>
      <c r="J97" s="156"/>
      <c r="K97" s="157"/>
      <c r="L97" s="465"/>
      <c r="M97" s="157"/>
      <c r="N97" s="465"/>
      <c r="O97" s="155"/>
      <c r="P97" s="155"/>
      <c r="Q97" s="155"/>
      <c r="R97" s="465"/>
    </row>
    <row r="98" spans="1:18" s="159" customFormat="1" ht="15.75" hidden="1">
      <c r="B98" s="534" t="s">
        <v>697</v>
      </c>
      <c r="H98" s="156"/>
      <c r="I98" s="156"/>
      <c r="J98" s="156"/>
      <c r="K98" s="157"/>
      <c r="L98" s="465"/>
      <c r="M98" s="157"/>
      <c r="N98" s="465"/>
      <c r="O98" s="155"/>
      <c r="P98" s="155"/>
      <c r="Q98" s="155"/>
      <c r="R98" s="465"/>
    </row>
    <row r="99" spans="1:18" s="159" customFormat="1" ht="15.75">
      <c r="B99" s="516" t="s">
        <v>261</v>
      </c>
      <c r="H99" s="156">
        <v>258462960</v>
      </c>
      <c r="I99" s="156"/>
      <c r="J99" s="156">
        <v>307551847</v>
      </c>
      <c r="K99" s="157"/>
      <c r="L99" s="465"/>
      <c r="M99" s="157"/>
      <c r="N99" s="465"/>
      <c r="O99" s="155"/>
      <c r="P99" s="155"/>
      <c r="Q99" s="155"/>
      <c r="R99" s="465"/>
    </row>
    <row r="100" spans="1:18" s="159" customFormat="1" ht="15.75" hidden="1">
      <c r="B100" s="516" t="s">
        <v>262</v>
      </c>
      <c r="H100" s="156"/>
      <c r="I100" s="156"/>
      <c r="J100" s="156"/>
      <c r="K100" s="157"/>
      <c r="L100" s="465"/>
      <c r="M100" s="157"/>
      <c r="N100" s="465"/>
      <c r="O100" s="155"/>
      <c r="P100" s="155"/>
      <c r="Q100" s="155"/>
      <c r="R100" s="465"/>
    </row>
    <row r="101" spans="1:18" s="159" customFormat="1" ht="15.75" hidden="1">
      <c r="B101" s="516" t="s">
        <v>263</v>
      </c>
      <c r="H101" s="156"/>
      <c r="I101" s="156"/>
      <c r="J101" s="156">
        <v>0</v>
      </c>
      <c r="K101" s="157"/>
      <c r="L101" s="465"/>
      <c r="M101" s="157"/>
      <c r="N101" s="465"/>
      <c r="O101" s="155"/>
      <c r="P101" s="155"/>
      <c r="Q101" s="155"/>
      <c r="R101" s="465"/>
    </row>
    <row r="102" spans="1:18" s="159" customFormat="1" ht="15.75">
      <c r="B102" s="516" t="s">
        <v>698</v>
      </c>
      <c r="H102" s="156">
        <v>1439269097</v>
      </c>
      <c r="I102" s="156"/>
      <c r="J102" s="156">
        <v>768981000</v>
      </c>
      <c r="K102" s="157"/>
      <c r="L102" s="465"/>
      <c r="M102" s="157"/>
      <c r="N102" s="465"/>
      <c r="O102" s="155"/>
      <c r="P102" s="155"/>
      <c r="Q102" s="155"/>
      <c r="R102" s="465"/>
    </row>
    <row r="103" spans="1:18" s="159" customFormat="1" ht="15.75" hidden="1">
      <c r="B103" s="516" t="s">
        <v>115</v>
      </c>
      <c r="H103" s="156">
        <v>0</v>
      </c>
      <c r="I103" s="156"/>
      <c r="J103" s="156">
        <v>0</v>
      </c>
      <c r="K103" s="157"/>
      <c r="L103" s="465"/>
      <c r="M103" s="157"/>
      <c r="N103" s="465"/>
      <c r="O103" s="155"/>
      <c r="P103" s="155"/>
      <c r="Q103" s="155"/>
      <c r="R103" s="465"/>
    </row>
    <row r="104" spans="1:18" s="159" customFormat="1" ht="15.75">
      <c r="B104" s="516" t="s">
        <v>962</v>
      </c>
      <c r="H104" s="156">
        <v>1698262971</v>
      </c>
      <c r="I104" s="156"/>
      <c r="J104" s="156"/>
      <c r="K104" s="157"/>
      <c r="L104" s="465"/>
      <c r="M104" s="157"/>
      <c r="N104" s="465"/>
      <c r="O104" s="155"/>
      <c r="P104" s="155"/>
      <c r="Q104" s="155"/>
      <c r="R104" s="465"/>
    </row>
    <row r="105" spans="1:18" s="159" customFormat="1" ht="5.25" customHeight="1">
      <c r="B105" s="532"/>
      <c r="H105" s="156"/>
      <c r="I105" s="156"/>
      <c r="J105" s="156"/>
      <c r="K105" s="155"/>
      <c r="L105" s="465"/>
      <c r="M105" s="157"/>
      <c r="N105" s="465"/>
      <c r="O105" s="155"/>
      <c r="P105" s="155"/>
      <c r="Q105" s="155"/>
      <c r="R105" s="465"/>
    </row>
    <row r="106" spans="1:18" s="506" customFormat="1" ht="18" customHeight="1" thickBot="1">
      <c r="B106" s="523" t="s">
        <v>518</v>
      </c>
      <c r="C106" s="510"/>
      <c r="D106" s="510"/>
      <c r="E106" s="510"/>
      <c r="F106" s="510"/>
      <c r="H106" s="161">
        <v>5897875825</v>
      </c>
      <c r="I106" s="158"/>
      <c r="J106" s="161">
        <v>6903260144</v>
      </c>
      <c r="K106" s="159"/>
      <c r="L106" s="465">
        <v>5897875825</v>
      </c>
      <c r="M106" s="157"/>
      <c r="N106" s="465">
        <f>H106-L106</f>
        <v>0</v>
      </c>
      <c r="O106" s="155"/>
      <c r="P106" s="155"/>
      <c r="Q106" s="155"/>
      <c r="R106" s="465"/>
    </row>
    <row r="107" spans="1:18" s="506" customFormat="1" ht="15" customHeight="1" thickTop="1">
      <c r="B107" s="1309"/>
      <c r="H107" s="158"/>
      <c r="I107" s="158"/>
      <c r="J107" s="158"/>
      <c r="K107" s="159"/>
      <c r="L107" s="465"/>
      <c r="M107" s="157"/>
      <c r="N107" s="465"/>
      <c r="O107" s="155"/>
      <c r="P107" s="155"/>
      <c r="Q107" s="155"/>
      <c r="R107" s="465"/>
    </row>
    <row r="108" spans="1:18" s="506" customFormat="1" ht="15.75" customHeight="1">
      <c r="A108" s="1310" t="s">
        <v>759</v>
      </c>
      <c r="B108" s="1311" t="s">
        <v>44</v>
      </c>
      <c r="H108" s="1026" t="s">
        <v>493</v>
      </c>
      <c r="I108" s="158"/>
      <c r="J108" s="1026" t="s">
        <v>492</v>
      </c>
      <c r="K108" s="159"/>
      <c r="L108" s="465"/>
      <c r="M108" s="157"/>
      <c r="N108" s="465"/>
      <c r="O108" s="155"/>
      <c r="P108" s="155"/>
      <c r="Q108" s="155"/>
      <c r="R108" s="465"/>
    </row>
    <row r="109" spans="1:18" s="506" customFormat="1" ht="17.25" customHeight="1">
      <c r="A109" s="1310"/>
      <c r="B109" s="821" t="s">
        <v>607</v>
      </c>
      <c r="H109" s="1074">
        <v>72727273</v>
      </c>
      <c r="I109" s="158"/>
      <c r="J109" s="466">
        <v>0</v>
      </c>
      <c r="K109" s="159"/>
      <c r="L109" s="465"/>
      <c r="M109" s="157"/>
      <c r="N109" s="1074"/>
      <c r="O109" s="155"/>
      <c r="P109" s="155"/>
      <c r="Q109" s="155"/>
      <c r="R109" s="465"/>
    </row>
    <row r="110" spans="1:18" s="506" customFormat="1" ht="17.25" customHeight="1">
      <c r="A110" s="1310"/>
      <c r="B110" s="1135" t="s">
        <v>44</v>
      </c>
      <c r="H110" s="1341">
        <v>2779941186</v>
      </c>
      <c r="I110" s="158"/>
      <c r="J110" s="1312">
        <v>6866812</v>
      </c>
      <c r="K110" s="159"/>
      <c r="L110" s="465"/>
      <c r="M110" s="157"/>
      <c r="N110" s="465"/>
      <c r="O110" s="155"/>
      <c r="P110" s="155"/>
      <c r="Q110" s="155"/>
      <c r="R110" s="465"/>
    </row>
    <row r="111" spans="1:18" s="506" customFormat="1" ht="18" hidden="1" customHeight="1">
      <c r="B111" s="1309"/>
      <c r="H111" s="158"/>
      <c r="I111" s="158"/>
      <c r="J111" s="158"/>
      <c r="K111" s="159"/>
      <c r="L111" s="465"/>
      <c r="M111" s="157"/>
      <c r="N111" s="465"/>
      <c r="O111" s="155"/>
      <c r="P111" s="155"/>
      <c r="Q111" s="155"/>
      <c r="R111" s="465"/>
    </row>
    <row r="112" spans="1:18" s="506" customFormat="1" ht="18" customHeight="1" thickBot="1">
      <c r="B112" s="523" t="s">
        <v>518</v>
      </c>
      <c r="C112" s="510"/>
      <c r="D112" s="510"/>
      <c r="E112" s="510"/>
      <c r="F112" s="510"/>
      <c r="H112" s="161">
        <v>2852668459</v>
      </c>
      <c r="I112" s="158"/>
      <c r="J112" s="161">
        <v>6866812</v>
      </c>
      <c r="K112" s="159"/>
      <c r="L112" s="465">
        <f>H112-PI!O25</f>
        <v>-24966810859</v>
      </c>
      <c r="M112" s="157"/>
      <c r="N112" s="465">
        <f>J112-PI!Q25</f>
        <v>-1466935440</v>
      </c>
      <c r="O112" s="155"/>
      <c r="P112" s="155"/>
      <c r="Q112" s="155"/>
      <c r="R112" s="465"/>
    </row>
    <row r="113" spans="1:18" s="506" customFormat="1" ht="12" customHeight="1" thickTop="1">
      <c r="B113" s="1309"/>
      <c r="H113" s="158"/>
      <c r="I113" s="158"/>
      <c r="J113" s="158"/>
      <c r="K113" s="159"/>
      <c r="L113" s="465"/>
      <c r="M113" s="157"/>
      <c r="N113" s="465"/>
      <c r="O113" s="155"/>
      <c r="P113" s="155"/>
      <c r="Q113" s="155"/>
      <c r="R113" s="465"/>
    </row>
    <row r="114" spans="1:18" s="506" customFormat="1" ht="21.75" customHeight="1">
      <c r="A114" s="1310" t="s">
        <v>427</v>
      </c>
      <c r="B114" s="1311" t="s">
        <v>47</v>
      </c>
      <c r="H114" s="1026" t="s">
        <v>493</v>
      </c>
      <c r="I114" s="158"/>
      <c r="J114" s="1026" t="s">
        <v>492</v>
      </c>
      <c r="K114" s="159"/>
      <c r="L114" s="465"/>
      <c r="M114" s="157"/>
      <c r="N114" s="465"/>
      <c r="O114" s="155"/>
      <c r="P114" s="155"/>
      <c r="Q114" s="155"/>
      <c r="R114" s="465"/>
    </row>
    <row r="115" spans="1:18" s="506" customFormat="1" ht="15" customHeight="1">
      <c r="A115" s="1310"/>
      <c r="B115" s="821" t="s">
        <v>720</v>
      </c>
      <c r="H115" s="1312"/>
      <c r="I115" s="158"/>
      <c r="J115" s="466">
        <v>0</v>
      </c>
      <c r="K115" s="159"/>
      <c r="L115" s="465"/>
      <c r="M115" s="157"/>
      <c r="N115" s="465"/>
      <c r="O115" s="155"/>
      <c r="P115" s="155"/>
      <c r="Q115" s="155"/>
      <c r="R115" s="465"/>
    </row>
    <row r="116" spans="1:18" s="506" customFormat="1" ht="17.25" customHeight="1">
      <c r="A116" s="1310"/>
      <c r="B116" s="1135" t="s">
        <v>47</v>
      </c>
      <c r="H116" s="1341">
        <v>1508470400</v>
      </c>
      <c r="I116" s="158"/>
      <c r="J116" s="1312">
        <v>391219478</v>
      </c>
      <c r="K116" s="159"/>
      <c r="L116" s="465"/>
      <c r="M116" s="157"/>
      <c r="N116" s="1342"/>
      <c r="O116" s="155"/>
      <c r="P116" s="155"/>
      <c r="Q116" s="155"/>
      <c r="R116" s="465"/>
    </row>
    <row r="117" spans="1:18" s="506" customFormat="1" ht="16.5" hidden="1" customHeight="1">
      <c r="A117" s="1310"/>
      <c r="B117" s="1311"/>
      <c r="H117" s="1143"/>
      <c r="I117" s="158"/>
      <c r="J117" s="1143"/>
      <c r="K117" s="159"/>
      <c r="L117" s="465"/>
      <c r="M117" s="157"/>
      <c r="N117" s="465"/>
      <c r="O117" s="155"/>
      <c r="P117" s="155"/>
      <c r="Q117" s="155"/>
      <c r="R117" s="465"/>
    </row>
    <row r="118" spans="1:18" s="506" customFormat="1" ht="18" customHeight="1" thickBot="1">
      <c r="B118" s="523" t="s">
        <v>518</v>
      </c>
      <c r="C118" s="510"/>
      <c r="D118" s="510"/>
      <c r="E118" s="510"/>
      <c r="F118" s="510"/>
      <c r="H118" s="161">
        <v>1508470400</v>
      </c>
      <c r="I118" s="158"/>
      <c r="J118" s="161">
        <v>391219478</v>
      </c>
      <c r="K118" s="159"/>
      <c r="L118" s="465">
        <f>H118-PI!O26</f>
        <v>-33575803119</v>
      </c>
      <c r="M118" s="157"/>
      <c r="N118" s="465">
        <f>J118-PI!Q26</f>
        <v>-1430376054</v>
      </c>
      <c r="O118" s="155"/>
      <c r="P118" s="155"/>
      <c r="Q118" s="155"/>
      <c r="R118" s="465"/>
    </row>
    <row r="119" spans="1:18" s="155" customFormat="1" ht="9" customHeight="1" thickTop="1">
      <c r="B119" s="516"/>
      <c r="H119" s="162"/>
      <c r="I119" s="156"/>
      <c r="J119" s="162"/>
      <c r="L119" s="465"/>
      <c r="M119" s="157"/>
      <c r="N119" s="465"/>
      <c r="R119" s="465"/>
    </row>
    <row r="120" spans="1:18" s="155" customFormat="1" ht="35.25" customHeight="1">
      <c r="A120" s="524" t="s">
        <v>1113</v>
      </c>
      <c r="B120" s="517" t="s">
        <v>761</v>
      </c>
      <c r="C120" s="527"/>
      <c r="D120" s="527"/>
      <c r="E120" s="527"/>
      <c r="F120" s="527"/>
      <c r="H120" s="1026" t="s">
        <v>493</v>
      </c>
      <c r="I120" s="526"/>
      <c r="J120" s="1026" t="s">
        <v>492</v>
      </c>
      <c r="K120" s="507"/>
      <c r="L120" s="465"/>
      <c r="M120" s="465"/>
      <c r="N120" s="465"/>
      <c r="O120" s="466"/>
      <c r="P120" s="466"/>
      <c r="R120" s="466"/>
    </row>
    <row r="121" spans="1:18" s="155" customFormat="1" ht="40.5" customHeight="1">
      <c r="A121" s="710" t="s">
        <v>702</v>
      </c>
      <c r="B121" s="1545" t="s">
        <v>1009</v>
      </c>
      <c r="C121" s="1545"/>
      <c r="D121" s="1545"/>
      <c r="E121" s="1545"/>
      <c r="F121" s="1545"/>
      <c r="H121" s="156">
        <v>1780634959</v>
      </c>
      <c r="I121" s="513"/>
      <c r="J121" s="156">
        <v>1768606520</v>
      </c>
      <c r="L121" s="465">
        <f>H121-PI!O29</f>
        <v>-1312646568</v>
      </c>
      <c r="M121" s="157"/>
      <c r="N121" s="465">
        <f>J121-PI!Q29</f>
        <v>-1069631747</v>
      </c>
      <c r="R121" s="466"/>
    </row>
    <row r="122" spans="1:18" s="159" customFormat="1" ht="15.75" hidden="1">
      <c r="A122" s="710" t="s">
        <v>702</v>
      </c>
      <c r="B122" s="1544" t="s">
        <v>1010</v>
      </c>
      <c r="C122" s="1544"/>
      <c r="D122" s="1544"/>
      <c r="E122" s="1544"/>
      <c r="F122" s="1544"/>
      <c r="H122" s="156"/>
      <c r="I122" s="513"/>
      <c r="J122" s="156"/>
      <c r="K122" s="155"/>
      <c r="L122" s="465"/>
      <c r="M122" s="157"/>
      <c r="N122" s="465"/>
      <c r="O122" s="155"/>
      <c r="P122" s="155"/>
      <c r="Q122" s="155"/>
      <c r="R122" s="466"/>
    </row>
    <row r="123" spans="1:18" s="159" customFormat="1" ht="15.75" hidden="1">
      <c r="A123" s="710" t="s">
        <v>702</v>
      </c>
      <c r="B123" s="1544" t="s">
        <v>1011</v>
      </c>
      <c r="C123" s="1544"/>
      <c r="D123" s="1544"/>
      <c r="E123" s="1544"/>
      <c r="F123" s="1544"/>
      <c r="H123" s="156"/>
      <c r="I123" s="513"/>
      <c r="J123" s="156"/>
      <c r="K123" s="155"/>
      <c r="L123" s="465"/>
      <c r="M123" s="157"/>
      <c r="N123" s="465"/>
      <c r="O123" s="155"/>
      <c r="P123" s="155"/>
      <c r="Q123" s="155"/>
      <c r="R123" s="466"/>
    </row>
    <row r="124" spans="1:18" s="159" customFormat="1" ht="9" hidden="1" customHeight="1">
      <c r="A124" s="710"/>
      <c r="B124" s="535"/>
      <c r="C124" s="535"/>
      <c r="D124" s="535"/>
      <c r="E124" s="535"/>
      <c r="F124" s="535"/>
      <c r="H124" s="156"/>
      <c r="I124" s="513"/>
      <c r="J124" s="156"/>
      <c r="K124" s="155"/>
      <c r="L124" s="465"/>
      <c r="M124" s="157"/>
      <c r="N124" s="465"/>
      <c r="O124" s="155"/>
      <c r="P124" s="155"/>
      <c r="Q124" s="155"/>
      <c r="R124" s="466"/>
    </row>
    <row r="125" spans="1:18" s="155" customFormat="1" ht="15.75">
      <c r="A125" s="1278"/>
      <c r="B125" s="1279"/>
      <c r="C125" s="1279"/>
      <c r="D125" s="1279"/>
      <c r="E125" s="1279"/>
      <c r="F125" s="1279"/>
      <c r="G125" s="1279"/>
      <c r="H125" s="1279"/>
      <c r="I125" s="1279"/>
      <c r="J125" s="1279"/>
      <c r="K125" s="1278"/>
      <c r="L125" s="466"/>
      <c r="N125" s="466"/>
      <c r="R125" s="466"/>
    </row>
    <row r="126" spans="1:18" s="155" customFormat="1" ht="15.75">
      <c r="A126" s="157" t="s">
        <v>753</v>
      </c>
      <c r="B126" s="517" t="s">
        <v>659</v>
      </c>
      <c r="C126" s="517"/>
      <c r="D126" s="517"/>
      <c r="E126" s="517"/>
      <c r="F126" s="517"/>
      <c r="G126" s="517"/>
      <c r="H126" s="517"/>
      <c r="I126" s="517"/>
      <c r="J126" s="517"/>
      <c r="L126" s="465"/>
      <c r="M126" s="157"/>
      <c r="N126" s="465"/>
      <c r="R126" s="465"/>
    </row>
    <row r="127" spans="1:18" s="155" customFormat="1" ht="15.75">
      <c r="A127" s="157" t="s">
        <v>179</v>
      </c>
      <c r="B127" s="1280" t="s">
        <v>851</v>
      </c>
      <c r="C127" s="517"/>
      <c r="D127" s="517"/>
      <c r="E127" s="517"/>
      <c r="F127" s="517"/>
      <c r="G127" s="517"/>
      <c r="H127" s="1281" t="s">
        <v>852</v>
      </c>
      <c r="I127" s="517"/>
      <c r="J127" s="517"/>
      <c r="L127" s="465"/>
      <c r="M127" s="157"/>
      <c r="N127" s="465"/>
      <c r="R127" s="465"/>
    </row>
    <row r="128" spans="1:18" s="155" customFormat="1" ht="15.75">
      <c r="A128" s="157"/>
      <c r="B128" s="516" t="s">
        <v>227</v>
      </c>
      <c r="C128" s="517"/>
      <c r="D128" s="517"/>
      <c r="E128" s="517"/>
      <c r="F128" s="517"/>
      <c r="G128" s="517"/>
      <c r="H128" s="516" t="s">
        <v>1160</v>
      </c>
      <c r="I128" s="517"/>
      <c r="J128" s="517"/>
      <c r="L128" s="465"/>
      <c r="M128" s="157"/>
      <c r="N128" s="465"/>
      <c r="R128" s="465"/>
    </row>
    <row r="129" spans="1:18" s="155" customFormat="1" ht="15.75" customHeight="1">
      <c r="A129" s="157"/>
      <c r="B129" s="517"/>
      <c r="C129" s="517"/>
      <c r="D129" s="517"/>
      <c r="E129" s="517"/>
      <c r="F129" s="517"/>
      <c r="G129" s="517"/>
      <c r="H129" s="517"/>
      <c r="I129" s="517"/>
      <c r="J129" s="517"/>
      <c r="L129" s="465"/>
      <c r="M129" s="157"/>
      <c r="N129" s="465"/>
      <c r="R129" s="465"/>
    </row>
    <row r="130" spans="1:18" s="155" customFormat="1" ht="31.5">
      <c r="A130" s="157" t="s">
        <v>180</v>
      </c>
      <c r="B130" s="1280" t="s">
        <v>847</v>
      </c>
      <c r="C130" s="1280"/>
      <c r="D130" s="1280"/>
      <c r="E130" s="517"/>
      <c r="F130" s="1140" t="s">
        <v>848</v>
      </c>
      <c r="G130" s="517"/>
      <c r="H130" s="1140" t="s">
        <v>849</v>
      </c>
      <c r="I130" s="517"/>
      <c r="J130" s="1140" t="s">
        <v>850</v>
      </c>
      <c r="L130" s="465"/>
      <c r="M130" s="157"/>
      <c r="N130" s="465"/>
      <c r="R130" s="465"/>
    </row>
    <row r="131" spans="1:18" s="155" customFormat="1" ht="15.75">
      <c r="A131" s="157"/>
      <c r="B131" s="517" t="s">
        <v>619</v>
      </c>
      <c r="C131" s="517"/>
      <c r="D131" s="517"/>
      <c r="E131" s="517"/>
      <c r="F131" s="517"/>
      <c r="G131" s="517"/>
      <c r="H131" s="517"/>
      <c r="I131" s="517"/>
      <c r="J131" s="517"/>
      <c r="L131" s="465"/>
      <c r="M131" s="157"/>
      <c r="N131" s="465"/>
      <c r="R131" s="465"/>
    </row>
    <row r="132" spans="1:18" s="155" customFormat="1" ht="27" customHeight="1">
      <c r="A132" s="157"/>
      <c r="B132" s="1546" t="s">
        <v>227</v>
      </c>
      <c r="C132" s="1548"/>
      <c r="D132" s="1548"/>
      <c r="E132" s="517"/>
      <c r="F132" s="1547" t="s">
        <v>1160</v>
      </c>
      <c r="G132" s="517"/>
      <c r="H132" s="1546" t="s">
        <v>619</v>
      </c>
      <c r="I132" s="517"/>
      <c r="J132" s="1549">
        <v>33626484267</v>
      </c>
      <c r="L132" s="465"/>
      <c r="M132" s="157"/>
      <c r="N132" s="465"/>
      <c r="R132" s="465"/>
    </row>
    <row r="133" spans="1:18" s="155" customFormat="1" ht="24.75" customHeight="1">
      <c r="A133" s="157"/>
      <c r="B133" s="1548"/>
      <c r="C133" s="1548"/>
      <c r="D133" s="1548"/>
      <c r="E133" s="517"/>
      <c r="F133" s="1547"/>
      <c r="G133" s="517"/>
      <c r="H133" s="1546"/>
      <c r="I133" s="517"/>
      <c r="J133" s="1549"/>
      <c r="L133" s="465"/>
      <c r="M133" s="157"/>
      <c r="N133" s="465"/>
      <c r="R133" s="465"/>
    </row>
    <row r="134" spans="1:18" s="155" customFormat="1" ht="21" hidden="1" customHeight="1">
      <c r="A134" s="157"/>
      <c r="B134" s="1236" t="s">
        <v>228</v>
      </c>
      <c r="C134" s="1234"/>
      <c r="D134" s="1234"/>
      <c r="E134" s="517"/>
      <c r="F134" s="1168"/>
      <c r="G134" s="517"/>
      <c r="H134" s="1141"/>
      <c r="I134" s="517"/>
      <c r="J134" s="1142"/>
      <c r="L134" s="465"/>
      <c r="M134" s="157"/>
      <c r="N134" s="465"/>
      <c r="R134" s="465"/>
    </row>
    <row r="135" spans="1:18" s="155" customFormat="1" ht="21" hidden="1" customHeight="1">
      <c r="A135" s="157"/>
      <c r="B135" s="1546" t="s">
        <v>227</v>
      </c>
      <c r="C135" s="1548"/>
      <c r="D135" s="1548"/>
      <c r="E135" s="517"/>
      <c r="F135" s="516" t="s">
        <v>1160</v>
      </c>
      <c r="G135" s="517"/>
      <c r="H135" s="1546" t="s">
        <v>387</v>
      </c>
      <c r="I135" s="517"/>
      <c r="J135" s="1142" t="e">
        <f>#REF!+#REF!</f>
        <v>#REF!</v>
      </c>
      <c r="L135" s="465"/>
      <c r="M135" s="157"/>
      <c r="N135" s="465"/>
      <c r="R135" s="465"/>
    </row>
    <row r="136" spans="1:18" s="155" customFormat="1" ht="21" hidden="1" customHeight="1">
      <c r="A136" s="157"/>
      <c r="B136" s="1548"/>
      <c r="C136" s="1548"/>
      <c r="D136" s="1548"/>
      <c r="E136" s="517"/>
      <c r="F136" s="1168"/>
      <c r="G136" s="517"/>
      <c r="H136" s="1546"/>
      <c r="I136" s="517"/>
      <c r="J136" s="1142"/>
      <c r="L136" s="465"/>
      <c r="M136" s="157"/>
      <c r="N136" s="465"/>
      <c r="R136" s="465"/>
    </row>
    <row r="137" spans="1:18" s="155" customFormat="1" ht="15.75" hidden="1">
      <c r="A137" s="157"/>
      <c r="B137" s="1141"/>
      <c r="C137" s="1141"/>
      <c r="D137" s="1141"/>
      <c r="E137" s="517"/>
      <c r="F137" s="1144"/>
      <c r="G137" s="517"/>
      <c r="H137" s="1169"/>
      <c r="I137" s="517"/>
      <c r="J137" s="517"/>
      <c r="L137" s="465"/>
      <c r="M137" s="157"/>
      <c r="N137" s="465"/>
      <c r="R137" s="465"/>
    </row>
    <row r="138" spans="1:18" s="155" customFormat="1" ht="31.5">
      <c r="A138" s="1143" t="s">
        <v>181</v>
      </c>
      <c r="B138" s="1554" t="s">
        <v>854</v>
      </c>
      <c r="C138" s="1554"/>
      <c r="D138" s="1554"/>
      <c r="E138" s="517"/>
      <c r="F138" s="1140" t="s">
        <v>848</v>
      </c>
      <c r="G138" s="517"/>
      <c r="H138" s="1140" t="s">
        <v>966</v>
      </c>
      <c r="I138" s="820"/>
      <c r="J138" s="1140" t="s">
        <v>879</v>
      </c>
      <c r="L138" s="465"/>
      <c r="M138" s="157"/>
      <c r="N138" s="465"/>
      <c r="R138" s="465"/>
    </row>
    <row r="139" spans="1:18" s="155" customFormat="1" ht="15.75" hidden="1">
      <c r="A139" s="473"/>
      <c r="B139" s="1146"/>
      <c r="C139" s="1146"/>
      <c r="D139" s="1146"/>
      <c r="E139" s="1146"/>
      <c r="F139" s="1146"/>
      <c r="G139" s="1146"/>
      <c r="H139" s="1147"/>
      <c r="I139" s="1147"/>
      <c r="J139" s="1147"/>
      <c r="L139" s="465"/>
      <c r="M139" s="157"/>
      <c r="N139" s="465"/>
      <c r="R139" s="465"/>
    </row>
    <row r="140" spans="1:18" s="155" customFormat="1" ht="20.25" hidden="1" customHeight="1">
      <c r="A140" s="157" t="s">
        <v>1015</v>
      </c>
      <c r="B140" s="517" t="s">
        <v>853</v>
      </c>
      <c r="C140" s="517"/>
      <c r="D140" s="517"/>
      <c r="E140" s="517"/>
      <c r="F140" s="517"/>
      <c r="G140" s="517"/>
      <c r="H140" s="514">
        <f>H141</f>
        <v>24541910937</v>
      </c>
      <c r="I140" s="514"/>
      <c r="J140" s="514">
        <f>J141</f>
        <v>53731958034</v>
      </c>
      <c r="L140" s="465" t="e">
        <f>H140-#REF!</f>
        <v>#REF!</v>
      </c>
      <c r="M140" s="157"/>
      <c r="N140" s="465" t="e">
        <f>J140-#REF!</f>
        <v>#REF!</v>
      </c>
      <c r="R140" s="465"/>
    </row>
    <row r="141" spans="1:18" s="155" customFormat="1" ht="27" hidden="1" customHeight="1">
      <c r="A141" s="157"/>
      <c r="B141" s="1546" t="s">
        <v>227</v>
      </c>
      <c r="C141" s="1548"/>
      <c r="D141" s="1548"/>
      <c r="E141" s="517"/>
      <c r="F141" s="516" t="s">
        <v>1160</v>
      </c>
      <c r="G141" s="517"/>
      <c r="H141" s="415">
        <v>24541910937</v>
      </c>
      <c r="I141" s="514"/>
      <c r="J141" s="415">
        <v>53731958034</v>
      </c>
      <c r="L141" s="465" t="e">
        <f>L140-N132</f>
        <v>#REF!</v>
      </c>
      <c r="M141" s="157"/>
      <c r="N141" s="465"/>
      <c r="R141" s="465"/>
    </row>
    <row r="142" spans="1:18" s="155" customFormat="1" ht="27" hidden="1" customHeight="1">
      <c r="A142" s="157"/>
      <c r="B142" s="1548"/>
      <c r="C142" s="1548"/>
      <c r="D142" s="1548"/>
      <c r="E142" s="517"/>
      <c r="F142" s="516"/>
      <c r="G142" s="517"/>
      <c r="H142" s="512"/>
      <c r="I142" s="514"/>
      <c r="J142" s="512"/>
      <c r="L142" s="465"/>
      <c r="M142" s="157"/>
      <c r="N142" s="465"/>
      <c r="R142" s="465"/>
    </row>
    <row r="143" spans="1:18" s="507" customFormat="1" ht="27" customHeight="1">
      <c r="A143" s="157" t="s">
        <v>1015</v>
      </c>
      <c r="B143" s="517" t="s">
        <v>228</v>
      </c>
      <c r="C143" s="824"/>
      <c r="D143" s="824"/>
      <c r="E143" s="824"/>
      <c r="F143" s="1170"/>
      <c r="G143" s="824"/>
      <c r="H143" s="1171"/>
      <c r="I143" s="823"/>
      <c r="J143" s="1171"/>
      <c r="L143" s="486"/>
      <c r="M143" s="472"/>
      <c r="N143" s="486"/>
      <c r="R143" s="486"/>
    </row>
    <row r="144" spans="1:18" s="507" customFormat="1" ht="17.25" customHeight="1">
      <c r="A144" s="157"/>
      <c r="B144" s="1546" t="s">
        <v>227</v>
      </c>
      <c r="C144" s="1548"/>
      <c r="D144" s="1548"/>
      <c r="E144" s="824"/>
      <c r="F144" s="1144" t="s">
        <v>1160</v>
      </c>
      <c r="G144" s="824"/>
      <c r="H144" s="512">
        <f>SUM(H146:H147)</f>
        <v>17514861926</v>
      </c>
      <c r="I144" s="823"/>
      <c r="J144" s="512">
        <f>SUM(J146:J147)</f>
        <v>17496044691</v>
      </c>
      <c r="L144" s="486"/>
      <c r="M144" s="472"/>
      <c r="N144" s="486"/>
      <c r="R144" s="486"/>
    </row>
    <row r="145" spans="1:18" s="507" customFormat="1" ht="17.25" customHeight="1">
      <c r="A145" s="157"/>
      <c r="B145" s="1548"/>
      <c r="C145" s="1548"/>
      <c r="D145" s="1548"/>
      <c r="E145" s="824"/>
      <c r="F145" s="1170"/>
      <c r="G145" s="824"/>
      <c r="H145" s="1171"/>
      <c r="I145" s="823"/>
      <c r="J145" s="1171"/>
      <c r="L145" s="486"/>
      <c r="M145" s="472"/>
      <c r="N145" s="486"/>
      <c r="R145" s="486"/>
    </row>
    <row r="146" spans="1:18" s="507" customFormat="1" ht="17.25" customHeight="1">
      <c r="A146" s="472"/>
      <c r="B146" s="1235" t="s">
        <v>229</v>
      </c>
      <c r="C146" s="1235"/>
      <c r="D146" s="1235"/>
      <c r="E146" s="824"/>
      <c r="F146" s="1170"/>
      <c r="G146" s="824"/>
      <c r="H146" s="1171">
        <v>17514861926</v>
      </c>
      <c r="I146" s="823"/>
      <c r="J146" s="1171"/>
      <c r="L146" s="486"/>
      <c r="M146" s="472"/>
      <c r="N146" s="486"/>
      <c r="R146" s="486"/>
    </row>
    <row r="147" spans="1:18" s="507" customFormat="1" ht="17.25" customHeight="1">
      <c r="A147" s="472"/>
      <c r="B147" s="1235" t="s">
        <v>230</v>
      </c>
      <c r="C147" s="824"/>
      <c r="D147" s="824"/>
      <c r="E147" s="824"/>
      <c r="F147" s="1170"/>
      <c r="G147" s="824"/>
      <c r="H147" s="1171"/>
      <c r="I147" s="823"/>
      <c r="J147" s="1171">
        <v>17496044691</v>
      </c>
      <c r="L147" s="486"/>
      <c r="M147" s="472"/>
      <c r="N147" s="486"/>
      <c r="R147" s="486"/>
    </row>
    <row r="148" spans="1:18" s="155" customFormat="1" ht="14.25" customHeight="1">
      <c r="A148" s="157"/>
      <c r="B148" s="1149"/>
      <c r="C148" s="1149"/>
      <c r="D148" s="1149"/>
      <c r="E148" s="517"/>
      <c r="F148" s="1167"/>
      <c r="G148" s="517"/>
      <c r="H148" s="512"/>
      <c r="I148" s="512"/>
      <c r="J148" s="512"/>
      <c r="L148" s="465"/>
      <c r="M148" s="157"/>
      <c r="N148" s="465"/>
      <c r="R148" s="465"/>
    </row>
    <row r="149" spans="1:18" s="157" customFormat="1" ht="20.25" customHeight="1">
      <c r="A149" s="157" t="s">
        <v>29</v>
      </c>
      <c r="B149" s="517" t="s">
        <v>587</v>
      </c>
      <c r="H149" s="158"/>
      <c r="I149" s="158"/>
      <c r="J149" s="158"/>
      <c r="L149" s="465"/>
      <c r="N149" s="465"/>
      <c r="R149" s="465"/>
    </row>
    <row r="150" spans="1:18" s="157" customFormat="1" ht="6.75" customHeight="1">
      <c r="B150" s="517"/>
      <c r="H150" s="158"/>
      <c r="I150" s="158"/>
      <c r="J150" s="158"/>
      <c r="L150" s="465"/>
      <c r="N150" s="465"/>
      <c r="R150" s="465"/>
    </row>
    <row r="151" spans="1:18" s="155" customFormat="1" ht="63.75" customHeight="1">
      <c r="B151" s="1552" t="s">
        <v>1191</v>
      </c>
      <c r="C151" s="1552"/>
      <c r="D151" s="1552"/>
      <c r="E151" s="1552"/>
      <c r="F151" s="1552"/>
      <c r="G151" s="1552"/>
      <c r="H151" s="1552"/>
      <c r="I151" s="1552"/>
      <c r="J151" s="1552"/>
      <c r="L151" s="465"/>
      <c r="M151" s="157"/>
      <c r="N151" s="465"/>
      <c r="R151" s="465"/>
    </row>
    <row r="152" spans="1:18" s="155" customFormat="1" ht="9" customHeight="1">
      <c r="B152" s="830"/>
      <c r="C152" s="830"/>
      <c r="D152" s="830"/>
      <c r="E152" s="830"/>
      <c r="F152" s="830"/>
      <c r="G152" s="830"/>
      <c r="H152" s="830"/>
      <c r="I152" s="830"/>
      <c r="J152" s="830"/>
      <c r="L152" s="465"/>
      <c r="M152" s="157"/>
      <c r="N152" s="465"/>
      <c r="R152" s="465"/>
    </row>
    <row r="153" spans="1:18" s="157" customFormat="1" ht="14.25" customHeight="1">
      <c r="A153" s="157" t="s">
        <v>31</v>
      </c>
      <c r="B153" s="517" t="s">
        <v>660</v>
      </c>
      <c r="H153" s="158"/>
      <c r="I153" s="158"/>
      <c r="J153" s="158"/>
      <c r="L153" s="465"/>
      <c r="N153" s="465"/>
      <c r="R153" s="465"/>
    </row>
    <row r="154" spans="1:18" s="157" customFormat="1" ht="21.75" customHeight="1">
      <c r="B154" s="1551" t="s">
        <v>197</v>
      </c>
      <c r="C154" s="1551"/>
      <c r="D154" s="1551"/>
      <c r="E154" s="1551"/>
      <c r="F154" s="1551"/>
      <c r="G154" s="1551"/>
      <c r="H154" s="1551"/>
      <c r="I154" s="1551"/>
      <c r="J154" s="1551"/>
      <c r="L154" s="465"/>
      <c r="N154" s="465"/>
      <c r="R154" s="465"/>
    </row>
    <row r="155" spans="1:18" s="157" customFormat="1" ht="3.75" customHeight="1">
      <c r="A155" s="473"/>
      <c r="B155" s="508"/>
      <c r="C155" s="508"/>
      <c r="D155" s="508"/>
      <c r="E155" s="508"/>
      <c r="F155" s="508"/>
      <c r="G155" s="508"/>
      <c r="H155" s="508"/>
      <c r="I155" s="508"/>
      <c r="J155" s="508"/>
      <c r="L155" s="465"/>
      <c r="N155" s="465"/>
      <c r="R155" s="465"/>
    </row>
    <row r="156" spans="1:18" s="157" customFormat="1" ht="21" hidden="1" customHeight="1">
      <c r="A156" s="157" t="s">
        <v>32</v>
      </c>
      <c r="B156" s="517" t="s">
        <v>754</v>
      </c>
      <c r="H156" s="158"/>
      <c r="I156" s="158"/>
      <c r="J156" s="158"/>
      <c r="L156" s="465"/>
      <c r="N156" s="465"/>
      <c r="R156" s="465"/>
    </row>
    <row r="157" spans="1:18" s="157" customFormat="1" ht="6" hidden="1" customHeight="1">
      <c r="B157" s="517"/>
      <c r="H157" s="158"/>
      <c r="I157" s="158"/>
      <c r="J157" s="158"/>
      <c r="L157" s="465"/>
      <c r="N157" s="465"/>
      <c r="R157" s="465"/>
    </row>
    <row r="158" spans="1:18" s="157" customFormat="1" ht="76.5" hidden="1" customHeight="1">
      <c r="B158" s="1552" t="s">
        <v>1080</v>
      </c>
      <c r="C158" s="1552"/>
      <c r="D158" s="1552"/>
      <c r="E158" s="1552"/>
      <c r="F158" s="1552"/>
      <c r="G158" s="1552"/>
      <c r="H158" s="1552"/>
      <c r="I158" s="1552"/>
      <c r="J158" s="1552"/>
      <c r="L158" s="465"/>
      <c r="N158" s="465"/>
      <c r="R158" s="465"/>
    </row>
    <row r="159" spans="1:18" s="157" customFormat="1" ht="9.75" customHeight="1">
      <c r="B159" s="830"/>
      <c r="C159" s="830"/>
      <c r="D159" s="830"/>
      <c r="E159" s="830"/>
      <c r="F159" s="830"/>
      <c r="G159" s="830"/>
      <c r="H159" s="830"/>
      <c r="I159" s="830"/>
      <c r="J159" s="830"/>
      <c r="L159" s="465"/>
      <c r="N159" s="465"/>
      <c r="R159" s="465"/>
    </row>
    <row r="160" spans="1:18" s="157" customFormat="1" ht="27" customHeight="1">
      <c r="A160" s="157" t="s">
        <v>32</v>
      </c>
      <c r="B160" s="517" t="s">
        <v>737</v>
      </c>
      <c r="C160" s="830"/>
      <c r="D160" s="830"/>
      <c r="E160" s="830"/>
      <c r="F160" s="830"/>
      <c r="G160" s="830"/>
      <c r="H160" s="830"/>
      <c r="I160" s="830"/>
      <c r="J160" s="830"/>
      <c r="L160" s="465"/>
      <c r="N160" s="465"/>
      <c r="R160" s="465"/>
    </row>
    <row r="161" spans="1:18" s="834" customFormat="1" ht="15.75">
      <c r="A161" s="1553" t="s">
        <v>75</v>
      </c>
      <c r="B161" s="1553"/>
      <c r="C161" s="1553"/>
      <c r="D161" s="1553"/>
      <c r="E161" s="1553"/>
      <c r="F161" s="1553"/>
      <c r="G161" s="832"/>
      <c r="H161" s="1027" t="s">
        <v>493</v>
      </c>
      <c r="I161" s="833"/>
      <c r="J161" s="1027" t="s">
        <v>492</v>
      </c>
      <c r="L161" s="835"/>
      <c r="N161" s="835"/>
      <c r="R161" s="835"/>
    </row>
    <row r="162" spans="1:18" s="834" customFormat="1" ht="15.75">
      <c r="A162" s="836"/>
      <c r="B162" s="837"/>
      <c r="C162" s="837"/>
      <c r="D162" s="837"/>
      <c r="E162" s="837"/>
      <c r="F162" s="837"/>
      <c r="G162" s="837"/>
      <c r="H162" s="838"/>
      <c r="I162" s="839"/>
      <c r="J162" s="839"/>
      <c r="L162" s="835"/>
      <c r="N162" s="835"/>
      <c r="R162" s="835"/>
    </row>
    <row r="163" spans="1:18" s="834" customFormat="1" ht="18" customHeight="1">
      <c r="A163" s="840">
        <v>1</v>
      </c>
      <c r="B163" s="841" t="s">
        <v>1081</v>
      </c>
      <c r="C163" s="841"/>
      <c r="D163" s="841"/>
      <c r="E163" s="841"/>
      <c r="F163" s="841"/>
      <c r="G163" s="841"/>
      <c r="H163" s="842"/>
      <c r="I163" s="839"/>
      <c r="J163" s="839"/>
      <c r="L163" s="835"/>
      <c r="N163" s="835"/>
      <c r="R163" s="835"/>
    </row>
    <row r="164" spans="1:18" s="834" customFormat="1" ht="18" customHeight="1">
      <c r="A164" s="843" t="s">
        <v>1082</v>
      </c>
      <c r="B164" s="844" t="s">
        <v>1083</v>
      </c>
      <c r="C164" s="844"/>
      <c r="D164" s="844"/>
      <c r="E164" s="844"/>
      <c r="F164" s="844"/>
      <c r="G164" s="844"/>
      <c r="H164" s="845"/>
      <c r="I164" s="846"/>
      <c r="J164" s="846"/>
      <c r="L164" s="835"/>
      <c r="N164" s="835"/>
      <c r="R164" s="835"/>
    </row>
    <row r="165" spans="1:18" s="834" customFormat="1" ht="18" customHeight="1">
      <c r="A165" s="847" t="s">
        <v>702</v>
      </c>
      <c r="B165" s="848" t="s">
        <v>1084</v>
      </c>
      <c r="C165" s="848"/>
      <c r="D165" s="848"/>
      <c r="E165" s="848"/>
      <c r="F165" s="848"/>
      <c r="G165" s="848"/>
      <c r="H165" s="849">
        <v>0.25080000000000002</v>
      </c>
      <c r="I165" s="849"/>
      <c r="J165" s="849">
        <v>0.27789999999999998</v>
      </c>
      <c r="L165" s="835"/>
      <c r="N165" s="835"/>
      <c r="R165" s="835"/>
    </row>
    <row r="166" spans="1:18" s="834" customFormat="1" ht="18" customHeight="1">
      <c r="A166" s="847" t="s">
        <v>702</v>
      </c>
      <c r="B166" s="848" t="s">
        <v>1085</v>
      </c>
      <c r="C166" s="848"/>
      <c r="D166" s="848"/>
      <c r="E166" s="848"/>
      <c r="F166" s="848"/>
      <c r="G166" s="848"/>
      <c r="H166" s="850">
        <v>0.74919999999999998</v>
      </c>
      <c r="I166" s="849"/>
      <c r="J166" s="850">
        <f>100%-J165</f>
        <v>0.72209999999999996</v>
      </c>
      <c r="L166" s="835"/>
      <c r="N166" s="835"/>
      <c r="R166" s="835"/>
    </row>
    <row r="167" spans="1:18" s="834" customFormat="1" ht="18" customHeight="1">
      <c r="A167" s="843" t="s">
        <v>1086</v>
      </c>
      <c r="B167" s="844" t="s">
        <v>1087</v>
      </c>
      <c r="C167" s="844"/>
      <c r="D167" s="844"/>
      <c r="E167" s="844"/>
      <c r="F167" s="844"/>
      <c r="G167" s="844"/>
      <c r="H167" s="851"/>
      <c r="I167" s="852"/>
      <c r="J167" s="852"/>
      <c r="L167" s="835"/>
      <c r="N167" s="835"/>
      <c r="R167" s="835"/>
    </row>
    <row r="168" spans="1:18" s="834" customFormat="1" ht="18" customHeight="1">
      <c r="A168" s="847" t="s">
        <v>702</v>
      </c>
      <c r="B168" s="848" t="s">
        <v>1088</v>
      </c>
      <c r="C168" s="848"/>
      <c r="D168" s="848"/>
      <c r="E168" s="848"/>
      <c r="F168" s="848"/>
      <c r="G168" s="848"/>
      <c r="H168" s="849">
        <v>0.77769999999999995</v>
      </c>
      <c r="I168" s="849"/>
      <c r="J168" s="849">
        <v>0.73209999999999997</v>
      </c>
      <c r="L168" s="835"/>
      <c r="N168" s="835"/>
      <c r="R168" s="835"/>
    </row>
    <row r="169" spans="1:18" s="834" customFormat="1" ht="18" customHeight="1">
      <c r="A169" s="847" t="s">
        <v>702</v>
      </c>
      <c r="B169" s="848" t="s">
        <v>1089</v>
      </c>
      <c r="C169" s="848"/>
      <c r="D169" s="848"/>
      <c r="E169" s="848"/>
      <c r="F169" s="848"/>
      <c r="G169" s="848"/>
      <c r="H169" s="850">
        <f>100%-H168</f>
        <v>0.2223</v>
      </c>
      <c r="I169" s="849"/>
      <c r="J169" s="850">
        <f>100%-J168</f>
        <v>0.26790000000000003</v>
      </c>
      <c r="L169" s="835"/>
      <c r="N169" s="835"/>
      <c r="R169" s="835"/>
    </row>
    <row r="170" spans="1:18" s="834" customFormat="1" ht="3.75" customHeight="1">
      <c r="A170" s="853"/>
      <c r="B170" s="848"/>
      <c r="C170" s="848"/>
      <c r="D170" s="848"/>
      <c r="E170" s="848"/>
      <c r="F170" s="848"/>
      <c r="G170" s="848"/>
      <c r="H170" s="849"/>
      <c r="I170" s="849"/>
      <c r="J170" s="849"/>
      <c r="L170" s="835"/>
      <c r="N170" s="835"/>
      <c r="R170" s="835"/>
    </row>
    <row r="171" spans="1:18" s="834" customFormat="1" ht="18" customHeight="1">
      <c r="A171" s="840">
        <v>2</v>
      </c>
      <c r="B171" s="841" t="s">
        <v>1090</v>
      </c>
      <c r="C171" s="841"/>
      <c r="D171" s="841"/>
      <c r="E171" s="841"/>
      <c r="F171" s="841"/>
      <c r="G171" s="841"/>
      <c r="H171" s="842"/>
      <c r="I171" s="839"/>
      <c r="J171" s="839"/>
      <c r="L171" s="835"/>
      <c r="N171" s="835"/>
      <c r="R171" s="835"/>
    </row>
    <row r="172" spans="1:18" s="834" customFormat="1" ht="18" customHeight="1">
      <c r="A172" s="853" t="s">
        <v>1033</v>
      </c>
      <c r="B172" s="848" t="s">
        <v>1103</v>
      </c>
      <c r="C172" s="848"/>
      <c r="D172" s="848"/>
      <c r="E172" s="848"/>
      <c r="F172" s="848"/>
      <c r="G172" s="848"/>
      <c r="H172" s="854">
        <v>1.29</v>
      </c>
      <c r="I172" s="854"/>
      <c r="J172" s="854">
        <v>1.37</v>
      </c>
      <c r="K172" s="855"/>
      <c r="L172" s="835"/>
      <c r="N172" s="835"/>
      <c r="R172" s="835"/>
    </row>
    <row r="173" spans="1:18" s="834" customFormat="1" ht="18" customHeight="1">
      <c r="A173" s="853" t="s">
        <v>1034</v>
      </c>
      <c r="B173" s="848" t="s">
        <v>1091</v>
      </c>
      <c r="C173" s="848"/>
      <c r="D173" s="848"/>
      <c r="E173" s="848"/>
      <c r="F173" s="848"/>
      <c r="G173" s="848"/>
      <c r="H173" s="854">
        <v>1.05</v>
      </c>
      <c r="I173" s="854"/>
      <c r="J173" s="854">
        <v>1.04</v>
      </c>
      <c r="K173" s="855"/>
      <c r="L173" s="835"/>
      <c r="N173" s="835"/>
      <c r="R173" s="835"/>
    </row>
    <row r="174" spans="1:18" s="834" customFormat="1" ht="18" customHeight="1">
      <c r="A174" s="853" t="s">
        <v>1035</v>
      </c>
      <c r="B174" s="848" t="s">
        <v>741</v>
      </c>
      <c r="C174" s="848"/>
      <c r="D174" s="848"/>
      <c r="E174" s="848"/>
      <c r="F174" s="848"/>
      <c r="G174" s="848"/>
      <c r="H174" s="854">
        <v>0.09</v>
      </c>
      <c r="I174" s="854"/>
      <c r="J174" s="854">
        <v>0.83</v>
      </c>
      <c r="K174" s="855"/>
      <c r="L174" s="835"/>
      <c r="N174" s="835"/>
      <c r="R174" s="835"/>
    </row>
    <row r="175" spans="1:18" s="834" customFormat="1" ht="7.5" customHeight="1">
      <c r="A175" s="853"/>
      <c r="B175" s="848"/>
      <c r="C175" s="848"/>
      <c r="D175" s="848"/>
      <c r="E175" s="848"/>
      <c r="F175" s="848"/>
      <c r="G175" s="848"/>
      <c r="H175" s="856"/>
      <c r="I175" s="854"/>
      <c r="J175" s="854"/>
      <c r="K175" s="855"/>
      <c r="L175" s="835"/>
      <c r="N175" s="835"/>
      <c r="R175" s="835"/>
    </row>
    <row r="176" spans="1:18" s="834" customFormat="1" ht="18" customHeight="1">
      <c r="A176" s="840">
        <v>3</v>
      </c>
      <c r="B176" s="841" t="s">
        <v>1092</v>
      </c>
      <c r="C176" s="841"/>
      <c r="D176" s="841"/>
      <c r="E176" s="841"/>
      <c r="F176" s="841"/>
      <c r="G176" s="841"/>
      <c r="H176" s="842"/>
      <c r="I176" s="839"/>
      <c r="J176" s="839"/>
      <c r="L176" s="835"/>
      <c r="N176" s="835"/>
      <c r="R176" s="835"/>
    </row>
    <row r="177" spans="1:18" s="834" customFormat="1" ht="18" customHeight="1">
      <c r="A177" s="843" t="s">
        <v>1036</v>
      </c>
      <c r="B177" s="844" t="s">
        <v>1093</v>
      </c>
      <c r="C177" s="844"/>
      <c r="D177" s="844"/>
      <c r="E177" s="844"/>
      <c r="F177" s="844"/>
      <c r="G177" s="844"/>
      <c r="H177" s="857"/>
      <c r="I177" s="839"/>
      <c r="J177" s="839"/>
      <c r="L177" s="835"/>
      <c r="N177" s="835"/>
      <c r="R177" s="835"/>
    </row>
    <row r="178" spans="1:18" s="834" customFormat="1" ht="18" customHeight="1">
      <c r="A178" s="847" t="s">
        <v>702</v>
      </c>
      <c r="B178" s="848" t="s">
        <v>732</v>
      </c>
      <c r="C178" s="848"/>
      <c r="D178" s="848"/>
      <c r="E178" s="848"/>
      <c r="F178" s="848"/>
      <c r="G178" s="848"/>
      <c r="H178" s="849">
        <f>PI!M28/PI!M16</f>
        <v>2.2200000000000001E-2</v>
      </c>
      <c r="I178" s="849"/>
      <c r="J178" s="849">
        <v>2.0199999999999999E-2</v>
      </c>
      <c r="L178" s="835"/>
      <c r="N178" s="835"/>
      <c r="R178" s="835"/>
    </row>
    <row r="179" spans="1:18" s="834" customFormat="1" ht="18" customHeight="1">
      <c r="A179" s="847" t="s">
        <v>702</v>
      </c>
      <c r="B179" s="848" t="s">
        <v>733</v>
      </c>
      <c r="C179" s="848"/>
      <c r="D179" s="848"/>
      <c r="E179" s="848"/>
      <c r="F179" s="848"/>
      <c r="G179" s="848"/>
      <c r="H179" s="849">
        <f>PI!M31/PI!M16</f>
        <v>1.4E-2</v>
      </c>
      <c r="I179" s="849"/>
      <c r="J179" s="849">
        <v>1.4500000000000001E-2</v>
      </c>
      <c r="L179" s="835"/>
      <c r="N179" s="835"/>
      <c r="R179" s="835"/>
    </row>
    <row r="180" spans="1:18" s="834" customFormat="1" ht="18" customHeight="1">
      <c r="A180" s="843" t="s">
        <v>1037</v>
      </c>
      <c r="B180" s="844" t="s">
        <v>734</v>
      </c>
      <c r="C180" s="844"/>
      <c r="D180" s="844"/>
      <c r="E180" s="844"/>
      <c r="F180" s="844"/>
      <c r="G180" s="844"/>
      <c r="H180" s="845"/>
      <c r="I180" s="846"/>
      <c r="J180" s="846"/>
      <c r="L180" s="835"/>
      <c r="N180" s="835"/>
      <c r="R180" s="835"/>
    </row>
    <row r="181" spans="1:18" s="834" customFormat="1" ht="18" customHeight="1">
      <c r="A181" s="847" t="s">
        <v>702</v>
      </c>
      <c r="B181" s="848" t="s">
        <v>735</v>
      </c>
      <c r="C181" s="848"/>
      <c r="D181" s="848"/>
      <c r="E181" s="848"/>
      <c r="F181" s="848"/>
      <c r="G181" s="848"/>
      <c r="H181" s="849">
        <v>7.1000000000000004E-3</v>
      </c>
      <c r="I181" s="849"/>
      <c r="J181" s="849">
        <v>1.66E-2</v>
      </c>
      <c r="L181" s="835"/>
      <c r="N181" s="835"/>
      <c r="R181" s="835"/>
    </row>
    <row r="182" spans="1:18" s="834" customFormat="1" ht="18" customHeight="1">
      <c r="A182" s="847" t="s">
        <v>702</v>
      </c>
      <c r="B182" s="848" t="s">
        <v>736</v>
      </c>
      <c r="C182" s="848"/>
      <c r="D182" s="848"/>
      <c r="E182" s="848"/>
      <c r="F182" s="848"/>
      <c r="G182" s="848"/>
      <c r="H182" s="849">
        <v>4.4999999999999997E-3</v>
      </c>
      <c r="I182" s="849"/>
      <c r="J182" s="849">
        <v>1.2200000000000001E-2</v>
      </c>
      <c r="L182" s="835"/>
      <c r="N182" s="835"/>
      <c r="R182" s="835"/>
    </row>
    <row r="183" spans="1:18" s="834" customFormat="1" ht="15.75">
      <c r="B183" s="839"/>
      <c r="C183" s="839"/>
      <c r="D183" s="839"/>
      <c r="E183" s="839"/>
      <c r="F183" s="839"/>
      <c r="G183" s="839"/>
      <c r="H183" s="846"/>
      <c r="I183" s="846"/>
      <c r="J183" s="846"/>
      <c r="L183" s="835"/>
      <c r="N183" s="835"/>
      <c r="R183" s="835"/>
    </row>
    <row r="184" spans="1:18" s="155" customFormat="1" ht="20.25" customHeight="1">
      <c r="B184" s="1339"/>
      <c r="C184" s="1339"/>
      <c r="D184" s="1339"/>
      <c r="H184" s="1025" t="str">
        <f>'Ten '!A19</f>
        <v>Hµ Néi, ngµy 02 th¸ng 02 n¨m 2014</v>
      </c>
      <c r="I184" s="156"/>
      <c r="J184" s="827"/>
      <c r="L184" s="465"/>
      <c r="M184" s="157"/>
      <c r="N184" s="465"/>
      <c r="R184" s="465"/>
    </row>
    <row r="185" spans="1:18" s="157" customFormat="1" ht="20.25" customHeight="1">
      <c r="B185" s="1339" t="s">
        <v>939</v>
      </c>
      <c r="C185" s="1339"/>
      <c r="D185" s="1339"/>
      <c r="F185" s="157" t="s">
        <v>70</v>
      </c>
      <c r="H185" s="1550" t="str">
        <f>'Ten '!B14</f>
        <v>Tæng Gi¸m ®èc</v>
      </c>
      <c r="I185" s="1550"/>
      <c r="J185" s="1550"/>
      <c r="L185" s="465"/>
      <c r="N185" s="465"/>
      <c r="R185" s="465"/>
    </row>
    <row r="186" spans="1:18" s="157" customFormat="1" ht="18" customHeight="1">
      <c r="B186" s="515"/>
      <c r="H186" s="465"/>
      <c r="I186" s="465"/>
      <c r="J186" s="465"/>
      <c r="L186" s="465"/>
      <c r="N186" s="465"/>
      <c r="R186" s="465"/>
    </row>
    <row r="187" spans="1:18" s="157" customFormat="1" ht="18" customHeight="1">
      <c r="B187" s="515"/>
      <c r="H187" s="465"/>
      <c r="I187" s="465"/>
      <c r="J187" s="465"/>
      <c r="L187" s="465"/>
      <c r="N187" s="465"/>
      <c r="R187" s="465"/>
    </row>
    <row r="188" spans="1:18" s="157" customFormat="1" ht="18" customHeight="1">
      <c r="B188" s="515"/>
      <c r="H188" s="465"/>
      <c r="I188" s="465"/>
      <c r="J188" s="465"/>
      <c r="L188" s="465"/>
      <c r="N188" s="465"/>
      <c r="R188" s="465"/>
    </row>
    <row r="189" spans="1:18" s="157" customFormat="1" ht="18" customHeight="1">
      <c r="B189" s="515"/>
      <c r="H189" s="465"/>
      <c r="I189" s="465"/>
      <c r="J189" s="465"/>
      <c r="L189" s="465"/>
      <c r="N189" s="465"/>
      <c r="R189" s="465"/>
    </row>
    <row r="190" spans="1:18" s="157" customFormat="1" ht="18" customHeight="1">
      <c r="B190" s="515"/>
      <c r="H190" s="465"/>
      <c r="I190" s="465"/>
      <c r="J190" s="465"/>
      <c r="L190" s="465"/>
      <c r="N190" s="465"/>
      <c r="R190" s="465"/>
    </row>
    <row r="191" spans="1:18" s="157" customFormat="1" ht="20.25" customHeight="1">
      <c r="B191" s="1340" t="s">
        <v>567</v>
      </c>
      <c r="C191" s="1340"/>
      <c r="D191" s="1340"/>
      <c r="F191" s="157" t="s">
        <v>1156</v>
      </c>
      <c r="H191" s="1550" t="s">
        <v>1157</v>
      </c>
      <c r="I191" s="1550"/>
      <c r="J191" s="1550"/>
      <c r="L191" s="465"/>
      <c r="N191" s="465"/>
      <c r="R191" s="465"/>
    </row>
    <row r="192" spans="1:18" s="155" customFormat="1" ht="18" customHeight="1">
      <c r="A192" s="831"/>
      <c r="B192" s="516"/>
      <c r="H192" s="156"/>
      <c r="I192" s="156"/>
      <c r="J192" s="156"/>
      <c r="L192" s="465"/>
      <c r="M192" s="157"/>
      <c r="N192" s="465"/>
      <c r="R192" s="465"/>
    </row>
  </sheetData>
  <mergeCells count="23">
    <mergeCell ref="J132:J133"/>
    <mergeCell ref="H191:J191"/>
    <mergeCell ref="H185:J185"/>
    <mergeCell ref="B154:J154"/>
    <mergeCell ref="B158:J158"/>
    <mergeCell ref="A161:F161"/>
    <mergeCell ref="B144:D145"/>
    <mergeCell ref="B151:J151"/>
    <mergeCell ref="B141:D142"/>
    <mergeCell ref="B138:D138"/>
    <mergeCell ref="B123:F123"/>
    <mergeCell ref="H132:H133"/>
    <mergeCell ref="F132:F133"/>
    <mergeCell ref="B135:D136"/>
    <mergeCell ref="B132:D133"/>
    <mergeCell ref="H135:H136"/>
    <mergeCell ref="B48:J48"/>
    <mergeCell ref="B49:J49"/>
    <mergeCell ref="B60:J60"/>
    <mergeCell ref="H61:J61"/>
    <mergeCell ref="H79:J79"/>
    <mergeCell ref="B122:F122"/>
    <mergeCell ref="B121:F121"/>
  </mergeCells>
  <phoneticPr fontId="36" type="noConversion"/>
  <pageMargins left="0.75" right="0.2" top="0.46" bottom="0.59" header="0.3" footer="0.32"/>
  <pageSetup paperSize="9" firstPageNumber="20" orientation="portrait" useFirstPageNumber="1" r:id="rId1"/>
  <headerFooter alignWithMargins="0">
    <oddFooter>&amp;C
&amp;P</oddFooter>
  </headerFooter>
  <rowBreaks count="3" manualBreakCount="3">
    <brk id="73" max="16383" man="1"/>
    <brk id="122" max="16383" man="1"/>
    <brk id="147" max="16383" man="1"/>
  </rowBreaks>
</worksheet>
</file>

<file path=xl/worksheets/sheet48.xml><?xml version="1.0" encoding="utf-8"?>
<worksheet xmlns="http://schemas.openxmlformats.org/spreadsheetml/2006/main" xmlns:r="http://schemas.openxmlformats.org/officeDocument/2006/relationships">
  <sheetPr codeName="Sheet19"/>
  <dimension ref="A2:F10"/>
  <sheetViews>
    <sheetView workbookViewId="0">
      <selection activeCell="B72" sqref="B72"/>
    </sheetView>
  </sheetViews>
  <sheetFormatPr defaultRowHeight="15"/>
  <cols>
    <col min="1" max="1" width="27.625" customWidth="1"/>
    <col min="2" max="6" width="13.625" style="1024" customWidth="1"/>
  </cols>
  <sheetData>
    <row r="2" spans="1:6">
      <c r="B2" s="1024" t="s">
        <v>765</v>
      </c>
    </row>
    <row r="3" spans="1:6">
      <c r="B3" s="1024">
        <v>621</v>
      </c>
      <c r="C3" s="1024">
        <v>622</v>
      </c>
      <c r="D3" s="1024">
        <v>627</v>
      </c>
      <c r="E3" s="1024">
        <v>641</v>
      </c>
      <c r="F3" s="1024">
        <v>642</v>
      </c>
    </row>
    <row r="4" spans="1:6">
      <c r="A4" s="512" t="s">
        <v>145</v>
      </c>
      <c r="B4" s="1024">
        <v>7059286158</v>
      </c>
    </row>
    <row r="5" spans="1:6">
      <c r="A5" s="512" t="s">
        <v>503</v>
      </c>
      <c r="C5" s="1024">
        <v>1080291437</v>
      </c>
      <c r="D5" s="1024">
        <f>78654944+64550252</f>
        <v>143205196</v>
      </c>
    </row>
    <row r="6" spans="1:6">
      <c r="A6" s="512" t="s">
        <v>763</v>
      </c>
    </row>
    <row r="7" spans="1:6">
      <c r="A7" s="512" t="s">
        <v>1012</v>
      </c>
      <c r="D7" s="1024">
        <f>84649544+44483984+3741150</f>
        <v>132874678</v>
      </c>
    </row>
    <row r="8" spans="1:6">
      <c r="A8" s="512" t="s">
        <v>764</v>
      </c>
    </row>
    <row r="9" spans="1:6">
      <c r="A9" s="512" t="s">
        <v>1013</v>
      </c>
    </row>
    <row r="10" spans="1:6">
      <c r="A10" s="512" t="s">
        <v>1014</v>
      </c>
      <c r="D10" s="1024">
        <f>691574842+189711787</f>
        <v>881286629</v>
      </c>
    </row>
  </sheetData>
  <phoneticPr fontId="36" type="noConversion"/>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20"/>
  <dimension ref="A1:C35"/>
  <sheetViews>
    <sheetView workbookViewId="0">
      <selection activeCell="C29" sqref="C29"/>
    </sheetView>
  </sheetViews>
  <sheetFormatPr defaultColWidth="8" defaultRowHeight="12.75"/>
  <cols>
    <col min="1" max="1" width="26.125" style="59" customWidth="1"/>
    <col min="2" max="2" width="1.125" style="59" customWidth="1"/>
    <col min="3" max="3" width="28.125" style="59" customWidth="1"/>
    <col min="4" max="16384" width="8" style="59"/>
  </cols>
  <sheetData>
    <row r="1" spans="1:3" ht="13.5" thickBot="1"/>
    <row r="2" spans="1:3" ht="15.75" thickBot="1">
      <c r="A2" s="61"/>
      <c r="C2" s="61"/>
    </row>
    <row r="3" spans="1:3" ht="15">
      <c r="A3" s="61"/>
      <c r="C3" s="61"/>
    </row>
    <row r="4" spans="1:3" ht="15">
      <c r="A4" s="61"/>
      <c r="C4" s="61"/>
    </row>
    <row r="5" spans="1:3" ht="15">
      <c r="A5" s="61"/>
      <c r="C5" s="61"/>
    </row>
    <row r="6" spans="1:3" ht="15.75" thickBot="1">
      <c r="A6" s="61"/>
      <c r="C6" s="61"/>
    </row>
    <row r="7" spans="1:3" ht="15">
      <c r="C7" s="61"/>
    </row>
    <row r="8" spans="1:3" ht="15.75" thickBot="1">
      <c r="C8" s="61"/>
    </row>
    <row r="9" spans="1:3" ht="15.75" thickBot="1">
      <c r="A9" s="61"/>
    </row>
    <row r="10" spans="1:3" ht="15.75" thickBot="1">
      <c r="A10" s="61"/>
      <c r="C10" s="61"/>
    </row>
    <row r="11" spans="1:3" ht="15">
      <c r="A11" s="61"/>
      <c r="C11" s="61"/>
    </row>
    <row r="12" spans="1:3" ht="15">
      <c r="A12" s="61"/>
      <c r="C12" s="61"/>
    </row>
    <row r="13" spans="1:3" ht="15">
      <c r="A13" s="61"/>
      <c r="C13" s="61"/>
    </row>
    <row r="14" spans="1:3" ht="15">
      <c r="A14" s="61"/>
      <c r="C14" s="61"/>
    </row>
    <row r="15" spans="1:3" ht="15">
      <c r="A15" s="61"/>
      <c r="C15" s="61"/>
    </row>
    <row r="16" spans="1:3" ht="15">
      <c r="A16" s="61"/>
      <c r="C16" s="61"/>
    </row>
    <row r="17" spans="1:3" ht="15">
      <c r="A17" s="61"/>
      <c r="C17" s="61"/>
    </row>
    <row r="18" spans="1:3" ht="15">
      <c r="A18" s="61"/>
      <c r="C18" s="61"/>
    </row>
    <row r="19" spans="1:3" ht="15">
      <c r="A19" s="61"/>
      <c r="C19" s="61"/>
    </row>
    <row r="20" spans="1:3" ht="15.75" thickBot="1">
      <c r="A20" s="61"/>
      <c r="C20" s="61"/>
    </row>
    <row r="21" spans="1:3" ht="15.75" thickBot="1">
      <c r="A21" s="61"/>
    </row>
    <row r="22" spans="1:3" ht="15.75" thickBot="1">
      <c r="A22" s="61"/>
      <c r="C22" s="61"/>
    </row>
    <row r="23" spans="1:3" ht="15">
      <c r="A23" s="61"/>
      <c r="C23" s="61"/>
    </row>
    <row r="24" spans="1:3" ht="15">
      <c r="A24" s="61"/>
      <c r="C24" s="61"/>
    </row>
    <row r="25" spans="1:3" ht="15">
      <c r="A25" s="61"/>
      <c r="C25" s="61"/>
    </row>
    <row r="26" spans="1:3" ht="15">
      <c r="A26" s="61"/>
      <c r="C26" s="61"/>
    </row>
    <row r="27" spans="1:3" ht="15">
      <c r="A27" s="61"/>
      <c r="C27" s="61"/>
    </row>
    <row r="28" spans="1:3" ht="15">
      <c r="A28" s="61"/>
      <c r="C28" s="61"/>
    </row>
    <row r="29" spans="1:3" ht="15">
      <c r="A29" s="61"/>
      <c r="C29" s="61"/>
    </row>
    <row r="30" spans="1:3" ht="15.75" thickBot="1">
      <c r="A30" s="61"/>
      <c r="C30" s="61"/>
    </row>
    <row r="31" spans="1:3" ht="15">
      <c r="C31" s="61"/>
    </row>
    <row r="32" spans="1:3" ht="15.75" thickBot="1">
      <c r="C32" s="61"/>
    </row>
    <row r="33" spans="1:3" ht="15">
      <c r="A33" s="61"/>
      <c r="C33" s="61"/>
    </row>
    <row r="34" spans="1:3" ht="15">
      <c r="A34" s="61"/>
      <c r="C34" s="61"/>
    </row>
    <row r="35" spans="1:3" ht="15.75" thickBot="1">
      <c r="A35" s="61"/>
      <c r="C35" s="61"/>
    </row>
  </sheetData>
  <sheetProtection password="CFB0" sheet="1" objects="1"/>
  <phoneticPr fontId="14" type="noConversion"/>
  <pageMargins left="0.75" right="0.75" top="0.41" bottom="0.5" header="0.22" footer="0.27"/>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Sheet5">
    <tabColor indexed="10"/>
  </sheetPr>
  <dimension ref="A1:S108"/>
  <sheetViews>
    <sheetView workbookViewId="0">
      <pane xSplit="3" ySplit="6" topLeftCell="D7" activePane="bottomRight" state="frozen"/>
      <selection activeCell="B72" sqref="B72"/>
      <selection pane="topRight" activeCell="B72" sqref="B72"/>
      <selection pane="bottomLeft" activeCell="B72" sqref="B72"/>
      <selection pane="bottomRight" activeCell="D20" sqref="D20"/>
    </sheetView>
  </sheetViews>
  <sheetFormatPr defaultRowHeight="15"/>
  <cols>
    <col min="1" max="1" width="6.625" customWidth="1"/>
    <col min="2" max="2" width="8" customWidth="1"/>
    <col min="3" max="3" width="26.375" customWidth="1"/>
    <col min="4" max="4" width="13.75" bestFit="1" customWidth="1"/>
    <col min="5" max="5" width="12.625" bestFit="1" customWidth="1"/>
    <col min="6" max="6" width="13.625" bestFit="1" customWidth="1"/>
    <col min="7" max="7" width="16.625" customWidth="1"/>
    <col min="8" max="8" width="12.625" bestFit="1" customWidth="1"/>
    <col min="9" max="9" width="14" customWidth="1"/>
    <col min="10" max="10" width="12.25" customWidth="1"/>
    <col min="11" max="11" width="10" customWidth="1"/>
    <col min="12" max="12" width="14" customWidth="1"/>
    <col min="13" max="13" width="13.125" customWidth="1"/>
    <col min="16" max="16" width="15.875" customWidth="1"/>
    <col min="17" max="17" width="16.75" customWidth="1"/>
    <col min="18" max="18" width="14" customWidth="1"/>
    <col min="19" max="19" width="13.625" customWidth="1"/>
  </cols>
  <sheetData>
    <row r="1" spans="1:19" ht="16.5">
      <c r="A1" s="42" t="str">
        <f>'Ten '!A10</f>
        <v>C«ng ty Cæ phÇn §Çu t­ &amp; Th­¬ng m¹i DÇu KhÝ S«ng §µ</v>
      </c>
      <c r="B1" s="21"/>
      <c r="C1" s="22"/>
      <c r="D1" s="865"/>
      <c r="E1" s="865"/>
      <c r="F1" s="865"/>
      <c r="G1" s="865"/>
      <c r="H1" s="865"/>
      <c r="I1" s="865"/>
      <c r="J1" s="147"/>
      <c r="K1" s="147"/>
      <c r="L1" s="147"/>
      <c r="M1" s="58" t="s">
        <v>451</v>
      </c>
      <c r="N1" s="866"/>
      <c r="O1" s="51"/>
      <c r="P1" s="51"/>
      <c r="Q1" s="51"/>
      <c r="R1" s="51"/>
      <c r="S1" s="51"/>
    </row>
    <row r="2" spans="1:19" ht="20.25">
      <c r="A2" s="1404" t="s">
        <v>1136</v>
      </c>
      <c r="B2" s="1404"/>
      <c r="C2" s="1404"/>
      <c r="D2" s="1404"/>
      <c r="E2" s="1404"/>
      <c r="F2" s="1404"/>
      <c r="G2" s="1404"/>
      <c r="H2" s="1404"/>
      <c r="I2" s="1404"/>
      <c r="J2" s="1404"/>
      <c r="K2" s="1404"/>
      <c r="L2" s="1404"/>
      <c r="M2" s="1404"/>
      <c r="N2" s="867"/>
      <c r="O2" s="51"/>
      <c r="P2" s="51"/>
      <c r="Q2" s="51"/>
      <c r="R2" s="51"/>
      <c r="S2" s="51"/>
    </row>
    <row r="3" spans="1:19" ht="15.75">
      <c r="A3" s="1405" t="str">
        <f>'[280]Ten '!A3</f>
        <v>N¨m 2010</v>
      </c>
      <c r="B3" s="1405"/>
      <c r="C3" s="1405"/>
      <c r="D3" s="1405"/>
      <c r="E3" s="1405"/>
      <c r="F3" s="1405"/>
      <c r="G3" s="1405"/>
      <c r="H3" s="1405"/>
      <c r="I3" s="1405"/>
      <c r="J3" s="1405"/>
      <c r="K3" s="1405"/>
      <c r="L3" s="1405"/>
      <c r="M3" s="1405"/>
      <c r="N3" s="868"/>
      <c r="O3" s="51"/>
      <c r="P3" s="51"/>
      <c r="Q3" s="51"/>
      <c r="R3" s="51"/>
      <c r="S3" s="51"/>
    </row>
    <row r="4" spans="1:19" ht="15.75">
      <c r="A4" s="24"/>
      <c r="B4" s="24"/>
      <c r="C4" s="23"/>
      <c r="D4" s="147"/>
      <c r="E4" s="147"/>
      <c r="F4" s="147"/>
      <c r="G4" s="147"/>
      <c r="H4" s="147"/>
      <c r="I4" s="147"/>
      <c r="J4" s="147"/>
      <c r="K4" s="147"/>
      <c r="L4" s="147"/>
      <c r="M4" s="44" t="s">
        <v>891</v>
      </c>
      <c r="N4" s="869" t="s">
        <v>1137</v>
      </c>
      <c r="O4" s="51"/>
      <c r="P4" s="51"/>
      <c r="Q4" s="51"/>
      <c r="R4" s="51"/>
      <c r="S4" s="51"/>
    </row>
    <row r="5" spans="1:19" ht="15.75">
      <c r="A5" s="1406" t="s">
        <v>1078</v>
      </c>
      <c r="B5" s="1407" t="s">
        <v>474</v>
      </c>
      <c r="C5" s="1409" t="s">
        <v>649</v>
      </c>
      <c r="D5" s="1401" t="s">
        <v>1138</v>
      </c>
      <c r="E5" s="1402"/>
      <c r="F5" s="1401" t="s">
        <v>1139</v>
      </c>
      <c r="G5" s="1402"/>
      <c r="H5" s="1401" t="s">
        <v>1140</v>
      </c>
      <c r="I5" s="1402"/>
      <c r="J5" s="1410" t="s">
        <v>1141</v>
      </c>
      <c r="K5" s="1410"/>
      <c r="L5" s="1401" t="s">
        <v>1142</v>
      </c>
      <c r="M5" s="1402"/>
      <c r="N5" s="1403" t="s">
        <v>518</v>
      </c>
      <c r="O5" s="52" t="s">
        <v>475</v>
      </c>
      <c r="P5" s="52" t="s">
        <v>1143</v>
      </c>
      <c r="Q5" s="52"/>
      <c r="R5" s="52" t="s">
        <v>1144</v>
      </c>
      <c r="S5" s="52"/>
    </row>
    <row r="6" spans="1:19" ht="15.75">
      <c r="A6" s="1406"/>
      <c r="B6" s="1408"/>
      <c r="C6" s="1409"/>
      <c r="D6" s="1" t="s">
        <v>646</v>
      </c>
      <c r="E6" s="1" t="s">
        <v>647</v>
      </c>
      <c r="F6" s="1" t="s">
        <v>646</v>
      </c>
      <c r="G6" s="1" t="s">
        <v>647</v>
      </c>
      <c r="H6" s="1"/>
      <c r="I6" s="1"/>
      <c r="J6" s="1" t="s">
        <v>646</v>
      </c>
      <c r="K6" s="1" t="s">
        <v>647</v>
      </c>
      <c r="L6" s="1"/>
      <c r="M6" s="1"/>
      <c r="N6" s="1403"/>
      <c r="O6" s="54" t="str">
        <f>IF(OR(J6&lt;&gt;0,K6&lt;&gt;0),"Print","")</f>
        <v>Print</v>
      </c>
      <c r="P6" s="53" t="s">
        <v>1145</v>
      </c>
      <c r="Q6" s="53" t="s">
        <v>1146</v>
      </c>
      <c r="R6" s="53" t="s">
        <v>1145</v>
      </c>
      <c r="S6" s="53" t="s">
        <v>1146</v>
      </c>
    </row>
    <row r="7" spans="1:19">
      <c r="A7" s="33" t="s">
        <v>780</v>
      </c>
      <c r="B7" s="33" t="str">
        <f>LEFT(A7,4)</f>
        <v>N011</v>
      </c>
      <c r="C7" s="34" t="s">
        <v>121</v>
      </c>
      <c r="D7" s="870">
        <v>100893471</v>
      </c>
      <c r="E7" s="870">
        <v>0</v>
      </c>
      <c r="F7" s="870"/>
      <c r="G7" s="870"/>
      <c r="H7" s="870">
        <f>IF(D7+F7-E7-G7&gt;0,D7+F7-E7-G7,0)</f>
        <v>100893471</v>
      </c>
      <c r="I7" s="870">
        <f>IF(E7+G7-F7-D7&gt;0,G7+E7-F7-D7,0)</f>
        <v>0</v>
      </c>
      <c r="J7" s="870">
        <f>SUMIF(BTDC!$E$8:$E$32,BCDPS!A7,BTDC!$I$8:$I$32)</f>
        <v>0</v>
      </c>
      <c r="K7" s="870">
        <f>SUMIF(BTDC!$F$8:$F$32,BCDPS!B7,BTDC!$I$8:$I$32)</f>
        <v>0</v>
      </c>
      <c r="L7" s="870">
        <f>H7+J7</f>
        <v>100893471</v>
      </c>
      <c r="M7" s="870">
        <f t="shared" ref="M7:M71" si="0">I7+K7</f>
        <v>0</v>
      </c>
      <c r="N7" s="871">
        <f>J7-K7</f>
        <v>0</v>
      </c>
      <c r="O7" s="54" t="str">
        <f t="shared" ref="O7:O72" si="1">IF(OR(J7&lt;&gt;0,K7&lt;&gt;0),"Print","")</f>
        <v/>
      </c>
      <c r="P7" s="54"/>
      <c r="Q7" s="54"/>
      <c r="R7" s="54">
        <f>P7-D7</f>
        <v>-100893471</v>
      </c>
      <c r="S7" s="54">
        <f>Q7-E7</f>
        <v>0</v>
      </c>
    </row>
    <row r="8" spans="1:19">
      <c r="A8" s="35" t="s">
        <v>781</v>
      </c>
      <c r="B8" s="33" t="str">
        <f t="shared" ref="B8:B70" si="2">LEFT(A8,4)</f>
        <v>N011</v>
      </c>
      <c r="C8" s="36" t="s">
        <v>783</v>
      </c>
      <c r="D8" s="872">
        <v>7422282290</v>
      </c>
      <c r="E8" s="872">
        <v>0</v>
      </c>
      <c r="F8" s="872"/>
      <c r="G8" s="872"/>
      <c r="H8" s="870">
        <f t="shared" ref="H8:H72" si="3">IF(D8+F8-E8-G8&gt;0,D8+F8-E8-G8,0)</f>
        <v>7422282290</v>
      </c>
      <c r="I8" s="870">
        <f t="shared" ref="I8:I72" si="4">IF(E8+G8-F8-D8&gt;0,G8+E8-F8-D8,0)</f>
        <v>0</v>
      </c>
      <c r="J8" s="870">
        <f>SUMIF(BTDC!$E$8:$E$32,BCDPS!A8,BTDC!$I$8:$I$32)</f>
        <v>0</v>
      </c>
      <c r="K8" s="870">
        <f>SUMIF(BTDC!$F$8:$F$32,BCDPS!B8,BTDC!$I$8:$I$32)</f>
        <v>0</v>
      </c>
      <c r="L8" s="870">
        <f t="shared" ref="L8:M72" si="5">H8+J8</f>
        <v>7422282290</v>
      </c>
      <c r="M8" s="870">
        <f t="shared" si="0"/>
        <v>0</v>
      </c>
      <c r="N8" s="871">
        <f t="shared" ref="N8:N57" si="6">J8-K8</f>
        <v>0</v>
      </c>
      <c r="O8" s="54" t="str">
        <f t="shared" si="1"/>
        <v/>
      </c>
      <c r="P8" s="54"/>
      <c r="Q8" s="54"/>
      <c r="R8" s="54">
        <f t="shared" ref="R8:S72" si="7">P8-D8</f>
        <v>-7422282290</v>
      </c>
      <c r="S8" s="54">
        <f t="shared" si="7"/>
        <v>0</v>
      </c>
    </row>
    <row r="9" spans="1:19">
      <c r="A9" s="35" t="s">
        <v>782</v>
      </c>
      <c r="B9" s="33" t="str">
        <f t="shared" si="2"/>
        <v>N011</v>
      </c>
      <c r="C9" s="34" t="s">
        <v>122</v>
      </c>
      <c r="D9" s="870">
        <v>0</v>
      </c>
      <c r="E9" s="870">
        <v>0</v>
      </c>
      <c r="F9" s="870"/>
      <c r="G9" s="870"/>
      <c r="H9" s="870">
        <f t="shared" si="3"/>
        <v>0</v>
      </c>
      <c r="I9" s="870">
        <f t="shared" si="4"/>
        <v>0</v>
      </c>
      <c r="J9" s="870">
        <f>SUMIF(BTDC!$E$8:$E$32,BCDPS!A9,BTDC!$I$8:$I$32)</f>
        <v>0</v>
      </c>
      <c r="K9" s="870">
        <f>SUMIF(BTDC!$F$8:$F$32,BCDPS!B9,BTDC!$I$8:$I$32)</f>
        <v>0</v>
      </c>
      <c r="L9" s="870">
        <f t="shared" si="5"/>
        <v>0</v>
      </c>
      <c r="M9" s="870">
        <f t="shared" si="0"/>
        <v>0</v>
      </c>
      <c r="N9" s="871">
        <f t="shared" si="6"/>
        <v>0</v>
      </c>
      <c r="O9" s="54" t="str">
        <f t="shared" si="1"/>
        <v/>
      </c>
      <c r="P9" s="54"/>
      <c r="Q9" s="54"/>
      <c r="R9" s="54">
        <f t="shared" si="7"/>
        <v>0</v>
      </c>
      <c r="S9" s="54">
        <f t="shared" si="7"/>
        <v>0</v>
      </c>
    </row>
    <row r="10" spans="1:19">
      <c r="A10" s="35" t="s">
        <v>438</v>
      </c>
      <c r="B10" s="33" t="str">
        <f t="shared" si="2"/>
        <v>N012</v>
      </c>
      <c r="C10" s="34" t="s">
        <v>122</v>
      </c>
      <c r="D10" s="870">
        <v>0</v>
      </c>
      <c r="E10" s="870">
        <v>0</v>
      </c>
      <c r="F10" s="870"/>
      <c r="G10" s="870"/>
      <c r="H10" s="870">
        <f t="shared" si="3"/>
        <v>0</v>
      </c>
      <c r="I10" s="870">
        <f t="shared" si="4"/>
        <v>0</v>
      </c>
      <c r="J10" s="870">
        <f>SUMIF(BTDC!$E$8:$E$32,BCDPS!A10,BTDC!$I$8:$I$32)</f>
        <v>0</v>
      </c>
      <c r="K10" s="870">
        <f>SUMIF(BTDC!$F$8:$F$32,BCDPS!B10,BTDC!$I$8:$I$32)</f>
        <v>0</v>
      </c>
      <c r="L10" s="870">
        <f t="shared" si="5"/>
        <v>0</v>
      </c>
      <c r="M10" s="870">
        <f t="shared" si="0"/>
        <v>0</v>
      </c>
      <c r="N10" s="871">
        <f>J10-K10</f>
        <v>0</v>
      </c>
      <c r="O10" s="54" t="str">
        <f t="shared" si="1"/>
        <v/>
      </c>
      <c r="P10" s="54"/>
      <c r="Q10" s="54"/>
      <c r="R10" s="54">
        <f t="shared" si="7"/>
        <v>0</v>
      </c>
      <c r="S10" s="54">
        <f t="shared" si="7"/>
        <v>0</v>
      </c>
    </row>
    <row r="11" spans="1:19">
      <c r="A11" s="35" t="s">
        <v>608</v>
      </c>
      <c r="B11" s="33" t="str">
        <f t="shared" si="2"/>
        <v>N121</v>
      </c>
      <c r="C11" s="34" t="s">
        <v>123</v>
      </c>
      <c r="D11" s="870">
        <v>550000000</v>
      </c>
      <c r="E11" s="870">
        <v>0</v>
      </c>
      <c r="F11" s="870"/>
      <c r="G11" s="870"/>
      <c r="H11" s="870">
        <f t="shared" si="3"/>
        <v>550000000</v>
      </c>
      <c r="I11" s="870">
        <f t="shared" si="4"/>
        <v>0</v>
      </c>
      <c r="J11" s="870">
        <f>SUMIF(BTDC!$E$8:$E$32,BCDPS!A11,BTDC!$I$8:$I$32)</f>
        <v>0</v>
      </c>
      <c r="K11" s="870">
        <f>SUMIF(BTDC!$F$8:$F$32,BCDPS!B11,BTDC!$I$8:$I$32)</f>
        <v>0</v>
      </c>
      <c r="L11" s="870">
        <f t="shared" si="5"/>
        <v>550000000</v>
      </c>
      <c r="M11" s="870">
        <f t="shared" si="0"/>
        <v>0</v>
      </c>
      <c r="N11" s="871">
        <f t="shared" si="6"/>
        <v>0</v>
      </c>
      <c r="O11" s="54" t="str">
        <f t="shared" si="1"/>
        <v/>
      </c>
      <c r="P11" s="54"/>
      <c r="Q11" s="54"/>
      <c r="R11" s="54">
        <f t="shared" si="7"/>
        <v>-550000000</v>
      </c>
      <c r="S11" s="54">
        <f t="shared" si="7"/>
        <v>0</v>
      </c>
    </row>
    <row r="12" spans="1:19">
      <c r="A12" s="35" t="s">
        <v>167</v>
      </c>
      <c r="B12" s="33" t="str">
        <f t="shared" si="2"/>
        <v>N129</v>
      </c>
      <c r="C12" s="34" t="s">
        <v>1178</v>
      </c>
      <c r="D12" s="870">
        <v>0</v>
      </c>
      <c r="E12" s="870">
        <v>0</v>
      </c>
      <c r="F12" s="870"/>
      <c r="G12" s="870"/>
      <c r="H12" s="870">
        <f t="shared" si="3"/>
        <v>0</v>
      </c>
      <c r="I12" s="870">
        <f t="shared" si="4"/>
        <v>0</v>
      </c>
      <c r="J12" s="870">
        <f>SUMIF(BTDC!$E$8:$E$32,BCDPS!A12,BTDC!$I$8:$I$32)</f>
        <v>0</v>
      </c>
      <c r="K12" s="870">
        <f>SUMIF(BTDC!$F$8:$F$32,BCDPS!B12,BTDC!$I$8:$I$32)</f>
        <v>0</v>
      </c>
      <c r="L12" s="870">
        <f t="shared" si="5"/>
        <v>0</v>
      </c>
      <c r="M12" s="870">
        <f t="shared" si="0"/>
        <v>0</v>
      </c>
      <c r="N12" s="871">
        <f t="shared" si="6"/>
        <v>0</v>
      </c>
      <c r="O12" s="54" t="str">
        <f t="shared" si="1"/>
        <v/>
      </c>
      <c r="P12" s="54"/>
      <c r="Q12" s="54"/>
      <c r="R12" s="54">
        <f t="shared" si="7"/>
        <v>0</v>
      </c>
      <c r="S12" s="54">
        <f t="shared" si="7"/>
        <v>0</v>
      </c>
    </row>
    <row r="13" spans="1:19">
      <c r="A13" s="35" t="s">
        <v>1184</v>
      </c>
      <c r="B13" s="33" t="str">
        <f t="shared" si="2"/>
        <v>N131</v>
      </c>
      <c r="C13" s="34" t="s">
        <v>616</v>
      </c>
      <c r="D13" s="870">
        <v>7901614805</v>
      </c>
      <c r="E13" s="870"/>
      <c r="F13" s="870"/>
      <c r="G13" s="870"/>
      <c r="H13" s="870">
        <v>7901614805</v>
      </c>
      <c r="I13" s="870"/>
      <c r="J13" s="870">
        <f>SUMIF(BTDC!$E$8:$E$32,BCDPS!A13,BTDC!$I$8:$I$32)</f>
        <v>0</v>
      </c>
      <c r="K13" s="870">
        <f>SUMIF(BTDC!$F$8:$F$32,BCDPS!B13,BTDC!$I$8:$I$32)</f>
        <v>0</v>
      </c>
      <c r="L13" s="870">
        <f t="shared" si="5"/>
        <v>7901614805</v>
      </c>
      <c r="M13" s="870">
        <f t="shared" si="0"/>
        <v>0</v>
      </c>
      <c r="N13" s="871">
        <f>J13-K13</f>
        <v>0</v>
      </c>
      <c r="O13" s="54" t="str">
        <f t="shared" si="1"/>
        <v/>
      </c>
      <c r="P13" s="54"/>
      <c r="Q13" s="54"/>
      <c r="R13" s="54">
        <f t="shared" si="7"/>
        <v>-7901614805</v>
      </c>
      <c r="S13" s="54">
        <f t="shared" si="7"/>
        <v>0</v>
      </c>
    </row>
    <row r="14" spans="1:19">
      <c r="A14" s="35" t="s">
        <v>1181</v>
      </c>
      <c r="B14" s="33" t="str">
        <f t="shared" si="2"/>
        <v>D131</v>
      </c>
      <c r="C14" s="34" t="s">
        <v>609</v>
      </c>
      <c r="D14" s="870">
        <v>0</v>
      </c>
      <c r="E14" s="870">
        <v>0</v>
      </c>
      <c r="F14" s="870"/>
      <c r="G14" s="870"/>
      <c r="H14" s="870">
        <f t="shared" si="3"/>
        <v>0</v>
      </c>
      <c r="I14" s="870">
        <f t="shared" si="4"/>
        <v>0</v>
      </c>
      <c r="J14" s="870">
        <f>SUMIF(BTDC!$E$8:$E$32,BCDPS!A14,BTDC!$I$8:$I$32)</f>
        <v>0</v>
      </c>
      <c r="K14" s="870">
        <f>SUMIF(BTDC!$F$8:$F$32,BCDPS!B14,BTDC!$I$8:$I$32)</f>
        <v>0</v>
      </c>
      <c r="L14" s="870">
        <f t="shared" si="5"/>
        <v>0</v>
      </c>
      <c r="M14" s="870">
        <f t="shared" si="0"/>
        <v>0</v>
      </c>
      <c r="N14" s="871">
        <f t="shared" si="6"/>
        <v>0</v>
      </c>
      <c r="O14" s="54" t="str">
        <f t="shared" si="1"/>
        <v/>
      </c>
      <c r="P14" s="54"/>
      <c r="Q14" s="54"/>
      <c r="R14" s="54">
        <f t="shared" si="7"/>
        <v>0</v>
      </c>
      <c r="S14" s="54">
        <f t="shared" si="7"/>
        <v>0</v>
      </c>
    </row>
    <row r="15" spans="1:19">
      <c r="A15" s="35" t="s">
        <v>623</v>
      </c>
      <c r="B15" s="33" t="str">
        <f t="shared" si="2"/>
        <v>A331</v>
      </c>
      <c r="C15" s="34" t="s">
        <v>124</v>
      </c>
      <c r="D15" s="870">
        <v>0</v>
      </c>
      <c r="E15" s="870">
        <v>0</v>
      </c>
      <c r="F15" s="870"/>
      <c r="G15" s="870"/>
      <c r="H15" s="870">
        <f t="shared" si="3"/>
        <v>0</v>
      </c>
      <c r="I15" s="870">
        <f t="shared" si="4"/>
        <v>0</v>
      </c>
      <c r="J15" s="870">
        <f>SUMIF(BTDC!$E$8:$E$32,BCDPS!A15,BTDC!$I$8:$I$32)</f>
        <v>0</v>
      </c>
      <c r="K15" s="870">
        <f>SUMIF(BTDC!$F$8:$F$32,BCDPS!B15,BTDC!$I$8:$I$32)</f>
        <v>0</v>
      </c>
      <c r="L15" s="870">
        <f t="shared" si="5"/>
        <v>0</v>
      </c>
      <c r="M15" s="870">
        <f t="shared" si="0"/>
        <v>0</v>
      </c>
      <c r="N15" s="871">
        <f t="shared" si="6"/>
        <v>0</v>
      </c>
      <c r="O15" s="54" t="str">
        <f t="shared" si="1"/>
        <v/>
      </c>
      <c r="P15" s="54"/>
      <c r="Q15" s="54"/>
      <c r="R15" s="54">
        <f t="shared" si="7"/>
        <v>0</v>
      </c>
      <c r="S15" s="54">
        <f t="shared" si="7"/>
        <v>0</v>
      </c>
    </row>
    <row r="16" spans="1:19">
      <c r="A16" s="35" t="s">
        <v>456</v>
      </c>
      <c r="B16" s="33" t="s">
        <v>456</v>
      </c>
      <c r="C16" s="34" t="s">
        <v>125</v>
      </c>
      <c r="D16" s="870">
        <v>775632329</v>
      </c>
      <c r="E16" s="870">
        <v>0</v>
      </c>
      <c r="F16" s="870"/>
      <c r="G16" s="870"/>
      <c r="H16" s="870">
        <f t="shared" si="3"/>
        <v>775632329</v>
      </c>
      <c r="I16" s="870">
        <f t="shared" si="4"/>
        <v>0</v>
      </c>
      <c r="J16" s="870">
        <f>SUMIF(BTDC!$E$8:$E$32,BCDPS!A16,BTDC!$I$8:$I$32)</f>
        <v>0</v>
      </c>
      <c r="K16" s="870">
        <f>SUMIF(BTDC!$F$8:$F$32,BCDPS!B16,BTDC!$I$8:$I$32)</f>
        <v>0</v>
      </c>
      <c r="L16" s="870">
        <f t="shared" si="5"/>
        <v>775632329</v>
      </c>
      <c r="M16" s="870">
        <f t="shared" si="0"/>
        <v>0</v>
      </c>
      <c r="N16" s="871">
        <f>J16-K16</f>
        <v>0</v>
      </c>
      <c r="O16" s="54" t="str">
        <f t="shared" si="1"/>
        <v/>
      </c>
      <c r="P16" s="54"/>
      <c r="Q16" s="54"/>
      <c r="R16" s="54">
        <f t="shared" si="7"/>
        <v>-775632329</v>
      </c>
      <c r="S16" s="54">
        <f t="shared" si="7"/>
        <v>0</v>
      </c>
    </row>
    <row r="17" spans="1:19">
      <c r="A17" s="35" t="s">
        <v>457</v>
      </c>
      <c r="B17" s="33" t="s">
        <v>457</v>
      </c>
      <c r="C17" s="34" t="s">
        <v>460</v>
      </c>
      <c r="D17" s="870">
        <v>0</v>
      </c>
      <c r="E17" s="870">
        <v>0</v>
      </c>
      <c r="F17" s="870"/>
      <c r="G17" s="870"/>
      <c r="H17" s="870">
        <f t="shared" si="3"/>
        <v>0</v>
      </c>
      <c r="I17" s="870">
        <f t="shared" si="4"/>
        <v>0</v>
      </c>
      <c r="J17" s="870">
        <f>SUMIF(BTDC!$E$8:$E$32,BCDPS!A17,BTDC!$I$8:$I$32)</f>
        <v>0</v>
      </c>
      <c r="K17" s="870">
        <f>SUMIF(BTDC!$F$8:$F$32,BCDPS!B17,BTDC!$I$8:$I$32)</f>
        <v>0</v>
      </c>
      <c r="L17" s="870">
        <f t="shared" si="5"/>
        <v>0</v>
      </c>
      <c r="M17" s="870">
        <f t="shared" si="0"/>
        <v>0</v>
      </c>
      <c r="N17" s="871">
        <f t="shared" si="6"/>
        <v>0</v>
      </c>
      <c r="O17" s="54" t="str">
        <f t="shared" si="1"/>
        <v/>
      </c>
      <c r="P17" s="54"/>
      <c r="Q17" s="54"/>
      <c r="R17" s="54">
        <f t="shared" si="7"/>
        <v>0</v>
      </c>
      <c r="S17" s="54">
        <f t="shared" si="7"/>
        <v>0</v>
      </c>
    </row>
    <row r="18" spans="1:19">
      <c r="A18" s="35" t="s">
        <v>1185</v>
      </c>
      <c r="B18" s="33" t="str">
        <f t="shared" si="2"/>
        <v>N134</v>
      </c>
      <c r="C18" s="34" t="s">
        <v>1180</v>
      </c>
      <c r="D18" s="870">
        <v>0</v>
      </c>
      <c r="E18" s="870">
        <v>0</v>
      </c>
      <c r="F18" s="870"/>
      <c r="G18" s="870"/>
      <c r="H18" s="870">
        <f t="shared" si="3"/>
        <v>0</v>
      </c>
      <c r="I18" s="870">
        <f t="shared" si="4"/>
        <v>0</v>
      </c>
      <c r="J18" s="870">
        <f>SUMIF(BTDC!$E$8:$E$32,BCDPS!A18,BTDC!$I$8:$I$32)</f>
        <v>0</v>
      </c>
      <c r="K18" s="870">
        <f>SUMIF(BTDC!$F$8:$F$32,BCDPS!B18,BTDC!$I$8:$I$32)</f>
        <v>0</v>
      </c>
      <c r="L18" s="870">
        <f t="shared" si="5"/>
        <v>0</v>
      </c>
      <c r="M18" s="870">
        <f t="shared" si="0"/>
        <v>0</v>
      </c>
      <c r="N18" s="871">
        <f t="shared" si="6"/>
        <v>0</v>
      </c>
      <c r="O18" s="54" t="str">
        <f t="shared" si="1"/>
        <v/>
      </c>
      <c r="P18" s="54"/>
      <c r="Q18" s="54"/>
      <c r="R18" s="54">
        <f t="shared" si="7"/>
        <v>0</v>
      </c>
      <c r="S18" s="54">
        <f t="shared" si="7"/>
        <v>0</v>
      </c>
    </row>
    <row r="19" spans="1:19">
      <c r="A19" s="35" t="s">
        <v>1187</v>
      </c>
      <c r="B19" s="33" t="str">
        <f t="shared" si="2"/>
        <v>N136</v>
      </c>
      <c r="C19" s="34" t="s">
        <v>611</v>
      </c>
      <c r="D19" s="870">
        <v>0</v>
      </c>
      <c r="E19" s="870">
        <v>0</v>
      </c>
      <c r="F19" s="870"/>
      <c r="G19" s="870"/>
      <c r="H19" s="870">
        <f t="shared" si="3"/>
        <v>0</v>
      </c>
      <c r="I19" s="870">
        <f t="shared" si="4"/>
        <v>0</v>
      </c>
      <c r="J19" s="870">
        <f>SUMIF(BTDC!$E$8:$E$32,BCDPS!A19,BTDC!$I$8:$I$32)</f>
        <v>0</v>
      </c>
      <c r="K19" s="870">
        <f>SUMIF(BTDC!$F$8:$F$32,BCDPS!B19,BTDC!$I$8:$I$32)</f>
        <v>0</v>
      </c>
      <c r="L19" s="870">
        <f t="shared" si="5"/>
        <v>0</v>
      </c>
      <c r="M19" s="870">
        <f t="shared" si="0"/>
        <v>0</v>
      </c>
      <c r="N19" s="871">
        <f t="shared" si="6"/>
        <v>0</v>
      </c>
      <c r="O19" s="54" t="str">
        <f t="shared" si="1"/>
        <v/>
      </c>
      <c r="P19" s="54"/>
      <c r="Q19" s="54"/>
      <c r="R19" s="54">
        <f t="shared" si="7"/>
        <v>0</v>
      </c>
      <c r="S19" s="54">
        <f t="shared" si="7"/>
        <v>0</v>
      </c>
    </row>
    <row r="20" spans="1:19">
      <c r="A20" s="35" t="s">
        <v>820</v>
      </c>
      <c r="B20" s="33" t="str">
        <f t="shared" si="2"/>
        <v>D136</v>
      </c>
      <c r="C20" s="34" t="s">
        <v>821</v>
      </c>
      <c r="D20" s="870">
        <v>0</v>
      </c>
      <c r="E20" s="870">
        <v>0</v>
      </c>
      <c r="F20" s="870"/>
      <c r="G20" s="870"/>
      <c r="H20" s="870">
        <f t="shared" si="3"/>
        <v>0</v>
      </c>
      <c r="I20" s="870">
        <f t="shared" si="4"/>
        <v>0</v>
      </c>
      <c r="J20" s="870">
        <f>SUMIF(BTDC!$E$8:$E$32,BCDPS!A20,BTDC!$I$8:$I$32)</f>
        <v>0</v>
      </c>
      <c r="K20" s="870">
        <f>SUMIF(BTDC!$F$8:$F$32,BCDPS!B20,BTDC!$I$8:$I$32)</f>
        <v>0</v>
      </c>
      <c r="L20" s="870">
        <f t="shared" si="5"/>
        <v>0</v>
      </c>
      <c r="M20" s="870">
        <f t="shared" si="0"/>
        <v>0</v>
      </c>
      <c r="N20" s="871">
        <f>J20-K20</f>
        <v>0</v>
      </c>
      <c r="O20" s="54" t="str">
        <f>IF(OR(J20&lt;&gt;0,K20&lt;&gt;0),"Print","")</f>
        <v/>
      </c>
      <c r="P20" s="54"/>
      <c r="Q20" s="54"/>
      <c r="R20" s="54">
        <f t="shared" si="7"/>
        <v>0</v>
      </c>
      <c r="S20" s="54">
        <f t="shared" si="7"/>
        <v>0</v>
      </c>
    </row>
    <row r="21" spans="1:19">
      <c r="A21" s="35" t="s">
        <v>1182</v>
      </c>
      <c r="B21" s="33" t="str">
        <f t="shared" si="2"/>
        <v>D136</v>
      </c>
      <c r="C21" s="34" t="s">
        <v>610</v>
      </c>
      <c r="D21" s="870">
        <v>0</v>
      </c>
      <c r="E21" s="870">
        <v>0</v>
      </c>
      <c r="F21" s="870"/>
      <c r="G21" s="870"/>
      <c r="H21" s="870">
        <f t="shared" si="3"/>
        <v>0</v>
      </c>
      <c r="I21" s="870">
        <f t="shared" si="4"/>
        <v>0</v>
      </c>
      <c r="J21" s="870">
        <f>SUMIF(BTDC!$E$8:$E$32,BCDPS!A21,BTDC!$I$8:$I$32)</f>
        <v>0</v>
      </c>
      <c r="K21" s="870">
        <f>SUMIF(BTDC!$F$8:$F$32,BCDPS!B21,BTDC!$I$8:$I$32)</f>
        <v>0</v>
      </c>
      <c r="L21" s="870">
        <f t="shared" si="5"/>
        <v>0</v>
      </c>
      <c r="M21" s="870">
        <f t="shared" si="0"/>
        <v>0</v>
      </c>
      <c r="N21" s="871">
        <f t="shared" si="6"/>
        <v>0</v>
      </c>
      <c r="O21" s="54" t="str">
        <f t="shared" si="1"/>
        <v/>
      </c>
      <c r="P21" s="54"/>
      <c r="Q21" s="54"/>
      <c r="R21" s="54">
        <f t="shared" si="7"/>
        <v>0</v>
      </c>
      <c r="S21" s="54">
        <f t="shared" si="7"/>
        <v>0</v>
      </c>
    </row>
    <row r="22" spans="1:19">
      <c r="A22" s="35" t="s">
        <v>1186</v>
      </c>
      <c r="B22" s="33" t="str">
        <f t="shared" si="2"/>
        <v>N138</v>
      </c>
      <c r="C22" s="34" t="s">
        <v>613</v>
      </c>
      <c r="D22" s="870">
        <v>2137146064</v>
      </c>
      <c r="E22" s="870">
        <v>354261981</v>
      </c>
      <c r="F22" s="870"/>
      <c r="G22" s="870"/>
      <c r="H22" s="870">
        <v>2137146064</v>
      </c>
      <c r="I22" s="870">
        <v>354261981</v>
      </c>
      <c r="J22" s="870">
        <f>SUMIF(BTDC!$E$8:$E$32,BCDPS!A22,BTDC!$I$8:$I$32)</f>
        <v>0</v>
      </c>
      <c r="K22" s="870">
        <f>SUMIF(BTDC!$F$8:$F$32,BCDPS!B22,BTDC!$I$8:$I$32)</f>
        <v>0</v>
      </c>
      <c r="L22" s="870">
        <f t="shared" si="5"/>
        <v>2137146064</v>
      </c>
      <c r="M22" s="870">
        <f t="shared" si="0"/>
        <v>354261981</v>
      </c>
      <c r="N22" s="871">
        <f t="shared" si="6"/>
        <v>0</v>
      </c>
      <c r="O22" s="54" t="str">
        <f t="shared" si="1"/>
        <v/>
      </c>
      <c r="P22" s="54"/>
      <c r="Q22" s="54"/>
      <c r="R22" s="54">
        <f t="shared" si="7"/>
        <v>-2137146064</v>
      </c>
      <c r="S22" s="54">
        <f t="shared" si="7"/>
        <v>-354261981</v>
      </c>
    </row>
    <row r="23" spans="1:19">
      <c r="A23" s="35" t="s">
        <v>1183</v>
      </c>
      <c r="B23" s="33" t="str">
        <f t="shared" si="2"/>
        <v>D138</v>
      </c>
      <c r="C23" s="34" t="s">
        <v>612</v>
      </c>
      <c r="D23" s="870">
        <v>0</v>
      </c>
      <c r="E23" s="870">
        <v>0</v>
      </c>
      <c r="F23" s="870"/>
      <c r="G23" s="870"/>
      <c r="H23" s="870">
        <f t="shared" si="3"/>
        <v>0</v>
      </c>
      <c r="I23" s="870">
        <f t="shared" si="4"/>
        <v>0</v>
      </c>
      <c r="J23" s="870">
        <f>SUMIF(BTDC!$E$8:$E$32,BCDPS!A23,BTDC!$I$8:$I$32)</f>
        <v>0</v>
      </c>
      <c r="K23" s="870">
        <f>SUMIF(BTDC!$F$8:$F$32,BCDPS!B23,BTDC!$I$8:$I$32)</f>
        <v>0</v>
      </c>
      <c r="L23" s="870">
        <f t="shared" si="5"/>
        <v>0</v>
      </c>
      <c r="M23" s="870">
        <f t="shared" si="0"/>
        <v>0</v>
      </c>
      <c r="N23" s="871">
        <f t="shared" si="6"/>
        <v>0</v>
      </c>
      <c r="O23" s="54" t="str">
        <f t="shared" si="1"/>
        <v/>
      </c>
      <c r="P23" s="54"/>
      <c r="Q23" s="54"/>
      <c r="R23" s="54">
        <f t="shared" si="7"/>
        <v>0</v>
      </c>
      <c r="S23" s="54">
        <f t="shared" si="7"/>
        <v>0</v>
      </c>
    </row>
    <row r="24" spans="1:19">
      <c r="A24" s="35" t="s">
        <v>1190</v>
      </c>
      <c r="B24" s="33" t="str">
        <f t="shared" si="2"/>
        <v>N135</v>
      </c>
      <c r="C24" s="34" t="s">
        <v>1189</v>
      </c>
      <c r="D24" s="870">
        <v>0</v>
      </c>
      <c r="E24" s="870">
        <v>0</v>
      </c>
      <c r="F24" s="870"/>
      <c r="G24" s="870"/>
      <c r="H24" s="870">
        <f t="shared" si="3"/>
        <v>0</v>
      </c>
      <c r="I24" s="870">
        <f t="shared" si="4"/>
        <v>0</v>
      </c>
      <c r="J24" s="870">
        <f>SUMIF(BTDC!$E$8:$E$32,BCDPS!A24,BTDC!$I$8:$I$32)</f>
        <v>0</v>
      </c>
      <c r="K24" s="870">
        <f>SUMIF(BTDC!$F$8:$F$32,BCDPS!B24,BTDC!$I$8:$I$32)</f>
        <v>0</v>
      </c>
      <c r="L24" s="870">
        <f t="shared" si="5"/>
        <v>0</v>
      </c>
      <c r="M24" s="870">
        <f t="shared" si="0"/>
        <v>0</v>
      </c>
      <c r="N24" s="871">
        <f t="shared" si="6"/>
        <v>0</v>
      </c>
      <c r="O24" s="54" t="str">
        <f t="shared" si="1"/>
        <v/>
      </c>
      <c r="P24" s="54"/>
      <c r="Q24" s="54"/>
      <c r="R24" s="54">
        <f t="shared" si="7"/>
        <v>0</v>
      </c>
      <c r="S24" s="54">
        <f t="shared" si="7"/>
        <v>0</v>
      </c>
    </row>
    <row r="25" spans="1:19">
      <c r="A25" s="35" t="s">
        <v>168</v>
      </c>
      <c r="B25" s="33" t="str">
        <f t="shared" si="2"/>
        <v>N139</v>
      </c>
      <c r="C25" s="34" t="s">
        <v>615</v>
      </c>
      <c r="D25" s="870">
        <v>0</v>
      </c>
      <c r="E25" s="870">
        <v>0</v>
      </c>
      <c r="F25" s="870"/>
      <c r="G25" s="870"/>
      <c r="H25" s="870">
        <f t="shared" si="3"/>
        <v>0</v>
      </c>
      <c r="I25" s="870">
        <f t="shared" si="4"/>
        <v>0</v>
      </c>
      <c r="J25" s="870">
        <f>SUMIF(BTDC!$E$8:$E$32,BCDPS!A25,BTDC!$I$8:$I$32)</f>
        <v>0</v>
      </c>
      <c r="K25" s="870">
        <f>SUMIF(BTDC!$F$8:$F$32,BCDPS!B25,BTDC!$I$8:$I$32)</f>
        <v>0</v>
      </c>
      <c r="L25" s="870">
        <f t="shared" si="5"/>
        <v>0</v>
      </c>
      <c r="M25" s="870">
        <f t="shared" si="0"/>
        <v>0</v>
      </c>
      <c r="N25" s="871">
        <f t="shared" si="6"/>
        <v>0</v>
      </c>
      <c r="O25" s="54" t="str">
        <f t="shared" si="1"/>
        <v/>
      </c>
      <c r="P25" s="54"/>
      <c r="Q25" s="54"/>
      <c r="R25" s="54">
        <f t="shared" si="7"/>
        <v>0</v>
      </c>
      <c r="S25" s="54">
        <f t="shared" si="7"/>
        <v>0</v>
      </c>
    </row>
    <row r="26" spans="1:19">
      <c r="A26" s="35" t="s">
        <v>787</v>
      </c>
      <c r="B26" s="33" t="str">
        <f t="shared" si="2"/>
        <v>D139</v>
      </c>
      <c r="C26" s="34" t="s">
        <v>614</v>
      </c>
      <c r="D26" s="870">
        <v>0</v>
      </c>
      <c r="E26" s="870">
        <v>0</v>
      </c>
      <c r="F26" s="870"/>
      <c r="G26" s="870"/>
      <c r="H26" s="870">
        <f t="shared" si="3"/>
        <v>0</v>
      </c>
      <c r="I26" s="870">
        <f t="shared" si="4"/>
        <v>0</v>
      </c>
      <c r="J26" s="870">
        <f>SUMIF(BTDC!$E$8:$E$32,BCDPS!A26,BTDC!$I$8:$I$32)</f>
        <v>0</v>
      </c>
      <c r="K26" s="870">
        <f>SUMIF(BTDC!$F$8:$F$32,BCDPS!B26,BTDC!$I$8:$I$32)</f>
        <v>0</v>
      </c>
      <c r="L26" s="870">
        <f t="shared" si="5"/>
        <v>0</v>
      </c>
      <c r="M26" s="870">
        <f t="shared" si="0"/>
        <v>0</v>
      </c>
      <c r="N26" s="871">
        <f t="shared" si="6"/>
        <v>0</v>
      </c>
      <c r="O26" s="54" t="str">
        <f t="shared" si="1"/>
        <v/>
      </c>
      <c r="P26" s="54"/>
      <c r="Q26" s="54"/>
      <c r="R26" s="54">
        <f t="shared" si="7"/>
        <v>0</v>
      </c>
      <c r="S26" s="54">
        <f t="shared" si="7"/>
        <v>0</v>
      </c>
    </row>
    <row r="27" spans="1:19">
      <c r="A27" s="35" t="s">
        <v>784</v>
      </c>
      <c r="B27" s="33" t="s">
        <v>786</v>
      </c>
      <c r="C27" s="34" t="s">
        <v>126</v>
      </c>
      <c r="D27" s="870">
        <v>202933891</v>
      </c>
      <c r="E27" s="870">
        <v>0</v>
      </c>
      <c r="F27" s="870"/>
      <c r="G27" s="870"/>
      <c r="H27" s="870">
        <f t="shared" si="3"/>
        <v>202933891</v>
      </c>
      <c r="I27" s="870">
        <f t="shared" si="4"/>
        <v>0</v>
      </c>
      <c r="J27" s="870">
        <f>SUMIF(BTDC!$E$8:$E$32,BCDPS!A27,BTDC!$I$8:$I$32)</f>
        <v>0</v>
      </c>
      <c r="K27" s="870">
        <f>SUMIF(BTDC!$F$8:$F$32,BCDPS!B27,BTDC!$I$8:$I$32)</f>
        <v>0</v>
      </c>
      <c r="L27" s="870">
        <f t="shared" si="5"/>
        <v>202933891</v>
      </c>
      <c r="M27" s="870">
        <f t="shared" si="0"/>
        <v>0</v>
      </c>
      <c r="N27" s="871">
        <f t="shared" si="6"/>
        <v>0</v>
      </c>
      <c r="O27" s="54" t="str">
        <f t="shared" si="1"/>
        <v/>
      </c>
      <c r="P27" s="54"/>
      <c r="Q27" s="54"/>
      <c r="R27" s="54">
        <f t="shared" si="7"/>
        <v>-202933891</v>
      </c>
      <c r="S27" s="54">
        <f t="shared" si="7"/>
        <v>0</v>
      </c>
    </row>
    <row r="28" spans="1:19">
      <c r="A28" s="35" t="s">
        <v>1188</v>
      </c>
      <c r="B28" s="33" t="str">
        <f>LEFT(A28,4)</f>
        <v>N142</v>
      </c>
      <c r="C28" s="34" t="s">
        <v>127</v>
      </c>
      <c r="D28" s="870">
        <v>0</v>
      </c>
      <c r="E28" s="870">
        <v>0</v>
      </c>
      <c r="F28" s="870"/>
      <c r="G28" s="870"/>
      <c r="H28" s="870">
        <f t="shared" si="3"/>
        <v>0</v>
      </c>
      <c r="I28" s="870">
        <f t="shared" si="4"/>
        <v>0</v>
      </c>
      <c r="J28" s="870">
        <f>SUMIF(BTDC!$E$8:$E$32,BCDPS!A28,BTDC!$I$8:$I$32)</f>
        <v>0</v>
      </c>
      <c r="K28" s="870">
        <f>SUMIF(BTDC!$F$8:$F$32,BCDPS!B28,BTDC!$I$8:$I$32)</f>
        <v>0</v>
      </c>
      <c r="L28" s="870">
        <f t="shared" si="5"/>
        <v>0</v>
      </c>
      <c r="M28" s="870">
        <f t="shared" si="0"/>
        <v>0</v>
      </c>
      <c r="N28" s="871">
        <f t="shared" si="6"/>
        <v>0</v>
      </c>
      <c r="O28" s="54" t="str">
        <f t="shared" si="1"/>
        <v/>
      </c>
      <c r="P28" s="54"/>
      <c r="Q28" s="54"/>
      <c r="R28" s="54">
        <f t="shared" si="7"/>
        <v>0</v>
      </c>
      <c r="S28" s="54">
        <f t="shared" si="7"/>
        <v>0</v>
      </c>
    </row>
    <row r="29" spans="1:19">
      <c r="A29" s="35" t="s">
        <v>785</v>
      </c>
      <c r="B29" s="33" t="s">
        <v>786</v>
      </c>
      <c r="C29" s="34" t="s">
        <v>128</v>
      </c>
      <c r="D29" s="870">
        <v>0</v>
      </c>
      <c r="E29" s="870">
        <v>0</v>
      </c>
      <c r="F29" s="870"/>
      <c r="G29" s="870"/>
      <c r="H29" s="870">
        <f t="shared" si="3"/>
        <v>0</v>
      </c>
      <c r="I29" s="870">
        <f t="shared" si="4"/>
        <v>0</v>
      </c>
      <c r="J29" s="870">
        <f>SUMIF(BTDC!$E$8:$E$32,BCDPS!A29,BTDC!$I$8:$I$32)</f>
        <v>0</v>
      </c>
      <c r="K29" s="870">
        <f>SUMIF(BTDC!$F$8:$F$32,BCDPS!B29,BTDC!$I$8:$I$32)</f>
        <v>0</v>
      </c>
      <c r="L29" s="870">
        <f t="shared" si="5"/>
        <v>0</v>
      </c>
      <c r="M29" s="870">
        <f t="shared" si="0"/>
        <v>0</v>
      </c>
      <c r="N29" s="871">
        <f t="shared" si="6"/>
        <v>0</v>
      </c>
      <c r="O29" s="54" t="str">
        <f t="shared" si="1"/>
        <v/>
      </c>
      <c r="P29" s="54"/>
      <c r="Q29" s="54"/>
      <c r="R29" s="54">
        <f t="shared" si="7"/>
        <v>0</v>
      </c>
      <c r="S29" s="54">
        <f t="shared" si="7"/>
        <v>0</v>
      </c>
    </row>
    <row r="30" spans="1:19">
      <c r="A30" s="35" t="s">
        <v>269</v>
      </c>
      <c r="B30" s="33" t="s">
        <v>779</v>
      </c>
      <c r="C30" s="34" t="s">
        <v>270</v>
      </c>
      <c r="D30" s="870">
        <v>3372411645</v>
      </c>
      <c r="E30" s="870">
        <v>0</v>
      </c>
      <c r="F30" s="870"/>
      <c r="G30" s="870"/>
      <c r="H30" s="870">
        <f>IF(D30+F30-E30-G30&gt;0,D30+F30-E30-G30,0)</f>
        <v>3372411645</v>
      </c>
      <c r="I30" s="870">
        <f>IF(E30+G30-F30-D30&gt;0,G30+E30-F30-D30,0)</f>
        <v>0</v>
      </c>
      <c r="J30" s="870">
        <f>SUMIF(BTDC!$E$8:$E$32,BCDPS!A30,BTDC!$I$8:$I$32)</f>
        <v>0</v>
      </c>
      <c r="K30" s="870">
        <f>SUMIF(BTDC!$F$8:$F$32,BCDPS!B30,BTDC!$I$8:$I$32)</f>
        <v>0</v>
      </c>
      <c r="L30" s="870">
        <f>H30+J30</f>
        <v>3372411645</v>
      </c>
      <c r="M30" s="870">
        <f>I30+K30</f>
        <v>0</v>
      </c>
      <c r="N30" s="871">
        <f>J30-K30</f>
        <v>0</v>
      </c>
      <c r="O30" s="54" t="str">
        <f>IF(OR(J30&lt;&gt;0,K30&lt;&gt;0),"Print","")</f>
        <v/>
      </c>
      <c r="P30" s="54"/>
      <c r="Q30" s="54"/>
      <c r="R30" s="54">
        <f>P30-D30</f>
        <v>-3372411645</v>
      </c>
      <c r="S30" s="54">
        <f>Q30-E30</f>
        <v>0</v>
      </c>
    </row>
    <row r="31" spans="1:19">
      <c r="A31" s="35" t="s">
        <v>170</v>
      </c>
      <c r="B31" s="33" t="str">
        <f t="shared" si="2"/>
        <v>N015</v>
      </c>
      <c r="C31" s="34" t="s">
        <v>129</v>
      </c>
      <c r="D31" s="870">
        <v>0</v>
      </c>
      <c r="E31" s="870">
        <v>0</v>
      </c>
      <c r="F31" s="870"/>
      <c r="G31" s="870"/>
      <c r="H31" s="870">
        <f t="shared" si="3"/>
        <v>0</v>
      </c>
      <c r="I31" s="870">
        <f t="shared" si="4"/>
        <v>0</v>
      </c>
      <c r="J31" s="870">
        <f>SUMIF(BTDC!$E$8:$E$32,BCDPS!A31,BTDC!$I$8:$I$32)</f>
        <v>0</v>
      </c>
      <c r="K31" s="870">
        <f>SUMIF(BTDC!$F$8:$F$32,BCDPS!B31,BTDC!$I$8:$I$32)</f>
        <v>0</v>
      </c>
      <c r="L31" s="870">
        <f t="shared" si="5"/>
        <v>0</v>
      </c>
      <c r="M31" s="870">
        <f t="shared" si="0"/>
        <v>0</v>
      </c>
      <c r="N31" s="871">
        <f t="shared" si="6"/>
        <v>0</v>
      </c>
      <c r="O31" s="54" t="str">
        <f t="shared" si="1"/>
        <v/>
      </c>
      <c r="P31" s="54"/>
      <c r="Q31" s="54"/>
      <c r="R31" s="54">
        <f>P31-D31</f>
        <v>0</v>
      </c>
      <c r="S31" s="54">
        <f t="shared" si="7"/>
        <v>0</v>
      </c>
    </row>
    <row r="32" spans="1:19">
      <c r="A32" s="35" t="s">
        <v>171</v>
      </c>
      <c r="B32" s="33" t="str">
        <f>LEFT(A32,4)</f>
        <v>N015</v>
      </c>
      <c r="C32" s="34" t="s">
        <v>130</v>
      </c>
      <c r="D32" s="870">
        <v>0</v>
      </c>
      <c r="E32" s="870">
        <v>0</v>
      </c>
      <c r="F32" s="870"/>
      <c r="G32" s="870"/>
      <c r="H32" s="870">
        <f t="shared" si="3"/>
        <v>0</v>
      </c>
      <c r="I32" s="870">
        <f t="shared" si="4"/>
        <v>0</v>
      </c>
      <c r="J32" s="870">
        <f>SUMIF(BTDC!$E$8:$E$32,BCDPS!A32,BTDC!$I$8:$I$32)</f>
        <v>0</v>
      </c>
      <c r="K32" s="870">
        <f>SUMIF(BTDC!$F$8:$F$32,BCDPS!B32,BTDC!$I$8:$I$32)</f>
        <v>0</v>
      </c>
      <c r="L32" s="870">
        <f t="shared" si="5"/>
        <v>0</v>
      </c>
      <c r="M32" s="870">
        <f t="shared" si="0"/>
        <v>0</v>
      </c>
      <c r="N32" s="871">
        <f t="shared" si="6"/>
        <v>0</v>
      </c>
      <c r="O32" s="54" t="str">
        <f t="shared" si="1"/>
        <v/>
      </c>
      <c r="P32" s="54"/>
      <c r="Q32" s="54"/>
      <c r="R32" s="54">
        <f t="shared" si="7"/>
        <v>0</v>
      </c>
      <c r="S32" s="54">
        <f t="shared" si="7"/>
        <v>0</v>
      </c>
    </row>
    <row r="33" spans="1:19">
      <c r="A33" s="35" t="s">
        <v>172</v>
      </c>
      <c r="B33" s="33" t="str">
        <f t="shared" si="2"/>
        <v>N015</v>
      </c>
      <c r="C33" s="34" t="s">
        <v>131</v>
      </c>
      <c r="D33" s="870">
        <v>0</v>
      </c>
      <c r="E33" s="870">
        <v>0</v>
      </c>
      <c r="F33" s="870"/>
      <c r="G33" s="870"/>
      <c r="H33" s="870">
        <f t="shared" si="3"/>
        <v>0</v>
      </c>
      <c r="I33" s="870">
        <f t="shared" si="4"/>
        <v>0</v>
      </c>
      <c r="J33" s="870">
        <f>SUMIF(BTDC!$E$8:$E$32,BCDPS!A33,BTDC!$I$8:$I$32)</f>
        <v>0</v>
      </c>
      <c r="K33" s="870">
        <f>SUMIF(BTDC!$F$8:$F$32,BCDPS!B33,BTDC!$I$8:$I$32)</f>
        <v>0</v>
      </c>
      <c r="L33" s="870">
        <f t="shared" si="5"/>
        <v>0</v>
      </c>
      <c r="M33" s="870">
        <f t="shared" si="0"/>
        <v>0</v>
      </c>
      <c r="N33" s="871">
        <f t="shared" si="6"/>
        <v>0</v>
      </c>
      <c r="O33" s="54" t="str">
        <f t="shared" si="1"/>
        <v/>
      </c>
      <c r="P33" s="54"/>
      <c r="Q33" s="54"/>
      <c r="R33" s="54">
        <f t="shared" si="7"/>
        <v>0</v>
      </c>
      <c r="S33" s="54">
        <f t="shared" si="7"/>
        <v>0</v>
      </c>
    </row>
    <row r="34" spans="1:19">
      <c r="A34" s="35" t="s">
        <v>173</v>
      </c>
      <c r="B34" s="33" t="str">
        <f t="shared" si="2"/>
        <v>N015</v>
      </c>
      <c r="C34" s="34" t="s">
        <v>132</v>
      </c>
      <c r="D34" s="870">
        <v>0</v>
      </c>
      <c r="E34" s="870">
        <v>0</v>
      </c>
      <c r="F34" s="870"/>
      <c r="G34" s="870"/>
      <c r="H34" s="870">
        <f t="shared" si="3"/>
        <v>0</v>
      </c>
      <c r="I34" s="870">
        <f t="shared" si="4"/>
        <v>0</v>
      </c>
      <c r="J34" s="870">
        <f>SUMIF(BTDC!$E$8:$E$32,BCDPS!A34,BTDC!$I$8:$I$32)</f>
        <v>0</v>
      </c>
      <c r="K34" s="870">
        <f>SUMIF(BTDC!$F$8:$F$32,BCDPS!B34,BTDC!$I$8:$I$32)</f>
        <v>0</v>
      </c>
      <c r="L34" s="870">
        <f t="shared" si="5"/>
        <v>0</v>
      </c>
      <c r="M34" s="870">
        <f t="shared" si="0"/>
        <v>0</v>
      </c>
      <c r="N34" s="871">
        <f t="shared" si="6"/>
        <v>0</v>
      </c>
      <c r="O34" s="54" t="str">
        <f t="shared" si="1"/>
        <v/>
      </c>
      <c r="P34" s="54"/>
      <c r="Q34" s="54"/>
      <c r="R34" s="54">
        <f t="shared" si="7"/>
        <v>0</v>
      </c>
      <c r="S34" s="54">
        <f t="shared" si="7"/>
        <v>0</v>
      </c>
    </row>
    <row r="35" spans="1:19">
      <c r="A35" s="35" t="s">
        <v>174</v>
      </c>
      <c r="B35" s="33" t="str">
        <f t="shared" si="2"/>
        <v>N015</v>
      </c>
      <c r="C35" s="34" t="s">
        <v>133</v>
      </c>
      <c r="D35" s="870">
        <v>5941087610</v>
      </c>
      <c r="E35" s="870">
        <v>0</v>
      </c>
      <c r="F35" s="870"/>
      <c r="G35" s="870"/>
      <c r="H35" s="870">
        <f t="shared" si="3"/>
        <v>5941087610</v>
      </c>
      <c r="I35" s="870">
        <f t="shared" si="4"/>
        <v>0</v>
      </c>
      <c r="J35" s="870">
        <f>SUMIF(BTDC!$E$8:$E$32,BCDPS!A35,BTDC!$I$8:$I$32)</f>
        <v>0</v>
      </c>
      <c r="K35" s="870">
        <f>SUMIF(BTDC!$F$8:$F$32,BCDPS!B35,BTDC!$I$8:$I$32)</f>
        <v>0</v>
      </c>
      <c r="L35" s="870">
        <f t="shared" si="5"/>
        <v>5941087610</v>
      </c>
      <c r="M35" s="870">
        <f t="shared" si="0"/>
        <v>0</v>
      </c>
      <c r="N35" s="871">
        <f t="shared" si="6"/>
        <v>0</v>
      </c>
      <c r="O35" s="54" t="str">
        <f t="shared" si="1"/>
        <v/>
      </c>
      <c r="P35" s="54"/>
      <c r="Q35" s="54"/>
      <c r="R35" s="54">
        <f t="shared" si="7"/>
        <v>-5941087610</v>
      </c>
      <c r="S35" s="54">
        <f t="shared" si="7"/>
        <v>0</v>
      </c>
    </row>
    <row r="36" spans="1:19">
      <c r="A36" s="35" t="s">
        <v>776</v>
      </c>
      <c r="B36" s="33" t="str">
        <f t="shared" si="2"/>
        <v>N015</v>
      </c>
      <c r="C36" s="34" t="s">
        <v>254</v>
      </c>
      <c r="D36" s="870">
        <v>0</v>
      </c>
      <c r="E36" s="870">
        <v>0</v>
      </c>
      <c r="F36" s="870"/>
      <c r="G36" s="870"/>
      <c r="H36" s="870">
        <f t="shared" si="3"/>
        <v>0</v>
      </c>
      <c r="I36" s="870">
        <f t="shared" si="4"/>
        <v>0</v>
      </c>
      <c r="J36" s="870">
        <f>SUMIF(BTDC!$E$8:$E$32,BCDPS!A36,BTDC!$I$8:$I$32)</f>
        <v>0</v>
      </c>
      <c r="K36" s="870">
        <f>SUMIF(BTDC!$F$8:$F$32,BCDPS!B36,BTDC!$I$8:$I$32)</f>
        <v>0</v>
      </c>
      <c r="L36" s="870">
        <f t="shared" si="5"/>
        <v>0</v>
      </c>
      <c r="M36" s="870">
        <f t="shared" si="0"/>
        <v>0</v>
      </c>
      <c r="N36" s="871">
        <f t="shared" si="6"/>
        <v>0</v>
      </c>
      <c r="O36" s="54" t="str">
        <f t="shared" si="1"/>
        <v/>
      </c>
      <c r="P36" s="54"/>
      <c r="Q36" s="54"/>
      <c r="R36" s="54">
        <f t="shared" si="7"/>
        <v>0</v>
      </c>
      <c r="S36" s="54">
        <f t="shared" si="7"/>
        <v>0</v>
      </c>
    </row>
    <row r="37" spans="1:19">
      <c r="A37" s="35" t="s">
        <v>777</v>
      </c>
      <c r="B37" s="33" t="str">
        <f t="shared" si="2"/>
        <v>N015</v>
      </c>
      <c r="C37" s="34" t="s">
        <v>134</v>
      </c>
      <c r="D37" s="870">
        <v>0</v>
      </c>
      <c r="E37" s="870">
        <v>0</v>
      </c>
      <c r="F37" s="870"/>
      <c r="G37" s="870"/>
      <c r="H37" s="870">
        <f t="shared" si="3"/>
        <v>0</v>
      </c>
      <c r="I37" s="870">
        <f t="shared" si="4"/>
        <v>0</v>
      </c>
      <c r="J37" s="870">
        <f>SUMIF(BTDC!$E$8:$E$32,BCDPS!A37,BTDC!$I$8:$I$32)</f>
        <v>0</v>
      </c>
      <c r="K37" s="870">
        <f>SUMIF(BTDC!$F$8:$F$32,BCDPS!B37,BTDC!$I$8:$I$32)</f>
        <v>0</v>
      </c>
      <c r="L37" s="870">
        <f t="shared" si="5"/>
        <v>0</v>
      </c>
      <c r="M37" s="870">
        <f t="shared" si="0"/>
        <v>0</v>
      </c>
      <c r="N37" s="871">
        <f t="shared" si="6"/>
        <v>0</v>
      </c>
      <c r="O37" s="54" t="str">
        <f t="shared" si="1"/>
        <v/>
      </c>
      <c r="P37" s="54"/>
      <c r="Q37" s="54"/>
      <c r="R37" s="54">
        <f t="shared" si="7"/>
        <v>0</v>
      </c>
      <c r="S37" s="54">
        <f t="shared" si="7"/>
        <v>0</v>
      </c>
    </row>
    <row r="38" spans="1:19">
      <c r="A38" s="35" t="s">
        <v>778</v>
      </c>
      <c r="B38" s="33" t="str">
        <f t="shared" si="2"/>
        <v>N015</v>
      </c>
      <c r="C38" s="34" t="s">
        <v>135</v>
      </c>
      <c r="D38" s="870">
        <v>0</v>
      </c>
      <c r="E38" s="870">
        <v>0</v>
      </c>
      <c r="F38" s="870"/>
      <c r="G38" s="870"/>
      <c r="H38" s="870">
        <f t="shared" si="3"/>
        <v>0</v>
      </c>
      <c r="I38" s="870">
        <f t="shared" si="4"/>
        <v>0</v>
      </c>
      <c r="J38" s="870">
        <f>SUMIF(BTDC!$E$8:$E$32,BCDPS!A38,BTDC!$I$8:$I$32)</f>
        <v>0</v>
      </c>
      <c r="K38" s="870">
        <f>SUMIF(BTDC!$F$8:$F$32,BCDPS!B38,BTDC!$I$8:$I$32)</f>
        <v>0</v>
      </c>
      <c r="L38" s="870">
        <f t="shared" si="5"/>
        <v>0</v>
      </c>
      <c r="M38" s="870">
        <f t="shared" si="0"/>
        <v>0</v>
      </c>
      <c r="N38" s="871">
        <f t="shared" si="6"/>
        <v>0</v>
      </c>
      <c r="O38" s="54" t="str">
        <f t="shared" si="1"/>
        <v/>
      </c>
      <c r="P38" s="54"/>
      <c r="Q38" s="54"/>
      <c r="R38" s="54">
        <f t="shared" si="7"/>
        <v>0</v>
      </c>
      <c r="S38" s="54">
        <f t="shared" si="7"/>
        <v>0</v>
      </c>
    </row>
    <row r="39" spans="1:19">
      <c r="A39" s="35" t="s">
        <v>169</v>
      </c>
      <c r="B39" s="33" t="str">
        <f t="shared" si="2"/>
        <v>N159</v>
      </c>
      <c r="C39" s="34" t="s">
        <v>136</v>
      </c>
      <c r="D39" s="870">
        <v>0</v>
      </c>
      <c r="E39" s="870">
        <v>0</v>
      </c>
      <c r="F39" s="870"/>
      <c r="G39" s="870"/>
      <c r="H39" s="870">
        <f t="shared" si="3"/>
        <v>0</v>
      </c>
      <c r="I39" s="870">
        <f t="shared" si="4"/>
        <v>0</v>
      </c>
      <c r="J39" s="870">
        <f>SUMIF(BTDC!$E$8:$E$32,BCDPS!A39,BTDC!$I$8:$I$32)</f>
        <v>0</v>
      </c>
      <c r="K39" s="870">
        <f>SUMIF(BTDC!$F$8:$F$32,BCDPS!B39,BTDC!$I$8:$I$32)</f>
        <v>0</v>
      </c>
      <c r="L39" s="870">
        <f t="shared" si="5"/>
        <v>0</v>
      </c>
      <c r="M39" s="870">
        <f t="shared" si="0"/>
        <v>0</v>
      </c>
      <c r="N39" s="871">
        <f t="shared" si="6"/>
        <v>0</v>
      </c>
      <c r="O39" s="54" t="str">
        <f t="shared" si="1"/>
        <v/>
      </c>
      <c r="P39" s="54"/>
      <c r="Q39" s="54"/>
      <c r="R39" s="54">
        <f t="shared" si="7"/>
        <v>0</v>
      </c>
      <c r="S39" s="54">
        <f t="shared" si="7"/>
        <v>0</v>
      </c>
    </row>
    <row r="40" spans="1:19">
      <c r="A40" s="35" t="s">
        <v>789</v>
      </c>
      <c r="B40" s="33" t="str">
        <f t="shared" si="2"/>
        <v>D211</v>
      </c>
      <c r="C40" s="34" t="s">
        <v>137</v>
      </c>
      <c r="D40" s="870">
        <v>1452809180</v>
      </c>
      <c r="E40" s="870">
        <v>0</v>
      </c>
      <c r="F40" s="870"/>
      <c r="G40" s="870"/>
      <c r="H40" s="870">
        <f t="shared" si="3"/>
        <v>1452809180</v>
      </c>
      <c r="I40" s="870">
        <f t="shared" si="4"/>
        <v>0</v>
      </c>
      <c r="J40" s="870">
        <f>SUMIF(BTDC!$E$8:$E$32,BCDPS!A40,BTDC!$I$8:$I$32)</f>
        <v>0</v>
      </c>
      <c r="K40" s="870">
        <f>SUMIF(BTDC!$F$8:$F$32,BCDPS!B40,BTDC!$I$8:$I$32)</f>
        <v>0</v>
      </c>
      <c r="L40" s="870">
        <f t="shared" si="5"/>
        <v>1452809180</v>
      </c>
      <c r="M40" s="870">
        <f t="shared" si="0"/>
        <v>0</v>
      </c>
      <c r="N40" s="871">
        <f t="shared" si="6"/>
        <v>0</v>
      </c>
      <c r="O40" s="54" t="str">
        <f t="shared" si="1"/>
        <v/>
      </c>
      <c r="P40" s="54"/>
      <c r="Q40" s="54"/>
      <c r="R40" s="54">
        <f t="shared" si="7"/>
        <v>-1452809180</v>
      </c>
      <c r="S40" s="54">
        <f t="shared" si="7"/>
        <v>0</v>
      </c>
    </row>
    <row r="41" spans="1:19">
      <c r="A41" s="35" t="s">
        <v>790</v>
      </c>
      <c r="B41" s="33" t="str">
        <f t="shared" si="2"/>
        <v>D212</v>
      </c>
      <c r="C41" s="34" t="s">
        <v>138</v>
      </c>
      <c r="D41" s="870">
        <v>0</v>
      </c>
      <c r="E41" s="870">
        <v>0</v>
      </c>
      <c r="F41" s="870"/>
      <c r="G41" s="870"/>
      <c r="H41" s="870">
        <f t="shared" si="3"/>
        <v>0</v>
      </c>
      <c r="I41" s="870">
        <f t="shared" si="4"/>
        <v>0</v>
      </c>
      <c r="J41" s="870">
        <f>SUMIF(BTDC!$E$8:$E$32,BCDPS!A41,BTDC!$I$8:$I$32)</f>
        <v>0</v>
      </c>
      <c r="K41" s="870">
        <f>SUMIF(BTDC!$F$8:$F$32,BCDPS!B41,BTDC!$I$8:$I$32)</f>
        <v>0</v>
      </c>
      <c r="L41" s="870">
        <f t="shared" si="5"/>
        <v>0</v>
      </c>
      <c r="M41" s="870">
        <f t="shared" si="0"/>
        <v>0</v>
      </c>
      <c r="N41" s="871">
        <f t="shared" si="6"/>
        <v>0</v>
      </c>
      <c r="O41" s="54" t="str">
        <f t="shared" si="1"/>
        <v/>
      </c>
      <c r="P41" s="54"/>
      <c r="Q41" s="54"/>
      <c r="R41" s="54">
        <f t="shared" si="7"/>
        <v>0</v>
      </c>
      <c r="S41" s="54">
        <f t="shared" si="7"/>
        <v>0</v>
      </c>
    </row>
    <row r="42" spans="1:19">
      <c r="A42" s="35" t="s">
        <v>791</v>
      </c>
      <c r="B42" s="33" t="str">
        <f t="shared" si="2"/>
        <v>D213</v>
      </c>
      <c r="C42" s="34" t="s">
        <v>139</v>
      </c>
      <c r="D42" s="870">
        <v>0</v>
      </c>
      <c r="E42" s="870">
        <v>0</v>
      </c>
      <c r="F42" s="870"/>
      <c r="G42" s="870"/>
      <c r="H42" s="870">
        <f t="shared" si="3"/>
        <v>0</v>
      </c>
      <c r="I42" s="870">
        <f t="shared" si="4"/>
        <v>0</v>
      </c>
      <c r="J42" s="870">
        <f>SUMIF(BTDC!$E$8:$E$32,BCDPS!A42,BTDC!$I$8:$I$32)</f>
        <v>0</v>
      </c>
      <c r="K42" s="870">
        <f>SUMIF(BTDC!$F$8:$F$32,BCDPS!B42,BTDC!$I$8:$I$32)</f>
        <v>0</v>
      </c>
      <c r="L42" s="870">
        <f t="shared" si="5"/>
        <v>0</v>
      </c>
      <c r="M42" s="870">
        <f t="shared" si="0"/>
        <v>0</v>
      </c>
      <c r="N42" s="871">
        <f t="shared" si="6"/>
        <v>0</v>
      </c>
      <c r="O42" s="54" t="str">
        <f t="shared" si="1"/>
        <v/>
      </c>
      <c r="P42" s="54"/>
      <c r="Q42" s="54"/>
      <c r="R42" s="54">
        <f t="shared" si="7"/>
        <v>0</v>
      </c>
      <c r="S42" s="54">
        <f t="shared" si="7"/>
        <v>0</v>
      </c>
    </row>
    <row r="43" spans="1:19">
      <c r="A43" s="35" t="s">
        <v>1057</v>
      </c>
      <c r="B43" s="33" t="str">
        <f t="shared" si="2"/>
        <v>D217</v>
      </c>
      <c r="C43" s="34" t="s">
        <v>519</v>
      </c>
      <c r="D43" s="870">
        <v>0</v>
      </c>
      <c r="E43" s="870">
        <v>0</v>
      </c>
      <c r="F43" s="870"/>
      <c r="G43" s="870"/>
      <c r="H43" s="870">
        <f t="shared" si="3"/>
        <v>0</v>
      </c>
      <c r="I43" s="870">
        <f t="shared" si="4"/>
        <v>0</v>
      </c>
      <c r="J43" s="870">
        <f>SUMIF(BTDC!$E$8:$E$32,BCDPS!A43,BTDC!$I$8:$I$32)</f>
        <v>0</v>
      </c>
      <c r="K43" s="870">
        <f>SUMIF(BTDC!$F$8:$F$32,BCDPS!B43,BTDC!$I$8:$I$32)</f>
        <v>0</v>
      </c>
      <c r="L43" s="870">
        <f t="shared" si="5"/>
        <v>0</v>
      </c>
      <c r="M43" s="870">
        <f t="shared" si="0"/>
        <v>0</v>
      </c>
      <c r="N43" s="871">
        <f t="shared" si="6"/>
        <v>0</v>
      </c>
      <c r="O43" s="54" t="str">
        <f t="shared" si="1"/>
        <v/>
      </c>
      <c r="P43" s="54"/>
      <c r="Q43" s="54"/>
      <c r="R43" s="54">
        <f t="shared" si="7"/>
        <v>0</v>
      </c>
      <c r="S43" s="54">
        <f t="shared" si="7"/>
        <v>0</v>
      </c>
    </row>
    <row r="44" spans="1:19">
      <c r="A44" s="35" t="s">
        <v>1058</v>
      </c>
      <c r="B44" s="33" t="str">
        <f>LEFT(A44,5)</f>
        <v>D2141</v>
      </c>
      <c r="C44" s="34" t="s">
        <v>442</v>
      </c>
      <c r="D44" s="870">
        <v>0</v>
      </c>
      <c r="E44" s="870">
        <v>1230181691</v>
      </c>
      <c r="F44" s="870"/>
      <c r="G44" s="870"/>
      <c r="H44" s="870">
        <f t="shared" si="3"/>
        <v>0</v>
      </c>
      <c r="I44" s="870">
        <f t="shared" si="4"/>
        <v>1230181691</v>
      </c>
      <c r="J44" s="870">
        <f>SUMIF(BTDC!$E$8:$E$32,BCDPS!A44,BTDC!$I$8:$I$32)</f>
        <v>0</v>
      </c>
      <c r="K44" s="870">
        <f>SUMIF(BTDC!$F$8:$F$32,BCDPS!B44,BTDC!$I$8:$I$32)</f>
        <v>0</v>
      </c>
      <c r="L44" s="870">
        <f t="shared" si="5"/>
        <v>0</v>
      </c>
      <c r="M44" s="870">
        <f t="shared" si="0"/>
        <v>1230181691</v>
      </c>
      <c r="N44" s="871">
        <f t="shared" si="6"/>
        <v>0</v>
      </c>
      <c r="O44" s="54" t="str">
        <f t="shared" si="1"/>
        <v/>
      </c>
      <c r="P44" s="54"/>
      <c r="Q44" s="54"/>
      <c r="R44" s="54">
        <f t="shared" si="7"/>
        <v>0</v>
      </c>
      <c r="S44" s="54">
        <f t="shared" si="7"/>
        <v>-1230181691</v>
      </c>
    </row>
    <row r="45" spans="1:19">
      <c r="A45" s="35" t="s">
        <v>1059</v>
      </c>
      <c r="B45" s="33" t="str">
        <f>LEFT(A45,5)</f>
        <v>D2142</v>
      </c>
      <c r="C45" s="34" t="s">
        <v>439</v>
      </c>
      <c r="D45" s="870">
        <v>0</v>
      </c>
      <c r="E45" s="870">
        <v>0</v>
      </c>
      <c r="F45" s="870"/>
      <c r="G45" s="870"/>
      <c r="H45" s="870">
        <f t="shared" si="3"/>
        <v>0</v>
      </c>
      <c r="I45" s="870">
        <f t="shared" si="4"/>
        <v>0</v>
      </c>
      <c r="J45" s="870">
        <f>SUMIF(BTDC!$E$8:$E$32,BCDPS!A45,BTDC!$I$8:$I$32)</f>
        <v>0</v>
      </c>
      <c r="K45" s="870">
        <f>SUMIF(BTDC!$F$8:$F$32,BCDPS!B45,BTDC!$I$8:$I$32)</f>
        <v>0</v>
      </c>
      <c r="L45" s="870">
        <f t="shared" si="5"/>
        <v>0</v>
      </c>
      <c r="M45" s="870">
        <f t="shared" si="0"/>
        <v>0</v>
      </c>
      <c r="N45" s="871">
        <f t="shared" si="6"/>
        <v>0</v>
      </c>
      <c r="O45" s="54" t="str">
        <f t="shared" si="1"/>
        <v/>
      </c>
      <c r="P45" s="54"/>
      <c r="Q45" s="54"/>
      <c r="R45" s="54">
        <f t="shared" si="7"/>
        <v>0</v>
      </c>
      <c r="S45" s="54">
        <f t="shared" si="7"/>
        <v>0</v>
      </c>
    </row>
    <row r="46" spans="1:19">
      <c r="A46" s="35" t="s">
        <v>443</v>
      </c>
      <c r="B46" s="33" t="str">
        <f>LEFT(A46,5)</f>
        <v>D2143</v>
      </c>
      <c r="C46" s="34" t="s">
        <v>140</v>
      </c>
      <c r="D46" s="870">
        <v>0</v>
      </c>
      <c r="E46" s="870">
        <v>0</v>
      </c>
      <c r="F46" s="870"/>
      <c r="G46" s="870"/>
      <c r="H46" s="870">
        <f t="shared" si="3"/>
        <v>0</v>
      </c>
      <c r="I46" s="870">
        <f t="shared" si="4"/>
        <v>0</v>
      </c>
      <c r="J46" s="870">
        <f>SUMIF(BTDC!$E$8:$E$32,BCDPS!A46,BTDC!$I$8:$I$32)</f>
        <v>0</v>
      </c>
      <c r="K46" s="870">
        <f>SUMIF(BTDC!$F$8:$F$32,BCDPS!B46,BTDC!$I$8:$I$32)</f>
        <v>0</v>
      </c>
      <c r="L46" s="870">
        <f t="shared" si="5"/>
        <v>0</v>
      </c>
      <c r="M46" s="870">
        <f t="shared" si="0"/>
        <v>0</v>
      </c>
      <c r="N46" s="871">
        <f t="shared" si="6"/>
        <v>0</v>
      </c>
      <c r="O46" s="54" t="str">
        <f t="shared" si="1"/>
        <v/>
      </c>
      <c r="P46" s="54"/>
      <c r="Q46" s="54"/>
      <c r="R46" s="54">
        <f t="shared" si="7"/>
        <v>0</v>
      </c>
      <c r="S46" s="54">
        <f t="shared" si="7"/>
        <v>0</v>
      </c>
    </row>
    <row r="47" spans="1:19">
      <c r="A47" s="35" t="s">
        <v>444</v>
      </c>
      <c r="B47" s="33" t="str">
        <f>LEFT(A47,5)</f>
        <v>D2147</v>
      </c>
      <c r="C47" s="34" t="s">
        <v>250</v>
      </c>
      <c r="D47" s="870">
        <v>0</v>
      </c>
      <c r="E47" s="870">
        <v>0</v>
      </c>
      <c r="F47" s="870"/>
      <c r="G47" s="870"/>
      <c r="H47" s="870">
        <f t="shared" si="3"/>
        <v>0</v>
      </c>
      <c r="I47" s="870">
        <f t="shared" si="4"/>
        <v>0</v>
      </c>
      <c r="J47" s="870">
        <f>SUMIF(BTDC!$E$8:$E$32,BCDPS!A47,BTDC!$I$8:$I$32)</f>
        <v>0</v>
      </c>
      <c r="K47" s="870">
        <f>SUMIF(BTDC!$F$8:$F$32,BCDPS!B47,BTDC!$I$8:$I$32)</f>
        <v>0</v>
      </c>
      <c r="L47" s="870">
        <f t="shared" si="5"/>
        <v>0</v>
      </c>
      <c r="M47" s="870">
        <f t="shared" si="0"/>
        <v>0</v>
      </c>
      <c r="N47" s="871">
        <f t="shared" si="6"/>
        <v>0</v>
      </c>
      <c r="O47" s="54" t="str">
        <f t="shared" si="1"/>
        <v/>
      </c>
      <c r="P47" s="54"/>
      <c r="Q47" s="54"/>
      <c r="R47" s="54">
        <f t="shared" si="7"/>
        <v>0</v>
      </c>
      <c r="S47" s="54">
        <f t="shared" si="7"/>
        <v>0</v>
      </c>
    </row>
    <row r="48" spans="1:19">
      <c r="A48" s="35" t="s">
        <v>617</v>
      </c>
      <c r="B48" s="33" t="str">
        <f t="shared" si="2"/>
        <v>D222</v>
      </c>
      <c r="C48" s="34" t="s">
        <v>252</v>
      </c>
      <c r="D48" s="870">
        <v>0</v>
      </c>
      <c r="E48" s="870">
        <v>0</v>
      </c>
      <c r="F48" s="870"/>
      <c r="G48" s="870"/>
      <c r="H48" s="870">
        <f t="shared" si="3"/>
        <v>0</v>
      </c>
      <c r="I48" s="870">
        <f t="shared" si="4"/>
        <v>0</v>
      </c>
      <c r="J48" s="870">
        <f>SUMIF(BTDC!$E$8:$E$32,BCDPS!A48,BTDC!$I$8:$I$32)</f>
        <v>0</v>
      </c>
      <c r="K48" s="870">
        <f>SUMIF(BTDC!$F$8:$F$32,BCDPS!B48,BTDC!$I$8:$I$32)</f>
        <v>0</v>
      </c>
      <c r="L48" s="870">
        <f t="shared" si="5"/>
        <v>0</v>
      </c>
      <c r="M48" s="870">
        <f t="shared" si="0"/>
        <v>0</v>
      </c>
      <c r="N48" s="871">
        <f t="shared" si="6"/>
        <v>0</v>
      </c>
      <c r="O48" s="54" t="str">
        <f t="shared" si="1"/>
        <v/>
      </c>
      <c r="P48" s="54"/>
      <c r="Q48" s="54"/>
      <c r="R48" s="54">
        <f t="shared" si="7"/>
        <v>0</v>
      </c>
      <c r="S48" s="54">
        <f t="shared" si="7"/>
        <v>0</v>
      </c>
    </row>
    <row r="49" spans="1:19">
      <c r="A49" s="35" t="s">
        <v>618</v>
      </c>
      <c r="B49" s="33" t="str">
        <f>LEFT(A49,4)</f>
        <v>D223</v>
      </c>
      <c r="C49" s="34" t="s">
        <v>253</v>
      </c>
      <c r="D49" s="870">
        <v>0</v>
      </c>
      <c r="E49" s="870">
        <v>0</v>
      </c>
      <c r="F49" s="870"/>
      <c r="G49" s="870"/>
      <c r="H49" s="870">
        <f t="shared" si="3"/>
        <v>0</v>
      </c>
      <c r="I49" s="870">
        <f t="shared" si="4"/>
        <v>0</v>
      </c>
      <c r="J49" s="870">
        <f>SUMIF(BTDC!$E$8:$E$32,BCDPS!A49,BTDC!$I$8:$I$32)</f>
        <v>0</v>
      </c>
      <c r="K49" s="870">
        <f>SUMIF(BTDC!$F$8:$F$32,BCDPS!B49,BTDC!$I$8:$I$32)</f>
        <v>0</v>
      </c>
      <c r="L49" s="870">
        <f t="shared" si="5"/>
        <v>0</v>
      </c>
      <c r="M49" s="870">
        <f t="shared" si="0"/>
        <v>0</v>
      </c>
      <c r="N49" s="871">
        <f t="shared" si="6"/>
        <v>0</v>
      </c>
      <c r="O49" s="54" t="str">
        <f t="shared" si="1"/>
        <v/>
      </c>
      <c r="P49" s="54"/>
      <c r="Q49" s="54"/>
      <c r="R49" s="54">
        <f t="shared" si="7"/>
        <v>0</v>
      </c>
      <c r="S49" s="54">
        <f t="shared" si="7"/>
        <v>0</v>
      </c>
    </row>
    <row r="50" spans="1:19">
      <c r="A50" s="35" t="s">
        <v>1060</v>
      </c>
      <c r="B50" s="33" t="str">
        <f t="shared" si="2"/>
        <v>D228</v>
      </c>
      <c r="C50" s="34" t="s">
        <v>251</v>
      </c>
      <c r="D50" s="870">
        <v>396000000</v>
      </c>
      <c r="E50" s="870">
        <v>0</v>
      </c>
      <c r="F50" s="870"/>
      <c r="G50" s="870"/>
      <c r="H50" s="870">
        <f t="shared" si="3"/>
        <v>396000000</v>
      </c>
      <c r="I50" s="870">
        <f t="shared" si="4"/>
        <v>0</v>
      </c>
      <c r="J50" s="870">
        <f>SUMIF(BTDC!$E$8:$E$32,BCDPS!A50,BTDC!$I$8:$I$32)</f>
        <v>0</v>
      </c>
      <c r="K50" s="870">
        <f>SUMIF(BTDC!$F$8:$F$32,BCDPS!B50,BTDC!$I$8:$I$32)</f>
        <v>0</v>
      </c>
      <c r="L50" s="870">
        <f t="shared" si="5"/>
        <v>396000000</v>
      </c>
      <c r="M50" s="870">
        <f t="shared" si="0"/>
        <v>0</v>
      </c>
      <c r="N50" s="871">
        <f t="shared" si="6"/>
        <v>0</v>
      </c>
      <c r="O50" s="54" t="str">
        <f t="shared" si="1"/>
        <v/>
      </c>
      <c r="P50" s="54"/>
      <c r="Q50" s="54"/>
      <c r="R50" s="54">
        <f t="shared" si="7"/>
        <v>-396000000</v>
      </c>
      <c r="S50" s="54">
        <f t="shared" si="7"/>
        <v>0</v>
      </c>
    </row>
    <row r="51" spans="1:19">
      <c r="A51" s="35" t="s">
        <v>1061</v>
      </c>
      <c r="B51" s="33" t="str">
        <f t="shared" si="2"/>
        <v>D221</v>
      </c>
      <c r="C51" s="34" t="s">
        <v>619</v>
      </c>
      <c r="D51" s="870">
        <v>0</v>
      </c>
      <c r="E51" s="870">
        <v>0</v>
      </c>
      <c r="F51" s="870"/>
      <c r="G51" s="870"/>
      <c r="H51" s="870">
        <f t="shared" si="3"/>
        <v>0</v>
      </c>
      <c r="I51" s="870">
        <f t="shared" si="4"/>
        <v>0</v>
      </c>
      <c r="J51" s="870">
        <f>SUMIF(BTDC!$E$8:$E$32,BCDPS!A51,BTDC!$I$8:$I$32)</f>
        <v>0</v>
      </c>
      <c r="K51" s="870">
        <f>SUMIF(BTDC!$F$8:$F$32,BCDPS!B51,BTDC!$I$8:$I$32)</f>
        <v>0</v>
      </c>
      <c r="L51" s="870">
        <f t="shared" si="5"/>
        <v>0</v>
      </c>
      <c r="M51" s="870">
        <f t="shared" si="0"/>
        <v>0</v>
      </c>
      <c r="N51" s="871">
        <f t="shared" si="6"/>
        <v>0</v>
      </c>
      <c r="O51" s="54" t="str">
        <f t="shared" si="1"/>
        <v/>
      </c>
      <c r="P51" s="54"/>
      <c r="Q51" s="54"/>
      <c r="R51" s="54">
        <f t="shared" si="7"/>
        <v>0</v>
      </c>
      <c r="S51" s="54">
        <f t="shared" si="7"/>
        <v>0</v>
      </c>
    </row>
    <row r="52" spans="1:19">
      <c r="A52" s="35" t="s">
        <v>788</v>
      </c>
      <c r="B52" s="33" t="str">
        <f t="shared" si="2"/>
        <v>D022</v>
      </c>
      <c r="C52" s="34" t="s">
        <v>441</v>
      </c>
      <c r="D52" s="870">
        <v>0</v>
      </c>
      <c r="E52" s="870">
        <v>0</v>
      </c>
      <c r="F52" s="870"/>
      <c r="G52" s="870"/>
      <c r="H52" s="870">
        <f t="shared" si="3"/>
        <v>0</v>
      </c>
      <c r="I52" s="870">
        <f t="shared" si="4"/>
        <v>0</v>
      </c>
      <c r="J52" s="870">
        <f>SUMIF(BTDC!$E$8:$E$32,BCDPS!A52,BTDC!$I$8:$I$32)</f>
        <v>0</v>
      </c>
      <c r="K52" s="870">
        <f>SUMIF(BTDC!$F$8:$F$32,BCDPS!B52,BTDC!$I$8:$I$32)</f>
        <v>0</v>
      </c>
      <c r="L52" s="870">
        <f t="shared" si="5"/>
        <v>0</v>
      </c>
      <c r="M52" s="870">
        <f t="shared" si="0"/>
        <v>0</v>
      </c>
      <c r="N52" s="871">
        <f>J52-K52</f>
        <v>0</v>
      </c>
      <c r="O52" s="54" t="str">
        <f t="shared" si="1"/>
        <v/>
      </c>
      <c r="P52" s="54"/>
      <c r="Q52" s="54"/>
      <c r="R52" s="54">
        <f t="shared" si="7"/>
        <v>0</v>
      </c>
      <c r="S52" s="54">
        <f t="shared" si="7"/>
        <v>0</v>
      </c>
    </row>
    <row r="53" spans="1:19">
      <c r="A53" s="35" t="s">
        <v>792</v>
      </c>
      <c r="B53" s="33" t="str">
        <f t="shared" si="2"/>
        <v>D241</v>
      </c>
      <c r="C53" s="34" t="s">
        <v>141</v>
      </c>
      <c r="D53" s="870">
        <v>5950458402</v>
      </c>
      <c r="E53" s="870">
        <v>0</v>
      </c>
      <c r="F53" s="870"/>
      <c r="G53" s="870"/>
      <c r="H53" s="870">
        <f t="shared" si="3"/>
        <v>5950458402</v>
      </c>
      <c r="I53" s="870">
        <f t="shared" si="4"/>
        <v>0</v>
      </c>
      <c r="J53" s="870">
        <f>SUMIF(BTDC!$E$8:$E$32,BCDPS!A53,BTDC!$I$8:$I$32)</f>
        <v>0</v>
      </c>
      <c r="K53" s="870">
        <f>SUMIF(BTDC!$F$8:$F$32,BCDPS!B53,BTDC!$I$8:$I$32)</f>
        <v>0</v>
      </c>
      <c r="L53" s="870">
        <f t="shared" si="5"/>
        <v>5950458402</v>
      </c>
      <c r="M53" s="870">
        <f t="shared" si="0"/>
        <v>0</v>
      </c>
      <c r="N53" s="871">
        <f t="shared" si="6"/>
        <v>0</v>
      </c>
      <c r="O53" s="54" t="str">
        <f t="shared" si="1"/>
        <v/>
      </c>
      <c r="P53" s="54"/>
      <c r="Q53" s="54"/>
      <c r="R53" s="54">
        <f t="shared" si="7"/>
        <v>-5950458402</v>
      </c>
      <c r="S53" s="54">
        <f t="shared" si="7"/>
        <v>0</v>
      </c>
    </row>
    <row r="54" spans="1:19">
      <c r="A54" s="35" t="s">
        <v>1065</v>
      </c>
      <c r="B54" s="33" t="str">
        <f t="shared" si="2"/>
        <v>D024</v>
      </c>
      <c r="C54" s="34" t="s">
        <v>440</v>
      </c>
      <c r="D54" s="870">
        <v>0</v>
      </c>
      <c r="E54" s="870">
        <v>0</v>
      </c>
      <c r="F54" s="870"/>
      <c r="G54" s="870"/>
      <c r="H54" s="870">
        <f t="shared" si="3"/>
        <v>0</v>
      </c>
      <c r="I54" s="870">
        <f t="shared" si="4"/>
        <v>0</v>
      </c>
      <c r="J54" s="870">
        <f>SUMIF(BTDC!$E$8:$E$32,BCDPS!A54,BTDC!$I$8:$I$32)</f>
        <v>0</v>
      </c>
      <c r="K54" s="870">
        <f>SUMIF(BTDC!$F$8:$F$32,BCDPS!B54,BTDC!$I$8:$I$32)</f>
        <v>0</v>
      </c>
      <c r="L54" s="870">
        <f t="shared" si="5"/>
        <v>0</v>
      </c>
      <c r="M54" s="870">
        <f t="shared" si="0"/>
        <v>0</v>
      </c>
      <c r="N54" s="871">
        <f>J54-K54</f>
        <v>0</v>
      </c>
      <c r="O54" s="54" t="str">
        <f t="shared" si="1"/>
        <v/>
      </c>
      <c r="P54" s="54"/>
      <c r="Q54" s="54"/>
      <c r="R54" s="54">
        <f t="shared" si="7"/>
        <v>0</v>
      </c>
      <c r="S54" s="54">
        <f t="shared" si="7"/>
        <v>0</v>
      </c>
    </row>
    <row r="55" spans="1:19">
      <c r="A55" s="35" t="s">
        <v>1062</v>
      </c>
      <c r="B55" s="33" t="str">
        <f t="shared" si="2"/>
        <v>D229</v>
      </c>
      <c r="C55" s="34" t="s">
        <v>620</v>
      </c>
      <c r="D55" s="870">
        <v>0</v>
      </c>
      <c r="E55" s="870">
        <v>0</v>
      </c>
      <c r="F55" s="870"/>
      <c r="G55" s="870"/>
      <c r="H55" s="870">
        <f t="shared" si="3"/>
        <v>0</v>
      </c>
      <c r="I55" s="870">
        <f t="shared" si="4"/>
        <v>0</v>
      </c>
      <c r="J55" s="870">
        <f>SUMIF(BTDC!$E$8:$E$32,BCDPS!A55,BTDC!$I$8:$I$32)</f>
        <v>0</v>
      </c>
      <c r="K55" s="870">
        <f>SUMIF(BTDC!$F$8:$F$32,BCDPS!B55,BTDC!$I$8:$I$32)</f>
        <v>0</v>
      </c>
      <c r="L55" s="870">
        <f t="shared" si="5"/>
        <v>0</v>
      </c>
      <c r="M55" s="870">
        <f t="shared" si="0"/>
        <v>0</v>
      </c>
      <c r="N55" s="871">
        <f t="shared" si="6"/>
        <v>0</v>
      </c>
      <c r="O55" s="54" t="str">
        <f t="shared" si="1"/>
        <v/>
      </c>
      <c r="P55" s="54"/>
      <c r="Q55" s="54"/>
      <c r="R55" s="54">
        <f t="shared" si="7"/>
        <v>0</v>
      </c>
      <c r="S55" s="54">
        <f t="shared" si="7"/>
        <v>0</v>
      </c>
    </row>
    <row r="56" spans="1:19">
      <c r="A56" s="35" t="s">
        <v>1063</v>
      </c>
      <c r="B56" s="33" t="str">
        <f t="shared" si="2"/>
        <v>D242</v>
      </c>
      <c r="C56" s="34" t="s">
        <v>142</v>
      </c>
      <c r="D56" s="870">
        <v>0</v>
      </c>
      <c r="E56" s="870">
        <v>0</v>
      </c>
      <c r="F56" s="870"/>
      <c r="G56" s="870"/>
      <c r="H56" s="870">
        <f t="shared" si="3"/>
        <v>0</v>
      </c>
      <c r="I56" s="870">
        <f t="shared" si="4"/>
        <v>0</v>
      </c>
      <c r="J56" s="870">
        <f>SUMIF(BTDC!$E$8:$E$32,BCDPS!A56,BTDC!$I$8:$I$32)</f>
        <v>0</v>
      </c>
      <c r="K56" s="870">
        <f>SUMIF(BTDC!$F$8:$F$32,BCDPS!B56,BTDC!$I$8:$I$32)</f>
        <v>0</v>
      </c>
      <c r="L56" s="870">
        <f t="shared" si="5"/>
        <v>0</v>
      </c>
      <c r="M56" s="870">
        <f t="shared" si="0"/>
        <v>0</v>
      </c>
      <c r="N56" s="871">
        <f t="shared" si="6"/>
        <v>0</v>
      </c>
      <c r="O56" s="54" t="str">
        <f t="shared" si="1"/>
        <v/>
      </c>
      <c r="P56" s="54"/>
      <c r="Q56" s="54"/>
      <c r="R56" s="54">
        <f t="shared" si="7"/>
        <v>0</v>
      </c>
      <c r="S56" s="54">
        <f t="shared" si="7"/>
        <v>0</v>
      </c>
    </row>
    <row r="57" spans="1:19">
      <c r="A57" s="35" t="s">
        <v>1064</v>
      </c>
      <c r="B57" s="33" t="str">
        <f t="shared" si="2"/>
        <v>D262</v>
      </c>
      <c r="C57" s="34" t="s">
        <v>621</v>
      </c>
      <c r="D57" s="870">
        <v>0</v>
      </c>
      <c r="E57" s="870">
        <v>0</v>
      </c>
      <c r="F57" s="870"/>
      <c r="G57" s="870"/>
      <c r="H57" s="870">
        <f t="shared" si="3"/>
        <v>0</v>
      </c>
      <c r="I57" s="870">
        <f t="shared" si="4"/>
        <v>0</v>
      </c>
      <c r="J57" s="870">
        <f>SUMIF(BTDC!$E$8:$E$32,BCDPS!A57,BTDC!$I$8:$I$32)</f>
        <v>0</v>
      </c>
      <c r="K57" s="870">
        <f>SUMIF(BTDC!$F$8:$F$32,BCDPS!B57,BTDC!$I$8:$I$32)</f>
        <v>0</v>
      </c>
      <c r="L57" s="870">
        <f t="shared" si="5"/>
        <v>0</v>
      </c>
      <c r="M57" s="870">
        <f t="shared" si="0"/>
        <v>0</v>
      </c>
      <c r="N57" s="871">
        <f t="shared" si="6"/>
        <v>0</v>
      </c>
      <c r="O57" s="54" t="str">
        <f t="shared" si="1"/>
        <v/>
      </c>
      <c r="P57" s="54"/>
      <c r="Q57" s="54"/>
      <c r="R57" s="54">
        <f t="shared" si="7"/>
        <v>0</v>
      </c>
      <c r="S57" s="54">
        <f t="shared" si="7"/>
        <v>0</v>
      </c>
    </row>
    <row r="58" spans="1:19">
      <c r="A58" s="35" t="s">
        <v>1165</v>
      </c>
      <c r="B58" s="33" t="str">
        <f t="shared" si="2"/>
        <v>N311</v>
      </c>
      <c r="C58" s="34" t="s">
        <v>143</v>
      </c>
      <c r="D58" s="870">
        <v>0</v>
      </c>
      <c r="E58" s="870">
        <v>0</v>
      </c>
      <c r="F58" s="870"/>
      <c r="G58" s="870"/>
      <c r="H58" s="870">
        <f t="shared" si="3"/>
        <v>0</v>
      </c>
      <c r="I58" s="870">
        <f t="shared" si="4"/>
        <v>0</v>
      </c>
      <c r="J58" s="870">
        <f>SUMIF(BTDC!$E$8:$E$32,BCDPS!A58,BTDC!$I$8:$I$32)</f>
        <v>0</v>
      </c>
      <c r="K58" s="870">
        <f>SUMIF(BTDC!$F$8:$F$32,BCDPS!B58,BTDC!$I$8:$I$32)</f>
        <v>0</v>
      </c>
      <c r="L58" s="870">
        <f t="shared" si="5"/>
        <v>0</v>
      </c>
      <c r="M58" s="870">
        <f t="shared" si="0"/>
        <v>0</v>
      </c>
      <c r="N58" s="871">
        <f>K58-J58</f>
        <v>0</v>
      </c>
      <c r="O58" s="54" t="str">
        <f t="shared" si="1"/>
        <v/>
      </c>
      <c r="P58" s="54"/>
      <c r="Q58" s="54"/>
      <c r="R58" s="54">
        <f t="shared" si="7"/>
        <v>0</v>
      </c>
      <c r="S58" s="54">
        <f t="shared" si="7"/>
        <v>0</v>
      </c>
    </row>
    <row r="59" spans="1:19">
      <c r="A59" s="35" t="s">
        <v>1166</v>
      </c>
      <c r="B59" s="33" t="str">
        <f t="shared" si="2"/>
        <v>N331</v>
      </c>
      <c r="C59" s="37" t="s">
        <v>504</v>
      </c>
      <c r="D59" s="870">
        <v>312082883</v>
      </c>
      <c r="E59" s="870">
        <v>231000000</v>
      </c>
      <c r="F59" s="870"/>
      <c r="G59" s="870"/>
      <c r="H59" s="870">
        <v>312082883</v>
      </c>
      <c r="I59" s="870">
        <v>231000000</v>
      </c>
      <c r="J59" s="870">
        <f>SUMIF(BTDC!$E$8:$E$32,BCDPS!A59,BTDC!$I$8:$I$32)</f>
        <v>0</v>
      </c>
      <c r="K59" s="870">
        <f>SUMIF(BTDC!$F$8:$F$32,BCDPS!B59,BTDC!$I$8:$I$32)</f>
        <v>0</v>
      </c>
      <c r="L59" s="870">
        <f t="shared" si="5"/>
        <v>312082883</v>
      </c>
      <c r="M59" s="870">
        <f t="shared" si="0"/>
        <v>231000000</v>
      </c>
      <c r="N59" s="873">
        <f t="shared" ref="N59:N88" si="8">K59-J59</f>
        <v>0</v>
      </c>
      <c r="O59" s="874" t="str">
        <f t="shared" si="1"/>
        <v/>
      </c>
      <c r="P59" s="874"/>
      <c r="Q59" s="874"/>
      <c r="R59" s="874">
        <f t="shared" si="7"/>
        <v>-312082883</v>
      </c>
      <c r="S59" s="874">
        <f t="shared" si="7"/>
        <v>-231000000</v>
      </c>
    </row>
    <row r="60" spans="1:19">
      <c r="A60" s="35" t="s">
        <v>622</v>
      </c>
      <c r="B60" s="33" t="str">
        <f t="shared" si="2"/>
        <v>A131</v>
      </c>
      <c r="C60" s="34" t="s">
        <v>505</v>
      </c>
      <c r="D60" s="870">
        <v>0</v>
      </c>
      <c r="E60" s="870">
        <v>0</v>
      </c>
      <c r="F60" s="870"/>
      <c r="G60" s="870"/>
      <c r="H60" s="870">
        <f t="shared" si="3"/>
        <v>0</v>
      </c>
      <c r="I60" s="870">
        <f t="shared" si="4"/>
        <v>0</v>
      </c>
      <c r="J60" s="870">
        <f>SUMIF(BTDC!$E$8:$E$32,BCDPS!A60,BTDC!$I$8:$I$32)</f>
        <v>0</v>
      </c>
      <c r="K60" s="870">
        <f>SUMIF(BTDC!$F$8:$F$32,BCDPS!B60,BTDC!$I$8:$I$32)</f>
        <v>0</v>
      </c>
      <c r="L60" s="870">
        <f t="shared" si="5"/>
        <v>0</v>
      </c>
      <c r="M60" s="870">
        <f t="shared" si="0"/>
        <v>0</v>
      </c>
      <c r="N60" s="871">
        <f t="shared" si="8"/>
        <v>0</v>
      </c>
      <c r="O60" s="54" t="str">
        <f t="shared" si="1"/>
        <v/>
      </c>
      <c r="P60" s="54"/>
      <c r="Q60" s="54"/>
      <c r="R60" s="54">
        <f t="shared" si="7"/>
        <v>0</v>
      </c>
      <c r="S60" s="54">
        <f t="shared" si="7"/>
        <v>0</v>
      </c>
    </row>
    <row r="61" spans="1:19">
      <c r="A61" s="35" t="s">
        <v>1167</v>
      </c>
      <c r="B61" s="33" t="str">
        <f t="shared" si="2"/>
        <v>N333</v>
      </c>
      <c r="C61" s="34" t="s">
        <v>506</v>
      </c>
      <c r="D61" s="870">
        <v>0</v>
      </c>
      <c r="E61" s="870">
        <v>1049442390</v>
      </c>
      <c r="F61" s="870"/>
      <c r="G61" s="870"/>
      <c r="H61" s="870">
        <f t="shared" si="3"/>
        <v>0</v>
      </c>
      <c r="I61" s="870">
        <f t="shared" si="4"/>
        <v>1049442390</v>
      </c>
      <c r="J61" s="870">
        <f>SUMIF(BTDC!$E$8:$E$32,BCDPS!A61,BTDC!$I$8:$I$32)</f>
        <v>0</v>
      </c>
      <c r="K61" s="870">
        <f>SUMIF(BTDC!$F$8:$F$32,BCDPS!B61,BTDC!$I$8:$I$32)</f>
        <v>0</v>
      </c>
      <c r="L61" s="870">
        <f t="shared" si="5"/>
        <v>0</v>
      </c>
      <c r="M61" s="870">
        <f t="shared" si="0"/>
        <v>1049442390</v>
      </c>
      <c r="N61" s="871">
        <f t="shared" si="8"/>
        <v>0</v>
      </c>
      <c r="O61" s="54" t="str">
        <f t="shared" si="1"/>
        <v/>
      </c>
      <c r="P61" s="54"/>
      <c r="Q61" s="54"/>
      <c r="R61" s="54">
        <f t="shared" si="7"/>
        <v>0</v>
      </c>
      <c r="S61" s="54">
        <f t="shared" si="7"/>
        <v>-1049442390</v>
      </c>
    </row>
    <row r="62" spans="1:19">
      <c r="A62" s="35" t="s">
        <v>1168</v>
      </c>
      <c r="B62" s="33" t="str">
        <f t="shared" si="2"/>
        <v>N334</v>
      </c>
      <c r="C62" s="34" t="s">
        <v>507</v>
      </c>
      <c r="D62" s="870">
        <v>0</v>
      </c>
      <c r="E62" s="870">
        <v>0</v>
      </c>
      <c r="F62" s="870"/>
      <c r="G62" s="870"/>
      <c r="H62" s="870">
        <f t="shared" si="3"/>
        <v>0</v>
      </c>
      <c r="I62" s="870">
        <f t="shared" si="4"/>
        <v>0</v>
      </c>
      <c r="J62" s="870">
        <f>SUMIF(BTDC!$E$8:$E$32,BCDPS!A62,BTDC!$I$8:$I$32)</f>
        <v>0</v>
      </c>
      <c r="K62" s="870">
        <f>SUMIF(BTDC!$F$8:$F$32,BCDPS!B62,BTDC!$I$8:$I$32)</f>
        <v>0</v>
      </c>
      <c r="L62" s="870">
        <f t="shared" si="5"/>
        <v>0</v>
      </c>
      <c r="M62" s="870">
        <f t="shared" si="0"/>
        <v>0</v>
      </c>
      <c r="N62" s="871">
        <f t="shared" si="8"/>
        <v>0</v>
      </c>
      <c r="O62" s="54" t="str">
        <f t="shared" si="1"/>
        <v/>
      </c>
      <c r="P62" s="54"/>
      <c r="Q62" s="54"/>
      <c r="R62" s="54">
        <f t="shared" si="7"/>
        <v>0</v>
      </c>
      <c r="S62" s="54">
        <f t="shared" si="7"/>
        <v>0</v>
      </c>
    </row>
    <row r="63" spans="1:19">
      <c r="A63" s="35" t="s">
        <v>1169</v>
      </c>
      <c r="B63" s="33" t="str">
        <f t="shared" si="2"/>
        <v>N335</v>
      </c>
      <c r="C63" s="34" t="s">
        <v>508</v>
      </c>
      <c r="D63" s="870">
        <v>0</v>
      </c>
      <c r="E63" s="870">
        <v>30000000</v>
      </c>
      <c r="F63" s="870"/>
      <c r="G63" s="870"/>
      <c r="H63" s="870">
        <f t="shared" si="3"/>
        <v>0</v>
      </c>
      <c r="I63" s="870">
        <f t="shared" si="4"/>
        <v>30000000</v>
      </c>
      <c r="J63" s="870">
        <f>SUMIF(BTDC!$E$8:$E$32,BCDPS!A63,BTDC!$I$8:$I$32)</f>
        <v>0</v>
      </c>
      <c r="K63" s="870">
        <f>SUMIF(BTDC!$F$8:$F$32,BCDPS!B63,BTDC!$I$8:$I$32)</f>
        <v>0</v>
      </c>
      <c r="L63" s="870">
        <f t="shared" si="5"/>
        <v>0</v>
      </c>
      <c r="M63" s="870">
        <f t="shared" si="0"/>
        <v>30000000</v>
      </c>
      <c r="N63" s="871">
        <f t="shared" si="8"/>
        <v>0</v>
      </c>
      <c r="O63" s="54" t="str">
        <f t="shared" si="1"/>
        <v/>
      </c>
      <c r="P63" s="54"/>
      <c r="Q63" s="54"/>
      <c r="R63" s="54">
        <f t="shared" si="7"/>
        <v>0</v>
      </c>
      <c r="S63" s="54">
        <f t="shared" si="7"/>
        <v>-30000000</v>
      </c>
    </row>
    <row r="64" spans="1:19">
      <c r="A64" s="35" t="s">
        <v>1164</v>
      </c>
      <c r="B64" s="33" t="str">
        <f t="shared" si="2"/>
        <v>N336</v>
      </c>
      <c r="C64" s="34" t="s">
        <v>509</v>
      </c>
      <c r="D64" s="870">
        <v>0</v>
      </c>
      <c r="E64" s="870">
        <v>1034617760</v>
      </c>
      <c r="F64" s="870"/>
      <c r="G64" s="870"/>
      <c r="H64" s="870">
        <f t="shared" si="3"/>
        <v>0</v>
      </c>
      <c r="I64" s="870">
        <f t="shared" si="4"/>
        <v>1034617760</v>
      </c>
      <c r="J64" s="870">
        <f>SUMIF(BTDC!$E$8:$E$32,BCDPS!A64,BTDC!$I$8:$I$32)</f>
        <v>0</v>
      </c>
      <c r="K64" s="870">
        <f>SUMIF(BTDC!$F$8:$F$32,BCDPS!B64,BTDC!$I$8:$I$32)</f>
        <v>0</v>
      </c>
      <c r="L64" s="870">
        <f t="shared" si="5"/>
        <v>0</v>
      </c>
      <c r="M64" s="870">
        <f t="shared" si="0"/>
        <v>1034617760</v>
      </c>
      <c r="N64" s="871">
        <f t="shared" si="8"/>
        <v>0</v>
      </c>
      <c r="O64" s="54" t="str">
        <f t="shared" si="1"/>
        <v/>
      </c>
      <c r="P64" s="54"/>
      <c r="Q64" s="54"/>
      <c r="R64" s="54">
        <f t="shared" si="7"/>
        <v>0</v>
      </c>
      <c r="S64" s="54">
        <f t="shared" si="7"/>
        <v>-1034617760</v>
      </c>
    </row>
    <row r="65" spans="1:19">
      <c r="A65" s="35" t="s">
        <v>1171</v>
      </c>
      <c r="B65" s="33" t="str">
        <f t="shared" si="2"/>
        <v>N338</v>
      </c>
      <c r="C65" s="34" t="s">
        <v>510</v>
      </c>
      <c r="D65" s="870">
        <v>17913743</v>
      </c>
      <c r="E65" s="870">
        <v>9724897711</v>
      </c>
      <c r="F65" s="870"/>
      <c r="G65" s="870"/>
      <c r="H65" s="870">
        <v>17913743</v>
      </c>
      <c r="I65" s="870">
        <v>9724897711</v>
      </c>
      <c r="J65" s="870">
        <f>SUMIF(BTDC!$E$8:$E$32,BCDPS!A65,BTDC!$I$8:$I$32)</f>
        <v>0</v>
      </c>
      <c r="K65" s="870">
        <f>SUMIF(BTDC!$F$8:$F$32,BCDPS!B65,BTDC!$I$8:$I$32)</f>
        <v>0</v>
      </c>
      <c r="L65" s="870">
        <f t="shared" si="5"/>
        <v>17913743</v>
      </c>
      <c r="M65" s="870">
        <f t="shared" si="0"/>
        <v>9724897711</v>
      </c>
      <c r="N65" s="871">
        <f>K65-J65</f>
        <v>0</v>
      </c>
      <c r="O65" s="54" t="str">
        <f t="shared" si="1"/>
        <v/>
      </c>
      <c r="P65" s="54"/>
      <c r="Q65" s="54"/>
      <c r="R65" s="54">
        <f t="shared" si="7"/>
        <v>-17913743</v>
      </c>
      <c r="S65" s="54">
        <f t="shared" si="7"/>
        <v>-9724897711</v>
      </c>
    </row>
    <row r="66" spans="1:19">
      <c r="A66" s="35" t="s">
        <v>458</v>
      </c>
      <c r="B66" s="33" t="str">
        <f t="shared" si="2"/>
        <v>N339</v>
      </c>
      <c r="C66" s="34" t="s">
        <v>459</v>
      </c>
      <c r="D66" s="870">
        <v>0</v>
      </c>
      <c r="E66" s="870">
        <v>0</v>
      </c>
      <c r="F66" s="870"/>
      <c r="G66" s="870"/>
      <c r="H66" s="870">
        <f t="shared" si="3"/>
        <v>0</v>
      </c>
      <c r="I66" s="870">
        <f t="shared" si="4"/>
        <v>0</v>
      </c>
      <c r="J66" s="870">
        <f>SUMIF(BTDC!$E$8:$E$32,BCDPS!A66,BTDC!$I$8:$I$32)</f>
        <v>0</v>
      </c>
      <c r="K66" s="870">
        <f>SUMIF(BTDC!$F$8:$F$32,BCDPS!B66,BTDC!$I$8:$I$32)</f>
        <v>0</v>
      </c>
      <c r="L66" s="870">
        <f t="shared" si="5"/>
        <v>0</v>
      </c>
      <c r="M66" s="870">
        <f t="shared" si="0"/>
        <v>0</v>
      </c>
      <c r="N66" s="871">
        <f t="shared" si="8"/>
        <v>0</v>
      </c>
      <c r="O66" s="54" t="str">
        <f t="shared" si="1"/>
        <v/>
      </c>
      <c r="P66" s="54"/>
      <c r="Q66" s="54"/>
      <c r="R66" s="54">
        <f t="shared" si="7"/>
        <v>0</v>
      </c>
      <c r="S66" s="54">
        <f t="shared" si="7"/>
        <v>0</v>
      </c>
    </row>
    <row r="67" spans="1:19">
      <c r="A67" s="35" t="s">
        <v>1170</v>
      </c>
      <c r="B67" s="33" t="str">
        <f t="shared" si="2"/>
        <v>N318</v>
      </c>
      <c r="C67" s="34" t="s">
        <v>1161</v>
      </c>
      <c r="D67" s="870">
        <v>0</v>
      </c>
      <c r="E67" s="870">
        <v>0</v>
      </c>
      <c r="F67" s="870"/>
      <c r="G67" s="870"/>
      <c r="H67" s="870">
        <f t="shared" si="3"/>
        <v>0</v>
      </c>
      <c r="I67" s="870">
        <f t="shared" si="4"/>
        <v>0</v>
      </c>
      <c r="J67" s="870">
        <f>SUMIF(BTDC!$E$8:$E$32,BCDPS!A67,BTDC!$I$8:$I$32)</f>
        <v>0</v>
      </c>
      <c r="K67" s="870">
        <f>SUMIF(BTDC!$F$8:$F$32,BCDPS!B67,BTDC!$I$8:$I$32)</f>
        <v>0</v>
      </c>
      <c r="L67" s="870">
        <f t="shared" si="5"/>
        <v>0</v>
      </c>
      <c r="M67" s="870">
        <f t="shared" si="0"/>
        <v>0</v>
      </c>
      <c r="N67" s="871">
        <f t="shared" si="8"/>
        <v>0</v>
      </c>
      <c r="O67" s="54" t="str">
        <f t="shared" si="1"/>
        <v/>
      </c>
      <c r="P67" s="54"/>
      <c r="Q67" s="54"/>
      <c r="R67" s="54">
        <f t="shared" si="7"/>
        <v>0</v>
      </c>
      <c r="S67" s="54">
        <f t="shared" si="7"/>
        <v>0</v>
      </c>
    </row>
    <row r="68" spans="1:19">
      <c r="A68" s="35" t="s">
        <v>1173</v>
      </c>
      <c r="B68" s="33" t="str">
        <f t="shared" si="2"/>
        <v>D331</v>
      </c>
      <c r="C68" s="34" t="s">
        <v>1175</v>
      </c>
      <c r="D68" s="870">
        <v>0</v>
      </c>
      <c r="E68" s="870">
        <v>0</v>
      </c>
      <c r="F68" s="870"/>
      <c r="G68" s="870"/>
      <c r="H68" s="870">
        <f t="shared" si="3"/>
        <v>0</v>
      </c>
      <c r="I68" s="870">
        <f t="shared" si="4"/>
        <v>0</v>
      </c>
      <c r="J68" s="870">
        <f>SUMIF(BTDC!$E$8:$E$32,BCDPS!A68,BTDC!$I$8:$I$32)</f>
        <v>0</v>
      </c>
      <c r="K68" s="870">
        <f>SUMIF(BTDC!$F$8:$F$32,BCDPS!B68,BTDC!$I$8:$I$32)</f>
        <v>0</v>
      </c>
      <c r="L68" s="870">
        <f t="shared" si="5"/>
        <v>0</v>
      </c>
      <c r="M68" s="870">
        <f t="shared" si="0"/>
        <v>0</v>
      </c>
      <c r="N68" s="871">
        <f t="shared" si="8"/>
        <v>0</v>
      </c>
      <c r="O68" s="54" t="str">
        <f t="shared" si="1"/>
        <v/>
      </c>
      <c r="P68" s="54"/>
      <c r="Q68" s="54"/>
      <c r="R68" s="54">
        <f t="shared" si="7"/>
        <v>0</v>
      </c>
      <c r="S68" s="54">
        <f t="shared" si="7"/>
        <v>0</v>
      </c>
    </row>
    <row r="69" spans="1:19">
      <c r="A69" s="35" t="s">
        <v>480</v>
      </c>
      <c r="B69" s="33" t="s">
        <v>480</v>
      </c>
      <c r="C69" s="34" t="s">
        <v>464</v>
      </c>
      <c r="D69" s="870">
        <v>0</v>
      </c>
      <c r="E69" s="870">
        <v>29719701</v>
      </c>
      <c r="F69" s="870"/>
      <c r="G69" s="870"/>
      <c r="H69" s="870">
        <f t="shared" si="3"/>
        <v>0</v>
      </c>
      <c r="I69" s="870">
        <f t="shared" si="4"/>
        <v>29719701</v>
      </c>
      <c r="J69" s="870">
        <f>SUMIF(BTDC!$E$8:$E$32,BCDPS!A69,BTDC!$I$8:$I$32)</f>
        <v>0</v>
      </c>
      <c r="K69" s="870">
        <f>SUMIF(BTDC!$F$8:$F$32,BCDPS!B69,BTDC!$I$8:$I$32)</f>
        <v>0</v>
      </c>
      <c r="L69" s="870">
        <f t="shared" si="5"/>
        <v>0</v>
      </c>
      <c r="M69" s="870">
        <f t="shared" si="0"/>
        <v>29719701</v>
      </c>
      <c r="N69" s="871">
        <f>K69-J69</f>
        <v>0</v>
      </c>
      <c r="O69" s="54" t="str">
        <f t="shared" si="1"/>
        <v/>
      </c>
      <c r="P69" s="54"/>
      <c r="Q69" s="54"/>
      <c r="R69" s="54">
        <f t="shared" si="7"/>
        <v>0</v>
      </c>
      <c r="S69" s="54">
        <f t="shared" si="7"/>
        <v>-29719701</v>
      </c>
    </row>
    <row r="70" spans="1:19">
      <c r="A70" s="35" t="s">
        <v>1163</v>
      </c>
      <c r="B70" s="33" t="str">
        <f t="shared" si="2"/>
        <v>D336</v>
      </c>
      <c r="C70" s="34" t="s">
        <v>1176</v>
      </c>
      <c r="D70" s="870">
        <v>0</v>
      </c>
      <c r="E70" s="870">
        <v>0</v>
      </c>
      <c r="F70" s="870"/>
      <c r="G70" s="870"/>
      <c r="H70" s="870">
        <f t="shared" si="3"/>
        <v>0</v>
      </c>
      <c r="I70" s="870">
        <f t="shared" si="4"/>
        <v>0</v>
      </c>
      <c r="J70" s="870">
        <f>SUMIF(BTDC!$E$8:$E$32,BCDPS!A70,BTDC!$I$8:$I$32)</f>
        <v>0</v>
      </c>
      <c r="K70" s="870">
        <f>SUMIF(BTDC!$F$8:$F$32,BCDPS!B70,BTDC!$I$8:$I$32)</f>
        <v>0</v>
      </c>
      <c r="L70" s="870">
        <f t="shared" si="5"/>
        <v>0</v>
      </c>
      <c r="M70" s="870">
        <f t="shared" si="0"/>
        <v>0</v>
      </c>
      <c r="N70" s="871">
        <f t="shared" si="8"/>
        <v>0</v>
      </c>
      <c r="O70" s="54" t="str">
        <f t="shared" si="1"/>
        <v/>
      </c>
      <c r="P70" s="54"/>
      <c r="Q70" s="54"/>
      <c r="R70" s="54">
        <f t="shared" si="7"/>
        <v>0</v>
      </c>
      <c r="S70" s="54">
        <f t="shared" si="7"/>
        <v>0</v>
      </c>
    </row>
    <row r="71" spans="1:19">
      <c r="A71" s="35" t="s">
        <v>1172</v>
      </c>
      <c r="B71" s="33" t="str">
        <f>LEFT(A71,4)</f>
        <v>D338</v>
      </c>
      <c r="C71" s="34" t="s">
        <v>1177</v>
      </c>
      <c r="D71" s="870">
        <v>0</v>
      </c>
      <c r="E71" s="870">
        <v>0</v>
      </c>
      <c r="F71" s="870"/>
      <c r="G71" s="870"/>
      <c r="H71" s="870">
        <f t="shared" si="3"/>
        <v>0</v>
      </c>
      <c r="I71" s="870">
        <f t="shared" si="4"/>
        <v>0</v>
      </c>
      <c r="J71" s="870">
        <f>SUMIF(BTDC!$E$8:$E$32,BCDPS!A71,BTDC!$I$8:$I$32)</f>
        <v>0</v>
      </c>
      <c r="K71" s="870">
        <f>SUMIF(BTDC!$F$8:$F$32,BCDPS!B71,BTDC!$I$8:$I$32)</f>
        <v>0</v>
      </c>
      <c r="L71" s="870">
        <f t="shared" si="5"/>
        <v>0</v>
      </c>
      <c r="M71" s="870">
        <f t="shared" si="0"/>
        <v>0</v>
      </c>
      <c r="N71" s="871">
        <f>K71-J71</f>
        <v>0</v>
      </c>
      <c r="O71" s="54" t="str">
        <f t="shared" si="1"/>
        <v/>
      </c>
      <c r="P71" s="54"/>
      <c r="Q71" s="54"/>
      <c r="R71" s="54">
        <f t="shared" si="7"/>
        <v>0</v>
      </c>
      <c r="S71" s="54">
        <f t="shared" si="7"/>
        <v>0</v>
      </c>
    </row>
    <row r="72" spans="1:19">
      <c r="A72" s="35" t="s">
        <v>462</v>
      </c>
      <c r="B72" s="33" t="str">
        <f>LEFT(A72,4)</f>
        <v>D339</v>
      </c>
      <c r="C72" s="34" t="s">
        <v>463</v>
      </c>
      <c r="D72" s="870">
        <v>0</v>
      </c>
      <c r="E72" s="870">
        <v>0</v>
      </c>
      <c r="F72" s="870"/>
      <c r="G72" s="870"/>
      <c r="H72" s="870">
        <f t="shared" si="3"/>
        <v>0</v>
      </c>
      <c r="I72" s="870">
        <f t="shared" si="4"/>
        <v>0</v>
      </c>
      <c r="J72" s="870">
        <f>SUMIF(BTDC!$E$8:$E$32,BCDPS!A72,BTDC!$I$8:$I$32)</f>
        <v>0</v>
      </c>
      <c r="K72" s="870">
        <f>SUMIF(BTDC!$F$8:$F$32,BCDPS!B72,BTDC!$I$8:$I$32)</f>
        <v>0</v>
      </c>
      <c r="L72" s="870">
        <f t="shared" si="5"/>
        <v>0</v>
      </c>
      <c r="M72" s="870">
        <f t="shared" si="5"/>
        <v>0</v>
      </c>
      <c r="N72" s="871">
        <f t="shared" si="8"/>
        <v>0</v>
      </c>
      <c r="O72" s="54" t="str">
        <f t="shared" si="1"/>
        <v/>
      </c>
      <c r="P72" s="54"/>
      <c r="Q72" s="54"/>
      <c r="R72" s="54">
        <f t="shared" si="7"/>
        <v>0</v>
      </c>
      <c r="S72" s="54">
        <f t="shared" si="7"/>
        <v>0</v>
      </c>
    </row>
    <row r="73" spans="1:19">
      <c r="A73" s="35" t="s">
        <v>1162</v>
      </c>
      <c r="B73" s="33" t="str">
        <f t="shared" ref="B73:B93" si="9">LEFT(A73,4)</f>
        <v>D341</v>
      </c>
      <c r="C73" s="34" t="s">
        <v>175</v>
      </c>
      <c r="D73" s="870">
        <v>0</v>
      </c>
      <c r="E73" s="870">
        <v>11828653039</v>
      </c>
      <c r="F73" s="870"/>
      <c r="G73" s="870"/>
      <c r="H73" s="870">
        <f t="shared" ref="H73:H103" si="10">IF(D73+F73-E73-G73&gt;0,D73+F73-E73-G73,0)</f>
        <v>0</v>
      </c>
      <c r="I73" s="870">
        <f t="shared" ref="I73:I103" si="11">IF(E73+G73-F73-D73&gt;0,G73+E73-F73-D73,0)</f>
        <v>11828653039</v>
      </c>
      <c r="J73" s="870">
        <f>SUMIF(BTDC!$E$8:$E$32,BCDPS!A73,BTDC!$I$8:$I$32)</f>
        <v>0</v>
      </c>
      <c r="K73" s="870">
        <f>SUMIF(BTDC!$F$8:$F$32,BCDPS!B73,BTDC!$I$8:$I$32)</f>
        <v>0</v>
      </c>
      <c r="L73" s="870">
        <f t="shared" ref="L73:M103" si="12">H73+J73</f>
        <v>0</v>
      </c>
      <c r="M73" s="870">
        <f t="shared" si="12"/>
        <v>11828653039</v>
      </c>
      <c r="N73" s="871">
        <f t="shared" si="8"/>
        <v>0</v>
      </c>
      <c r="O73" s="54" t="str">
        <f t="shared" ref="O73:O105" si="13">IF(OR(J73&lt;&gt;0,K73&lt;&gt;0),"Print","")</f>
        <v/>
      </c>
      <c r="P73" s="54"/>
      <c r="Q73" s="54"/>
      <c r="R73" s="54">
        <f t="shared" ref="R73:S105" si="14">P73-D73</f>
        <v>0</v>
      </c>
      <c r="S73" s="54">
        <f t="shared" si="14"/>
        <v>-11828653039</v>
      </c>
    </row>
    <row r="74" spans="1:19">
      <c r="A74" s="35" t="s">
        <v>1174</v>
      </c>
      <c r="B74" s="33" t="str">
        <f t="shared" si="9"/>
        <v>D333</v>
      </c>
      <c r="C74" s="34" t="s">
        <v>176</v>
      </c>
      <c r="D74" s="870">
        <v>0</v>
      </c>
      <c r="E74" s="870">
        <v>0</v>
      </c>
      <c r="F74" s="870"/>
      <c r="G74" s="870"/>
      <c r="H74" s="870">
        <f t="shared" si="10"/>
        <v>0</v>
      </c>
      <c r="I74" s="870">
        <f t="shared" si="11"/>
        <v>0</v>
      </c>
      <c r="J74" s="870">
        <f>SUMIF(BTDC!$E$8:$E$32,BCDPS!A74,BTDC!$I$8:$I$32)</f>
        <v>0</v>
      </c>
      <c r="K74" s="870">
        <f>SUMIF(BTDC!$F$8:$F$32,BCDPS!B74,BTDC!$I$8:$I$32)</f>
        <v>0</v>
      </c>
      <c r="L74" s="870">
        <f t="shared" si="12"/>
        <v>0</v>
      </c>
      <c r="M74" s="870">
        <f t="shared" si="12"/>
        <v>0</v>
      </c>
      <c r="N74" s="871">
        <f t="shared" si="8"/>
        <v>0</v>
      </c>
      <c r="O74" s="54" t="str">
        <f t="shared" si="13"/>
        <v/>
      </c>
      <c r="P74" s="54"/>
      <c r="Q74" s="54"/>
      <c r="R74" s="54">
        <f t="shared" si="14"/>
        <v>0</v>
      </c>
      <c r="S74" s="54">
        <f t="shared" si="14"/>
        <v>0</v>
      </c>
    </row>
    <row r="75" spans="1:19">
      <c r="A75" s="35" t="s">
        <v>1066</v>
      </c>
      <c r="B75" s="33" t="str">
        <f t="shared" si="9"/>
        <v>D411</v>
      </c>
      <c r="C75" s="34" t="s">
        <v>177</v>
      </c>
      <c r="D75" s="870">
        <v>0</v>
      </c>
      <c r="E75" s="870">
        <v>10000000000</v>
      </c>
      <c r="F75" s="870"/>
      <c r="G75" s="870"/>
      <c r="H75" s="870">
        <f t="shared" si="10"/>
        <v>0</v>
      </c>
      <c r="I75" s="870">
        <f t="shared" si="11"/>
        <v>10000000000</v>
      </c>
      <c r="J75" s="870">
        <f>SUMIF(BTDC!$E$8:$E$32,BCDPS!A75,BTDC!$I$8:$I$32)</f>
        <v>0</v>
      </c>
      <c r="K75" s="870">
        <f>SUMIF(BTDC!$F$8:$F$32,BCDPS!B75,BTDC!$I$8:$I$32)</f>
        <v>0</v>
      </c>
      <c r="L75" s="870">
        <f t="shared" si="12"/>
        <v>0</v>
      </c>
      <c r="M75" s="870">
        <f t="shared" si="12"/>
        <v>10000000000</v>
      </c>
      <c r="N75" s="871">
        <f>K75-J75</f>
        <v>0</v>
      </c>
      <c r="O75" s="54" t="str">
        <f t="shared" si="13"/>
        <v/>
      </c>
      <c r="P75" s="54"/>
      <c r="Q75" s="54"/>
      <c r="R75" s="54">
        <f t="shared" si="14"/>
        <v>0</v>
      </c>
      <c r="S75" s="54">
        <f t="shared" si="14"/>
        <v>-10000000000</v>
      </c>
    </row>
    <row r="76" spans="1:19">
      <c r="A76" s="35" t="s">
        <v>466</v>
      </c>
      <c r="B76" s="33" t="s">
        <v>466</v>
      </c>
      <c r="C76" s="34" t="s">
        <v>467</v>
      </c>
      <c r="D76" s="870">
        <v>0</v>
      </c>
      <c r="E76" s="870">
        <v>0</v>
      </c>
      <c r="F76" s="870"/>
      <c r="G76" s="870"/>
      <c r="H76" s="870">
        <f t="shared" si="10"/>
        <v>0</v>
      </c>
      <c r="I76" s="870">
        <f t="shared" si="11"/>
        <v>0</v>
      </c>
      <c r="J76" s="870">
        <f>SUMIF(BTDC!$E$8:$E$32,BCDPS!A76,BTDC!$I$8:$I$32)</f>
        <v>0</v>
      </c>
      <c r="K76" s="870">
        <f>SUMIF(BTDC!$F$8:$F$32,BCDPS!B76,BTDC!$I$8:$I$32)</f>
        <v>0</v>
      </c>
      <c r="L76" s="870">
        <f t="shared" si="12"/>
        <v>0</v>
      </c>
      <c r="M76" s="870">
        <f t="shared" si="12"/>
        <v>0</v>
      </c>
      <c r="N76" s="871">
        <f t="shared" si="8"/>
        <v>0</v>
      </c>
      <c r="O76" s="54" t="str">
        <f t="shared" si="13"/>
        <v/>
      </c>
      <c r="P76" s="54"/>
      <c r="Q76" s="54"/>
      <c r="R76" s="54">
        <f t="shared" si="14"/>
        <v>0</v>
      </c>
      <c r="S76" s="54">
        <f t="shared" si="14"/>
        <v>0</v>
      </c>
    </row>
    <row r="77" spans="1:19">
      <c r="A77" s="35" t="s">
        <v>1067</v>
      </c>
      <c r="B77" s="33" t="str">
        <f t="shared" si="9"/>
        <v>D417</v>
      </c>
      <c r="C77" s="34" t="s">
        <v>178</v>
      </c>
      <c r="D77" s="870">
        <v>0</v>
      </c>
      <c r="E77" s="870">
        <v>129000000</v>
      </c>
      <c r="F77" s="870"/>
      <c r="G77" s="870"/>
      <c r="H77" s="870">
        <f t="shared" si="10"/>
        <v>0</v>
      </c>
      <c r="I77" s="870">
        <f t="shared" si="11"/>
        <v>129000000</v>
      </c>
      <c r="J77" s="870">
        <f>SUMIF(BTDC!$E$8:$E$32,BCDPS!A77,BTDC!$I$8:$I$32)</f>
        <v>0</v>
      </c>
      <c r="K77" s="870">
        <f>SUMIF(BTDC!$F$8:$F$32,BCDPS!B77,BTDC!$I$8:$I$32)</f>
        <v>0</v>
      </c>
      <c r="L77" s="870">
        <f t="shared" si="12"/>
        <v>0</v>
      </c>
      <c r="M77" s="870">
        <f t="shared" si="12"/>
        <v>129000000</v>
      </c>
      <c r="N77" s="871">
        <f t="shared" si="8"/>
        <v>0</v>
      </c>
      <c r="O77" s="54" t="str">
        <f t="shared" si="13"/>
        <v/>
      </c>
      <c r="P77" s="54"/>
      <c r="Q77" s="54"/>
      <c r="R77" s="54">
        <f t="shared" si="14"/>
        <v>0</v>
      </c>
      <c r="S77" s="54">
        <f t="shared" si="14"/>
        <v>-129000000</v>
      </c>
    </row>
    <row r="78" spans="1:19">
      <c r="A78" s="35" t="s">
        <v>1068</v>
      </c>
      <c r="B78" s="33" t="str">
        <f t="shared" si="9"/>
        <v>D419</v>
      </c>
      <c r="C78" s="34" t="s">
        <v>156</v>
      </c>
      <c r="D78" s="870">
        <v>0</v>
      </c>
      <c r="E78" s="870">
        <v>0</v>
      </c>
      <c r="F78" s="870"/>
      <c r="G78" s="870"/>
      <c r="H78" s="870">
        <f t="shared" si="10"/>
        <v>0</v>
      </c>
      <c r="I78" s="870">
        <f t="shared" si="11"/>
        <v>0</v>
      </c>
      <c r="J78" s="870">
        <f>SUMIF(BTDC!$E$8:$E$32,BCDPS!A78,BTDC!$I$8:$I$32)</f>
        <v>0</v>
      </c>
      <c r="K78" s="870">
        <f>SUMIF(BTDC!$F$8:$F$32,BCDPS!B78,BTDC!$I$8:$I$32)</f>
        <v>0</v>
      </c>
      <c r="L78" s="870">
        <f t="shared" si="12"/>
        <v>0</v>
      </c>
      <c r="M78" s="870">
        <f t="shared" si="12"/>
        <v>0</v>
      </c>
      <c r="N78" s="871">
        <f t="shared" si="8"/>
        <v>0</v>
      </c>
      <c r="O78" s="54" t="str">
        <f t="shared" si="13"/>
        <v/>
      </c>
      <c r="P78" s="54"/>
      <c r="Q78" s="54"/>
      <c r="R78" s="54">
        <f t="shared" si="14"/>
        <v>0</v>
      </c>
      <c r="S78" s="54">
        <f t="shared" si="14"/>
        <v>0</v>
      </c>
    </row>
    <row r="79" spans="1:19">
      <c r="A79" s="35" t="s">
        <v>1069</v>
      </c>
      <c r="B79" s="33" t="str">
        <f t="shared" si="9"/>
        <v>D412</v>
      </c>
      <c r="C79" s="34" t="s">
        <v>157</v>
      </c>
      <c r="D79" s="870">
        <v>0</v>
      </c>
      <c r="E79" s="870">
        <v>0</v>
      </c>
      <c r="F79" s="870"/>
      <c r="G79" s="870"/>
      <c r="H79" s="870">
        <f t="shared" si="10"/>
        <v>0</v>
      </c>
      <c r="I79" s="870">
        <f t="shared" si="11"/>
        <v>0</v>
      </c>
      <c r="J79" s="870">
        <f>SUMIF(BTDC!$E$8:$E$32,BCDPS!A79,BTDC!$I$8:$I$32)</f>
        <v>0</v>
      </c>
      <c r="K79" s="870">
        <f>SUMIF(BTDC!$F$8:$F$32,BCDPS!B79,BTDC!$I$8:$I$32)</f>
        <v>0</v>
      </c>
      <c r="L79" s="870">
        <f t="shared" si="12"/>
        <v>0</v>
      </c>
      <c r="M79" s="870">
        <f t="shared" si="12"/>
        <v>0</v>
      </c>
      <c r="N79" s="871">
        <f t="shared" si="8"/>
        <v>0</v>
      </c>
      <c r="O79" s="54" t="str">
        <f t="shared" si="13"/>
        <v/>
      </c>
      <c r="P79" s="54"/>
      <c r="Q79" s="54"/>
      <c r="R79" s="54">
        <f t="shared" si="14"/>
        <v>0</v>
      </c>
      <c r="S79" s="54">
        <f t="shared" si="14"/>
        <v>0</v>
      </c>
    </row>
    <row r="80" spans="1:19">
      <c r="A80" s="35" t="s">
        <v>1070</v>
      </c>
      <c r="B80" s="33" t="str">
        <f t="shared" si="9"/>
        <v>D413</v>
      </c>
      <c r="C80" s="34" t="s">
        <v>158</v>
      </c>
      <c r="D80" s="870">
        <v>56788462</v>
      </c>
      <c r="E80" s="870">
        <v>0</v>
      </c>
      <c r="F80" s="870"/>
      <c r="G80" s="870"/>
      <c r="H80" s="870">
        <f t="shared" si="10"/>
        <v>56788462</v>
      </c>
      <c r="I80" s="870">
        <f t="shared" si="11"/>
        <v>0</v>
      </c>
      <c r="J80" s="870">
        <f>SUMIF(BTDC!$E$8:$E$32,BCDPS!A80,BTDC!$I$8:$I$32)</f>
        <v>0</v>
      </c>
      <c r="K80" s="870">
        <f>SUMIF(BTDC!$F$8:$F$32,BCDPS!B80,BTDC!$I$8:$I$32)</f>
        <v>0</v>
      </c>
      <c r="L80" s="870">
        <f t="shared" si="12"/>
        <v>56788462</v>
      </c>
      <c r="M80" s="870">
        <f t="shared" si="12"/>
        <v>0</v>
      </c>
      <c r="N80" s="871">
        <f t="shared" si="8"/>
        <v>0</v>
      </c>
      <c r="O80" s="54" t="str">
        <f t="shared" si="13"/>
        <v/>
      </c>
      <c r="P80" s="54"/>
      <c r="Q80" s="54"/>
      <c r="R80" s="54">
        <f t="shared" si="14"/>
        <v>-56788462</v>
      </c>
      <c r="S80" s="54">
        <f t="shared" si="14"/>
        <v>0</v>
      </c>
    </row>
    <row r="81" spans="1:19">
      <c r="A81" s="35" t="s">
        <v>1071</v>
      </c>
      <c r="B81" s="33" t="str">
        <f t="shared" si="9"/>
        <v>D414</v>
      </c>
      <c r="C81" s="34" t="s">
        <v>159</v>
      </c>
      <c r="D81" s="870">
        <v>0</v>
      </c>
      <c r="E81" s="870">
        <v>209591194</v>
      </c>
      <c r="F81" s="870"/>
      <c r="G81" s="870"/>
      <c r="H81" s="870">
        <f t="shared" si="10"/>
        <v>0</v>
      </c>
      <c r="I81" s="870">
        <f t="shared" si="11"/>
        <v>209591194</v>
      </c>
      <c r="J81" s="870">
        <f>SUMIF(BTDC!$E$8:$E$32,BCDPS!A81,BTDC!$I$8:$I$32)</f>
        <v>0</v>
      </c>
      <c r="K81" s="870">
        <f>SUMIF(BTDC!$F$8:$F$32,BCDPS!B81,BTDC!$I$8:$I$32)</f>
        <v>0</v>
      </c>
      <c r="L81" s="870">
        <f t="shared" si="12"/>
        <v>0</v>
      </c>
      <c r="M81" s="870">
        <f t="shared" si="12"/>
        <v>209591194</v>
      </c>
      <c r="N81" s="871">
        <f t="shared" si="8"/>
        <v>0</v>
      </c>
      <c r="O81" s="54" t="str">
        <f t="shared" si="13"/>
        <v/>
      </c>
      <c r="P81" s="54"/>
      <c r="Q81" s="54"/>
      <c r="R81" s="54">
        <f t="shared" si="14"/>
        <v>0</v>
      </c>
      <c r="S81" s="54">
        <f t="shared" si="14"/>
        <v>-209591194</v>
      </c>
    </row>
    <row r="82" spans="1:19">
      <c r="A82" s="35" t="s">
        <v>1072</v>
      </c>
      <c r="B82" s="33" t="str">
        <f t="shared" si="9"/>
        <v>D415</v>
      </c>
      <c r="C82" s="34" t="s">
        <v>160</v>
      </c>
      <c r="D82" s="870">
        <v>0</v>
      </c>
      <c r="E82" s="870">
        <v>232649086</v>
      </c>
      <c r="F82" s="870"/>
      <c r="G82" s="870"/>
      <c r="H82" s="870">
        <f t="shared" si="10"/>
        <v>0</v>
      </c>
      <c r="I82" s="870">
        <f t="shared" si="11"/>
        <v>232649086</v>
      </c>
      <c r="J82" s="870">
        <f>SUMIF(BTDC!$E$8:$E$32,BCDPS!A82,BTDC!$I$8:$I$32)</f>
        <v>0</v>
      </c>
      <c r="K82" s="870">
        <f>SUMIF(BTDC!$F$8:$F$32,BCDPS!B82,BTDC!$I$8:$I$32)</f>
        <v>0</v>
      </c>
      <c r="L82" s="870">
        <f t="shared" si="12"/>
        <v>0</v>
      </c>
      <c r="M82" s="870">
        <f t="shared" si="12"/>
        <v>232649086</v>
      </c>
      <c r="N82" s="871">
        <f t="shared" si="8"/>
        <v>0</v>
      </c>
      <c r="O82" s="54" t="str">
        <f t="shared" si="13"/>
        <v/>
      </c>
      <c r="P82" s="54"/>
      <c r="Q82" s="54"/>
      <c r="R82" s="54">
        <f t="shared" si="14"/>
        <v>0</v>
      </c>
      <c r="S82" s="54">
        <f t="shared" si="14"/>
        <v>-232649086</v>
      </c>
    </row>
    <row r="83" spans="1:19">
      <c r="A83" s="35" t="s">
        <v>1073</v>
      </c>
      <c r="B83" s="33" t="str">
        <f t="shared" si="9"/>
        <v>D044</v>
      </c>
      <c r="C83" s="34" t="s">
        <v>161</v>
      </c>
      <c r="D83" s="870">
        <v>0</v>
      </c>
      <c r="E83" s="870">
        <v>0</v>
      </c>
      <c r="F83" s="870"/>
      <c r="G83" s="870"/>
      <c r="H83" s="870">
        <f t="shared" si="10"/>
        <v>0</v>
      </c>
      <c r="I83" s="870">
        <f t="shared" si="11"/>
        <v>0</v>
      </c>
      <c r="J83" s="870">
        <f>SUMIF(BTDC!$E$8:$E$32,BCDPS!A83,BTDC!$I$8:$I$32)</f>
        <v>0</v>
      </c>
      <c r="K83" s="870">
        <f>SUMIF(BTDC!$F$8:$F$32,BCDPS!B83,BTDC!$I$8:$I$32)</f>
        <v>0</v>
      </c>
      <c r="L83" s="870">
        <f t="shared" si="12"/>
        <v>0</v>
      </c>
      <c r="M83" s="870">
        <f t="shared" si="12"/>
        <v>0</v>
      </c>
      <c r="N83" s="871">
        <f t="shared" si="8"/>
        <v>0</v>
      </c>
      <c r="O83" s="54" t="str">
        <f t="shared" si="13"/>
        <v/>
      </c>
      <c r="P83" s="54"/>
      <c r="Q83" s="54"/>
      <c r="R83" s="54">
        <f t="shared" si="14"/>
        <v>0</v>
      </c>
      <c r="S83" s="54">
        <f t="shared" si="14"/>
        <v>0</v>
      </c>
    </row>
    <row r="84" spans="1:19">
      <c r="A84" s="35" t="s">
        <v>1074</v>
      </c>
      <c r="B84" s="33" t="str">
        <f t="shared" si="9"/>
        <v>D421</v>
      </c>
      <c r="C84" s="34" t="s">
        <v>162</v>
      </c>
      <c r="D84" s="870">
        <v>0</v>
      </c>
      <c r="E84" s="870">
        <v>492695641</v>
      </c>
      <c r="F84" s="870"/>
      <c r="G84" s="870"/>
      <c r="H84" s="870">
        <f t="shared" si="10"/>
        <v>0</v>
      </c>
      <c r="I84" s="870">
        <f t="shared" si="11"/>
        <v>492695641</v>
      </c>
      <c r="J84" s="870">
        <f>SUMIF(BTDC!$E$8:$E$32,BCDPS!A84,BTDC!$I$8:$I$32)</f>
        <v>0</v>
      </c>
      <c r="K84" s="870">
        <f>SUMIF(BTDC!$F$8:$F$32,BCDPS!B84,BTDC!$I$8:$I$32)</f>
        <v>0</v>
      </c>
      <c r="L84" s="870">
        <f t="shared" si="12"/>
        <v>0</v>
      </c>
      <c r="M84" s="870">
        <f t="shared" si="12"/>
        <v>492695641</v>
      </c>
      <c r="N84" s="871">
        <f t="shared" si="8"/>
        <v>0</v>
      </c>
      <c r="O84" s="54" t="str">
        <f t="shared" si="13"/>
        <v/>
      </c>
      <c r="P84" s="54"/>
      <c r="Q84" s="54"/>
      <c r="R84" s="54">
        <f t="shared" si="14"/>
        <v>0</v>
      </c>
      <c r="S84" s="54">
        <f t="shared" si="14"/>
        <v>-492695641</v>
      </c>
    </row>
    <row r="85" spans="1:19">
      <c r="A85" s="35" t="s">
        <v>1075</v>
      </c>
      <c r="B85" s="33" t="str">
        <f t="shared" si="9"/>
        <v>D431</v>
      </c>
      <c r="C85" s="34" t="s">
        <v>163</v>
      </c>
      <c r="D85" s="870">
        <v>0</v>
      </c>
      <c r="E85" s="870">
        <v>13344581</v>
      </c>
      <c r="F85" s="870"/>
      <c r="G85" s="870"/>
      <c r="H85" s="870">
        <f t="shared" si="10"/>
        <v>0</v>
      </c>
      <c r="I85" s="870">
        <f t="shared" si="11"/>
        <v>13344581</v>
      </c>
      <c r="J85" s="870">
        <f>SUMIF(BTDC!$E$8:$E$32,BCDPS!A85,BTDC!$I$8:$I$32)</f>
        <v>0</v>
      </c>
      <c r="K85" s="870">
        <f>SUMIF(BTDC!$F$8:$F$32,BCDPS!B85,BTDC!$I$8:$I$32)</f>
        <v>0</v>
      </c>
      <c r="L85" s="870">
        <f t="shared" si="12"/>
        <v>0</v>
      </c>
      <c r="M85" s="870">
        <f t="shared" si="12"/>
        <v>13344581</v>
      </c>
      <c r="N85" s="871">
        <f t="shared" si="8"/>
        <v>0</v>
      </c>
      <c r="O85" s="54">
        <v>353</v>
      </c>
      <c r="P85" s="54"/>
      <c r="Q85" s="54"/>
      <c r="R85" s="54">
        <f t="shared" si="14"/>
        <v>0</v>
      </c>
      <c r="S85" s="54">
        <f t="shared" si="14"/>
        <v>-13344581</v>
      </c>
    </row>
    <row r="86" spans="1:19">
      <c r="A86" s="35" t="s">
        <v>455</v>
      </c>
      <c r="B86" s="33" t="str">
        <f t="shared" si="9"/>
        <v>D441</v>
      </c>
      <c r="C86" s="34" t="s">
        <v>469</v>
      </c>
      <c r="D86" s="870">
        <v>0</v>
      </c>
      <c r="E86" s="870">
        <v>0</v>
      </c>
      <c r="F86" s="870"/>
      <c r="G86" s="870"/>
      <c r="H86" s="870">
        <f t="shared" si="10"/>
        <v>0</v>
      </c>
      <c r="I86" s="870">
        <f t="shared" si="11"/>
        <v>0</v>
      </c>
      <c r="J86" s="870">
        <f>SUMIF(BTDC!$E$8:$E$32,BCDPS!A86,BTDC!$I$8:$I$32)</f>
        <v>0</v>
      </c>
      <c r="K86" s="870">
        <f>SUMIF(BTDC!$F$8:$F$32,BCDPS!B86,BTDC!$I$8:$I$32)</f>
        <v>0</v>
      </c>
      <c r="L86" s="870">
        <f t="shared" si="12"/>
        <v>0</v>
      </c>
      <c r="M86" s="870">
        <f t="shared" si="12"/>
        <v>0</v>
      </c>
      <c r="N86" s="871">
        <f>K86-J86</f>
        <v>0</v>
      </c>
      <c r="O86" s="54" t="str">
        <f t="shared" si="13"/>
        <v/>
      </c>
      <c r="P86" s="54"/>
      <c r="Q86" s="54"/>
      <c r="R86" s="54">
        <f t="shared" si="14"/>
        <v>0</v>
      </c>
      <c r="S86" s="54">
        <f t="shared" si="14"/>
        <v>0</v>
      </c>
    </row>
    <row r="87" spans="1:19">
      <c r="A87" s="35" t="s">
        <v>1076</v>
      </c>
      <c r="B87" s="33" t="str">
        <f t="shared" si="9"/>
        <v>D461</v>
      </c>
      <c r="C87" s="34" t="s">
        <v>164</v>
      </c>
      <c r="D87" s="870">
        <v>0</v>
      </c>
      <c r="E87" s="870">
        <v>0</v>
      </c>
      <c r="F87" s="870"/>
      <c r="G87" s="870"/>
      <c r="H87" s="870">
        <f t="shared" si="10"/>
        <v>0</v>
      </c>
      <c r="I87" s="870">
        <f t="shared" si="11"/>
        <v>0</v>
      </c>
      <c r="J87" s="870">
        <f>SUMIF(BTDC!$E$8:$E$32,BCDPS!A87,BTDC!$I$8:$I$32)</f>
        <v>0</v>
      </c>
      <c r="K87" s="870">
        <f>SUMIF(BTDC!$F$8:$F$32,BCDPS!B87,BTDC!$I$8:$I$32)</f>
        <v>0</v>
      </c>
      <c r="L87" s="870">
        <f t="shared" si="12"/>
        <v>0</v>
      </c>
      <c r="M87" s="870">
        <f t="shared" si="12"/>
        <v>0</v>
      </c>
      <c r="N87" s="871">
        <f t="shared" si="8"/>
        <v>0</v>
      </c>
      <c r="O87" s="54" t="str">
        <f t="shared" si="13"/>
        <v/>
      </c>
      <c r="P87" s="54"/>
      <c r="Q87" s="54"/>
      <c r="R87" s="54">
        <f t="shared" si="14"/>
        <v>0</v>
      </c>
      <c r="S87" s="54">
        <f t="shared" si="14"/>
        <v>0</v>
      </c>
    </row>
    <row r="88" spans="1:19">
      <c r="A88" s="35" t="s">
        <v>1077</v>
      </c>
      <c r="B88" s="33" t="str">
        <f t="shared" si="9"/>
        <v>D466</v>
      </c>
      <c r="C88" s="34" t="s">
        <v>165</v>
      </c>
      <c r="D88" s="870">
        <v>0</v>
      </c>
      <c r="E88" s="870">
        <v>0</v>
      </c>
      <c r="F88" s="870"/>
      <c r="G88" s="870"/>
      <c r="H88" s="870">
        <f t="shared" si="10"/>
        <v>0</v>
      </c>
      <c r="I88" s="870">
        <f t="shared" si="11"/>
        <v>0</v>
      </c>
      <c r="J88" s="870">
        <f>SUMIF(BTDC!$E$8:$E$32,BCDPS!A88,BTDC!$I$8:$I$32)</f>
        <v>0</v>
      </c>
      <c r="K88" s="870">
        <f>SUMIF(BTDC!$F$8:$F$32,BCDPS!B88,BTDC!$I$8:$I$32)</f>
        <v>0</v>
      </c>
      <c r="L88" s="870">
        <f t="shared" si="12"/>
        <v>0</v>
      </c>
      <c r="M88" s="870">
        <f t="shared" si="12"/>
        <v>0</v>
      </c>
      <c r="N88" s="871">
        <f t="shared" si="8"/>
        <v>0</v>
      </c>
      <c r="O88" s="54" t="str">
        <f t="shared" si="13"/>
        <v/>
      </c>
      <c r="P88" s="54"/>
      <c r="Q88" s="54"/>
      <c r="R88" s="54">
        <f t="shared" si="14"/>
        <v>0</v>
      </c>
      <c r="S88" s="54">
        <f t="shared" si="14"/>
        <v>0</v>
      </c>
    </row>
    <row r="89" spans="1:19">
      <c r="A89" s="35">
        <v>511</v>
      </c>
      <c r="B89" s="33" t="str">
        <f t="shared" si="9"/>
        <v>511</v>
      </c>
      <c r="C89" s="34" t="s">
        <v>511</v>
      </c>
      <c r="D89" s="870">
        <v>0</v>
      </c>
      <c r="E89" s="870">
        <v>0</v>
      </c>
      <c r="F89" s="870"/>
      <c r="G89" s="870"/>
      <c r="H89" s="870">
        <f t="shared" si="10"/>
        <v>0</v>
      </c>
      <c r="I89" s="870">
        <f t="shared" si="11"/>
        <v>0</v>
      </c>
      <c r="J89" s="870">
        <f>SUMIF(BTDC!$E$8:$E$32,BCDPS!A89,BTDC!$I$8:$I$32)</f>
        <v>0</v>
      </c>
      <c r="K89" s="870">
        <f>SUMIF(BTDC!$F$8:$F$32,BCDPS!B89,BTDC!$I$8:$I$32)</f>
        <v>0</v>
      </c>
      <c r="L89" s="870">
        <f t="shared" si="12"/>
        <v>0</v>
      </c>
      <c r="M89" s="870">
        <f t="shared" si="12"/>
        <v>0</v>
      </c>
      <c r="N89" s="871">
        <f>K89-J89</f>
        <v>0</v>
      </c>
      <c r="O89" s="54" t="str">
        <f t="shared" si="13"/>
        <v/>
      </c>
      <c r="P89" s="54"/>
      <c r="Q89" s="54"/>
      <c r="R89" s="54">
        <f t="shared" si="14"/>
        <v>0</v>
      </c>
      <c r="S89" s="54">
        <f t="shared" si="14"/>
        <v>0</v>
      </c>
    </row>
    <row r="90" spans="1:19">
      <c r="A90" s="35">
        <v>5117</v>
      </c>
      <c r="B90" s="33" t="str">
        <f t="shared" si="9"/>
        <v>5117</v>
      </c>
      <c r="C90" s="34" t="s">
        <v>255</v>
      </c>
      <c r="D90" s="870">
        <v>0</v>
      </c>
      <c r="E90" s="870">
        <v>0</v>
      </c>
      <c r="F90" s="870"/>
      <c r="G90" s="870"/>
      <c r="H90" s="870">
        <f t="shared" si="10"/>
        <v>0</v>
      </c>
      <c r="I90" s="870">
        <f t="shared" si="11"/>
        <v>0</v>
      </c>
      <c r="J90" s="870">
        <f>SUMIF(BTDC!$E$8:$E$32,BCDPS!A90,BTDC!$I$8:$I$32)</f>
        <v>0</v>
      </c>
      <c r="K90" s="870">
        <f>SUMIF(BTDC!$F$8:$F$32,BCDPS!B90,BTDC!$I$8:$I$32)</f>
        <v>0</v>
      </c>
      <c r="L90" s="870">
        <f t="shared" si="12"/>
        <v>0</v>
      </c>
      <c r="M90" s="870">
        <f t="shared" si="12"/>
        <v>0</v>
      </c>
      <c r="N90" s="871">
        <f>K90-J90</f>
        <v>0</v>
      </c>
      <c r="O90" s="54" t="str">
        <f t="shared" si="13"/>
        <v/>
      </c>
      <c r="P90" s="54"/>
      <c r="Q90" s="54"/>
      <c r="R90" s="54">
        <f t="shared" si="14"/>
        <v>0</v>
      </c>
      <c r="S90" s="54">
        <f t="shared" si="14"/>
        <v>0</v>
      </c>
    </row>
    <row r="91" spans="1:19">
      <c r="A91" s="35">
        <v>515</v>
      </c>
      <c r="B91" s="33" t="str">
        <f t="shared" si="9"/>
        <v>515</v>
      </c>
      <c r="C91" s="34" t="s">
        <v>512</v>
      </c>
      <c r="D91" s="870">
        <v>0</v>
      </c>
      <c r="E91" s="870">
        <v>0</v>
      </c>
      <c r="F91" s="870"/>
      <c r="G91" s="870"/>
      <c r="H91" s="870">
        <f t="shared" si="10"/>
        <v>0</v>
      </c>
      <c r="I91" s="870">
        <f t="shared" si="11"/>
        <v>0</v>
      </c>
      <c r="J91" s="870">
        <f>SUMIF(BTDC!$E$8:$E$32,BCDPS!A91,BTDC!$I$8:$I$32)</f>
        <v>0</v>
      </c>
      <c r="K91" s="870">
        <f>SUMIF(BTDC!$F$8:$F$32,BCDPS!B91,BTDC!$I$8:$I$32)</f>
        <v>0</v>
      </c>
      <c r="L91" s="870">
        <f t="shared" si="12"/>
        <v>0</v>
      </c>
      <c r="M91" s="870">
        <f t="shared" si="12"/>
        <v>0</v>
      </c>
      <c r="N91" s="871">
        <f>K91-J91</f>
        <v>0</v>
      </c>
      <c r="O91" s="54" t="str">
        <f t="shared" si="13"/>
        <v/>
      </c>
      <c r="P91" s="54"/>
      <c r="Q91" s="54"/>
      <c r="R91" s="54">
        <f t="shared" si="14"/>
        <v>0</v>
      </c>
      <c r="S91" s="54">
        <f t="shared" si="14"/>
        <v>0</v>
      </c>
    </row>
    <row r="92" spans="1:19">
      <c r="A92" s="35">
        <v>621</v>
      </c>
      <c r="B92" s="33" t="str">
        <f t="shared" si="9"/>
        <v>621</v>
      </c>
      <c r="C92" s="34" t="s">
        <v>513</v>
      </c>
      <c r="D92" s="870">
        <v>0</v>
      </c>
      <c r="E92" s="870">
        <v>0</v>
      </c>
      <c r="F92" s="870"/>
      <c r="G92" s="870"/>
      <c r="H92" s="870">
        <f t="shared" si="10"/>
        <v>0</v>
      </c>
      <c r="I92" s="870">
        <f t="shared" si="11"/>
        <v>0</v>
      </c>
      <c r="J92" s="870">
        <f>SUMIF(BTDC!$E$8:$E$32,BCDPS!A92,BTDC!$I$8:$I$32)</f>
        <v>0</v>
      </c>
      <c r="K92" s="870">
        <f>SUMIF(BTDC!$F$8:$F$32,BCDPS!B92,BTDC!$I$8:$I$32)</f>
        <v>0</v>
      </c>
      <c r="L92" s="870">
        <f t="shared" si="12"/>
        <v>0</v>
      </c>
      <c r="M92" s="870">
        <f t="shared" si="12"/>
        <v>0</v>
      </c>
      <c r="N92" s="871">
        <f>J92-K92</f>
        <v>0</v>
      </c>
      <c r="O92" s="54" t="str">
        <f t="shared" si="13"/>
        <v/>
      </c>
      <c r="P92" s="54"/>
      <c r="Q92" s="54"/>
      <c r="R92" s="54">
        <f t="shared" si="14"/>
        <v>0</v>
      </c>
      <c r="S92" s="54">
        <f t="shared" si="14"/>
        <v>0</v>
      </c>
    </row>
    <row r="93" spans="1:19">
      <c r="A93" s="35">
        <v>622</v>
      </c>
      <c r="B93" s="33" t="str">
        <f t="shared" si="9"/>
        <v>622</v>
      </c>
      <c r="C93" s="34" t="s">
        <v>514</v>
      </c>
      <c r="D93" s="870">
        <v>0</v>
      </c>
      <c r="E93" s="870">
        <v>0</v>
      </c>
      <c r="F93" s="870"/>
      <c r="G93" s="870"/>
      <c r="H93" s="870">
        <f t="shared" si="10"/>
        <v>0</v>
      </c>
      <c r="I93" s="870">
        <f t="shared" si="11"/>
        <v>0</v>
      </c>
      <c r="J93" s="870">
        <f>SUMIF(BTDC!$E$8:$E$32,BCDPS!A93,BTDC!$I$8:$I$32)</f>
        <v>0</v>
      </c>
      <c r="K93" s="870">
        <f>SUMIF(BTDC!$F$8:$F$32,BCDPS!B93,BTDC!$I$8:$I$32)</f>
        <v>0</v>
      </c>
      <c r="L93" s="870">
        <f t="shared" si="12"/>
        <v>0</v>
      </c>
      <c r="M93" s="870">
        <f t="shared" si="12"/>
        <v>0</v>
      </c>
      <c r="N93" s="871">
        <f t="shared" ref="N93:N101" si="15">J93-K93</f>
        <v>0</v>
      </c>
      <c r="O93" s="54" t="str">
        <f t="shared" si="13"/>
        <v/>
      </c>
      <c r="P93" s="54"/>
      <c r="Q93" s="54"/>
      <c r="R93" s="54">
        <f t="shared" si="14"/>
        <v>0</v>
      </c>
      <c r="S93" s="54">
        <f t="shared" si="14"/>
        <v>0</v>
      </c>
    </row>
    <row r="94" spans="1:19">
      <c r="A94" s="35">
        <v>623</v>
      </c>
      <c r="B94" s="33" t="str">
        <f>LEFT(A94,4)</f>
        <v>623</v>
      </c>
      <c r="C94" s="34" t="s">
        <v>515</v>
      </c>
      <c r="D94" s="870">
        <v>0</v>
      </c>
      <c r="E94" s="870">
        <v>0</v>
      </c>
      <c r="F94" s="870"/>
      <c r="G94" s="870"/>
      <c r="H94" s="870">
        <f t="shared" si="10"/>
        <v>0</v>
      </c>
      <c r="I94" s="870">
        <f t="shared" si="11"/>
        <v>0</v>
      </c>
      <c r="J94" s="870">
        <f>SUMIF(BTDC!$E$8:$E$32,BCDPS!A94,BTDC!$I$8:$I$32)</f>
        <v>0</v>
      </c>
      <c r="K94" s="870">
        <f>SUMIF(BTDC!$F$8:$F$32,BCDPS!B94,BTDC!$I$8:$I$32)</f>
        <v>0</v>
      </c>
      <c r="L94" s="870">
        <f t="shared" si="12"/>
        <v>0</v>
      </c>
      <c r="M94" s="870">
        <f t="shared" si="12"/>
        <v>0</v>
      </c>
      <c r="N94" s="871">
        <f t="shared" si="15"/>
        <v>0</v>
      </c>
      <c r="O94" s="54" t="str">
        <f t="shared" si="13"/>
        <v/>
      </c>
      <c r="P94" s="54"/>
      <c r="Q94" s="54"/>
      <c r="R94" s="54">
        <f t="shared" si="14"/>
        <v>0</v>
      </c>
      <c r="S94" s="54">
        <f t="shared" si="14"/>
        <v>0</v>
      </c>
    </row>
    <row r="95" spans="1:19">
      <c r="A95" s="35">
        <v>627</v>
      </c>
      <c r="B95" s="33" t="str">
        <f t="shared" ref="B95:B103" si="16">LEFT(A95,4)</f>
        <v>627</v>
      </c>
      <c r="C95" s="34" t="s">
        <v>516</v>
      </c>
      <c r="D95" s="870">
        <v>0</v>
      </c>
      <c r="E95" s="870">
        <v>0</v>
      </c>
      <c r="F95" s="870"/>
      <c r="G95" s="870"/>
      <c r="H95" s="870">
        <f t="shared" si="10"/>
        <v>0</v>
      </c>
      <c r="I95" s="870">
        <f t="shared" si="11"/>
        <v>0</v>
      </c>
      <c r="J95" s="870">
        <f>SUMIF(BTDC!$E$8:$E$32,BCDPS!A95,BTDC!$I$8:$I$32)</f>
        <v>0</v>
      </c>
      <c r="K95" s="870">
        <f>SUMIF(BTDC!$F$8:$F$32,BCDPS!B95,BTDC!$I$8:$I$32)</f>
        <v>0</v>
      </c>
      <c r="L95" s="870">
        <f t="shared" si="12"/>
        <v>0</v>
      </c>
      <c r="M95" s="870">
        <f t="shared" si="12"/>
        <v>0</v>
      </c>
      <c r="N95" s="871">
        <f t="shared" si="15"/>
        <v>0</v>
      </c>
      <c r="O95" s="54" t="str">
        <f t="shared" si="13"/>
        <v/>
      </c>
      <c r="P95" s="54"/>
      <c r="Q95" s="54"/>
      <c r="R95" s="54">
        <f t="shared" si="14"/>
        <v>0</v>
      </c>
      <c r="S95" s="54">
        <f t="shared" si="14"/>
        <v>0</v>
      </c>
    </row>
    <row r="96" spans="1:19">
      <c r="A96" s="35">
        <v>632</v>
      </c>
      <c r="B96" s="33" t="str">
        <f t="shared" si="16"/>
        <v>632</v>
      </c>
      <c r="C96" s="34" t="s">
        <v>28</v>
      </c>
      <c r="D96" s="870">
        <v>0</v>
      </c>
      <c r="E96" s="870">
        <v>0</v>
      </c>
      <c r="F96" s="870"/>
      <c r="G96" s="870"/>
      <c r="H96" s="870">
        <f t="shared" si="10"/>
        <v>0</v>
      </c>
      <c r="I96" s="870">
        <f t="shared" si="11"/>
        <v>0</v>
      </c>
      <c r="J96" s="870">
        <f>SUMIF(BTDC!$E$8:$E$32,BCDPS!A96,BTDC!$I$8:$I$32)</f>
        <v>0</v>
      </c>
      <c r="K96" s="870">
        <f>SUMIF(BTDC!$F$8:$F$32,BCDPS!B96,BTDC!$I$8:$I$32)</f>
        <v>0</v>
      </c>
      <c r="L96" s="870">
        <f t="shared" si="12"/>
        <v>0</v>
      </c>
      <c r="M96" s="870">
        <f t="shared" si="12"/>
        <v>0</v>
      </c>
      <c r="N96" s="871">
        <f t="shared" si="15"/>
        <v>0</v>
      </c>
      <c r="O96" s="54" t="str">
        <f t="shared" si="13"/>
        <v/>
      </c>
      <c r="P96" s="54"/>
      <c r="Q96" s="54"/>
      <c r="R96" s="54">
        <f t="shared" si="14"/>
        <v>0</v>
      </c>
      <c r="S96" s="54">
        <f t="shared" si="14"/>
        <v>0</v>
      </c>
    </row>
    <row r="97" spans="1:19">
      <c r="A97" s="35">
        <v>635</v>
      </c>
      <c r="B97" s="33" t="str">
        <f t="shared" si="16"/>
        <v>635</v>
      </c>
      <c r="C97" s="34" t="s">
        <v>33</v>
      </c>
      <c r="D97" s="870">
        <v>0</v>
      </c>
      <c r="E97" s="870">
        <v>0</v>
      </c>
      <c r="F97" s="870"/>
      <c r="G97" s="870"/>
      <c r="H97" s="870">
        <f t="shared" si="10"/>
        <v>0</v>
      </c>
      <c r="I97" s="870">
        <f t="shared" si="11"/>
        <v>0</v>
      </c>
      <c r="J97" s="870">
        <f>SUMIF(BTDC!$E$8:$E$32,BCDPS!A97,BTDC!$I$8:$I$32)</f>
        <v>0</v>
      </c>
      <c r="K97" s="870">
        <f>SUMIF(BTDC!$F$8:$F$32,BCDPS!B97,BTDC!$I$8:$I$32)</f>
        <v>0</v>
      </c>
      <c r="L97" s="870">
        <f t="shared" si="12"/>
        <v>0</v>
      </c>
      <c r="M97" s="870">
        <f t="shared" si="12"/>
        <v>0</v>
      </c>
      <c r="N97" s="871">
        <f t="shared" si="15"/>
        <v>0</v>
      </c>
      <c r="O97" s="54" t="str">
        <f t="shared" si="13"/>
        <v/>
      </c>
      <c r="P97" s="54"/>
      <c r="Q97" s="54"/>
      <c r="R97" s="54">
        <f t="shared" si="14"/>
        <v>0</v>
      </c>
      <c r="S97" s="54">
        <f t="shared" si="14"/>
        <v>0</v>
      </c>
    </row>
    <row r="98" spans="1:19">
      <c r="A98" s="35">
        <v>641</v>
      </c>
      <c r="B98" s="33" t="str">
        <f t="shared" si="16"/>
        <v>641</v>
      </c>
      <c r="C98" s="34" t="s">
        <v>37</v>
      </c>
      <c r="D98" s="870">
        <v>0</v>
      </c>
      <c r="E98" s="870">
        <v>0</v>
      </c>
      <c r="F98" s="870"/>
      <c r="G98" s="870"/>
      <c r="H98" s="870">
        <f t="shared" si="10"/>
        <v>0</v>
      </c>
      <c r="I98" s="870">
        <f t="shared" si="11"/>
        <v>0</v>
      </c>
      <c r="J98" s="870">
        <f>SUMIF(BTDC!$E$8:$E$32,BCDPS!A98,BTDC!$I$8:$I$32)</f>
        <v>0</v>
      </c>
      <c r="K98" s="870">
        <f>SUMIF(BTDC!$F$8:$F$32,BCDPS!B98,BTDC!$I$8:$I$32)</f>
        <v>0</v>
      </c>
      <c r="L98" s="870">
        <f t="shared" si="12"/>
        <v>0</v>
      </c>
      <c r="M98" s="870">
        <f t="shared" si="12"/>
        <v>0</v>
      </c>
      <c r="N98" s="871">
        <f t="shared" si="15"/>
        <v>0</v>
      </c>
      <c r="O98" s="54" t="str">
        <f t="shared" si="13"/>
        <v/>
      </c>
      <c r="P98" s="54"/>
      <c r="Q98" s="54"/>
      <c r="R98" s="54">
        <f t="shared" si="14"/>
        <v>0</v>
      </c>
      <c r="S98" s="54">
        <f t="shared" si="14"/>
        <v>0</v>
      </c>
    </row>
    <row r="99" spans="1:19">
      <c r="A99" s="35">
        <v>642</v>
      </c>
      <c r="B99" s="33" t="str">
        <f t="shared" si="16"/>
        <v>642</v>
      </c>
      <c r="C99" s="34" t="s">
        <v>40</v>
      </c>
      <c r="D99" s="870">
        <v>0</v>
      </c>
      <c r="E99" s="870">
        <v>0</v>
      </c>
      <c r="F99" s="870"/>
      <c r="G99" s="870"/>
      <c r="H99" s="870">
        <f t="shared" si="10"/>
        <v>0</v>
      </c>
      <c r="I99" s="870">
        <f t="shared" si="11"/>
        <v>0</v>
      </c>
      <c r="J99" s="870">
        <f>SUMIF(BTDC!$E$8:$E$32,BCDPS!A99,BTDC!$I$8:$I$32)</f>
        <v>0</v>
      </c>
      <c r="K99" s="870">
        <f>SUMIF(BTDC!$F$8:$F$32,BCDPS!B99,BTDC!$I$8:$I$32)</f>
        <v>0</v>
      </c>
      <c r="L99" s="870">
        <f t="shared" si="12"/>
        <v>0</v>
      </c>
      <c r="M99" s="870">
        <f t="shared" si="12"/>
        <v>0</v>
      </c>
      <c r="N99" s="871">
        <f t="shared" si="15"/>
        <v>0</v>
      </c>
      <c r="O99" s="54" t="str">
        <f t="shared" si="13"/>
        <v/>
      </c>
      <c r="P99" s="54"/>
      <c r="Q99" s="54"/>
      <c r="R99" s="54">
        <f t="shared" si="14"/>
        <v>0</v>
      </c>
      <c r="S99" s="54">
        <f t="shared" si="14"/>
        <v>0</v>
      </c>
    </row>
    <row r="100" spans="1:19">
      <c r="A100" s="35">
        <v>711</v>
      </c>
      <c r="B100" s="33" t="str">
        <f t="shared" si="16"/>
        <v>711</v>
      </c>
      <c r="C100" s="34" t="s">
        <v>44</v>
      </c>
      <c r="D100" s="870">
        <v>0</v>
      </c>
      <c r="E100" s="870">
        <v>0</v>
      </c>
      <c r="F100" s="870"/>
      <c r="G100" s="870"/>
      <c r="H100" s="870">
        <f t="shared" si="10"/>
        <v>0</v>
      </c>
      <c r="I100" s="870">
        <f t="shared" si="11"/>
        <v>0</v>
      </c>
      <c r="J100" s="870">
        <f>SUMIF(BTDC!$E$8:$E$32,BCDPS!A100,BTDC!$I$8:$I$32)</f>
        <v>0</v>
      </c>
      <c r="K100" s="870">
        <f>SUMIF(BTDC!$F$8:$F$32,BCDPS!B100,BTDC!$I$8:$I$32)</f>
        <v>0</v>
      </c>
      <c r="L100" s="870">
        <f t="shared" si="12"/>
        <v>0</v>
      </c>
      <c r="M100" s="870">
        <f t="shared" si="12"/>
        <v>0</v>
      </c>
      <c r="N100" s="871">
        <f>K100-J100</f>
        <v>0</v>
      </c>
      <c r="O100" s="54" t="str">
        <f t="shared" si="13"/>
        <v/>
      </c>
      <c r="P100" s="54"/>
      <c r="Q100" s="54"/>
      <c r="R100" s="54">
        <f t="shared" si="14"/>
        <v>0</v>
      </c>
      <c r="S100" s="54">
        <f t="shared" si="14"/>
        <v>0</v>
      </c>
    </row>
    <row r="101" spans="1:19">
      <c r="A101" s="35">
        <v>811</v>
      </c>
      <c r="B101" s="33" t="str">
        <f t="shared" si="16"/>
        <v>811</v>
      </c>
      <c r="C101" s="34" t="s">
        <v>47</v>
      </c>
      <c r="D101" s="870">
        <v>0</v>
      </c>
      <c r="E101" s="870">
        <v>0</v>
      </c>
      <c r="F101" s="870"/>
      <c r="G101" s="870"/>
      <c r="H101" s="870">
        <f t="shared" si="10"/>
        <v>0</v>
      </c>
      <c r="I101" s="870">
        <f t="shared" si="11"/>
        <v>0</v>
      </c>
      <c r="J101" s="870">
        <f>SUMIF(BTDC!$E$8:$E$32,BCDPS!A101,BTDC!$I$8:$I$32)</f>
        <v>0</v>
      </c>
      <c r="K101" s="870">
        <f>SUMIF(BTDC!$F$8:$F$32,BCDPS!B101,BTDC!$I$8:$I$32)</f>
        <v>0</v>
      </c>
      <c r="L101" s="870">
        <f t="shared" si="12"/>
        <v>0</v>
      </c>
      <c r="M101" s="870">
        <f t="shared" si="12"/>
        <v>0</v>
      </c>
      <c r="N101" s="871">
        <f t="shared" si="15"/>
        <v>0</v>
      </c>
      <c r="O101" s="54" t="str">
        <f t="shared" si="13"/>
        <v/>
      </c>
      <c r="P101" s="54"/>
      <c r="Q101" s="54"/>
      <c r="R101" s="54">
        <f t="shared" si="14"/>
        <v>0</v>
      </c>
      <c r="S101" s="54">
        <f t="shared" si="14"/>
        <v>0</v>
      </c>
    </row>
    <row r="102" spans="1:19">
      <c r="A102" s="35">
        <v>821</v>
      </c>
      <c r="B102" s="33" t="str">
        <f t="shared" si="16"/>
        <v>821</v>
      </c>
      <c r="C102" s="34" t="s">
        <v>888</v>
      </c>
      <c r="D102" s="870">
        <v>0</v>
      </c>
      <c r="E102" s="870">
        <v>0</v>
      </c>
      <c r="F102" s="870"/>
      <c r="G102" s="870"/>
      <c r="H102" s="870">
        <f t="shared" si="10"/>
        <v>0</v>
      </c>
      <c r="I102" s="870">
        <f t="shared" si="11"/>
        <v>0</v>
      </c>
      <c r="J102" s="870">
        <f>SUMIF(BTDC!$E$8:$E$32,BCDPS!A102,BTDC!$I$8:$I$32)</f>
        <v>0</v>
      </c>
      <c r="K102" s="870">
        <f>SUMIF(BTDC!$F$8:$F$32,BCDPS!B102,BTDC!$I$8:$I$32)</f>
        <v>0</v>
      </c>
      <c r="L102" s="870">
        <f t="shared" si="12"/>
        <v>0</v>
      </c>
      <c r="M102" s="870">
        <f t="shared" si="12"/>
        <v>0</v>
      </c>
      <c r="N102" s="871">
        <f>J102-K102</f>
        <v>0</v>
      </c>
      <c r="O102" s="54" t="str">
        <f>IF(OR(J102&lt;&gt;0,K102&lt;&gt;0),"Print","")</f>
        <v/>
      </c>
      <c r="P102" s="54"/>
      <c r="Q102" s="54"/>
      <c r="R102" s="54">
        <f t="shared" si="14"/>
        <v>0</v>
      </c>
      <c r="S102" s="54">
        <f t="shared" si="14"/>
        <v>0</v>
      </c>
    </row>
    <row r="103" spans="1:19">
      <c r="A103" s="35">
        <v>911</v>
      </c>
      <c r="B103" s="33" t="str">
        <f t="shared" si="16"/>
        <v>911</v>
      </c>
      <c r="C103" s="34" t="s">
        <v>517</v>
      </c>
      <c r="D103" s="870">
        <v>0</v>
      </c>
      <c r="E103" s="870">
        <v>0</v>
      </c>
      <c r="F103" s="870"/>
      <c r="G103" s="870"/>
      <c r="H103" s="870">
        <f t="shared" si="10"/>
        <v>0</v>
      </c>
      <c r="I103" s="870">
        <f t="shared" si="11"/>
        <v>0</v>
      </c>
      <c r="J103" s="870">
        <f>SUMIF(BTDC!$E$8:$E$32,BCDPS!A103,BTDC!$I$8:$I$32)</f>
        <v>0</v>
      </c>
      <c r="K103" s="870">
        <f>SUMIF(BTDC!$F$8:$F$32,BCDPS!B103,BTDC!$I$8:$I$32)</f>
        <v>0</v>
      </c>
      <c r="L103" s="870">
        <f t="shared" si="12"/>
        <v>0</v>
      </c>
      <c r="M103" s="870">
        <f t="shared" si="12"/>
        <v>0</v>
      </c>
      <c r="N103" s="871">
        <f>IF((J103-K103)&lt;0,-(J103-K103),0)</f>
        <v>0</v>
      </c>
      <c r="O103" s="54" t="str">
        <f t="shared" si="13"/>
        <v/>
      </c>
      <c r="P103" s="54"/>
      <c r="Q103" s="54"/>
      <c r="R103" s="54">
        <f t="shared" si="14"/>
        <v>0</v>
      </c>
      <c r="S103" s="54">
        <f t="shared" si="14"/>
        <v>0</v>
      </c>
    </row>
    <row r="104" spans="1:19" ht="15.75">
      <c r="A104" s="38"/>
      <c r="B104" s="38"/>
      <c r="C104" s="39"/>
      <c r="D104" s="875"/>
      <c r="E104" s="875"/>
      <c r="F104" s="875"/>
      <c r="G104" s="875"/>
      <c r="H104" s="875"/>
      <c r="I104" s="875"/>
      <c r="J104" s="870">
        <f>SUMIF(BTDC!$E$8:$E$32,BCDPS!A104,BTDC!$I$8:$I$32)</f>
        <v>0</v>
      </c>
      <c r="K104" s="870">
        <f>SUMIF(BTDC!$F$8:$F$32,BCDPS!B104,BTDC!$I$8:$I$32)</f>
        <v>0</v>
      </c>
      <c r="L104" s="870"/>
      <c r="M104" s="870"/>
      <c r="N104" s="871"/>
      <c r="O104" s="54" t="str">
        <f t="shared" si="13"/>
        <v/>
      </c>
      <c r="P104" s="55"/>
      <c r="Q104" s="55"/>
      <c r="R104" s="54">
        <f t="shared" si="14"/>
        <v>0</v>
      </c>
      <c r="S104" s="54">
        <f t="shared" si="14"/>
        <v>0</v>
      </c>
    </row>
    <row r="105" spans="1:19" ht="15.75">
      <c r="A105" s="40"/>
      <c r="B105" s="40"/>
      <c r="C105" s="41" t="s">
        <v>518</v>
      </c>
      <c r="D105" s="876">
        <f t="shared" ref="D105:M105" si="17">SUM(D7:D104)</f>
        <v>36590054775</v>
      </c>
      <c r="E105" s="876">
        <f t="shared" si="17"/>
        <v>36590054775</v>
      </c>
      <c r="F105" s="876">
        <f t="shared" si="17"/>
        <v>0</v>
      </c>
      <c r="G105" s="876">
        <f t="shared" si="17"/>
        <v>0</v>
      </c>
      <c r="H105" s="876">
        <f t="shared" si="17"/>
        <v>36590054775</v>
      </c>
      <c r="I105" s="876">
        <f t="shared" si="17"/>
        <v>36590054775</v>
      </c>
      <c r="J105" s="876">
        <f t="shared" si="17"/>
        <v>0</v>
      </c>
      <c r="K105" s="876">
        <f t="shared" si="17"/>
        <v>0</v>
      </c>
      <c r="L105" s="876">
        <f t="shared" si="17"/>
        <v>36590054775</v>
      </c>
      <c r="M105" s="876">
        <f t="shared" si="17"/>
        <v>36590054775</v>
      </c>
      <c r="N105" s="877">
        <f>SUM(N7:N104)</f>
        <v>0</v>
      </c>
      <c r="O105" s="54" t="str">
        <f t="shared" si="13"/>
        <v/>
      </c>
      <c r="P105" s="54"/>
      <c r="Q105" s="54"/>
      <c r="R105" s="54">
        <f t="shared" si="14"/>
        <v>-36590054775</v>
      </c>
      <c r="S105" s="54">
        <f t="shared" si="14"/>
        <v>-36590054775</v>
      </c>
    </row>
    <row r="106" spans="1:19">
      <c r="A106" s="24"/>
      <c r="B106" s="24"/>
      <c r="C106" s="23"/>
      <c r="D106" s="147"/>
      <c r="E106" s="147">
        <f>E105-D105</f>
        <v>0</v>
      </c>
      <c r="F106" s="147"/>
      <c r="G106" s="147">
        <f>G105-F105</f>
        <v>0</v>
      </c>
      <c r="H106" s="147"/>
      <c r="I106" s="147">
        <f>I105-H105</f>
        <v>0</v>
      </c>
      <c r="J106" s="147">
        <f>J105-K105</f>
        <v>0</v>
      </c>
      <c r="K106" s="147">
        <f>K105-J105</f>
        <v>0</v>
      </c>
      <c r="L106" s="147"/>
      <c r="M106" s="147">
        <f>M105-L105</f>
        <v>0</v>
      </c>
      <c r="N106" s="878"/>
      <c r="O106" s="51"/>
      <c r="P106" s="51"/>
      <c r="Q106" s="51"/>
      <c r="R106" s="51"/>
      <c r="S106" s="51"/>
    </row>
    <row r="107" spans="1:19">
      <c r="F107" s="876"/>
      <c r="G107" s="876"/>
    </row>
    <row r="108" spans="1:19">
      <c r="D108" s="771"/>
    </row>
  </sheetData>
  <mergeCells count="11">
    <mergeCell ref="J5:K5"/>
    <mergeCell ref="L5:M5"/>
    <mergeCell ref="N5:N6"/>
    <mergeCell ref="A2:M2"/>
    <mergeCell ref="A3:M3"/>
    <mergeCell ref="A5:A6"/>
    <mergeCell ref="B5:B6"/>
    <mergeCell ref="C5:C6"/>
    <mergeCell ref="D5:E5"/>
    <mergeCell ref="F5:G5"/>
    <mergeCell ref="H5:I5"/>
  </mergeCells>
  <phoneticPr fontId="36"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Sheet7">
    <tabColor indexed="10"/>
  </sheetPr>
  <dimension ref="A1:M84"/>
  <sheetViews>
    <sheetView topLeftCell="B1" workbookViewId="0">
      <pane xSplit="2" ySplit="7" topLeftCell="D8" activePane="bottomRight" state="frozen"/>
      <selection activeCell="B72" sqref="B72"/>
      <selection pane="topRight" activeCell="B72" sqref="B72"/>
      <selection pane="bottomLeft" activeCell="B72" sqref="B72"/>
      <selection pane="bottomRight" activeCell="F8" sqref="F8"/>
    </sheetView>
  </sheetViews>
  <sheetFormatPr defaultRowHeight="15"/>
  <cols>
    <col min="1" max="1" width="7.625" style="3" hidden="1" customWidth="1"/>
    <col min="2" max="2" width="4.375" style="3" customWidth="1"/>
    <col min="3" max="3" width="8.375" style="13" hidden="1" customWidth="1"/>
    <col min="4" max="4" width="46.125" style="6" customWidth="1"/>
    <col min="5" max="6" width="6.5" style="7" customWidth="1"/>
    <col min="7" max="8" width="6.75" style="853" customWidth="1"/>
    <col min="9" max="9" width="14.75" style="8" bestFit="1" customWidth="1"/>
    <col min="10" max="10" width="16.875" style="9" hidden="1" customWidth="1"/>
    <col min="11" max="11" width="16.375" style="112" customWidth="1"/>
    <col min="12" max="12" width="14.5" style="123" customWidth="1"/>
    <col min="13" max="13" width="15.625" style="114" customWidth="1"/>
    <col min="14" max="14" width="12.375" style="123" bestFit="1" customWidth="1"/>
    <col min="15" max="16384" width="9" style="123"/>
  </cols>
  <sheetData>
    <row r="1" spans="1:13" ht="15.75">
      <c r="B1" s="4" t="e">
        <f>#REF!</f>
        <v>#REF!</v>
      </c>
      <c r="C1" s="5"/>
      <c r="K1" s="115" t="s">
        <v>476</v>
      </c>
    </row>
    <row r="2" spans="1:13" ht="16.5" customHeight="1">
      <c r="A2" s="11"/>
      <c r="B2" s="11"/>
      <c r="C2" s="5"/>
      <c r="K2" s="115"/>
    </row>
    <row r="3" spans="1:13" ht="27.75" customHeight="1">
      <c r="A3" s="6"/>
      <c r="B3" s="1413" t="s">
        <v>980</v>
      </c>
      <c r="C3" s="1413"/>
      <c r="D3" s="1413"/>
      <c r="E3" s="1413"/>
      <c r="F3" s="1413"/>
      <c r="G3" s="1413"/>
      <c r="H3" s="1413"/>
      <c r="I3" s="1413"/>
      <c r="J3" s="1413"/>
      <c r="K3" s="1413"/>
    </row>
    <row r="4" spans="1:13" ht="6.75" customHeight="1">
      <c r="A4" s="12"/>
      <c r="B4" s="1414"/>
      <c r="C4" s="1414"/>
      <c r="D4" s="1414"/>
      <c r="E4" s="1414"/>
      <c r="F4" s="1414"/>
      <c r="G4" s="1414"/>
      <c r="H4" s="1414"/>
      <c r="I4" s="1414"/>
      <c r="J4" s="1414"/>
      <c r="K4" s="1414"/>
    </row>
    <row r="5" spans="1:13">
      <c r="D5" s="12"/>
      <c r="E5" s="3"/>
      <c r="F5" s="3"/>
    </row>
    <row r="6" spans="1:13" s="266" customFormat="1" ht="18" customHeight="1">
      <c r="A6" s="14" t="s">
        <v>641</v>
      </c>
      <c r="B6" s="1421" t="s">
        <v>641</v>
      </c>
      <c r="C6" s="15" t="s">
        <v>642</v>
      </c>
      <c r="D6" s="1423" t="s">
        <v>643</v>
      </c>
      <c r="E6" s="1417" t="s">
        <v>1179</v>
      </c>
      <c r="F6" s="1418"/>
      <c r="G6" s="1419" t="s">
        <v>474</v>
      </c>
      <c r="H6" s="1420"/>
      <c r="I6" s="56" t="s">
        <v>644</v>
      </c>
      <c r="J6" s="16" t="s">
        <v>645</v>
      </c>
      <c r="K6" s="1415" t="s">
        <v>887</v>
      </c>
      <c r="M6" s="357"/>
    </row>
    <row r="7" spans="1:13" s="267" customFormat="1" ht="16.5">
      <c r="A7" s="17"/>
      <c r="B7" s="1422"/>
      <c r="C7" s="18"/>
      <c r="D7" s="1424"/>
      <c r="E7" s="19" t="s">
        <v>646</v>
      </c>
      <c r="F7" s="19" t="s">
        <v>647</v>
      </c>
      <c r="G7" s="923" t="s">
        <v>646</v>
      </c>
      <c r="H7" s="923" t="s">
        <v>647</v>
      </c>
      <c r="I7" s="57"/>
      <c r="J7" s="20" t="s">
        <v>452</v>
      </c>
      <c r="K7" s="1416"/>
      <c r="M7" s="358"/>
    </row>
    <row r="8" spans="1:13" s="339" customFormat="1" ht="16.5" customHeight="1">
      <c r="A8" s="335" t="s">
        <v>648</v>
      </c>
      <c r="B8" s="767"/>
      <c r="C8" s="336"/>
      <c r="D8" s="879"/>
      <c r="E8" s="35"/>
      <c r="F8" s="35"/>
      <c r="G8" s="858"/>
      <c r="H8" s="423"/>
      <c r="I8" s="860"/>
      <c r="J8" s="337"/>
      <c r="K8" s="338"/>
      <c r="L8" s="860"/>
      <c r="M8" s="359"/>
    </row>
    <row r="9" spans="1:13" s="344" customFormat="1" ht="14.25">
      <c r="A9" s="340"/>
      <c r="B9" s="341"/>
      <c r="C9" s="345"/>
      <c r="D9" s="342"/>
      <c r="E9" s="343"/>
      <c r="F9" s="343"/>
      <c r="G9" s="346"/>
      <c r="H9" s="858"/>
      <c r="I9" s="334"/>
      <c r="J9" s="347"/>
      <c r="K9" s="920"/>
      <c r="M9" s="348"/>
    </row>
    <row r="10" spans="1:13" s="344" customFormat="1" ht="14.25">
      <c r="A10" s="340"/>
      <c r="B10" s="341"/>
      <c r="C10" s="345"/>
      <c r="D10" s="342"/>
      <c r="E10" s="343"/>
      <c r="F10" s="343"/>
      <c r="G10" s="346"/>
      <c r="H10" s="858"/>
      <c r="I10" s="334"/>
      <c r="J10" s="347"/>
      <c r="K10" s="920"/>
      <c r="M10" s="348"/>
    </row>
    <row r="11" spans="1:13" s="344" customFormat="1" ht="14.25">
      <c r="A11" s="340"/>
      <c r="B11" s="341"/>
      <c r="C11" s="345"/>
      <c r="D11" s="342"/>
      <c r="E11" s="343"/>
      <c r="F11" s="343"/>
      <c r="G11" s="346"/>
      <c r="H11" s="858"/>
      <c r="I11" s="334"/>
      <c r="J11" s="347"/>
      <c r="K11" s="920"/>
      <c r="M11" s="348"/>
    </row>
    <row r="12" spans="1:13" s="344" customFormat="1" ht="14.25">
      <c r="A12" s="340"/>
      <c r="B12" s="341"/>
      <c r="C12" s="345"/>
      <c r="D12" s="1173"/>
      <c r="E12" s="343"/>
      <c r="F12" s="343"/>
      <c r="G12" s="346"/>
      <c r="H12" s="858"/>
      <c r="I12" s="334"/>
      <c r="J12" s="347"/>
      <c r="K12" s="920"/>
      <c r="M12" s="348"/>
    </row>
    <row r="13" spans="1:13" s="344" customFormat="1" ht="14.25">
      <c r="A13" s="340"/>
      <c r="B13" s="341"/>
      <c r="C13" s="345"/>
      <c r="D13" s="1173"/>
      <c r="E13" s="343"/>
      <c r="F13" s="343"/>
      <c r="G13" s="1172"/>
      <c r="H13" s="858"/>
      <c r="I13" s="334"/>
      <c r="J13" s="347"/>
      <c r="K13" s="920"/>
      <c r="M13" s="348"/>
    </row>
    <row r="14" spans="1:13" s="344" customFormat="1" ht="14.25">
      <c r="A14" s="340"/>
      <c r="B14" s="341"/>
      <c r="C14" s="345"/>
      <c r="D14" s="1173"/>
      <c r="E14" s="343"/>
      <c r="F14" s="343"/>
      <c r="G14" s="1172"/>
      <c r="H14" s="858"/>
      <c r="I14" s="334"/>
      <c r="J14" s="347"/>
      <c r="K14" s="920"/>
      <c r="M14" s="348"/>
    </row>
    <row r="15" spans="1:13" s="344" customFormat="1" ht="14.25">
      <c r="A15" s="340"/>
      <c r="B15" s="341"/>
      <c r="C15" s="345"/>
      <c r="D15" s="342"/>
      <c r="E15" s="343"/>
      <c r="F15" s="343"/>
      <c r="G15" s="346"/>
      <c r="H15" s="858"/>
      <c r="I15" s="334"/>
      <c r="J15" s="347"/>
      <c r="K15" s="920"/>
      <c r="M15" s="348"/>
    </row>
    <row r="16" spans="1:13" s="344" customFormat="1" ht="14.25">
      <c r="A16" s="340"/>
      <c r="B16" s="341"/>
      <c r="C16" s="345"/>
      <c r="D16" s="342"/>
      <c r="E16" s="343"/>
      <c r="F16" s="343"/>
      <c r="G16" s="346"/>
      <c r="H16" s="858"/>
      <c r="I16" s="334"/>
      <c r="J16" s="347"/>
      <c r="K16" s="920"/>
      <c r="M16" s="348"/>
    </row>
    <row r="17" spans="1:13" s="344" customFormat="1" ht="14.25">
      <c r="A17" s="340"/>
      <c r="B17" s="341"/>
      <c r="C17" s="345"/>
      <c r="D17" s="342"/>
      <c r="E17" s="343"/>
      <c r="F17" s="343"/>
      <c r="G17" s="346"/>
      <c r="H17" s="858"/>
      <c r="I17" s="334"/>
      <c r="J17" s="347"/>
      <c r="K17" s="920"/>
      <c r="M17" s="348"/>
    </row>
    <row r="18" spans="1:13" s="344" customFormat="1" ht="14.25">
      <c r="A18" s="340"/>
      <c r="B18" s="341"/>
      <c r="C18" s="345"/>
      <c r="D18" s="342"/>
      <c r="E18" s="343"/>
      <c r="F18" s="343"/>
      <c r="G18" s="346"/>
      <c r="H18" s="858"/>
      <c r="I18" s="334"/>
      <c r="J18" s="347"/>
      <c r="K18" s="920"/>
      <c r="M18" s="348"/>
    </row>
    <row r="19" spans="1:13" s="344" customFormat="1" ht="14.25">
      <c r="A19" s="340"/>
      <c r="B19" s="341"/>
      <c r="C19" s="345"/>
      <c r="D19" s="342"/>
      <c r="E19" s="343"/>
      <c r="F19" s="343"/>
      <c r="G19" s="346"/>
      <c r="H19" s="858"/>
      <c r="I19" s="334"/>
      <c r="J19" s="347"/>
      <c r="K19" s="334"/>
      <c r="M19" s="348"/>
    </row>
    <row r="20" spans="1:13" s="344" customFormat="1" ht="14.25">
      <c r="A20" s="340"/>
      <c r="B20" s="341"/>
      <c r="C20" s="345"/>
      <c r="D20" s="342"/>
      <c r="E20" s="343"/>
      <c r="F20" s="343"/>
      <c r="G20" s="346"/>
      <c r="H20" s="858"/>
      <c r="I20" s="334"/>
      <c r="J20" s="347"/>
      <c r="K20" s="334"/>
      <c r="M20" s="348"/>
    </row>
    <row r="21" spans="1:13" s="344" customFormat="1" ht="14.25">
      <c r="A21" s="340"/>
      <c r="B21" s="341"/>
      <c r="C21" s="345"/>
      <c r="D21" s="342"/>
      <c r="E21" s="343"/>
      <c r="F21" s="343"/>
      <c r="G21" s="346"/>
      <c r="H21" s="858"/>
      <c r="I21" s="334"/>
      <c r="J21" s="347"/>
      <c r="K21" s="920"/>
      <c r="M21" s="348"/>
    </row>
    <row r="22" spans="1:13" s="344" customFormat="1" ht="14.25">
      <c r="A22" s="340"/>
      <c r="B22" s="341"/>
      <c r="C22" s="345"/>
      <c r="D22" s="342"/>
      <c r="E22" s="343"/>
      <c r="F22" s="343"/>
      <c r="G22" s="346"/>
      <c r="H22" s="858"/>
      <c r="I22" s="334"/>
      <c r="J22" s="347"/>
      <c r="K22" s="920"/>
      <c r="M22" s="348"/>
    </row>
    <row r="23" spans="1:13" s="344" customFormat="1" ht="14.25">
      <c r="A23" s="340"/>
      <c r="B23" s="341"/>
      <c r="C23" s="345"/>
      <c r="D23" s="342"/>
      <c r="E23" s="343"/>
      <c r="F23" s="343"/>
      <c r="G23" s="346"/>
      <c r="H23" s="858"/>
      <c r="I23" s="334"/>
      <c r="J23" s="347"/>
      <c r="K23" s="920"/>
      <c r="M23" s="348"/>
    </row>
    <row r="24" spans="1:13" s="344" customFormat="1" ht="14.25">
      <c r="A24" s="340"/>
      <c r="B24" s="341"/>
      <c r="C24" s="345"/>
      <c r="D24" s="342"/>
      <c r="E24" s="343"/>
      <c r="F24" s="343"/>
      <c r="G24" s="346"/>
      <c r="H24" s="858"/>
      <c r="I24" s="334"/>
      <c r="J24" s="347"/>
      <c r="K24" s="920"/>
      <c r="M24" s="348"/>
    </row>
    <row r="25" spans="1:13" s="344" customFormat="1" ht="14.25">
      <c r="A25" s="340"/>
      <c r="B25" s="341"/>
      <c r="C25" s="345"/>
      <c r="D25" s="342"/>
      <c r="E25" s="343"/>
      <c r="F25" s="343"/>
      <c r="G25" s="346"/>
      <c r="H25" s="858"/>
      <c r="I25" s="334"/>
      <c r="J25" s="347"/>
      <c r="K25" s="920"/>
      <c r="M25" s="348"/>
    </row>
    <row r="26" spans="1:13" s="344" customFormat="1" ht="14.25">
      <c r="A26" s="340"/>
      <c r="B26" s="341"/>
      <c r="C26" s="345"/>
      <c r="D26" s="342"/>
      <c r="E26" s="343"/>
      <c r="F26" s="343"/>
      <c r="G26" s="346"/>
      <c r="H26" s="858"/>
      <c r="I26" s="334"/>
      <c r="J26" s="347"/>
      <c r="K26" s="920"/>
      <c r="M26" s="348"/>
    </row>
    <row r="27" spans="1:13" s="344" customFormat="1" ht="14.25">
      <c r="A27" s="340"/>
      <c r="B27" s="341"/>
      <c r="C27" s="345"/>
      <c r="D27" s="342"/>
      <c r="E27" s="343"/>
      <c r="F27" s="343"/>
      <c r="G27" s="346"/>
      <c r="H27" s="858"/>
      <c r="I27" s="334"/>
      <c r="J27" s="347"/>
      <c r="K27" s="920"/>
      <c r="M27" s="348"/>
    </row>
    <row r="28" spans="1:13" s="344" customFormat="1">
      <c r="A28" s="340"/>
      <c r="B28" s="341"/>
      <c r="C28" s="345"/>
      <c r="D28" s="342"/>
      <c r="E28" s="343"/>
      <c r="F28" s="343"/>
      <c r="G28" s="346"/>
      <c r="H28" s="343"/>
      <c r="I28" s="861"/>
      <c r="J28" s="347"/>
      <c r="K28" s="861"/>
      <c r="M28" s="348"/>
    </row>
    <row r="29" spans="1:13" s="344" customFormat="1" ht="14.25">
      <c r="A29" s="349"/>
      <c r="B29" s="812"/>
      <c r="C29" s="813"/>
      <c r="D29" s="768"/>
      <c r="E29" s="814"/>
      <c r="F29" s="814"/>
      <c r="G29" s="858"/>
      <c r="H29" s="343"/>
      <c r="I29" s="862"/>
      <c r="J29" s="815"/>
      <c r="K29" s="816"/>
      <c r="M29" s="348"/>
    </row>
    <row r="30" spans="1:13" s="344" customFormat="1" ht="14.25">
      <c r="A30" s="349"/>
      <c r="B30" s="812"/>
      <c r="C30" s="813"/>
      <c r="D30" s="768"/>
      <c r="E30" s="814"/>
      <c r="F30" s="814"/>
      <c r="G30" s="858"/>
      <c r="H30" s="343"/>
      <c r="I30" s="862"/>
      <c r="J30" s="815"/>
      <c r="K30" s="816"/>
      <c r="M30" s="348"/>
    </row>
    <row r="31" spans="1:13" s="344" customFormat="1">
      <c r="A31" s="349"/>
      <c r="B31" s="812"/>
      <c r="C31" s="813"/>
      <c r="D31" s="768"/>
      <c r="E31" s="814"/>
      <c r="F31" s="814"/>
      <c r="G31" s="859"/>
      <c r="H31" s="858"/>
      <c r="I31" s="863"/>
      <c r="J31" s="815"/>
      <c r="K31" s="816"/>
      <c r="M31" s="348"/>
    </row>
    <row r="32" spans="1:13" s="344" customFormat="1" ht="16.5" customHeight="1">
      <c r="A32" s="349"/>
      <c r="B32" s="350"/>
      <c r="C32" s="351"/>
      <c r="D32" s="352"/>
      <c r="E32" s="353"/>
      <c r="F32" s="353"/>
      <c r="G32" s="354"/>
      <c r="H32" s="864"/>
      <c r="I32" s="355"/>
      <c r="J32" s="352"/>
      <c r="K32" s="356"/>
      <c r="M32" s="348"/>
    </row>
    <row r="33" spans="1:11">
      <c r="A33" s="124" t="s">
        <v>34</v>
      </c>
      <c r="B33" s="124"/>
      <c r="C33" s="125"/>
      <c r="D33" s="126"/>
      <c r="E33" s="127" t="str">
        <f t="shared" ref="E33:E42" si="0">RIGHT(G33,3)</f>
        <v/>
      </c>
      <c r="F33" s="127"/>
      <c r="G33" s="128"/>
      <c r="H33" s="129"/>
      <c r="I33" s="114"/>
      <c r="J33" s="126"/>
      <c r="K33" s="130"/>
    </row>
    <row r="34" spans="1:11">
      <c r="A34" s="124" t="s">
        <v>45</v>
      </c>
      <c r="B34" s="124"/>
      <c r="C34" s="125"/>
      <c r="D34" s="131"/>
      <c r="E34" s="127"/>
      <c r="F34" s="127"/>
      <c r="G34" s="128"/>
      <c r="H34" s="129"/>
      <c r="I34" s="114"/>
      <c r="J34" s="126"/>
      <c r="K34" s="130"/>
    </row>
    <row r="35" spans="1:11">
      <c r="A35" s="124" t="s">
        <v>35</v>
      </c>
      <c r="B35" s="124"/>
      <c r="C35" s="125"/>
      <c r="D35" s="126"/>
      <c r="E35" s="127" t="str">
        <f t="shared" si="0"/>
        <v/>
      </c>
      <c r="F35" s="127" t="str">
        <f t="shared" ref="F35:F42" si="1">RIGHT(H35,3)</f>
        <v/>
      </c>
      <c r="G35" s="127"/>
      <c r="H35" s="127"/>
      <c r="I35" s="114"/>
      <c r="J35" s="126"/>
      <c r="K35" s="130"/>
    </row>
    <row r="36" spans="1:11" ht="15" customHeight="1">
      <c r="A36" s="124"/>
      <c r="B36" s="1411" t="s">
        <v>995</v>
      </c>
      <c r="C36" s="1411"/>
      <c r="D36" s="1411"/>
      <c r="E36" s="1411"/>
      <c r="F36" s="1411"/>
      <c r="G36" s="1411"/>
      <c r="H36" s="1411"/>
      <c r="I36" s="1411"/>
      <c r="J36" s="1411"/>
      <c r="K36" s="1411"/>
    </row>
    <row r="37" spans="1:11" ht="15.75">
      <c r="A37" s="124"/>
      <c r="B37" s="124"/>
      <c r="C37" s="125"/>
      <c r="D37" s="126"/>
      <c r="E37" s="127" t="str">
        <f t="shared" si="0"/>
        <v/>
      </c>
      <c r="F37" s="127" t="str">
        <f t="shared" si="1"/>
        <v/>
      </c>
      <c r="G37" s="127"/>
      <c r="H37" s="127"/>
      <c r="I37" s="1412" t="s">
        <v>296</v>
      </c>
      <c r="J37" s="1412"/>
      <c r="K37" s="1412"/>
    </row>
    <row r="38" spans="1:11">
      <c r="A38" s="124"/>
      <c r="B38" s="124"/>
      <c r="C38" s="125"/>
      <c r="D38" s="126"/>
      <c r="E38" s="127" t="str">
        <f t="shared" si="0"/>
        <v/>
      </c>
      <c r="F38" s="127" t="str">
        <f t="shared" si="1"/>
        <v/>
      </c>
      <c r="G38" s="127"/>
      <c r="H38" s="127"/>
      <c r="I38" s="114"/>
      <c r="J38" s="126"/>
      <c r="K38" s="130"/>
    </row>
    <row r="39" spans="1:11">
      <c r="A39" s="124"/>
      <c r="B39" s="124"/>
      <c r="C39" s="125"/>
      <c r="D39" s="126"/>
      <c r="E39" s="127" t="str">
        <f t="shared" si="0"/>
        <v/>
      </c>
      <c r="F39" s="127" t="str">
        <f t="shared" si="1"/>
        <v/>
      </c>
      <c r="G39" s="127"/>
      <c r="H39" s="127"/>
      <c r="I39" s="114"/>
      <c r="J39" s="126"/>
      <c r="K39" s="130"/>
    </row>
    <row r="40" spans="1:11">
      <c r="A40" s="124"/>
      <c r="B40" s="124"/>
      <c r="C40" s="125"/>
      <c r="D40" s="126"/>
      <c r="E40" s="127" t="str">
        <f t="shared" si="0"/>
        <v/>
      </c>
      <c r="F40" s="127" t="str">
        <f t="shared" si="1"/>
        <v/>
      </c>
      <c r="G40" s="128"/>
      <c r="H40" s="127"/>
      <c r="I40" s="114"/>
      <c r="J40" s="126"/>
      <c r="K40" s="130"/>
    </row>
    <row r="41" spans="1:11" ht="14.25" customHeight="1">
      <c r="A41" s="124" t="s">
        <v>48</v>
      </c>
      <c r="B41" s="124"/>
      <c r="C41" s="125"/>
      <c r="D41" s="126"/>
      <c r="E41" s="127" t="str">
        <f t="shared" si="0"/>
        <v/>
      </c>
      <c r="F41" s="127" t="str">
        <f t="shared" si="1"/>
        <v/>
      </c>
      <c r="G41" s="129"/>
      <c r="H41" s="132"/>
      <c r="I41" s="114"/>
      <c r="J41" s="126"/>
      <c r="K41" s="130"/>
    </row>
    <row r="42" spans="1:11" ht="14.25" customHeight="1">
      <c r="A42" s="124"/>
      <c r="B42" s="124"/>
      <c r="C42" s="125"/>
      <c r="D42" s="126"/>
      <c r="E42" s="127" t="str">
        <f t="shared" si="0"/>
        <v/>
      </c>
      <c r="F42" s="127" t="str">
        <f t="shared" si="1"/>
        <v/>
      </c>
      <c r="G42" s="129"/>
      <c r="H42" s="132"/>
      <c r="I42" s="114"/>
      <c r="J42" s="133"/>
      <c r="K42" s="134"/>
    </row>
    <row r="43" spans="1:11" ht="15.75">
      <c r="A43" s="124"/>
      <c r="B43" s="124"/>
      <c r="C43" s="125"/>
      <c r="D43" s="135"/>
      <c r="E43" s="127"/>
      <c r="F43" s="127"/>
      <c r="G43" s="127"/>
      <c r="H43" s="127"/>
      <c r="I43" s="114"/>
      <c r="J43" s="133"/>
      <c r="K43" s="134"/>
    </row>
    <row r="44" spans="1:11" ht="15.75">
      <c r="A44" s="124"/>
      <c r="B44" s="124"/>
      <c r="C44" s="125"/>
      <c r="D44" s="123"/>
      <c r="E44" s="127"/>
      <c r="F44" s="127"/>
      <c r="G44" s="127"/>
      <c r="H44" s="127"/>
      <c r="I44" s="1412" t="s">
        <v>303</v>
      </c>
      <c r="J44" s="1412"/>
      <c r="K44" s="1412"/>
    </row>
    <row r="45" spans="1:11">
      <c r="A45" s="136"/>
      <c r="B45" s="136"/>
      <c r="C45" s="137"/>
      <c r="D45" s="10"/>
      <c r="E45" s="119"/>
      <c r="F45" s="119"/>
      <c r="G45" s="127"/>
      <c r="H45" s="127"/>
      <c r="I45" s="111"/>
      <c r="J45" s="138"/>
      <c r="K45" s="122"/>
    </row>
    <row r="50" spans="9:9">
      <c r="I50" s="111"/>
    </row>
    <row r="51" spans="9:9">
      <c r="I51" s="111"/>
    </row>
    <row r="52" spans="9:9">
      <c r="I52" s="111"/>
    </row>
    <row r="53" spans="9:9">
      <c r="I53" s="143"/>
    </row>
    <row r="54" spans="9:9">
      <c r="I54" s="143"/>
    </row>
    <row r="55" spans="9:9">
      <c r="I55" s="143"/>
    </row>
    <row r="56" spans="9:9">
      <c r="I56" s="143"/>
    </row>
    <row r="57" spans="9:9">
      <c r="I57" s="143"/>
    </row>
    <row r="58" spans="9:9">
      <c r="I58" s="143"/>
    </row>
    <row r="59" spans="9:9">
      <c r="I59" s="143"/>
    </row>
    <row r="60" spans="9:9">
      <c r="I60" s="143"/>
    </row>
    <row r="61" spans="9:9">
      <c r="I61" s="111"/>
    </row>
    <row r="62" spans="9:9">
      <c r="I62" s="111"/>
    </row>
    <row r="63" spans="9:9">
      <c r="I63" s="111"/>
    </row>
    <row r="64" spans="9:9">
      <c r="I64" s="111"/>
    </row>
    <row r="75" spans="9:9">
      <c r="I75" s="143"/>
    </row>
    <row r="76" spans="9:9">
      <c r="I76" s="143"/>
    </row>
    <row r="77" spans="9:9">
      <c r="I77" s="143"/>
    </row>
    <row r="78" spans="9:9">
      <c r="I78" s="143"/>
    </row>
    <row r="79" spans="9:9">
      <c r="I79" s="143"/>
    </row>
    <row r="80" spans="9:9">
      <c r="I80" s="143"/>
    </row>
    <row r="81" spans="9:9">
      <c r="I81" s="143"/>
    </row>
    <row r="82" spans="9:9">
      <c r="I82" s="143"/>
    </row>
    <row r="83" spans="9:9">
      <c r="I83" s="143"/>
    </row>
    <row r="84" spans="9:9" ht="15.75">
      <c r="I84" s="144"/>
    </row>
  </sheetData>
  <autoFilter ref="A7:N18"/>
  <mergeCells count="10">
    <mergeCell ref="B36:K36"/>
    <mergeCell ref="I37:K37"/>
    <mergeCell ref="I44:K44"/>
    <mergeCell ref="B3:K3"/>
    <mergeCell ref="B4:K4"/>
    <mergeCell ref="K6:K7"/>
    <mergeCell ref="E6:F6"/>
    <mergeCell ref="G6:H6"/>
    <mergeCell ref="B6:B7"/>
    <mergeCell ref="D6:D7"/>
  </mergeCells>
  <phoneticPr fontId="0" type="noConversion"/>
  <printOptions horizontalCentered="1"/>
  <pageMargins left="0.3" right="0.3" top="0.5" bottom="0.5" header="0.25" footer="0.25"/>
  <pageSetup paperSize="9" firstPageNumber="4" orientation="landscape" useFirstPageNumber="1" r:id="rId1"/>
  <headerFooter alignWithMargins="0"/>
</worksheet>
</file>

<file path=xl/worksheets/sheet7.xml><?xml version="1.0" encoding="utf-8"?>
<worksheet xmlns="http://schemas.openxmlformats.org/spreadsheetml/2006/main" xmlns:r="http://schemas.openxmlformats.org/officeDocument/2006/relationships">
  <sheetPr codeName="Sheet6">
    <tabColor indexed="10"/>
  </sheetPr>
  <dimension ref="A1:N112"/>
  <sheetViews>
    <sheetView workbookViewId="0">
      <pane xSplit="3" ySplit="6" topLeftCell="D24" activePane="bottomRight" state="frozen"/>
      <selection activeCell="B72" sqref="B72"/>
      <selection pane="topRight" activeCell="B72" sqref="B72"/>
      <selection pane="bottomLeft" activeCell="B72" sqref="B72"/>
      <selection pane="bottomRight" activeCell="A96" sqref="A96"/>
    </sheetView>
  </sheetViews>
  <sheetFormatPr defaultRowHeight="15"/>
  <cols>
    <col min="1" max="1" width="7.625" style="24" customWidth="1"/>
    <col min="2" max="2" width="6.25" style="24" bestFit="1" customWidth="1"/>
    <col min="3" max="3" width="34.125" style="23" bestFit="1" customWidth="1"/>
    <col min="4" max="4" width="18" style="43" customWidth="1"/>
    <col min="5" max="5" width="18.375" style="43" customWidth="1"/>
    <col min="6" max="6" width="18.5" style="43" customWidth="1"/>
    <col min="7" max="7" width="6.625" style="51" customWidth="1"/>
    <col min="8" max="8" width="12.125" style="51" bestFit="1" customWidth="1"/>
    <col min="9" max="14" width="9" style="51"/>
    <col min="15" max="16384" width="9" style="23"/>
  </cols>
  <sheetData>
    <row r="1" spans="1:14" ht="16.5">
      <c r="A1" s="42" t="e">
        <f>BTDC!B1</f>
        <v>#REF!</v>
      </c>
      <c r="B1" s="21"/>
      <c r="C1" s="22"/>
      <c r="F1" s="58" t="s">
        <v>451</v>
      </c>
    </row>
    <row r="2" spans="1:14" ht="27" customHeight="1">
      <c r="A2" s="1425" t="s">
        <v>450</v>
      </c>
      <c r="B2" s="1425"/>
      <c r="C2" s="1425"/>
      <c r="D2" s="1425"/>
      <c r="E2" s="1425"/>
      <c r="F2" s="1425"/>
    </row>
    <row r="3" spans="1:14" ht="16.5" customHeight="1">
      <c r="A3" s="1405" t="s">
        <v>423</v>
      </c>
      <c r="B3" s="1405"/>
      <c r="C3" s="1405"/>
      <c r="D3" s="1405"/>
      <c r="E3" s="1405"/>
      <c r="F3" s="1405"/>
    </row>
    <row r="4" spans="1:14" ht="15.75">
      <c r="F4" s="44" t="s">
        <v>891</v>
      </c>
    </row>
    <row r="5" spans="1:14" s="25" customFormat="1" ht="15.75" customHeight="1">
      <c r="A5" s="1406" t="s">
        <v>1078</v>
      </c>
      <c r="B5" s="1407" t="s">
        <v>474</v>
      </c>
      <c r="C5" s="1409" t="s">
        <v>649</v>
      </c>
      <c r="D5" s="1410" t="s">
        <v>120</v>
      </c>
      <c r="E5" s="1410"/>
      <c r="F5" s="1410" t="s">
        <v>518</v>
      </c>
      <c r="G5" s="52" t="s">
        <v>475</v>
      </c>
      <c r="H5" s="52"/>
      <c r="I5" s="52"/>
      <c r="J5" s="52"/>
      <c r="K5" s="52"/>
      <c r="L5" s="52"/>
      <c r="M5" s="52"/>
      <c r="N5" s="52"/>
    </row>
    <row r="6" spans="1:14" s="26" customFormat="1">
      <c r="A6" s="1406"/>
      <c r="B6" s="1408"/>
      <c r="C6" s="1409"/>
      <c r="D6" s="1" t="s">
        <v>646</v>
      </c>
      <c r="E6" s="1" t="s">
        <v>647</v>
      </c>
      <c r="F6" s="1410"/>
      <c r="G6" s="54" t="str">
        <f>IF(OR(D6&lt;&gt;0,E6&lt;&gt;0),"Print","")</f>
        <v>Print</v>
      </c>
      <c r="H6" s="53"/>
      <c r="I6" s="53"/>
      <c r="J6" s="53"/>
      <c r="K6" s="53"/>
      <c r="L6" s="53"/>
      <c r="M6" s="53"/>
      <c r="N6" s="53"/>
    </row>
    <row r="7" spans="1:14" s="27" customFormat="1" ht="14.25">
      <c r="A7" s="33" t="s">
        <v>780</v>
      </c>
      <c r="B7" s="33" t="str">
        <f>LEFT(A7,4)</f>
        <v>N011</v>
      </c>
      <c r="C7" s="34" t="s">
        <v>121</v>
      </c>
      <c r="D7" s="45">
        <f>SUMIF(BTDC!$G$8:$G$42,A7,BTDC!$I$8:$I$42)</f>
        <v>0</v>
      </c>
      <c r="E7" s="45">
        <f>SUMIF(BTDC!$H$8:$H$42,A7,BTDC!$I$8:$I$42)</f>
        <v>0</v>
      </c>
      <c r="F7" s="46">
        <f>D7-E7</f>
        <v>0</v>
      </c>
      <c r="G7" s="54" t="str">
        <f t="shared" ref="G7:G71" si="0">IF(OR(D7&lt;&gt;0,E7&lt;&gt;0),"Print","")</f>
        <v/>
      </c>
      <c r="H7" s="54"/>
      <c r="I7" s="54"/>
      <c r="J7" s="54"/>
      <c r="K7" s="54"/>
      <c r="L7" s="54"/>
      <c r="M7" s="54"/>
      <c r="N7" s="54"/>
    </row>
    <row r="8" spans="1:14" s="27" customFormat="1" ht="14.25">
      <c r="A8" s="35" t="s">
        <v>781</v>
      </c>
      <c r="B8" s="33" t="str">
        <f t="shared" ref="B8:B80" si="1">LEFT(A8,4)</f>
        <v>N011</v>
      </c>
      <c r="C8" s="36" t="s">
        <v>783</v>
      </c>
      <c r="D8" s="45">
        <f>SUMIF(BTDC!$G$8:$G$42,A8,BTDC!$I$8:$I$42)</f>
        <v>0</v>
      </c>
      <c r="E8" s="45">
        <f>SUMIF(BTDC!$H$8:$H$42,A8,BTDC!$I$8:$I$42)</f>
        <v>0</v>
      </c>
      <c r="F8" s="46">
        <f t="shared" ref="F8:F56" si="2">D8-E8</f>
        <v>0</v>
      </c>
      <c r="G8" s="54" t="str">
        <f t="shared" si="0"/>
        <v/>
      </c>
      <c r="H8" s="54"/>
      <c r="I8" s="54"/>
      <c r="J8" s="54"/>
      <c r="K8" s="54"/>
      <c r="L8" s="54"/>
      <c r="M8" s="54"/>
      <c r="N8" s="54"/>
    </row>
    <row r="9" spans="1:14" s="27" customFormat="1" ht="14.25">
      <c r="A9" s="35" t="s">
        <v>782</v>
      </c>
      <c r="B9" s="33" t="str">
        <f t="shared" si="1"/>
        <v>N011</v>
      </c>
      <c r="C9" s="34" t="s">
        <v>122</v>
      </c>
      <c r="D9" s="45">
        <f>SUMIF(BTDC!$G$8:$G$42,A9,BTDC!$I$8:$I$42)</f>
        <v>0</v>
      </c>
      <c r="E9" s="45">
        <f>SUMIF(BTDC!$H$8:$H$42,A9,BTDC!$I$8:$I$42)</f>
        <v>0</v>
      </c>
      <c r="F9" s="46">
        <f t="shared" si="2"/>
        <v>0</v>
      </c>
      <c r="G9" s="54" t="str">
        <f t="shared" si="0"/>
        <v/>
      </c>
      <c r="H9" s="54"/>
      <c r="I9" s="54"/>
      <c r="J9" s="54"/>
      <c r="K9" s="54"/>
      <c r="L9" s="54"/>
      <c r="M9" s="54"/>
      <c r="N9" s="54"/>
    </row>
    <row r="10" spans="1:14" s="27" customFormat="1" ht="14.25">
      <c r="A10" s="35" t="s">
        <v>438</v>
      </c>
      <c r="B10" s="33" t="str">
        <f t="shared" si="1"/>
        <v>N012</v>
      </c>
      <c r="C10" s="34" t="s">
        <v>122</v>
      </c>
      <c r="D10" s="45">
        <f>SUMIF(BTDC!$G$8:$G$42,A10,BTDC!$I$8:$I$42)</f>
        <v>0</v>
      </c>
      <c r="E10" s="45">
        <f>SUMIF(BTDC!$H$8:$H$42,A10,BTDC!$I$8:$I$42)</f>
        <v>0</v>
      </c>
      <c r="F10" s="46">
        <f>D10-E10</f>
        <v>0</v>
      </c>
      <c r="G10" s="54" t="str">
        <f t="shared" si="0"/>
        <v/>
      </c>
      <c r="H10" s="54"/>
      <c r="I10" s="54"/>
      <c r="J10" s="54"/>
      <c r="K10" s="54"/>
      <c r="L10" s="54"/>
      <c r="M10" s="54"/>
      <c r="N10" s="54"/>
    </row>
    <row r="11" spans="1:14" s="27" customFormat="1" ht="14.25">
      <c r="A11" s="35" t="s">
        <v>608</v>
      </c>
      <c r="B11" s="33" t="str">
        <f t="shared" si="1"/>
        <v>N121</v>
      </c>
      <c r="C11" s="34" t="s">
        <v>123</v>
      </c>
      <c r="D11" s="45">
        <f>SUMIF(BTDC!$G$8:$G$42,A11,BTDC!$I$8:$I$42)</f>
        <v>0</v>
      </c>
      <c r="E11" s="45">
        <f>SUMIF(BTDC!$H$8:$H$42,A11,BTDC!$I$8:$I$42)</f>
        <v>0</v>
      </c>
      <c r="F11" s="46">
        <f t="shared" si="2"/>
        <v>0</v>
      </c>
      <c r="G11" s="54" t="str">
        <f t="shared" si="0"/>
        <v/>
      </c>
      <c r="H11" s="54"/>
      <c r="I11" s="54"/>
      <c r="J11" s="54"/>
      <c r="K11" s="54"/>
      <c r="L11" s="54"/>
      <c r="M11" s="54"/>
      <c r="N11" s="54"/>
    </row>
    <row r="12" spans="1:14" s="27" customFormat="1" ht="14.25">
      <c r="A12" s="35" t="s">
        <v>167</v>
      </c>
      <c r="B12" s="33" t="str">
        <f t="shared" si="1"/>
        <v>N129</v>
      </c>
      <c r="C12" s="34" t="s">
        <v>1178</v>
      </c>
      <c r="D12" s="45">
        <f>SUMIF(BTDC!$G$8:$G$42,A12,BTDC!$I$8:$I$42)</f>
        <v>0</v>
      </c>
      <c r="E12" s="45">
        <f>SUMIF(BTDC!$H$8:$H$42,A12,BTDC!$I$8:$I$42)</f>
        <v>0</v>
      </c>
      <c r="F12" s="46">
        <f t="shared" si="2"/>
        <v>0</v>
      </c>
      <c r="G12" s="54" t="str">
        <f t="shared" si="0"/>
        <v/>
      </c>
      <c r="H12" s="54"/>
      <c r="I12" s="54"/>
      <c r="J12" s="54"/>
      <c r="K12" s="54"/>
      <c r="L12" s="54"/>
      <c r="M12" s="54"/>
      <c r="N12" s="54"/>
    </row>
    <row r="13" spans="1:14" s="27" customFormat="1" ht="14.25">
      <c r="A13" s="35" t="s">
        <v>1184</v>
      </c>
      <c r="B13" s="33" t="str">
        <f t="shared" si="1"/>
        <v>N131</v>
      </c>
      <c r="C13" s="34" t="s">
        <v>616</v>
      </c>
      <c r="D13" s="45">
        <f>SUMIF(BTDC!$G$8:$G$42,A13,BTDC!$I$8:$I$42)</f>
        <v>0</v>
      </c>
      <c r="E13" s="45">
        <f>SUMIF(BTDC!$H$8:$H$42,A13,BTDC!$I$8:$I$42)</f>
        <v>0</v>
      </c>
      <c r="F13" s="46">
        <f t="shared" si="2"/>
        <v>0</v>
      </c>
      <c r="G13" s="54" t="str">
        <f t="shared" si="0"/>
        <v/>
      </c>
      <c r="H13" s="54"/>
      <c r="I13" s="54"/>
      <c r="J13" s="54"/>
      <c r="K13" s="54"/>
      <c r="L13" s="54"/>
      <c r="M13" s="54"/>
      <c r="N13" s="54"/>
    </row>
    <row r="14" spans="1:14" s="27" customFormat="1" ht="14.25">
      <c r="A14" s="35" t="s">
        <v>1181</v>
      </c>
      <c r="B14" s="33" t="str">
        <f t="shared" si="1"/>
        <v>D131</v>
      </c>
      <c r="C14" s="34" t="s">
        <v>609</v>
      </c>
      <c r="D14" s="45">
        <f>SUMIF(BTDC!$G$8:$G$42,A14,BTDC!$I$8:$I$42)</f>
        <v>0</v>
      </c>
      <c r="E14" s="45">
        <f>SUMIF(BTDC!$H$8:$H$42,A14,BTDC!$I$8:$I$42)</f>
        <v>0</v>
      </c>
      <c r="F14" s="46">
        <f t="shared" si="2"/>
        <v>0</v>
      </c>
      <c r="G14" s="54" t="str">
        <f t="shared" si="0"/>
        <v/>
      </c>
      <c r="H14" s="54"/>
      <c r="I14" s="54"/>
      <c r="J14" s="54"/>
      <c r="K14" s="54"/>
      <c r="L14" s="54"/>
      <c r="M14" s="54"/>
      <c r="N14" s="54"/>
    </row>
    <row r="15" spans="1:14" s="27" customFormat="1" ht="14.25">
      <c r="A15" s="35" t="s">
        <v>623</v>
      </c>
      <c r="B15" s="33" t="str">
        <f t="shared" si="1"/>
        <v>A331</v>
      </c>
      <c r="C15" s="34" t="s">
        <v>124</v>
      </c>
      <c r="D15" s="45">
        <f>SUMIF(BTDC!$G$8:$G$42,A15,BTDC!$I$8:$I$42)</f>
        <v>0</v>
      </c>
      <c r="E15" s="45">
        <f>SUMIF(BTDC!$H$8:$H$42,A15,BTDC!$I$8:$I$42)</f>
        <v>0</v>
      </c>
      <c r="F15" s="46">
        <f t="shared" si="2"/>
        <v>0</v>
      </c>
      <c r="G15" s="54" t="str">
        <f t="shared" si="0"/>
        <v/>
      </c>
      <c r="H15" s="54"/>
      <c r="I15" s="54"/>
      <c r="J15" s="54"/>
      <c r="K15" s="54"/>
      <c r="L15" s="54"/>
      <c r="M15" s="54"/>
      <c r="N15" s="54"/>
    </row>
    <row r="16" spans="1:14" s="27" customFormat="1" ht="14.25">
      <c r="A16" s="35" t="s">
        <v>456</v>
      </c>
      <c r="B16" s="33" t="s">
        <v>456</v>
      </c>
      <c r="C16" s="34" t="s">
        <v>125</v>
      </c>
      <c r="D16" s="45">
        <f>SUMIF(BTDC!$G$8:$G$42,A16,BTDC!$I$8:$I$42)</f>
        <v>0</v>
      </c>
      <c r="E16" s="45">
        <f>SUMIF(BTDC!$H$8:$H$42,A16,BTDC!$I$8:$I$42)</f>
        <v>0</v>
      </c>
      <c r="F16" s="46">
        <f>D16-E16</f>
        <v>0</v>
      </c>
      <c r="G16" s="54" t="str">
        <f t="shared" si="0"/>
        <v/>
      </c>
      <c r="H16" s="54"/>
      <c r="I16" s="54"/>
      <c r="J16" s="54"/>
      <c r="K16" s="54"/>
      <c r="L16" s="54"/>
      <c r="M16" s="54"/>
      <c r="N16" s="54"/>
    </row>
    <row r="17" spans="1:14" s="27" customFormat="1" ht="14.25">
      <c r="A17" s="35" t="s">
        <v>457</v>
      </c>
      <c r="B17" s="33" t="s">
        <v>457</v>
      </c>
      <c r="C17" s="34" t="s">
        <v>460</v>
      </c>
      <c r="D17" s="45">
        <f>SUMIF(BTDC!$G$8:$G$42,A17,BTDC!$I$8:$I$42)</f>
        <v>0</v>
      </c>
      <c r="E17" s="45">
        <f>SUMIF(BTDC!$H$8:$H$42,A17,BTDC!$I$8:$I$42)</f>
        <v>0</v>
      </c>
      <c r="F17" s="46">
        <f t="shared" si="2"/>
        <v>0</v>
      </c>
      <c r="G17" s="54" t="str">
        <f t="shared" si="0"/>
        <v/>
      </c>
      <c r="H17" s="54"/>
      <c r="I17" s="54"/>
      <c r="J17" s="54"/>
      <c r="K17" s="54"/>
      <c r="L17" s="54"/>
      <c r="M17" s="54"/>
      <c r="N17" s="54"/>
    </row>
    <row r="18" spans="1:14" s="27" customFormat="1" ht="14.25">
      <c r="A18" s="35" t="s">
        <v>1185</v>
      </c>
      <c r="B18" s="33" t="str">
        <f t="shared" si="1"/>
        <v>N134</v>
      </c>
      <c r="C18" s="34" t="s">
        <v>1180</v>
      </c>
      <c r="D18" s="45">
        <f>SUMIF(BTDC!$G$8:$G$42,A18,BTDC!$I$8:$I$42)</f>
        <v>0</v>
      </c>
      <c r="E18" s="45">
        <f>SUMIF(BTDC!$H$8:$H$42,A18,BTDC!$I$8:$I$42)</f>
        <v>0</v>
      </c>
      <c r="F18" s="46">
        <f t="shared" si="2"/>
        <v>0</v>
      </c>
      <c r="G18" s="54" t="str">
        <f t="shared" si="0"/>
        <v/>
      </c>
      <c r="H18" s="54"/>
      <c r="I18" s="54"/>
      <c r="J18" s="54"/>
      <c r="K18" s="54"/>
      <c r="L18" s="54"/>
      <c r="M18" s="54"/>
      <c r="N18" s="54"/>
    </row>
    <row r="19" spans="1:14" s="27" customFormat="1" ht="14.25">
      <c r="A19" s="35" t="s">
        <v>1187</v>
      </c>
      <c r="B19" s="33" t="str">
        <f t="shared" si="1"/>
        <v>N136</v>
      </c>
      <c r="C19" s="34" t="s">
        <v>611</v>
      </c>
      <c r="D19" s="45">
        <f>SUMIF(BTDC!$G$8:$G$42,A19,BTDC!$I$8:$I$42)</f>
        <v>0</v>
      </c>
      <c r="E19" s="45">
        <f>SUMIF(BTDC!$H$8:$H$42,A19,BTDC!$I$8:$I$42)</f>
        <v>0</v>
      </c>
      <c r="F19" s="46">
        <f t="shared" si="2"/>
        <v>0</v>
      </c>
      <c r="G19" s="54" t="str">
        <f t="shared" si="0"/>
        <v/>
      </c>
      <c r="H19" s="54"/>
      <c r="I19" s="54"/>
      <c r="J19" s="54"/>
      <c r="K19" s="54"/>
      <c r="L19" s="54"/>
      <c r="M19" s="54"/>
      <c r="N19" s="54"/>
    </row>
    <row r="20" spans="1:14" s="27" customFormat="1" ht="14.25">
      <c r="A20" s="35" t="s">
        <v>820</v>
      </c>
      <c r="B20" s="33" t="str">
        <f t="shared" si="1"/>
        <v>D136</v>
      </c>
      <c r="C20" s="34" t="s">
        <v>821</v>
      </c>
      <c r="D20" s="45">
        <f>SUMIF(BTDC!$G$8:$G$42,A20,BTDC!$I$8:$I$42)</f>
        <v>0</v>
      </c>
      <c r="E20" s="45">
        <f>SUMIF(BTDC!$H$8:$H$42,A20,BTDC!$I$8:$I$42)</f>
        <v>0</v>
      </c>
      <c r="F20" s="46">
        <f>D20-E20</f>
        <v>0</v>
      </c>
      <c r="G20" s="54" t="str">
        <f>IF(OR(D20&lt;&gt;0,E20&lt;&gt;0),"Print","")</f>
        <v/>
      </c>
      <c r="H20" s="54"/>
      <c r="I20" s="54"/>
      <c r="J20" s="54"/>
      <c r="K20" s="54"/>
      <c r="L20" s="54"/>
      <c r="M20" s="54"/>
      <c r="N20" s="54"/>
    </row>
    <row r="21" spans="1:14" s="27" customFormat="1" ht="14.25">
      <c r="A21" s="35" t="s">
        <v>1182</v>
      </c>
      <c r="B21" s="33" t="str">
        <f t="shared" si="1"/>
        <v>D136</v>
      </c>
      <c r="C21" s="34" t="s">
        <v>610</v>
      </c>
      <c r="D21" s="45">
        <f>SUMIF(BTDC!$G$8:$G$42,A21,BTDC!$I$8:$I$42)</f>
        <v>0</v>
      </c>
      <c r="E21" s="45">
        <f>SUMIF(BTDC!$H$8:$H$42,A21,BTDC!$I$8:$I$42)</f>
        <v>0</v>
      </c>
      <c r="F21" s="46">
        <f t="shared" si="2"/>
        <v>0</v>
      </c>
      <c r="G21" s="54" t="str">
        <f t="shared" si="0"/>
        <v/>
      </c>
      <c r="H21" s="54"/>
      <c r="I21" s="54"/>
      <c r="J21" s="54"/>
      <c r="K21" s="54"/>
      <c r="L21" s="54"/>
      <c r="M21" s="54"/>
      <c r="N21" s="54"/>
    </row>
    <row r="22" spans="1:14" s="27" customFormat="1" ht="14.25">
      <c r="A22" s="35" t="s">
        <v>1186</v>
      </c>
      <c r="B22" s="33" t="str">
        <f t="shared" si="1"/>
        <v>N138</v>
      </c>
      <c r="C22" s="34" t="s">
        <v>613</v>
      </c>
      <c r="D22" s="45">
        <f>SUMIF(BTDC!$G$8:$G$42,A22,BTDC!$I$8:$I$42)</f>
        <v>0</v>
      </c>
      <c r="E22" s="45">
        <f>SUMIF(BTDC!$H$8:$H$42,A22,BTDC!$I$8:$I$42)</f>
        <v>0</v>
      </c>
      <c r="F22" s="46">
        <f t="shared" si="2"/>
        <v>0</v>
      </c>
      <c r="G22" s="54" t="str">
        <f t="shared" si="0"/>
        <v/>
      </c>
      <c r="H22" s="54"/>
      <c r="I22" s="54"/>
      <c r="J22" s="54"/>
      <c r="K22" s="54"/>
      <c r="L22" s="54"/>
      <c r="M22" s="54"/>
      <c r="N22" s="54"/>
    </row>
    <row r="23" spans="1:14" s="27" customFormat="1" ht="14.25">
      <c r="A23" s="35" t="s">
        <v>1183</v>
      </c>
      <c r="B23" s="33" t="str">
        <f t="shared" si="1"/>
        <v>D138</v>
      </c>
      <c r="C23" s="34" t="s">
        <v>612</v>
      </c>
      <c r="D23" s="45">
        <f>SUMIF(BTDC!$G$8:$G$42,A23,BTDC!$I$8:$I$42)</f>
        <v>0</v>
      </c>
      <c r="E23" s="45">
        <f>SUMIF(BTDC!$H$8:$H$42,A23,BTDC!$I$8:$I$42)</f>
        <v>0</v>
      </c>
      <c r="F23" s="46">
        <f t="shared" si="2"/>
        <v>0</v>
      </c>
      <c r="G23" s="54" t="str">
        <f t="shared" si="0"/>
        <v/>
      </c>
      <c r="H23" s="54"/>
      <c r="I23" s="54"/>
      <c r="J23" s="54"/>
      <c r="K23" s="54"/>
      <c r="L23" s="54"/>
      <c r="M23" s="54"/>
      <c r="N23" s="54"/>
    </row>
    <row r="24" spans="1:14" s="27" customFormat="1" ht="14.25">
      <c r="A24" s="35" t="s">
        <v>1190</v>
      </c>
      <c r="B24" s="33" t="str">
        <f t="shared" si="1"/>
        <v>N135</v>
      </c>
      <c r="C24" s="34" t="s">
        <v>1189</v>
      </c>
      <c r="D24" s="45">
        <f>SUMIF(BTDC!$G$8:$G$42,A24,BTDC!$I$8:$I$42)</f>
        <v>0</v>
      </c>
      <c r="E24" s="45">
        <f>SUMIF(BTDC!$H$8:$H$42,A24,BTDC!$I$8:$I$42)</f>
        <v>0</v>
      </c>
      <c r="F24" s="46">
        <f t="shared" si="2"/>
        <v>0</v>
      </c>
      <c r="G24" s="54" t="str">
        <f t="shared" si="0"/>
        <v/>
      </c>
      <c r="H24" s="54"/>
      <c r="I24" s="54"/>
      <c r="J24" s="54"/>
      <c r="K24" s="54"/>
      <c r="L24" s="54"/>
      <c r="M24" s="54"/>
      <c r="N24" s="54"/>
    </row>
    <row r="25" spans="1:14" s="27" customFormat="1" ht="14.25">
      <c r="A25" s="35" t="s">
        <v>168</v>
      </c>
      <c r="B25" s="33" t="str">
        <f t="shared" si="1"/>
        <v>N139</v>
      </c>
      <c r="C25" s="34" t="s">
        <v>615</v>
      </c>
      <c r="D25" s="45">
        <f>SUMIF(BTDC!$G$8:$G$42,A25,BTDC!$I$8:$I$42)</f>
        <v>0</v>
      </c>
      <c r="E25" s="45">
        <f>SUMIF(BTDC!$H$8:$H$42,A25,BTDC!$I$8:$I$42)</f>
        <v>0</v>
      </c>
      <c r="F25" s="46">
        <f t="shared" si="2"/>
        <v>0</v>
      </c>
      <c r="G25" s="54" t="str">
        <f t="shared" si="0"/>
        <v/>
      </c>
      <c r="H25" s="54"/>
      <c r="I25" s="54"/>
      <c r="J25" s="54"/>
      <c r="K25" s="54"/>
      <c r="L25" s="54"/>
      <c r="M25" s="54"/>
      <c r="N25" s="54"/>
    </row>
    <row r="26" spans="1:14" s="27" customFormat="1" ht="14.25">
      <c r="A26" s="35" t="s">
        <v>787</v>
      </c>
      <c r="B26" s="33" t="str">
        <f t="shared" si="1"/>
        <v>D139</v>
      </c>
      <c r="C26" s="34" t="s">
        <v>614</v>
      </c>
      <c r="D26" s="45">
        <f>SUMIF(BTDC!$G$8:$G$42,A26,BTDC!$I$8:$I$42)</f>
        <v>0</v>
      </c>
      <c r="E26" s="45">
        <f>SUMIF(BTDC!$H$8:$H$42,A26,BTDC!$I$8:$I$42)</f>
        <v>0</v>
      </c>
      <c r="F26" s="46">
        <f t="shared" si="2"/>
        <v>0</v>
      </c>
      <c r="G26" s="54" t="str">
        <f t="shared" si="0"/>
        <v/>
      </c>
      <c r="H26" s="54"/>
      <c r="I26" s="54"/>
      <c r="J26" s="54"/>
      <c r="K26" s="54"/>
      <c r="L26" s="54"/>
      <c r="M26" s="54"/>
      <c r="N26" s="54"/>
    </row>
    <row r="27" spans="1:14" s="27" customFormat="1" ht="14.25">
      <c r="A27" s="35" t="s">
        <v>784</v>
      </c>
      <c r="B27" s="33" t="s">
        <v>786</v>
      </c>
      <c r="C27" s="34" t="s">
        <v>126</v>
      </c>
      <c r="D27" s="45">
        <f>SUMIF(BTDC!$G$8:$G$42,A27,BTDC!$I$8:$I$42)</f>
        <v>0</v>
      </c>
      <c r="E27" s="45">
        <f>SUMIF(BTDC!$H$8:$H$42,A27,BTDC!$I$8:$I$42)</f>
        <v>0</v>
      </c>
      <c r="F27" s="46">
        <f t="shared" si="2"/>
        <v>0</v>
      </c>
      <c r="G27" s="54" t="str">
        <f t="shared" si="0"/>
        <v/>
      </c>
      <c r="H27" s="54"/>
      <c r="I27" s="54"/>
      <c r="J27" s="54"/>
      <c r="K27" s="54"/>
      <c r="L27" s="54"/>
      <c r="M27" s="54"/>
      <c r="N27" s="54"/>
    </row>
    <row r="28" spans="1:14" s="27" customFormat="1" ht="14.25">
      <c r="A28" s="35" t="s">
        <v>1188</v>
      </c>
      <c r="B28" s="33" t="str">
        <f>LEFT(A28,4)</f>
        <v>N142</v>
      </c>
      <c r="C28" s="34" t="s">
        <v>127</v>
      </c>
      <c r="D28" s="45">
        <f>SUMIF(BTDC!$G$8:$G$42,A28,BTDC!$I$8:$I$42)</f>
        <v>0</v>
      </c>
      <c r="E28" s="45">
        <f>SUMIF(BTDC!$H$8:$H$42,A28,BTDC!$I$8:$I$42)</f>
        <v>0</v>
      </c>
      <c r="F28" s="46">
        <f t="shared" si="2"/>
        <v>0</v>
      </c>
      <c r="G28" s="54" t="str">
        <f t="shared" si="0"/>
        <v/>
      </c>
      <c r="H28" s="54"/>
      <c r="I28" s="54"/>
      <c r="J28" s="54"/>
      <c r="K28" s="54"/>
      <c r="L28" s="54"/>
      <c r="M28" s="54"/>
      <c r="N28" s="54"/>
    </row>
    <row r="29" spans="1:14" s="27" customFormat="1" ht="14.25">
      <c r="A29" s="35" t="s">
        <v>785</v>
      </c>
      <c r="B29" s="33" t="s">
        <v>786</v>
      </c>
      <c r="C29" s="34" t="s">
        <v>128</v>
      </c>
      <c r="D29" s="45">
        <f>SUMIF(BTDC!$G$8:$G$42,A29,BTDC!$I$8:$I$42)</f>
        <v>0</v>
      </c>
      <c r="E29" s="45">
        <f>SUMIF(BTDC!$H$8:$H$42,A29,BTDC!$I$8:$I$42)</f>
        <v>0</v>
      </c>
      <c r="F29" s="46">
        <f t="shared" si="2"/>
        <v>0</v>
      </c>
      <c r="G29" s="54" t="str">
        <f t="shared" si="0"/>
        <v/>
      </c>
      <c r="H29" s="54"/>
      <c r="I29" s="54"/>
      <c r="J29" s="54"/>
      <c r="K29" s="54"/>
      <c r="L29" s="54"/>
      <c r="M29" s="54"/>
      <c r="N29" s="54"/>
    </row>
    <row r="30" spans="1:14" s="27" customFormat="1" ht="14.25">
      <c r="A30" s="35" t="s">
        <v>170</v>
      </c>
      <c r="B30" s="33" t="str">
        <f t="shared" si="1"/>
        <v>N015</v>
      </c>
      <c r="C30" s="34" t="s">
        <v>129</v>
      </c>
      <c r="D30" s="45">
        <f>SUMIF(BTDC!$G$8:$G$42,A30,BTDC!$I$8:$I$42)</f>
        <v>0</v>
      </c>
      <c r="E30" s="45">
        <f>SUMIF(BTDC!$H$8:$H$42,A30,BTDC!$I$8:$I$42)</f>
        <v>0</v>
      </c>
      <c r="F30" s="46">
        <f t="shared" si="2"/>
        <v>0</v>
      </c>
      <c r="G30" s="54" t="str">
        <f t="shared" si="0"/>
        <v/>
      </c>
      <c r="H30" s="54"/>
      <c r="I30" s="54"/>
      <c r="J30" s="54"/>
      <c r="K30" s="54"/>
      <c r="L30" s="54"/>
      <c r="M30" s="54"/>
      <c r="N30" s="54"/>
    </row>
    <row r="31" spans="1:14" s="27" customFormat="1" ht="14.25">
      <c r="A31" s="35" t="s">
        <v>171</v>
      </c>
      <c r="B31" s="33" t="str">
        <f>LEFT(A31,4)</f>
        <v>N015</v>
      </c>
      <c r="C31" s="34" t="s">
        <v>130</v>
      </c>
      <c r="D31" s="45">
        <f>SUMIF(BTDC!$G$8:$G$42,A31,BTDC!$I$8:$I$42)</f>
        <v>0</v>
      </c>
      <c r="E31" s="45">
        <f>SUMIF(BTDC!$H$8:$H$42,A31,BTDC!$I$8:$I$42)</f>
        <v>0</v>
      </c>
      <c r="F31" s="46">
        <f t="shared" si="2"/>
        <v>0</v>
      </c>
      <c r="G31" s="54" t="str">
        <f t="shared" si="0"/>
        <v/>
      </c>
      <c r="H31" s="54"/>
      <c r="I31" s="54"/>
      <c r="J31" s="54"/>
      <c r="K31" s="54"/>
      <c r="L31" s="54"/>
      <c r="M31" s="54"/>
      <c r="N31" s="54"/>
    </row>
    <row r="32" spans="1:14" s="27" customFormat="1" ht="14.25">
      <c r="A32" s="35" t="s">
        <v>172</v>
      </c>
      <c r="B32" s="33" t="str">
        <f t="shared" si="1"/>
        <v>N015</v>
      </c>
      <c r="C32" s="34" t="s">
        <v>131</v>
      </c>
      <c r="D32" s="45">
        <f>SUMIF(BTDC!$G$8:$G$42,A32,BTDC!$I$8:$I$42)</f>
        <v>0</v>
      </c>
      <c r="E32" s="45">
        <f>SUMIF(BTDC!$H$8:$H$42,A32,BTDC!$I$8:$I$42)</f>
        <v>0</v>
      </c>
      <c r="F32" s="46">
        <f t="shared" si="2"/>
        <v>0</v>
      </c>
      <c r="G32" s="54" t="str">
        <f t="shared" si="0"/>
        <v/>
      </c>
      <c r="H32" s="54"/>
      <c r="I32" s="54"/>
      <c r="J32" s="54"/>
      <c r="K32" s="54"/>
      <c r="L32" s="54"/>
      <c r="M32" s="54"/>
      <c r="N32" s="54"/>
    </row>
    <row r="33" spans="1:14" s="27" customFormat="1" ht="14.25">
      <c r="A33" s="35" t="s">
        <v>173</v>
      </c>
      <c r="B33" s="33" t="str">
        <f t="shared" si="1"/>
        <v>N015</v>
      </c>
      <c r="C33" s="34" t="s">
        <v>132</v>
      </c>
      <c r="D33" s="45">
        <f>SUMIF(BTDC!$G$8:$G$42,A33,BTDC!$I$8:$I$42)</f>
        <v>0</v>
      </c>
      <c r="E33" s="45">
        <f>SUMIF(BTDC!$H$8:$H$42,A33,BTDC!$I$8:$I$42)</f>
        <v>0</v>
      </c>
      <c r="F33" s="46">
        <f t="shared" si="2"/>
        <v>0</v>
      </c>
      <c r="G33" s="54" t="str">
        <f t="shared" si="0"/>
        <v/>
      </c>
      <c r="H33" s="54"/>
      <c r="I33" s="54"/>
      <c r="J33" s="54"/>
      <c r="K33" s="54"/>
      <c r="L33" s="54"/>
      <c r="M33" s="54"/>
      <c r="N33" s="54"/>
    </row>
    <row r="34" spans="1:14" s="27" customFormat="1" ht="14.25">
      <c r="A34" s="35" t="s">
        <v>174</v>
      </c>
      <c r="B34" s="33" t="str">
        <f t="shared" si="1"/>
        <v>N015</v>
      </c>
      <c r="C34" s="34" t="s">
        <v>133</v>
      </c>
      <c r="D34" s="45">
        <f>SUMIF(BTDC!$G$8:$G$42,A34,BTDC!$I$8:$I$42)</f>
        <v>0</v>
      </c>
      <c r="E34" s="45">
        <f>SUMIF(BTDC!$H$8:$H$42,A34,BTDC!$I$8:$I$42)</f>
        <v>0</v>
      </c>
      <c r="F34" s="46">
        <f t="shared" si="2"/>
        <v>0</v>
      </c>
      <c r="G34" s="54" t="str">
        <f t="shared" si="0"/>
        <v/>
      </c>
      <c r="H34" s="54"/>
      <c r="I34" s="54"/>
      <c r="J34" s="54"/>
      <c r="K34" s="54"/>
      <c r="L34" s="54"/>
      <c r="M34" s="54"/>
      <c r="N34" s="54"/>
    </row>
    <row r="35" spans="1:14" s="27" customFormat="1" ht="14.25">
      <c r="A35" s="35" t="s">
        <v>776</v>
      </c>
      <c r="B35" s="33" t="str">
        <f t="shared" si="1"/>
        <v>N015</v>
      </c>
      <c r="C35" s="34" t="s">
        <v>254</v>
      </c>
      <c r="D35" s="45">
        <f>SUMIF(BTDC!$G$8:$G$42,A35,BTDC!$I$8:$I$42)</f>
        <v>0</v>
      </c>
      <c r="E35" s="45">
        <f>SUMIF(BTDC!$H$8:$H$42,A35,BTDC!$I$8:$I$42)</f>
        <v>0</v>
      </c>
      <c r="F35" s="46">
        <f t="shared" si="2"/>
        <v>0</v>
      </c>
      <c r="G35" s="54" t="str">
        <f t="shared" si="0"/>
        <v/>
      </c>
      <c r="H35" s="54"/>
      <c r="I35" s="54"/>
      <c r="J35" s="54"/>
      <c r="K35" s="54"/>
      <c r="L35" s="54"/>
      <c r="M35" s="54"/>
      <c r="N35" s="54"/>
    </row>
    <row r="36" spans="1:14" s="27" customFormat="1" ht="14.25">
      <c r="A36" s="35" t="s">
        <v>777</v>
      </c>
      <c r="B36" s="33" t="str">
        <f t="shared" si="1"/>
        <v>N015</v>
      </c>
      <c r="C36" s="34" t="s">
        <v>134</v>
      </c>
      <c r="D36" s="45">
        <f>SUMIF(BTDC!$G$8:$G$42,A36,BTDC!$I$8:$I$42)</f>
        <v>0</v>
      </c>
      <c r="E36" s="45">
        <f>SUMIF(BTDC!$H$8:$H$42,A36,BTDC!$I$8:$I$42)</f>
        <v>0</v>
      </c>
      <c r="F36" s="46">
        <f t="shared" si="2"/>
        <v>0</v>
      </c>
      <c r="G36" s="54" t="str">
        <f t="shared" si="0"/>
        <v/>
      </c>
      <c r="H36" s="54"/>
      <c r="I36" s="54"/>
      <c r="J36" s="54"/>
      <c r="K36" s="54"/>
      <c r="L36" s="54"/>
      <c r="M36" s="54"/>
      <c r="N36" s="54"/>
    </row>
    <row r="37" spans="1:14" s="27" customFormat="1" ht="14.25">
      <c r="A37" s="35" t="s">
        <v>778</v>
      </c>
      <c r="B37" s="33" t="str">
        <f t="shared" si="1"/>
        <v>N015</v>
      </c>
      <c r="C37" s="34" t="s">
        <v>135</v>
      </c>
      <c r="D37" s="45">
        <f>SUMIF(BTDC!$G$8:$G$42,A37,BTDC!$I$8:$I$42)</f>
        <v>0</v>
      </c>
      <c r="E37" s="45">
        <f>SUMIF(BTDC!$H$8:$H$42,A37,BTDC!$I$8:$I$42)</f>
        <v>0</v>
      </c>
      <c r="F37" s="46">
        <f t="shared" si="2"/>
        <v>0</v>
      </c>
      <c r="G37" s="54" t="str">
        <f t="shared" si="0"/>
        <v/>
      </c>
      <c r="H37" s="54"/>
      <c r="I37" s="54"/>
      <c r="J37" s="54"/>
      <c r="K37" s="54"/>
      <c r="L37" s="54"/>
      <c r="M37" s="54"/>
      <c r="N37" s="54"/>
    </row>
    <row r="38" spans="1:14" s="27" customFormat="1" ht="14.25">
      <c r="A38" s="35" t="s">
        <v>169</v>
      </c>
      <c r="B38" s="33" t="str">
        <f t="shared" si="1"/>
        <v>N159</v>
      </c>
      <c r="C38" s="34" t="s">
        <v>136</v>
      </c>
      <c r="D38" s="45">
        <f>SUMIF(BTDC!$G$8:$G$42,A38,BTDC!$I$8:$I$42)</f>
        <v>0</v>
      </c>
      <c r="E38" s="45">
        <f>SUMIF(BTDC!$H$8:$H$42,A38,BTDC!$I$8:$I$42)</f>
        <v>0</v>
      </c>
      <c r="F38" s="46">
        <f t="shared" si="2"/>
        <v>0</v>
      </c>
      <c r="G38" s="54" t="str">
        <f t="shared" si="0"/>
        <v/>
      </c>
      <c r="H38" s="54"/>
      <c r="I38" s="54"/>
      <c r="J38" s="54"/>
      <c r="K38" s="54"/>
      <c r="L38" s="54"/>
      <c r="M38" s="54"/>
      <c r="N38" s="54"/>
    </row>
    <row r="39" spans="1:14" s="27" customFormat="1" ht="14.25">
      <c r="A39" s="35" t="s">
        <v>789</v>
      </c>
      <c r="B39" s="33" t="str">
        <f t="shared" si="1"/>
        <v>D211</v>
      </c>
      <c r="C39" s="34" t="s">
        <v>137</v>
      </c>
      <c r="D39" s="45">
        <f>SUMIF(BTDC!$G$8:$G$42,A39,BTDC!$I$8:$I$42)</f>
        <v>0</v>
      </c>
      <c r="E39" s="45">
        <f>SUMIF(BTDC!$H$8:$H$42,A39,BTDC!$I$8:$I$42)</f>
        <v>0</v>
      </c>
      <c r="F39" s="46">
        <f t="shared" si="2"/>
        <v>0</v>
      </c>
      <c r="G39" s="54" t="str">
        <f t="shared" si="0"/>
        <v/>
      </c>
      <c r="H39" s="54"/>
      <c r="I39" s="54"/>
      <c r="J39" s="54"/>
      <c r="K39" s="54"/>
      <c r="L39" s="54"/>
      <c r="M39" s="54"/>
      <c r="N39" s="54"/>
    </row>
    <row r="40" spans="1:14" s="27" customFormat="1" ht="14.25">
      <c r="A40" s="35" t="s">
        <v>790</v>
      </c>
      <c r="B40" s="33" t="str">
        <f t="shared" si="1"/>
        <v>D212</v>
      </c>
      <c r="C40" s="34" t="s">
        <v>138</v>
      </c>
      <c r="D40" s="45">
        <f>SUMIF(BTDC!$G$8:$G$42,A40,BTDC!$I$8:$I$42)</f>
        <v>0</v>
      </c>
      <c r="E40" s="45">
        <f>SUMIF(BTDC!$H$8:$H$42,A40,BTDC!$I$8:$I$42)</f>
        <v>0</v>
      </c>
      <c r="F40" s="46">
        <f t="shared" si="2"/>
        <v>0</v>
      </c>
      <c r="G40" s="54" t="str">
        <f t="shared" si="0"/>
        <v/>
      </c>
      <c r="H40" s="54"/>
      <c r="I40" s="54"/>
      <c r="J40" s="54"/>
      <c r="K40" s="54"/>
      <c r="L40" s="54"/>
      <c r="M40" s="54"/>
      <c r="N40" s="54"/>
    </row>
    <row r="41" spans="1:14" s="27" customFormat="1" ht="14.25">
      <c r="A41" s="35" t="s">
        <v>791</v>
      </c>
      <c r="B41" s="33" t="str">
        <f t="shared" si="1"/>
        <v>D213</v>
      </c>
      <c r="C41" s="34" t="s">
        <v>139</v>
      </c>
      <c r="D41" s="45">
        <f>SUMIF(BTDC!$G$8:$G$42,A41,BTDC!$I$8:$I$42)</f>
        <v>0</v>
      </c>
      <c r="E41" s="45">
        <f>SUMIF(BTDC!$H$8:$H$42,A41,BTDC!$I$8:$I$42)</f>
        <v>0</v>
      </c>
      <c r="F41" s="46">
        <f t="shared" si="2"/>
        <v>0</v>
      </c>
      <c r="G41" s="54" t="str">
        <f t="shared" si="0"/>
        <v/>
      </c>
      <c r="H41" s="54"/>
      <c r="I41" s="54"/>
      <c r="J41" s="54"/>
      <c r="K41" s="54"/>
      <c r="L41" s="54"/>
      <c r="M41" s="54"/>
      <c r="N41" s="54"/>
    </row>
    <row r="42" spans="1:14" s="27" customFormat="1" ht="14.25">
      <c r="A42" s="35" t="s">
        <v>1057</v>
      </c>
      <c r="B42" s="33" t="str">
        <f t="shared" si="1"/>
        <v>D217</v>
      </c>
      <c r="C42" s="34" t="s">
        <v>519</v>
      </c>
      <c r="D42" s="45">
        <f>SUMIF(BTDC!$G$8:$G$42,A42,BTDC!$I$8:$I$42)</f>
        <v>0</v>
      </c>
      <c r="E42" s="45">
        <f>SUMIF(BTDC!$H$8:$H$42,A42,BTDC!$I$8:$I$42)</f>
        <v>0</v>
      </c>
      <c r="F42" s="46">
        <f t="shared" si="2"/>
        <v>0</v>
      </c>
      <c r="G42" s="54" t="str">
        <f t="shared" si="0"/>
        <v/>
      </c>
      <c r="H42" s="54"/>
      <c r="I42" s="54"/>
      <c r="J42" s="54"/>
      <c r="K42" s="54"/>
      <c r="L42" s="54"/>
      <c r="M42" s="54"/>
      <c r="N42" s="54"/>
    </row>
    <row r="43" spans="1:14" s="27" customFormat="1" ht="14.25">
      <c r="A43" s="35" t="s">
        <v>1058</v>
      </c>
      <c r="B43" s="33" t="str">
        <f>LEFT(A43,5)</f>
        <v>D2141</v>
      </c>
      <c r="C43" s="34" t="s">
        <v>442</v>
      </c>
      <c r="D43" s="45">
        <f>SUMIF(BTDC!$G$8:$G$42,A43,BTDC!$I$8:$I$42)</f>
        <v>0</v>
      </c>
      <c r="E43" s="45">
        <f>SUMIF(BTDC!$H$8:$H$42,A43,BTDC!$I$8:$I$42)</f>
        <v>0</v>
      </c>
      <c r="F43" s="46">
        <f t="shared" si="2"/>
        <v>0</v>
      </c>
      <c r="G43" s="54" t="str">
        <f t="shared" si="0"/>
        <v/>
      </c>
      <c r="H43" s="54"/>
      <c r="I43" s="54"/>
      <c r="J43" s="54"/>
      <c r="K43" s="54"/>
      <c r="L43" s="54"/>
      <c r="M43" s="54"/>
      <c r="N43" s="54"/>
    </row>
    <row r="44" spans="1:14" s="27" customFormat="1" ht="14.25">
      <c r="A44" s="35" t="s">
        <v>1059</v>
      </c>
      <c r="B44" s="33" t="str">
        <f>LEFT(A44,5)</f>
        <v>D2142</v>
      </c>
      <c r="C44" s="34" t="s">
        <v>439</v>
      </c>
      <c r="D44" s="45">
        <f>SUMIF(BTDC!$G$8:$G$42,A44,BTDC!$I$8:$I$42)</f>
        <v>0</v>
      </c>
      <c r="E44" s="45">
        <f>SUMIF(BTDC!$H$8:$H$42,A44,BTDC!$I$8:$I$42)</f>
        <v>0</v>
      </c>
      <c r="F44" s="46">
        <f t="shared" si="2"/>
        <v>0</v>
      </c>
      <c r="G44" s="54" t="str">
        <f t="shared" si="0"/>
        <v/>
      </c>
      <c r="H44" s="54"/>
      <c r="I44" s="54"/>
      <c r="J44" s="54"/>
      <c r="K44" s="54"/>
      <c r="L44" s="54"/>
      <c r="M44" s="54"/>
      <c r="N44" s="54"/>
    </row>
    <row r="45" spans="1:14" s="27" customFormat="1" ht="14.25">
      <c r="A45" s="35" t="s">
        <v>443</v>
      </c>
      <c r="B45" s="33" t="str">
        <f>LEFT(A45,5)</f>
        <v>D2143</v>
      </c>
      <c r="C45" s="34" t="s">
        <v>140</v>
      </c>
      <c r="D45" s="45">
        <f>SUMIF(BTDC!$G$8:$G$42,A45,BTDC!$I$8:$I$42)</f>
        <v>0</v>
      </c>
      <c r="E45" s="45">
        <f>SUMIF(BTDC!$H$8:$H$42,A45,BTDC!$I$8:$I$42)</f>
        <v>0</v>
      </c>
      <c r="F45" s="46">
        <f t="shared" si="2"/>
        <v>0</v>
      </c>
      <c r="G45" s="54" t="str">
        <f t="shared" si="0"/>
        <v/>
      </c>
      <c r="H45" s="54"/>
      <c r="I45" s="54"/>
      <c r="J45" s="54"/>
      <c r="K45" s="54"/>
      <c r="L45" s="54"/>
      <c r="M45" s="54"/>
      <c r="N45" s="54"/>
    </row>
    <row r="46" spans="1:14" s="27" customFormat="1" ht="14.25">
      <c r="A46" s="35" t="s">
        <v>444</v>
      </c>
      <c r="B46" s="33" t="str">
        <f>LEFT(A46,5)</f>
        <v>D2147</v>
      </c>
      <c r="C46" s="34" t="s">
        <v>250</v>
      </c>
      <c r="D46" s="45">
        <f>SUMIF(BTDC!$G$8:$G$42,A46,BTDC!$I$8:$I$42)</f>
        <v>0</v>
      </c>
      <c r="E46" s="45">
        <f>SUMIF(BTDC!$H$8:$H$42,A46,BTDC!$I$8:$I$42)</f>
        <v>0</v>
      </c>
      <c r="F46" s="46">
        <f t="shared" si="2"/>
        <v>0</v>
      </c>
      <c r="G46" s="54" t="str">
        <f t="shared" si="0"/>
        <v/>
      </c>
      <c r="H46" s="54"/>
      <c r="I46" s="54"/>
      <c r="J46" s="54"/>
      <c r="K46" s="54"/>
      <c r="L46" s="54"/>
      <c r="M46" s="54"/>
      <c r="N46" s="54"/>
    </row>
    <row r="47" spans="1:14" s="27" customFormat="1" ht="14.25">
      <c r="A47" s="35" t="s">
        <v>617</v>
      </c>
      <c r="B47" s="33" t="str">
        <f t="shared" si="1"/>
        <v>D222</v>
      </c>
      <c r="C47" s="34" t="s">
        <v>252</v>
      </c>
      <c r="D47" s="45">
        <f>SUMIF(BTDC!$G$8:$G$42,A47,BTDC!$I$8:$I$42)</f>
        <v>0</v>
      </c>
      <c r="E47" s="45">
        <f>SUMIF(BTDC!$H$8:$H$42,A47,BTDC!$I$8:$I$42)</f>
        <v>0</v>
      </c>
      <c r="F47" s="46">
        <f t="shared" si="2"/>
        <v>0</v>
      </c>
      <c r="G47" s="54" t="str">
        <f t="shared" si="0"/>
        <v/>
      </c>
      <c r="H47" s="54"/>
      <c r="I47" s="54"/>
      <c r="J47" s="54"/>
      <c r="K47" s="54"/>
      <c r="L47" s="54"/>
      <c r="M47" s="54"/>
      <c r="N47" s="54"/>
    </row>
    <row r="48" spans="1:14" s="27" customFormat="1" ht="14.25">
      <c r="A48" s="35" t="s">
        <v>618</v>
      </c>
      <c r="B48" s="33" t="str">
        <f>LEFT(A48,4)</f>
        <v>D223</v>
      </c>
      <c r="C48" s="34" t="s">
        <v>253</v>
      </c>
      <c r="D48" s="45">
        <f>SUMIF(BTDC!$G$8:$G$42,A48,BTDC!$I$8:$I$42)</f>
        <v>0</v>
      </c>
      <c r="E48" s="45">
        <f>SUMIF(BTDC!$H$8:$H$42,A48,BTDC!$I$8:$I$42)</f>
        <v>0</v>
      </c>
      <c r="F48" s="46">
        <f t="shared" si="2"/>
        <v>0</v>
      </c>
      <c r="G48" s="54" t="str">
        <f t="shared" si="0"/>
        <v/>
      </c>
      <c r="H48" s="54"/>
      <c r="I48" s="54"/>
      <c r="J48" s="54"/>
      <c r="K48" s="54"/>
      <c r="L48" s="54"/>
      <c r="M48" s="54"/>
      <c r="N48" s="54"/>
    </row>
    <row r="49" spans="1:14" s="27" customFormat="1" ht="14.25">
      <c r="A49" s="35" t="s">
        <v>1060</v>
      </c>
      <c r="B49" s="33" t="str">
        <f t="shared" si="1"/>
        <v>D228</v>
      </c>
      <c r="C49" s="34" t="s">
        <v>251</v>
      </c>
      <c r="D49" s="45">
        <f>SUMIF(BTDC!$G$8:$G$42,A49,BTDC!$I$8:$I$42)</f>
        <v>0</v>
      </c>
      <c r="E49" s="45">
        <f>SUMIF(BTDC!$H$8:$H$42,A49,BTDC!$I$8:$I$42)</f>
        <v>0</v>
      </c>
      <c r="F49" s="46">
        <f t="shared" si="2"/>
        <v>0</v>
      </c>
      <c r="G49" s="54" t="str">
        <f t="shared" si="0"/>
        <v/>
      </c>
      <c r="H49" s="54"/>
      <c r="I49" s="54"/>
      <c r="J49" s="54"/>
      <c r="K49" s="54"/>
      <c r="L49" s="54"/>
      <c r="M49" s="54"/>
      <c r="N49" s="54"/>
    </row>
    <row r="50" spans="1:14" s="27" customFormat="1" ht="14.25">
      <c r="A50" s="35" t="s">
        <v>1061</v>
      </c>
      <c r="B50" s="33" t="str">
        <f t="shared" si="1"/>
        <v>D221</v>
      </c>
      <c r="C50" s="34" t="s">
        <v>619</v>
      </c>
      <c r="D50" s="45">
        <f>SUMIF(BTDC!$G$8:$G$42,A50,BTDC!$I$8:$I$42)</f>
        <v>0</v>
      </c>
      <c r="E50" s="45">
        <f>SUMIF(BTDC!$H$8:$H$42,A50,BTDC!$I$8:$I$42)</f>
        <v>0</v>
      </c>
      <c r="F50" s="46">
        <f t="shared" si="2"/>
        <v>0</v>
      </c>
      <c r="G50" s="54" t="str">
        <f t="shared" si="0"/>
        <v/>
      </c>
      <c r="H50" s="54"/>
      <c r="I50" s="54"/>
      <c r="J50" s="54"/>
      <c r="K50" s="54"/>
      <c r="L50" s="54"/>
      <c r="M50" s="54"/>
      <c r="N50" s="54"/>
    </row>
    <row r="51" spans="1:14" s="27" customFormat="1" ht="14.25">
      <c r="A51" s="35" t="s">
        <v>788</v>
      </c>
      <c r="B51" s="33" t="str">
        <f t="shared" si="1"/>
        <v>D022</v>
      </c>
      <c r="C51" s="34" t="s">
        <v>441</v>
      </c>
      <c r="D51" s="45">
        <f>SUMIF(BTDC!$G$8:$G$42,A51,BTDC!$I$8:$I$42)</f>
        <v>0</v>
      </c>
      <c r="E51" s="45">
        <f>SUMIF(BTDC!$H$8:$H$42,A51,BTDC!$I$8:$I$42)</f>
        <v>0</v>
      </c>
      <c r="F51" s="46">
        <f>D51-E51</f>
        <v>0</v>
      </c>
      <c r="G51" s="54" t="str">
        <f t="shared" si="0"/>
        <v/>
      </c>
      <c r="H51" s="54"/>
      <c r="I51" s="54"/>
      <c r="J51" s="54"/>
      <c r="K51" s="54"/>
      <c r="L51" s="54"/>
      <c r="M51" s="54"/>
      <c r="N51" s="54"/>
    </row>
    <row r="52" spans="1:14" s="27" customFormat="1" ht="14.25">
      <c r="A52" s="35" t="s">
        <v>792</v>
      </c>
      <c r="B52" s="33" t="str">
        <f t="shared" si="1"/>
        <v>D241</v>
      </c>
      <c r="C52" s="34" t="s">
        <v>141</v>
      </c>
      <c r="D52" s="45">
        <f>SUMIF(BTDC!$G$8:$G$42,A52,BTDC!$I$8:$I$42)</f>
        <v>0</v>
      </c>
      <c r="E52" s="45">
        <f>SUMIF(BTDC!$H$8:$H$42,A52,BTDC!$I$8:$I$42)</f>
        <v>0</v>
      </c>
      <c r="F52" s="46">
        <f t="shared" si="2"/>
        <v>0</v>
      </c>
      <c r="G52" s="54" t="str">
        <f t="shared" si="0"/>
        <v/>
      </c>
      <c r="H52" s="54"/>
      <c r="I52" s="54"/>
      <c r="J52" s="54"/>
      <c r="K52" s="54"/>
      <c r="L52" s="54"/>
      <c r="M52" s="54"/>
      <c r="N52" s="54"/>
    </row>
    <row r="53" spans="1:14" s="27" customFormat="1" ht="14.25">
      <c r="A53" s="35" t="s">
        <v>1065</v>
      </c>
      <c r="B53" s="33" t="str">
        <f t="shared" si="1"/>
        <v>D024</v>
      </c>
      <c r="C53" s="34" t="s">
        <v>440</v>
      </c>
      <c r="D53" s="45">
        <f>SUMIF(BTDC!$G$8:$G$42,A53,BTDC!$I$8:$I$42)</f>
        <v>0</v>
      </c>
      <c r="E53" s="45">
        <f>SUMIF(BTDC!$H$8:$H$42,A53,BTDC!$I$8:$I$42)</f>
        <v>0</v>
      </c>
      <c r="F53" s="46">
        <f>D53-E53</f>
        <v>0</v>
      </c>
      <c r="G53" s="54" t="str">
        <f t="shared" si="0"/>
        <v/>
      </c>
      <c r="H53" s="54"/>
      <c r="I53" s="54"/>
      <c r="J53" s="54"/>
      <c r="K53" s="54"/>
      <c r="L53" s="54"/>
      <c r="M53" s="54"/>
      <c r="N53" s="54"/>
    </row>
    <row r="54" spans="1:14" s="27" customFormat="1" ht="14.25">
      <c r="A54" s="35" t="s">
        <v>1062</v>
      </c>
      <c r="B54" s="33" t="str">
        <f t="shared" si="1"/>
        <v>D229</v>
      </c>
      <c r="C54" s="34" t="s">
        <v>620</v>
      </c>
      <c r="D54" s="45">
        <f>SUMIF(BTDC!$G$8:$G$42,A54,BTDC!$I$8:$I$42)</f>
        <v>0</v>
      </c>
      <c r="E54" s="45">
        <f>SUMIF(BTDC!$H$8:$H$42,A54,BTDC!$I$8:$I$42)</f>
        <v>0</v>
      </c>
      <c r="F54" s="46">
        <f t="shared" si="2"/>
        <v>0</v>
      </c>
      <c r="G54" s="54" t="str">
        <f t="shared" si="0"/>
        <v/>
      </c>
      <c r="H54" s="54"/>
      <c r="I54" s="54"/>
      <c r="J54" s="54"/>
      <c r="K54" s="54"/>
      <c r="L54" s="54"/>
      <c r="M54" s="54"/>
      <c r="N54" s="54"/>
    </row>
    <row r="55" spans="1:14" s="27" customFormat="1" ht="15" customHeight="1">
      <c r="A55" s="35" t="s">
        <v>1063</v>
      </c>
      <c r="B55" s="33" t="str">
        <f t="shared" si="1"/>
        <v>D242</v>
      </c>
      <c r="C55" s="34" t="s">
        <v>142</v>
      </c>
      <c r="D55" s="45">
        <f>SUMIF(BTDC!$G$8:$G$42,A55,BTDC!$I$8:$I$42)</f>
        <v>0</v>
      </c>
      <c r="E55" s="45">
        <f>SUMIF(BTDC!$H$8:$H$42,A55,BTDC!$I$8:$I$42)</f>
        <v>0</v>
      </c>
      <c r="F55" s="46">
        <f t="shared" si="2"/>
        <v>0</v>
      </c>
      <c r="G55" s="54" t="str">
        <f t="shared" si="0"/>
        <v/>
      </c>
      <c r="H55" s="54"/>
      <c r="I55" s="54"/>
      <c r="J55" s="54"/>
      <c r="K55" s="54"/>
      <c r="L55" s="54"/>
      <c r="M55" s="54"/>
      <c r="N55" s="54"/>
    </row>
    <row r="56" spans="1:14" s="27" customFormat="1" ht="14.25">
      <c r="A56" s="35" t="s">
        <v>1064</v>
      </c>
      <c r="B56" s="33" t="str">
        <f t="shared" si="1"/>
        <v>D262</v>
      </c>
      <c r="C56" s="34" t="s">
        <v>621</v>
      </c>
      <c r="D56" s="45">
        <f>SUMIF(BTDC!$G$8:$G$42,A56,BTDC!$I$8:$I$42)</f>
        <v>0</v>
      </c>
      <c r="E56" s="45">
        <f>SUMIF(BTDC!$H$8:$H$42,A56,BTDC!$I$8:$I$42)</f>
        <v>0</v>
      </c>
      <c r="F56" s="46">
        <f t="shared" si="2"/>
        <v>0</v>
      </c>
      <c r="G56" s="54" t="str">
        <f t="shared" si="0"/>
        <v/>
      </c>
      <c r="H56" s="54"/>
      <c r="I56" s="54"/>
      <c r="J56" s="54"/>
      <c r="K56" s="54"/>
      <c r="L56" s="54"/>
      <c r="M56" s="54"/>
      <c r="N56" s="54"/>
    </row>
    <row r="57" spans="1:14" s="27" customFormat="1" ht="14.25">
      <c r="A57" s="35" t="s">
        <v>1165</v>
      </c>
      <c r="B57" s="33" t="str">
        <f t="shared" si="1"/>
        <v>N311</v>
      </c>
      <c r="C57" s="34" t="s">
        <v>143</v>
      </c>
      <c r="D57" s="45">
        <f>SUMIF(BTDC!$G$8:$G$42,A57,BTDC!$I$8:$I$42)</f>
        <v>0</v>
      </c>
      <c r="E57" s="45">
        <f>SUMIF(BTDC!$H$8:$H$42,A57,BTDC!$I$8:$I$42)</f>
        <v>0</v>
      </c>
      <c r="F57" s="46">
        <f>E57-D57</f>
        <v>0</v>
      </c>
      <c r="G57" s="54" t="str">
        <f t="shared" si="0"/>
        <v/>
      </c>
      <c r="H57" s="54"/>
      <c r="I57" s="54"/>
      <c r="J57" s="54"/>
      <c r="K57" s="54"/>
      <c r="L57" s="54"/>
      <c r="M57" s="54"/>
      <c r="N57" s="54"/>
    </row>
    <row r="58" spans="1:14" s="27" customFormat="1" ht="14.25">
      <c r="A58" s="35" t="s">
        <v>1166</v>
      </c>
      <c r="B58" s="33" t="str">
        <f t="shared" si="1"/>
        <v>N331</v>
      </c>
      <c r="C58" s="37" t="s">
        <v>504</v>
      </c>
      <c r="D58" s="45">
        <f>SUMIF(BTDC!$G$8:$G$42,A58,BTDC!$I$8:$I$42)</f>
        <v>0</v>
      </c>
      <c r="E58" s="45">
        <f>SUMIF(BTDC!$H$8:$H$42,A58,BTDC!$I$8:$I$42)</f>
        <v>0</v>
      </c>
      <c r="F58" s="46">
        <f t="shared" ref="F58:F87" si="3">E58-D58</f>
        <v>0</v>
      </c>
      <c r="G58" s="54" t="str">
        <f t="shared" si="0"/>
        <v/>
      </c>
      <c r="H58" s="54"/>
      <c r="I58" s="54"/>
      <c r="J58" s="54"/>
      <c r="K58" s="54"/>
      <c r="L58" s="54"/>
      <c r="M58" s="54"/>
      <c r="N58" s="54"/>
    </row>
    <row r="59" spans="1:14" s="27" customFormat="1" ht="14.25">
      <c r="A59" s="35" t="s">
        <v>622</v>
      </c>
      <c r="B59" s="33" t="str">
        <f t="shared" si="1"/>
        <v>A131</v>
      </c>
      <c r="C59" s="34" t="s">
        <v>505</v>
      </c>
      <c r="D59" s="45">
        <f>SUMIF(BTDC!$G$8:$G$42,A59,BTDC!$I$8:$I$42)</f>
        <v>0</v>
      </c>
      <c r="E59" s="45">
        <f>SUMIF(BTDC!$H$8:$H$42,A59,BTDC!$I$8:$I$42)</f>
        <v>0</v>
      </c>
      <c r="F59" s="46">
        <f t="shared" si="3"/>
        <v>0</v>
      </c>
      <c r="G59" s="54" t="str">
        <f t="shared" si="0"/>
        <v/>
      </c>
      <c r="H59" s="54"/>
      <c r="I59" s="54"/>
      <c r="J59" s="54"/>
      <c r="K59" s="54"/>
      <c r="L59" s="54"/>
      <c r="M59" s="54"/>
      <c r="N59" s="54"/>
    </row>
    <row r="60" spans="1:14" s="27" customFormat="1" ht="14.25">
      <c r="A60" s="35" t="s">
        <v>1167</v>
      </c>
      <c r="B60" s="33" t="str">
        <f t="shared" si="1"/>
        <v>N333</v>
      </c>
      <c r="C60" s="34" t="s">
        <v>506</v>
      </c>
      <c r="D60" s="45">
        <f>SUMIF(BTDC!$G$8:$G$42,A60,BTDC!$I$8:$I$42)</f>
        <v>0</v>
      </c>
      <c r="E60" s="45">
        <f>SUMIF(BTDC!$H$8:$H$42,A60,BTDC!$I$8:$I$42)</f>
        <v>0</v>
      </c>
      <c r="F60" s="46">
        <f t="shared" si="3"/>
        <v>0</v>
      </c>
      <c r="G60" s="54" t="str">
        <f t="shared" si="0"/>
        <v/>
      </c>
      <c r="H60" s="54"/>
      <c r="I60" s="54"/>
      <c r="J60" s="54"/>
      <c r="K60" s="54"/>
      <c r="L60" s="54"/>
      <c r="M60" s="54"/>
      <c r="N60" s="54"/>
    </row>
    <row r="61" spans="1:14" s="27" customFormat="1" ht="14.25">
      <c r="A61" s="35" t="s">
        <v>1168</v>
      </c>
      <c r="B61" s="33" t="str">
        <f t="shared" si="1"/>
        <v>N334</v>
      </c>
      <c r="C61" s="34" t="s">
        <v>507</v>
      </c>
      <c r="D61" s="45">
        <f>SUMIF(BTDC!$G$8:$G$42,A61,BTDC!$I$8:$I$42)</f>
        <v>0</v>
      </c>
      <c r="E61" s="45">
        <f>SUMIF(BTDC!$H$8:$H$42,A61,BTDC!$I$8:$I$42)</f>
        <v>0</v>
      </c>
      <c r="F61" s="46">
        <f t="shared" si="3"/>
        <v>0</v>
      </c>
      <c r="G61" s="54" t="str">
        <f t="shared" si="0"/>
        <v/>
      </c>
      <c r="H61" s="54"/>
      <c r="I61" s="54"/>
      <c r="J61" s="54"/>
      <c r="K61" s="54"/>
      <c r="L61" s="54"/>
      <c r="M61" s="54"/>
      <c r="N61" s="54"/>
    </row>
    <row r="62" spans="1:14" s="27" customFormat="1" ht="14.25">
      <c r="A62" s="35" t="s">
        <v>1169</v>
      </c>
      <c r="B62" s="33" t="str">
        <f t="shared" si="1"/>
        <v>N335</v>
      </c>
      <c r="C62" s="34" t="s">
        <v>508</v>
      </c>
      <c r="D62" s="45">
        <f>SUMIF(BTDC!$G$8:$G$42,A62,BTDC!$I$8:$I$42)</f>
        <v>0</v>
      </c>
      <c r="E62" s="45">
        <f>SUMIF(BTDC!$H$8:$H$42,A62,BTDC!$I$8:$I$42)</f>
        <v>0</v>
      </c>
      <c r="F62" s="46">
        <f t="shared" si="3"/>
        <v>0</v>
      </c>
      <c r="G62" s="54" t="str">
        <f t="shared" si="0"/>
        <v/>
      </c>
      <c r="H62" s="54"/>
      <c r="I62" s="54"/>
      <c r="J62" s="54"/>
      <c r="K62" s="54"/>
      <c r="L62" s="54"/>
      <c r="M62" s="54"/>
      <c r="N62" s="54"/>
    </row>
    <row r="63" spans="1:14" s="27" customFormat="1" ht="14.25">
      <c r="A63" s="35" t="s">
        <v>1164</v>
      </c>
      <c r="B63" s="33" t="str">
        <f t="shared" si="1"/>
        <v>N336</v>
      </c>
      <c r="C63" s="34" t="s">
        <v>509</v>
      </c>
      <c r="D63" s="45">
        <f>SUMIF(BTDC!$G$8:$G$42,A63,BTDC!$I$8:$I$42)</f>
        <v>0</v>
      </c>
      <c r="E63" s="45">
        <f>SUMIF(BTDC!$H$8:$H$42,A63,BTDC!$I$8:$I$42)</f>
        <v>0</v>
      </c>
      <c r="F63" s="46">
        <f t="shared" si="3"/>
        <v>0</v>
      </c>
      <c r="G63" s="54" t="str">
        <f t="shared" si="0"/>
        <v/>
      </c>
      <c r="H63" s="54"/>
      <c r="I63" s="54"/>
      <c r="J63" s="54"/>
      <c r="K63" s="54"/>
      <c r="L63" s="54"/>
      <c r="M63" s="54"/>
      <c r="N63" s="54"/>
    </row>
    <row r="64" spans="1:14" s="27" customFormat="1" ht="14.25">
      <c r="A64" s="35" t="s">
        <v>1171</v>
      </c>
      <c r="B64" s="33" t="str">
        <f t="shared" si="1"/>
        <v>N338</v>
      </c>
      <c r="C64" s="34" t="s">
        <v>510</v>
      </c>
      <c r="D64" s="45">
        <f>SUMIF(BTDC!$G$8:$G$42,A64,BTDC!$I$8:$I$42)</f>
        <v>0</v>
      </c>
      <c r="E64" s="45">
        <f>SUMIF(BTDC!$H$8:$H$42,A64,BTDC!$I$8:$I$42)</f>
        <v>0</v>
      </c>
      <c r="F64" s="46">
        <f>E64-D64</f>
        <v>0</v>
      </c>
      <c r="G64" s="54" t="str">
        <f t="shared" si="0"/>
        <v/>
      </c>
      <c r="H64" s="54"/>
      <c r="I64" s="54"/>
      <c r="J64" s="54"/>
      <c r="K64" s="54"/>
      <c r="L64" s="54"/>
      <c r="M64" s="54"/>
      <c r="N64" s="54"/>
    </row>
    <row r="65" spans="1:14" s="27" customFormat="1" ht="14.25">
      <c r="A65" s="35" t="s">
        <v>458</v>
      </c>
      <c r="B65" s="33" t="str">
        <f t="shared" si="1"/>
        <v>N339</v>
      </c>
      <c r="C65" s="34" t="s">
        <v>459</v>
      </c>
      <c r="D65" s="45">
        <f>SUMIF(BTDC!$G$8:$G$42,A65,BTDC!$I$8:$I$42)</f>
        <v>0</v>
      </c>
      <c r="E65" s="45">
        <f>SUMIF(BTDC!$H$8:$H$42,A65,BTDC!$I$8:$I$42)</f>
        <v>0</v>
      </c>
      <c r="F65" s="46">
        <f t="shared" si="3"/>
        <v>0</v>
      </c>
      <c r="G65" s="54" t="str">
        <f t="shared" si="0"/>
        <v/>
      </c>
      <c r="H65" s="54"/>
      <c r="I65" s="54"/>
      <c r="J65" s="54"/>
      <c r="K65" s="54"/>
      <c r="L65" s="54"/>
      <c r="M65" s="54"/>
      <c r="N65" s="54"/>
    </row>
    <row r="66" spans="1:14" s="27" customFormat="1" ht="14.25">
      <c r="A66" s="35" t="s">
        <v>1170</v>
      </c>
      <c r="B66" s="33" t="str">
        <f t="shared" si="1"/>
        <v>N318</v>
      </c>
      <c r="C66" s="34" t="s">
        <v>1161</v>
      </c>
      <c r="D66" s="45">
        <f>SUMIF(BTDC!$G$8:$G$42,A66,BTDC!$I$8:$I$42)</f>
        <v>0</v>
      </c>
      <c r="E66" s="45">
        <f>SUMIF(BTDC!$H$8:$H$42,A66,BTDC!$I$8:$I$42)</f>
        <v>0</v>
      </c>
      <c r="F66" s="46">
        <f t="shared" si="3"/>
        <v>0</v>
      </c>
      <c r="G66" s="54" t="str">
        <f t="shared" si="0"/>
        <v/>
      </c>
      <c r="H66" s="54"/>
      <c r="I66" s="54"/>
      <c r="J66" s="54"/>
      <c r="K66" s="54"/>
      <c r="L66" s="54"/>
      <c r="M66" s="54"/>
      <c r="N66" s="54"/>
    </row>
    <row r="67" spans="1:14" s="27" customFormat="1" ht="14.25">
      <c r="A67" s="35" t="s">
        <v>1173</v>
      </c>
      <c r="B67" s="33" t="str">
        <f t="shared" si="1"/>
        <v>D331</v>
      </c>
      <c r="C67" s="34" t="s">
        <v>1175</v>
      </c>
      <c r="D67" s="45">
        <f>SUMIF(BTDC!$G$8:$G$42,A67,BTDC!$I$8:$I$42)</f>
        <v>0</v>
      </c>
      <c r="E67" s="45">
        <f>SUMIF(BTDC!$H$8:$H$42,A67,BTDC!$I$8:$I$42)</f>
        <v>0</v>
      </c>
      <c r="F67" s="46">
        <f t="shared" si="3"/>
        <v>0</v>
      </c>
      <c r="G67" s="54" t="str">
        <f t="shared" si="0"/>
        <v/>
      </c>
      <c r="H67" s="54"/>
      <c r="I67" s="54"/>
      <c r="J67" s="54"/>
      <c r="K67" s="54"/>
      <c r="L67" s="54"/>
      <c r="M67" s="54"/>
      <c r="N67" s="54"/>
    </row>
    <row r="68" spans="1:14" s="27" customFormat="1" ht="14.25">
      <c r="A68" s="35" t="s">
        <v>480</v>
      </c>
      <c r="B68" s="33" t="s">
        <v>480</v>
      </c>
      <c r="C68" s="34" t="s">
        <v>464</v>
      </c>
      <c r="D68" s="45">
        <f>SUMIF(BTDC!$G$8:$G$42,A68,BTDC!$I$8:$I$42)</f>
        <v>0</v>
      </c>
      <c r="E68" s="45">
        <f>SUMIF(BTDC!$H$8:$H$42,A68,BTDC!$I$8:$I$42)</f>
        <v>0</v>
      </c>
      <c r="F68" s="46">
        <f>E68-D68</f>
        <v>0</v>
      </c>
      <c r="G68" s="54" t="str">
        <f t="shared" si="0"/>
        <v/>
      </c>
      <c r="H68" s="54"/>
      <c r="I68" s="54"/>
      <c r="J68" s="54"/>
      <c r="K68" s="54"/>
      <c r="L68" s="54"/>
      <c r="M68" s="54"/>
      <c r="N68" s="54"/>
    </row>
    <row r="69" spans="1:14" s="27" customFormat="1" ht="14.25">
      <c r="A69" s="35" t="s">
        <v>1163</v>
      </c>
      <c r="B69" s="33" t="str">
        <f t="shared" si="1"/>
        <v>D336</v>
      </c>
      <c r="C69" s="34" t="s">
        <v>1176</v>
      </c>
      <c r="D69" s="45">
        <f>SUMIF(BTDC!$G$8:$G$42,A69,BTDC!$I$8:$I$42)</f>
        <v>0</v>
      </c>
      <c r="E69" s="45">
        <f>SUMIF(BTDC!$H$8:$H$42,A69,BTDC!$I$8:$I$42)</f>
        <v>0</v>
      </c>
      <c r="F69" s="46">
        <f t="shared" si="3"/>
        <v>0</v>
      </c>
      <c r="G69" s="54" t="str">
        <f t="shared" si="0"/>
        <v/>
      </c>
      <c r="H69" s="54"/>
      <c r="I69" s="54"/>
      <c r="J69" s="54"/>
      <c r="K69" s="54"/>
      <c r="L69" s="54"/>
      <c r="M69" s="54"/>
      <c r="N69" s="54"/>
    </row>
    <row r="70" spans="1:14" s="27" customFormat="1" ht="14.25">
      <c r="A70" s="35" t="s">
        <v>1172</v>
      </c>
      <c r="B70" s="33" t="str">
        <f>LEFT(A70,4)</f>
        <v>D338</v>
      </c>
      <c r="C70" s="34" t="s">
        <v>1177</v>
      </c>
      <c r="D70" s="45">
        <f>SUMIF(BTDC!$G$8:$G$42,A70,BTDC!$I$8:$I$42)</f>
        <v>0</v>
      </c>
      <c r="E70" s="45">
        <f>SUMIF(BTDC!$H$8:$H$42,A70,BTDC!$I$8:$I$42)</f>
        <v>0</v>
      </c>
      <c r="F70" s="46">
        <f>E70-D70</f>
        <v>0</v>
      </c>
      <c r="G70" s="54" t="str">
        <f t="shared" si="0"/>
        <v/>
      </c>
      <c r="H70" s="54"/>
      <c r="I70" s="54"/>
      <c r="J70" s="54"/>
      <c r="K70" s="54"/>
      <c r="L70" s="54"/>
      <c r="M70" s="54"/>
      <c r="N70" s="54"/>
    </row>
    <row r="71" spans="1:14" s="27" customFormat="1" ht="14.25">
      <c r="A71" s="35" t="s">
        <v>462</v>
      </c>
      <c r="B71" s="33" t="str">
        <f>LEFT(A71,4)</f>
        <v>D339</v>
      </c>
      <c r="C71" s="34" t="s">
        <v>463</v>
      </c>
      <c r="D71" s="45">
        <f>SUMIF(BTDC!$G$8:$G$42,A71,BTDC!$I$8:$I$42)</f>
        <v>0</v>
      </c>
      <c r="E71" s="45">
        <f>SUMIF(BTDC!$H$8:$H$42,A71,BTDC!$I$8:$I$42)</f>
        <v>0</v>
      </c>
      <c r="F71" s="46">
        <f t="shared" si="3"/>
        <v>0</v>
      </c>
      <c r="G71" s="54" t="str">
        <f t="shared" si="0"/>
        <v/>
      </c>
      <c r="H71" s="54"/>
      <c r="I71" s="54"/>
      <c r="J71" s="54"/>
      <c r="K71" s="54"/>
      <c r="L71" s="54"/>
      <c r="M71" s="54"/>
      <c r="N71" s="54"/>
    </row>
    <row r="72" spans="1:14" s="27" customFormat="1" ht="14.25">
      <c r="A72" s="35" t="s">
        <v>1162</v>
      </c>
      <c r="B72" s="33" t="str">
        <f t="shared" si="1"/>
        <v>D341</v>
      </c>
      <c r="C72" s="34" t="s">
        <v>175</v>
      </c>
      <c r="D72" s="45">
        <f>SUMIF(BTDC!$G$8:$G$42,A72,BTDC!$I$8:$I$42)</f>
        <v>0</v>
      </c>
      <c r="E72" s="45">
        <f>SUMIF(BTDC!$H$8:$H$42,A72,BTDC!$I$8:$I$42)</f>
        <v>0</v>
      </c>
      <c r="F72" s="46">
        <f t="shared" si="3"/>
        <v>0</v>
      </c>
      <c r="G72" s="54" t="str">
        <f t="shared" ref="G72:G104" si="4">IF(OR(D72&lt;&gt;0,E72&lt;&gt;0),"Print","")</f>
        <v/>
      </c>
      <c r="H72" s="54"/>
      <c r="I72" s="54"/>
      <c r="J72" s="54"/>
      <c r="K72" s="54"/>
      <c r="L72" s="54"/>
      <c r="M72" s="54"/>
      <c r="N72" s="54"/>
    </row>
    <row r="73" spans="1:14" s="27" customFormat="1" ht="14.25">
      <c r="A73" s="35" t="s">
        <v>1174</v>
      </c>
      <c r="B73" s="33" t="str">
        <f t="shared" si="1"/>
        <v>D333</v>
      </c>
      <c r="C73" s="34" t="s">
        <v>176</v>
      </c>
      <c r="D73" s="45">
        <f>SUMIF(BTDC!$G$8:$G$42,A73,BTDC!$I$8:$I$42)</f>
        <v>0</v>
      </c>
      <c r="E73" s="45">
        <f>SUMIF(BTDC!$H$8:$H$42,A73,BTDC!$I$8:$I$42)</f>
        <v>0</v>
      </c>
      <c r="F73" s="46">
        <f t="shared" si="3"/>
        <v>0</v>
      </c>
      <c r="G73" s="54" t="str">
        <f t="shared" si="4"/>
        <v/>
      </c>
      <c r="H73" s="54"/>
      <c r="I73" s="54"/>
      <c r="J73" s="54"/>
      <c r="K73" s="54"/>
      <c r="L73" s="54"/>
      <c r="M73" s="54"/>
      <c r="N73" s="54"/>
    </row>
    <row r="74" spans="1:14" s="27" customFormat="1" ht="14.25">
      <c r="A74" s="35" t="s">
        <v>1066</v>
      </c>
      <c r="B74" s="33" t="str">
        <f t="shared" si="1"/>
        <v>D411</v>
      </c>
      <c r="C74" s="34" t="s">
        <v>177</v>
      </c>
      <c r="D74" s="45">
        <f>SUMIF(BTDC!$G$8:$G$42,A74,BTDC!$I$8:$I$42)</f>
        <v>0</v>
      </c>
      <c r="E74" s="45">
        <f>SUMIF(BTDC!$H$8:$H$42,A74,BTDC!$I$8:$I$42)</f>
        <v>0</v>
      </c>
      <c r="F74" s="46">
        <f>E74-D74</f>
        <v>0</v>
      </c>
      <c r="G74" s="54" t="str">
        <f t="shared" si="4"/>
        <v/>
      </c>
      <c r="H74" s="54"/>
      <c r="I74" s="54"/>
      <c r="J74" s="54"/>
      <c r="K74" s="54"/>
      <c r="L74" s="54"/>
      <c r="M74" s="54"/>
      <c r="N74" s="54"/>
    </row>
    <row r="75" spans="1:14" s="27" customFormat="1" ht="14.25">
      <c r="A75" s="35" t="s">
        <v>466</v>
      </c>
      <c r="B75" s="33" t="s">
        <v>466</v>
      </c>
      <c r="C75" s="34" t="s">
        <v>467</v>
      </c>
      <c r="D75" s="45">
        <f>SUMIF(BTDC!$G$8:$G$42,A75,BTDC!$I$8:$I$42)</f>
        <v>0</v>
      </c>
      <c r="E75" s="45">
        <f>SUMIF(BTDC!$H$8:$H$42,A75,BTDC!$I$8:$I$42)</f>
        <v>0</v>
      </c>
      <c r="F75" s="46">
        <f t="shared" si="3"/>
        <v>0</v>
      </c>
      <c r="G75" s="54" t="str">
        <f t="shared" si="4"/>
        <v/>
      </c>
      <c r="H75" s="54"/>
      <c r="I75" s="54"/>
      <c r="J75" s="54"/>
      <c r="K75" s="54"/>
      <c r="L75" s="54"/>
      <c r="M75" s="54"/>
      <c r="N75" s="54"/>
    </row>
    <row r="76" spans="1:14" s="27" customFormat="1" ht="14.25">
      <c r="A76" s="35" t="s">
        <v>1067</v>
      </c>
      <c r="B76" s="33" t="str">
        <f t="shared" si="1"/>
        <v>D417</v>
      </c>
      <c r="C76" s="34" t="s">
        <v>178</v>
      </c>
      <c r="D76" s="45">
        <f>SUMIF(BTDC!$G$8:$G$42,A76,BTDC!$I$8:$I$42)</f>
        <v>0</v>
      </c>
      <c r="E76" s="45">
        <f>SUMIF(BTDC!$H$8:$H$42,A76,BTDC!$I$8:$I$42)</f>
        <v>0</v>
      </c>
      <c r="F76" s="46">
        <f t="shared" si="3"/>
        <v>0</v>
      </c>
      <c r="G76" s="54" t="str">
        <f t="shared" si="4"/>
        <v/>
      </c>
      <c r="H76" s="54"/>
      <c r="I76" s="54"/>
      <c r="J76" s="54"/>
      <c r="K76" s="54"/>
      <c r="L76" s="54"/>
      <c r="M76" s="54"/>
      <c r="N76" s="54"/>
    </row>
    <row r="77" spans="1:14" s="27" customFormat="1" ht="14.25">
      <c r="A77" s="35" t="s">
        <v>1068</v>
      </c>
      <c r="B77" s="33" t="str">
        <f t="shared" si="1"/>
        <v>D419</v>
      </c>
      <c r="C77" s="34" t="s">
        <v>156</v>
      </c>
      <c r="D77" s="45">
        <f>SUMIF(BTDC!$G$8:$G$42,A77,BTDC!$I$8:$I$42)</f>
        <v>0</v>
      </c>
      <c r="E77" s="45">
        <f>SUMIF(BTDC!$H$8:$H$42,A77,BTDC!$I$8:$I$42)</f>
        <v>0</v>
      </c>
      <c r="F77" s="46">
        <f t="shared" si="3"/>
        <v>0</v>
      </c>
      <c r="G77" s="54" t="str">
        <f t="shared" si="4"/>
        <v/>
      </c>
      <c r="H77" s="54"/>
      <c r="I77" s="54"/>
      <c r="J77" s="54"/>
      <c r="K77" s="54"/>
      <c r="L77" s="54"/>
      <c r="M77" s="54"/>
      <c r="N77" s="54"/>
    </row>
    <row r="78" spans="1:14" s="27" customFormat="1" ht="14.25">
      <c r="A78" s="35" t="s">
        <v>1069</v>
      </c>
      <c r="B78" s="33" t="str">
        <f t="shared" si="1"/>
        <v>D412</v>
      </c>
      <c r="C78" s="34" t="s">
        <v>157</v>
      </c>
      <c r="D78" s="45">
        <f>SUMIF(BTDC!$G$8:$G$42,A78,BTDC!$I$8:$I$42)</f>
        <v>0</v>
      </c>
      <c r="E78" s="45">
        <f>SUMIF(BTDC!$H$8:$H$42,A78,BTDC!$I$8:$I$42)</f>
        <v>0</v>
      </c>
      <c r="F78" s="46">
        <f t="shared" si="3"/>
        <v>0</v>
      </c>
      <c r="G78" s="54" t="str">
        <f t="shared" si="4"/>
        <v/>
      </c>
      <c r="H78" s="54"/>
      <c r="I78" s="54"/>
      <c r="J78" s="54"/>
      <c r="K78" s="54"/>
      <c r="L78" s="54"/>
      <c r="M78" s="54"/>
      <c r="N78" s="54"/>
    </row>
    <row r="79" spans="1:14" s="27" customFormat="1" ht="14.25">
      <c r="A79" s="35" t="s">
        <v>1070</v>
      </c>
      <c r="B79" s="33" t="str">
        <f t="shared" si="1"/>
        <v>D413</v>
      </c>
      <c r="C79" s="34" t="s">
        <v>158</v>
      </c>
      <c r="D79" s="45">
        <f>SUMIF(BTDC!$G$8:$G$42,A79,BTDC!$I$8:$I$42)</f>
        <v>0</v>
      </c>
      <c r="E79" s="45">
        <f>SUMIF(BTDC!$H$8:$H$42,A79,BTDC!$I$8:$I$42)</f>
        <v>0</v>
      </c>
      <c r="F79" s="46">
        <f t="shared" si="3"/>
        <v>0</v>
      </c>
      <c r="G79" s="54" t="str">
        <f t="shared" si="4"/>
        <v/>
      </c>
      <c r="H79" s="54"/>
      <c r="I79" s="54"/>
      <c r="J79" s="54"/>
      <c r="K79" s="54"/>
      <c r="L79" s="54"/>
      <c r="M79" s="54"/>
      <c r="N79" s="54"/>
    </row>
    <row r="80" spans="1:14" s="27" customFormat="1" ht="14.25">
      <c r="A80" s="35" t="s">
        <v>1071</v>
      </c>
      <c r="B80" s="33" t="str">
        <f t="shared" si="1"/>
        <v>D414</v>
      </c>
      <c r="C80" s="34" t="s">
        <v>159</v>
      </c>
      <c r="D80" s="45">
        <f>SUMIF(BTDC!$G$8:$G$42,A80,BTDC!$I$8:$I$42)</f>
        <v>0</v>
      </c>
      <c r="E80" s="45">
        <f>SUMIF(BTDC!$H$8:$H$42,A80,BTDC!$I$8:$I$42)</f>
        <v>0</v>
      </c>
      <c r="F80" s="46">
        <f t="shared" si="3"/>
        <v>0</v>
      </c>
      <c r="G80" s="54" t="str">
        <f t="shared" si="4"/>
        <v/>
      </c>
      <c r="H80" s="54"/>
      <c r="I80" s="54"/>
      <c r="J80" s="54"/>
      <c r="K80" s="54"/>
      <c r="L80" s="54"/>
      <c r="M80" s="54"/>
      <c r="N80" s="54"/>
    </row>
    <row r="81" spans="1:14" s="27" customFormat="1" ht="14.25">
      <c r="A81" s="35" t="s">
        <v>1072</v>
      </c>
      <c r="B81" s="33" t="str">
        <f t="shared" ref="B81:B92" si="5">LEFT(A81,4)</f>
        <v>D415</v>
      </c>
      <c r="C81" s="34" t="s">
        <v>160</v>
      </c>
      <c r="D81" s="45">
        <f>SUMIF(BTDC!$G$8:$G$42,A81,BTDC!$I$8:$I$42)</f>
        <v>0</v>
      </c>
      <c r="E81" s="45">
        <f>SUMIF(BTDC!$H$8:$H$42,A81,BTDC!$I$8:$I$42)</f>
        <v>0</v>
      </c>
      <c r="F81" s="46">
        <f t="shared" si="3"/>
        <v>0</v>
      </c>
      <c r="G81" s="54" t="str">
        <f t="shared" si="4"/>
        <v/>
      </c>
      <c r="H81" s="54"/>
      <c r="I81" s="54"/>
      <c r="J81" s="54"/>
      <c r="K81" s="54"/>
      <c r="L81" s="54"/>
      <c r="M81" s="54"/>
      <c r="N81" s="54"/>
    </row>
    <row r="82" spans="1:14" s="27" customFormat="1" ht="14.25">
      <c r="A82" s="35" t="s">
        <v>1073</v>
      </c>
      <c r="B82" s="33" t="str">
        <f t="shared" si="5"/>
        <v>D044</v>
      </c>
      <c r="C82" s="34" t="s">
        <v>161</v>
      </c>
      <c r="D82" s="45">
        <f>SUMIF(BTDC!$G$8:$G$42,A82,BTDC!$I$8:$I$42)</f>
        <v>0</v>
      </c>
      <c r="E82" s="45">
        <f>SUMIF(BTDC!$H$8:$H$42,A82,BTDC!$I$8:$I$42)</f>
        <v>0</v>
      </c>
      <c r="F82" s="46">
        <f t="shared" si="3"/>
        <v>0</v>
      </c>
      <c r="G82" s="54" t="str">
        <f t="shared" si="4"/>
        <v/>
      </c>
      <c r="H82" s="54"/>
      <c r="I82" s="54"/>
      <c r="J82" s="54"/>
      <c r="K82" s="54"/>
      <c r="L82" s="54"/>
      <c r="M82" s="54"/>
      <c r="N82" s="54"/>
    </row>
    <row r="83" spans="1:14" s="27" customFormat="1" ht="14.25">
      <c r="A83" s="35" t="s">
        <v>1074</v>
      </c>
      <c r="B83" s="33" t="str">
        <f t="shared" si="5"/>
        <v>D421</v>
      </c>
      <c r="C83" s="34" t="s">
        <v>162</v>
      </c>
      <c r="D83" s="45">
        <f>SUMIF(BTDC!$G$8:$G$42,A83,BTDC!$I$8:$I$42)</f>
        <v>0</v>
      </c>
      <c r="E83" s="45">
        <f>SUMIF(BTDC!$H$8:$H$42,A83,BTDC!$I$8:$I$42)</f>
        <v>0</v>
      </c>
      <c r="F83" s="46">
        <f t="shared" si="3"/>
        <v>0</v>
      </c>
      <c r="G83" s="54" t="str">
        <f t="shared" si="4"/>
        <v/>
      </c>
      <c r="H83" s="54"/>
      <c r="I83" s="54"/>
      <c r="J83" s="54"/>
      <c r="K83" s="54"/>
      <c r="L83" s="54"/>
      <c r="M83" s="54"/>
      <c r="N83" s="54"/>
    </row>
    <row r="84" spans="1:14" s="27" customFormat="1" ht="14.25">
      <c r="A84" s="35" t="s">
        <v>1075</v>
      </c>
      <c r="B84" s="33" t="str">
        <f t="shared" si="5"/>
        <v>D431</v>
      </c>
      <c r="C84" s="34" t="s">
        <v>163</v>
      </c>
      <c r="D84" s="45">
        <f>SUMIF(BTDC!$G$8:$G$42,A84,BTDC!$I$8:$I$42)</f>
        <v>0</v>
      </c>
      <c r="E84" s="45">
        <f>SUMIF(BTDC!$H$8:$H$42,A84,BTDC!$I$8:$I$42)</f>
        <v>0</v>
      </c>
      <c r="F84" s="46">
        <f t="shared" si="3"/>
        <v>0</v>
      </c>
      <c r="G84" s="54" t="str">
        <f t="shared" si="4"/>
        <v/>
      </c>
      <c r="H84" s="54"/>
      <c r="I84" s="54"/>
      <c r="J84" s="54"/>
      <c r="K84" s="54"/>
      <c r="L84" s="54"/>
      <c r="M84" s="54"/>
      <c r="N84" s="54"/>
    </row>
    <row r="85" spans="1:14" s="27" customFormat="1" ht="14.25">
      <c r="A85" s="35" t="s">
        <v>455</v>
      </c>
      <c r="B85" s="33" t="str">
        <f t="shared" si="5"/>
        <v>D441</v>
      </c>
      <c r="C85" s="34" t="s">
        <v>469</v>
      </c>
      <c r="D85" s="45">
        <f>SUMIF(BTDC!$G$8:$G$42,A85,BTDC!$I$8:$I$42)</f>
        <v>0</v>
      </c>
      <c r="E85" s="45">
        <f>SUMIF(BTDC!$H$8:$H$42,A85,BTDC!$I$8:$I$42)</f>
        <v>0</v>
      </c>
      <c r="F85" s="46">
        <f>E85-D85</f>
        <v>0</v>
      </c>
      <c r="G85" s="54" t="str">
        <f t="shared" si="4"/>
        <v/>
      </c>
      <c r="H85" s="54"/>
      <c r="I85" s="54"/>
      <c r="J85" s="54"/>
      <c r="K85" s="54"/>
      <c r="L85" s="54"/>
      <c r="M85" s="54"/>
      <c r="N85" s="54"/>
    </row>
    <row r="86" spans="1:14" s="27" customFormat="1" ht="14.25">
      <c r="A86" s="35" t="s">
        <v>1076</v>
      </c>
      <c r="B86" s="33" t="str">
        <f t="shared" si="5"/>
        <v>D461</v>
      </c>
      <c r="C86" s="34" t="s">
        <v>164</v>
      </c>
      <c r="D86" s="45">
        <f>SUMIF(BTDC!$G$8:$G$42,A86,BTDC!$I$8:$I$42)</f>
        <v>0</v>
      </c>
      <c r="E86" s="45">
        <f>SUMIF(BTDC!$H$8:$H$42,A86,BTDC!$I$8:$I$42)</f>
        <v>0</v>
      </c>
      <c r="F86" s="46">
        <f t="shared" si="3"/>
        <v>0</v>
      </c>
      <c r="G86" s="54" t="str">
        <f t="shared" si="4"/>
        <v/>
      </c>
      <c r="H86" s="54"/>
      <c r="I86" s="54"/>
      <c r="J86" s="54"/>
      <c r="K86" s="54"/>
      <c r="L86" s="54"/>
      <c r="M86" s="54"/>
      <c r="N86" s="54"/>
    </row>
    <row r="87" spans="1:14" s="27" customFormat="1" ht="14.25">
      <c r="A87" s="35" t="s">
        <v>1077</v>
      </c>
      <c r="B87" s="33" t="str">
        <f t="shared" si="5"/>
        <v>D466</v>
      </c>
      <c r="C87" s="34" t="s">
        <v>165</v>
      </c>
      <c r="D87" s="45">
        <f>SUMIF(BTDC!$G$8:$G$42,A87,BTDC!$I$8:$I$42)</f>
        <v>0</v>
      </c>
      <c r="E87" s="45">
        <f>SUMIF(BTDC!$H$8:$H$42,A87,BTDC!$I$8:$I$42)</f>
        <v>0</v>
      </c>
      <c r="F87" s="46">
        <f t="shared" si="3"/>
        <v>0</v>
      </c>
      <c r="G87" s="54" t="str">
        <f t="shared" si="4"/>
        <v/>
      </c>
      <c r="H87" s="54"/>
      <c r="I87" s="54"/>
      <c r="J87" s="54"/>
      <c r="K87" s="54"/>
      <c r="L87" s="54"/>
      <c r="M87" s="54"/>
      <c r="N87" s="54"/>
    </row>
    <row r="88" spans="1:14" s="27" customFormat="1" ht="14.25">
      <c r="A88" s="35">
        <v>511</v>
      </c>
      <c r="B88" s="33" t="str">
        <f t="shared" si="5"/>
        <v>511</v>
      </c>
      <c r="C88" s="34" t="s">
        <v>511</v>
      </c>
      <c r="D88" s="45">
        <f>SUMIF(BTDC!$G$8:$G$42,A88,BTDC!$I$8:$I$42)</f>
        <v>0</v>
      </c>
      <c r="E88" s="45">
        <f>SUMIF(BTDC!$H$8:$H$42,A88,BTDC!$I$8:$I$42)</f>
        <v>0</v>
      </c>
      <c r="F88" s="46">
        <f>E88-D88</f>
        <v>0</v>
      </c>
      <c r="G88" s="54" t="str">
        <f t="shared" si="4"/>
        <v/>
      </c>
      <c r="H88" s="54"/>
      <c r="I88" s="54"/>
      <c r="J88" s="54"/>
      <c r="K88" s="54"/>
      <c r="L88" s="54"/>
      <c r="M88" s="54"/>
      <c r="N88" s="54"/>
    </row>
    <row r="89" spans="1:14" s="27" customFormat="1" ht="14.25">
      <c r="A89" s="35">
        <v>5117</v>
      </c>
      <c r="B89" s="33" t="str">
        <f t="shared" si="5"/>
        <v>5117</v>
      </c>
      <c r="C89" s="34" t="s">
        <v>255</v>
      </c>
      <c r="D89" s="45">
        <f>SUMIF(BTDC!$G$8:$G$42,A89,BTDC!$I$8:$I$42)</f>
        <v>0</v>
      </c>
      <c r="E89" s="45">
        <f>SUMIF(BTDC!$H$8:$H$42,A89,BTDC!$I$8:$I$42)</f>
        <v>0</v>
      </c>
      <c r="F89" s="46">
        <f>E89-D89</f>
        <v>0</v>
      </c>
      <c r="G89" s="54" t="str">
        <f t="shared" si="4"/>
        <v/>
      </c>
      <c r="H89" s="54"/>
      <c r="I89" s="54"/>
      <c r="J89" s="54"/>
      <c r="K89" s="54"/>
      <c r="L89" s="54"/>
      <c r="M89" s="54"/>
      <c r="N89" s="54"/>
    </row>
    <row r="90" spans="1:14" s="27" customFormat="1" ht="14.25">
      <c r="A90" s="35">
        <v>515</v>
      </c>
      <c r="B90" s="33" t="str">
        <f t="shared" si="5"/>
        <v>515</v>
      </c>
      <c r="C90" s="34" t="s">
        <v>512</v>
      </c>
      <c r="D90" s="45">
        <f>SUMIF(BTDC!$G$8:$G$42,A90,BTDC!$I$8:$I$42)</f>
        <v>0</v>
      </c>
      <c r="E90" s="45">
        <f>SUMIF(BTDC!$H$8:$H$42,A90,BTDC!$I$8:$I$42)</f>
        <v>0</v>
      </c>
      <c r="F90" s="46">
        <f>E90-D90</f>
        <v>0</v>
      </c>
      <c r="G90" s="54" t="str">
        <f t="shared" si="4"/>
        <v/>
      </c>
      <c r="H90" s="54"/>
      <c r="I90" s="54"/>
      <c r="J90" s="54"/>
      <c r="K90" s="54"/>
      <c r="L90" s="54"/>
      <c r="M90" s="54"/>
      <c r="N90" s="54"/>
    </row>
    <row r="91" spans="1:14" s="27" customFormat="1" ht="14.25">
      <c r="A91" s="35">
        <v>621</v>
      </c>
      <c r="B91" s="33" t="str">
        <f t="shared" si="5"/>
        <v>621</v>
      </c>
      <c r="C91" s="34" t="s">
        <v>513</v>
      </c>
      <c r="D91" s="45">
        <f>SUMIF(BTDC!$G$8:$G$42,A91,BTDC!$I$8:$I$42)</f>
        <v>0</v>
      </c>
      <c r="E91" s="45">
        <f>SUMIF(BTDC!$H$8:$H$42,A91,BTDC!$I$8:$I$42)</f>
        <v>0</v>
      </c>
      <c r="F91" s="46">
        <f>D91-E91</f>
        <v>0</v>
      </c>
      <c r="G91" s="54" t="str">
        <f t="shared" si="4"/>
        <v/>
      </c>
      <c r="H91" s="54"/>
      <c r="I91" s="54"/>
      <c r="J91" s="54"/>
      <c r="K91" s="54"/>
      <c r="L91" s="54"/>
      <c r="M91" s="54"/>
      <c r="N91" s="54"/>
    </row>
    <row r="92" spans="1:14" s="27" customFormat="1" ht="14.25">
      <c r="A92" s="35">
        <v>622</v>
      </c>
      <c r="B92" s="33" t="str">
        <f t="shared" si="5"/>
        <v>622</v>
      </c>
      <c r="C92" s="34" t="s">
        <v>514</v>
      </c>
      <c r="D92" s="45">
        <f>SUMIF(BTDC!$G$8:$G$42,A92,BTDC!$I$8:$I$42)</f>
        <v>0</v>
      </c>
      <c r="E92" s="45">
        <f>SUMIF(BTDC!$H$8:$H$42,A92,BTDC!$I$8:$I$42)</f>
        <v>0</v>
      </c>
      <c r="F92" s="46">
        <f t="shared" ref="F92:F100" si="6">D92-E92</f>
        <v>0</v>
      </c>
      <c r="G92" s="54" t="str">
        <f t="shared" si="4"/>
        <v/>
      </c>
      <c r="H92" s="54"/>
      <c r="I92" s="54"/>
      <c r="J92" s="54"/>
      <c r="K92" s="54"/>
      <c r="L92" s="54"/>
      <c r="M92" s="54"/>
      <c r="N92" s="54"/>
    </row>
    <row r="93" spans="1:14" s="27" customFormat="1" ht="14.25">
      <c r="A93" s="35">
        <v>623</v>
      </c>
      <c r="B93" s="33" t="str">
        <f>LEFT(A93,4)</f>
        <v>623</v>
      </c>
      <c r="C93" s="34" t="s">
        <v>515</v>
      </c>
      <c r="D93" s="45">
        <f>SUMIF(BTDC!$G$8:$G$42,A93,BTDC!$I$8:$I$42)</f>
        <v>0</v>
      </c>
      <c r="E93" s="45">
        <f>SUMIF(BTDC!$H$8:$H$42,A93,BTDC!$I$8:$I$42)</f>
        <v>0</v>
      </c>
      <c r="F93" s="46">
        <f t="shared" si="6"/>
        <v>0</v>
      </c>
      <c r="G93" s="54" t="str">
        <f t="shared" si="4"/>
        <v/>
      </c>
      <c r="H93" s="54"/>
      <c r="I93" s="54"/>
      <c r="J93" s="54"/>
      <c r="K93" s="54"/>
      <c r="L93" s="54"/>
      <c r="M93" s="54"/>
      <c r="N93" s="54"/>
    </row>
    <row r="94" spans="1:14" s="27" customFormat="1" ht="14.25">
      <c r="A94" s="35">
        <v>627</v>
      </c>
      <c r="B94" s="33" t="str">
        <f t="shared" ref="B94:B102" si="7">LEFT(A94,4)</f>
        <v>627</v>
      </c>
      <c r="C94" s="34" t="s">
        <v>516</v>
      </c>
      <c r="D94" s="45">
        <f>SUMIF(BTDC!$G$8:$G$42,A94,BTDC!$I$8:$I$42)</f>
        <v>0</v>
      </c>
      <c r="E94" s="45">
        <f>SUMIF(BTDC!$H$8:$H$42,A94,BTDC!$I$8:$I$42)</f>
        <v>0</v>
      </c>
      <c r="F94" s="46">
        <f t="shared" si="6"/>
        <v>0</v>
      </c>
      <c r="G94" s="54" t="str">
        <f t="shared" si="4"/>
        <v/>
      </c>
      <c r="H94" s="54"/>
      <c r="I94" s="54"/>
      <c r="J94" s="54"/>
      <c r="K94" s="54"/>
      <c r="L94" s="54"/>
      <c r="M94" s="54"/>
      <c r="N94" s="54"/>
    </row>
    <row r="95" spans="1:14" s="27" customFormat="1" ht="14.25">
      <c r="A95" s="35">
        <v>632</v>
      </c>
      <c r="B95" s="33" t="str">
        <f t="shared" si="7"/>
        <v>632</v>
      </c>
      <c r="C95" s="34" t="s">
        <v>28</v>
      </c>
      <c r="D95" s="45">
        <f>SUMIF(BTDC!$G$8:$G$42,A95,BTDC!$I$8:$I$42)</f>
        <v>0</v>
      </c>
      <c r="E95" s="45">
        <f>SUMIF(BTDC!$H$8:$H$42,A95,BTDC!$I$8:$I$42)</f>
        <v>0</v>
      </c>
      <c r="F95" s="46">
        <f t="shared" si="6"/>
        <v>0</v>
      </c>
      <c r="G95" s="54" t="str">
        <f t="shared" si="4"/>
        <v/>
      </c>
      <c r="H95" s="54"/>
      <c r="I95" s="54"/>
      <c r="J95" s="54"/>
      <c r="K95" s="54"/>
      <c r="L95" s="54"/>
      <c r="M95" s="54"/>
      <c r="N95" s="54"/>
    </row>
    <row r="96" spans="1:14" s="27" customFormat="1" ht="14.25">
      <c r="A96" s="35">
        <v>635</v>
      </c>
      <c r="B96" s="33" t="str">
        <f t="shared" si="7"/>
        <v>635</v>
      </c>
      <c r="C96" s="34" t="s">
        <v>33</v>
      </c>
      <c r="D96" s="45">
        <f>SUMIF(BTDC!$G$8:$G$42,A96,BTDC!$I$8:$I$42)</f>
        <v>0</v>
      </c>
      <c r="E96" s="45">
        <f>SUMIF(BTDC!$H$8:$H$42,A96,BTDC!$I$8:$I$42)</f>
        <v>0</v>
      </c>
      <c r="F96" s="46">
        <f t="shared" si="6"/>
        <v>0</v>
      </c>
      <c r="G96" s="54" t="str">
        <f t="shared" si="4"/>
        <v/>
      </c>
      <c r="H96" s="54"/>
      <c r="I96" s="54"/>
      <c r="J96" s="54"/>
      <c r="K96" s="54"/>
      <c r="L96" s="54"/>
      <c r="M96" s="54"/>
      <c r="N96" s="54"/>
    </row>
    <row r="97" spans="1:14" s="27" customFormat="1" ht="14.25">
      <c r="A97" s="35">
        <v>641</v>
      </c>
      <c r="B97" s="33" t="str">
        <f t="shared" si="7"/>
        <v>641</v>
      </c>
      <c r="C97" s="34" t="s">
        <v>37</v>
      </c>
      <c r="D97" s="45">
        <f>SUMIF(BTDC!$G$8:$G$42,A97,BTDC!$I$8:$I$42)</f>
        <v>0</v>
      </c>
      <c r="E97" s="45">
        <f>SUMIF(BTDC!$H$8:$H$42,A97,BTDC!$I$8:$I$42)</f>
        <v>0</v>
      </c>
      <c r="F97" s="46">
        <f t="shared" si="6"/>
        <v>0</v>
      </c>
      <c r="G97" s="54" t="str">
        <f t="shared" si="4"/>
        <v/>
      </c>
      <c r="H97" s="54"/>
      <c r="I97" s="54"/>
      <c r="J97" s="54"/>
      <c r="K97" s="54"/>
      <c r="L97" s="54"/>
      <c r="M97" s="54"/>
      <c r="N97" s="54"/>
    </row>
    <row r="98" spans="1:14" s="27" customFormat="1" ht="14.25">
      <c r="A98" s="35">
        <v>642</v>
      </c>
      <c r="B98" s="33" t="str">
        <f t="shared" si="7"/>
        <v>642</v>
      </c>
      <c r="C98" s="34" t="s">
        <v>40</v>
      </c>
      <c r="D98" s="45">
        <f>SUMIF(BTDC!$G$8:$G$42,A98,BTDC!$I$8:$I$42)</f>
        <v>0</v>
      </c>
      <c r="E98" s="45">
        <f>SUMIF(BTDC!$H$8:$H$42,A98,BTDC!$I$8:$I$42)</f>
        <v>0</v>
      </c>
      <c r="F98" s="46">
        <f t="shared" si="6"/>
        <v>0</v>
      </c>
      <c r="G98" s="54" t="str">
        <f t="shared" si="4"/>
        <v/>
      </c>
      <c r="H98" s="54"/>
      <c r="I98" s="54"/>
      <c r="J98" s="54"/>
      <c r="K98" s="54"/>
      <c r="L98" s="54"/>
      <c r="M98" s="54"/>
      <c r="N98" s="54"/>
    </row>
    <row r="99" spans="1:14" s="27" customFormat="1" ht="14.25">
      <c r="A99" s="35">
        <v>711</v>
      </c>
      <c r="B99" s="33" t="str">
        <f t="shared" si="7"/>
        <v>711</v>
      </c>
      <c r="C99" s="34" t="s">
        <v>44</v>
      </c>
      <c r="D99" s="45">
        <f>SUMIF(BTDC!$G$8:$G$42,A99,BTDC!$I$8:$I$42)</f>
        <v>0</v>
      </c>
      <c r="E99" s="45">
        <f>SUMIF(BTDC!$H$8:$H$42,A99,BTDC!$I$8:$I$42)</f>
        <v>0</v>
      </c>
      <c r="F99" s="46">
        <f>E99-D99</f>
        <v>0</v>
      </c>
      <c r="G99" s="54" t="str">
        <f t="shared" si="4"/>
        <v/>
      </c>
      <c r="H99" s="54"/>
      <c r="I99" s="54"/>
      <c r="J99" s="54"/>
      <c r="K99" s="54"/>
      <c r="L99" s="54"/>
      <c r="M99" s="54"/>
      <c r="N99" s="54"/>
    </row>
    <row r="100" spans="1:14" s="27" customFormat="1" ht="14.25">
      <c r="A100" s="35">
        <v>811</v>
      </c>
      <c r="B100" s="33" t="str">
        <f t="shared" si="7"/>
        <v>811</v>
      </c>
      <c r="C100" s="34" t="s">
        <v>47</v>
      </c>
      <c r="D100" s="45">
        <f>SUMIF(BTDC!$G$8:$G$42,A100,BTDC!$I$8:$I$42)</f>
        <v>0</v>
      </c>
      <c r="E100" s="45">
        <f>SUMIF(BTDC!$H$8:$H$42,A100,BTDC!$I$8:$I$42)</f>
        <v>0</v>
      </c>
      <c r="F100" s="46">
        <f t="shared" si="6"/>
        <v>0</v>
      </c>
      <c r="G100" s="54" t="str">
        <f t="shared" si="4"/>
        <v/>
      </c>
      <c r="H100" s="54"/>
      <c r="I100" s="54"/>
      <c r="J100" s="54"/>
      <c r="K100" s="54"/>
      <c r="L100" s="54"/>
      <c r="M100" s="54"/>
      <c r="N100" s="54"/>
    </row>
    <row r="101" spans="1:14" s="27" customFormat="1" ht="14.25">
      <c r="A101" s="35">
        <v>821</v>
      </c>
      <c r="B101" s="33" t="str">
        <f t="shared" si="7"/>
        <v>821</v>
      </c>
      <c r="C101" s="34" t="s">
        <v>888</v>
      </c>
      <c r="D101" s="45">
        <f>SUMIF(BTDC!$G$8:$G$42,A101,BTDC!$I$8:$I$42)</f>
        <v>0</v>
      </c>
      <c r="E101" s="45">
        <f>SUMIF(BTDC!$H$8:$H$42,A101,BTDC!$I$8:$I$42)</f>
        <v>0</v>
      </c>
      <c r="F101" s="46">
        <f>D101-E101</f>
        <v>0</v>
      </c>
      <c r="G101" s="54" t="str">
        <f>IF(OR(D101&lt;&gt;0,E101&lt;&gt;0),"Print","")</f>
        <v/>
      </c>
      <c r="H101" s="54"/>
      <c r="I101" s="54"/>
      <c r="J101" s="54"/>
      <c r="K101" s="54"/>
      <c r="L101" s="54"/>
      <c r="M101" s="54"/>
      <c r="N101" s="54"/>
    </row>
    <row r="102" spans="1:14" s="27" customFormat="1" ht="14.25">
      <c r="A102" s="35">
        <v>911</v>
      </c>
      <c r="B102" s="33" t="str">
        <f t="shared" si="7"/>
        <v>911</v>
      </c>
      <c r="C102" s="34" t="s">
        <v>517</v>
      </c>
      <c r="D102" s="45">
        <f>SUMIF(BTDC!$G$8:$G$42,A102,BTDC!$I$8:$I$42)</f>
        <v>0</v>
      </c>
      <c r="E102" s="45">
        <f>SUMIF(BTDC!$H$8:$H$42,A102,BTDC!$I$8:$I$42)</f>
        <v>0</v>
      </c>
      <c r="F102" s="46">
        <f>IF((D102-E102)&lt;0,-(D102-E102),0)</f>
        <v>0</v>
      </c>
      <c r="G102" s="54" t="str">
        <f t="shared" si="4"/>
        <v/>
      </c>
      <c r="H102" s="54"/>
      <c r="I102" s="54"/>
      <c r="J102" s="54"/>
      <c r="K102" s="54"/>
      <c r="L102" s="54"/>
      <c r="M102" s="54"/>
      <c r="N102" s="54"/>
    </row>
    <row r="103" spans="1:14" s="28" customFormat="1">
      <c r="A103" s="38"/>
      <c r="B103" s="38"/>
      <c r="C103" s="39"/>
      <c r="D103" s="45"/>
      <c r="E103" s="45"/>
      <c r="F103" s="46"/>
      <c r="G103" s="54" t="str">
        <f t="shared" si="4"/>
        <v/>
      </c>
      <c r="H103" s="55"/>
      <c r="I103" s="55"/>
      <c r="J103" s="55"/>
      <c r="K103" s="55"/>
      <c r="L103" s="55"/>
      <c r="M103" s="55"/>
      <c r="N103" s="55"/>
    </row>
    <row r="104" spans="1:14" s="27" customFormat="1">
      <c r="A104" s="40"/>
      <c r="B104" s="40"/>
      <c r="C104" s="41" t="s">
        <v>518</v>
      </c>
      <c r="D104" s="47">
        <f>SUM(D7:D103)</f>
        <v>0</v>
      </c>
      <c r="E104" s="47">
        <f>SUM(E7:E103)</f>
        <v>0</v>
      </c>
      <c r="F104" s="47">
        <f>SUM(F7:F103)</f>
        <v>0</v>
      </c>
      <c r="G104" s="54" t="str">
        <f t="shared" si="4"/>
        <v/>
      </c>
      <c r="H104" s="54"/>
      <c r="I104" s="54"/>
      <c r="J104" s="54"/>
      <c r="K104" s="54"/>
      <c r="L104" s="54"/>
      <c r="M104" s="54"/>
      <c r="N104" s="54"/>
    </row>
    <row r="105" spans="1:14">
      <c r="D105" s="43">
        <f>D104-E104</f>
        <v>0</v>
      </c>
    </row>
    <row r="106" spans="1:14" s="30" customFormat="1" ht="15.75">
      <c r="A106" s="29"/>
      <c r="B106" s="29"/>
      <c r="D106" s="48"/>
      <c r="E106" s="48"/>
      <c r="F106" s="48"/>
      <c r="G106" s="48"/>
      <c r="H106" s="48"/>
      <c r="I106" s="48"/>
      <c r="J106" s="48"/>
      <c r="K106" s="48"/>
      <c r="L106" s="48"/>
      <c r="M106" s="48"/>
      <c r="N106" s="48"/>
    </row>
    <row r="107" spans="1:14" s="32" customFormat="1" ht="15.75">
      <c r="A107" s="31"/>
      <c r="B107" s="31"/>
      <c r="D107" s="2"/>
      <c r="E107" s="2"/>
      <c r="F107" s="2"/>
      <c r="G107" s="2"/>
      <c r="H107" s="2"/>
      <c r="I107" s="2"/>
      <c r="J107" s="2"/>
      <c r="K107" s="2"/>
      <c r="L107" s="2"/>
      <c r="M107" s="2"/>
      <c r="N107" s="2"/>
    </row>
    <row r="110" spans="1:14">
      <c r="D110" s="147"/>
      <c r="F110" s="49"/>
    </row>
    <row r="111" spans="1:14">
      <c r="D111" s="147"/>
    </row>
    <row r="112" spans="1:14">
      <c r="D112" s="147"/>
    </row>
  </sheetData>
  <mergeCells count="7">
    <mergeCell ref="A2:F2"/>
    <mergeCell ref="A3:F3"/>
    <mergeCell ref="D5:E5"/>
    <mergeCell ref="C5:C6"/>
    <mergeCell ref="F5:F6"/>
    <mergeCell ref="A5:A6"/>
    <mergeCell ref="B5:B6"/>
  </mergeCells>
  <phoneticPr fontId="0" type="noConversion"/>
  <printOptions horizontalCentered="1"/>
  <pageMargins left="0.5" right="0.5" top="0.5" bottom="0.56999999999999995" header="0.25" footer="0.31"/>
  <pageSetup paperSize="9" firstPageNumber="5" orientation="landscape" useFirstPageNumber="1" horizontalDpi="300" verticalDpi="300" r:id="rId1"/>
  <headerFooter alignWithMargins="0"/>
  <ignoredErrors>
    <ignoredError sqref="F99" formula="1"/>
  </ignoredErrors>
</worksheet>
</file>

<file path=xl/worksheets/sheet8.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64"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foxz</vt:lpstr>
      <vt:lpstr>TGTSCD</vt:lpstr>
      <vt:lpstr>Ten </vt:lpstr>
      <vt:lpstr>BCDPS</vt:lpstr>
      <vt:lpstr>BTDC</vt:lpstr>
      <vt:lpstr>TH DC</vt:lpstr>
      <vt:lpstr>01-Bia</vt:lpstr>
      <vt:lpstr>LCTT&lt;GT&gt;</vt:lpstr>
      <vt:lpstr>BS </vt:lpstr>
      <vt:lpstr>PI</vt:lpstr>
      <vt:lpstr>LCTT&lt;TT&gt;</vt:lpstr>
      <vt:lpstr>Note 1_7</vt:lpstr>
      <vt:lpstr>Note 8_TSCD</vt:lpstr>
      <vt:lpstr>Note 9_21</vt:lpstr>
      <vt:lpstr>Note 22_NV</vt:lpstr>
      <vt:lpstr>Note 23_het </vt:lpstr>
      <vt:lpstr>Sheet1</vt:lpstr>
      <vt:lpstr>'01-Bia'!Print_Area</vt:lpstr>
      <vt:lpstr>'BS '!Print_Area</vt:lpstr>
      <vt:lpstr>BTDC!Print_Area</vt:lpstr>
      <vt:lpstr>'LCTT&lt;TT&gt;'!Print_Area</vt:lpstr>
      <vt:lpstr>'Note 1_7'!Print_Area</vt:lpstr>
      <vt:lpstr>'Note 22_NV'!Print_Area</vt:lpstr>
      <vt:lpstr>'Note 8_TSCD'!Print_Area</vt:lpstr>
      <vt:lpstr>'Note 9_21'!Print_Area</vt:lpstr>
      <vt:lpstr>PI!Print_Area</vt:lpstr>
      <vt:lpstr>TGTSCD!Print_Area</vt:lpstr>
      <vt:lpstr>'TH DC'!Print_Area</vt:lpstr>
      <vt:lpstr>'01-Bia'!Print_Titles</vt:lpstr>
      <vt:lpstr>'BS '!Print_Titles</vt:lpstr>
      <vt:lpstr>BTDC!Print_Titles</vt:lpstr>
      <vt:lpstr>'Note 1_7'!Print_Titles</vt:lpstr>
      <vt:lpstr>'Note 23_het '!Print_Titles</vt:lpstr>
      <vt:lpstr>'Note 8_TSCD'!Print_Titles</vt:lpstr>
      <vt:lpstr>'Note 9_21'!Print_Titles</vt:lpstr>
      <vt:lpstr>PI!Print_Titles</vt:lpstr>
      <vt:lpstr>TGTSCD!Print_Titles</vt:lpstr>
      <vt:lpstr>'TH DC'!Print_Titles</vt:lpstr>
    </vt:vector>
  </TitlesOfParts>
  <Company>acer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Cop.</dc:creator>
  <cp:lastModifiedBy>admin</cp:lastModifiedBy>
  <cp:lastPrinted>2015-02-09T10:25:03Z</cp:lastPrinted>
  <dcterms:created xsi:type="dcterms:W3CDTF">2005-07-28T03:48:32Z</dcterms:created>
  <dcterms:modified xsi:type="dcterms:W3CDTF">2015-02-13T01:22:11Z</dcterms:modified>
</cp:coreProperties>
</file>